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Janus\Documents\LUZ AMANDA\CENAC EDUCACIÓN\2026\ESTRUCTURACIÓN\MANTENIMIENTO DE INSTALACIONES\PUBLICAR\"/>
    </mc:Choice>
  </mc:AlternateContent>
  <xr:revisionPtr revIDLastSave="0" documentId="8_{4A37AD41-68BD-41E9-9809-92023E48C275}" xr6:coauthVersionLast="47" xr6:coauthVersionMax="47" xr10:uidLastSave="{00000000-0000-0000-0000-000000000000}"/>
  <bookViews>
    <workbookView xWindow="28680" yWindow="-120" windowWidth="17520" windowHeight="12480" tabRatio="500" firstSheet="4" activeTab="4" xr2:uid="{00000000-000D-0000-FFFF-FFFF00000000}"/>
  </bookViews>
  <sheets>
    <sheet name="Calculo Bienes Relevantes" sheetId="1" state="hidden" r:id="rId1"/>
    <sheet name="Cuadro M4 - Bienes Relevantes" sheetId="2" state="hidden" r:id="rId2"/>
    <sheet name="Analisis Insumos" sheetId="3" r:id="rId3"/>
    <sheet name="Analisis Elementos" sheetId="4" r:id="rId4"/>
    <sheet name="Participacion Insumos" sheetId="5" r:id="rId5"/>
    <sheet name="Participacion Elementos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24" i="2" l="1"/>
  <c r="H5" i="2" s="1"/>
  <c r="C24" i="2"/>
  <c r="D4" i="2" s="1"/>
  <c r="E4" i="2" s="1"/>
  <c r="B2" i="1"/>
  <c r="F574" i="1" s="1"/>
  <c r="F598" i="1" l="1"/>
  <c r="F294" i="1"/>
  <c r="F606" i="1"/>
  <c r="F518" i="1"/>
  <c r="F390" i="1"/>
  <c r="F622" i="1"/>
  <c r="F198" i="1"/>
  <c r="F206" i="1"/>
  <c r="F398" i="1"/>
  <c r="F406" i="1"/>
  <c r="F230" i="1"/>
  <c r="F422" i="1"/>
  <c r="F238" i="1"/>
  <c r="F526" i="1"/>
  <c r="F246" i="1"/>
  <c r="F342" i="1"/>
  <c r="F438" i="1"/>
  <c r="F534" i="1"/>
  <c r="F630" i="1"/>
  <c r="F590" i="1"/>
  <c r="F222" i="1"/>
  <c r="F510" i="1"/>
  <c r="F326" i="1"/>
  <c r="F614" i="1"/>
  <c r="F334" i="1"/>
  <c r="F430" i="1"/>
  <c r="F254" i="1"/>
  <c r="F350" i="1"/>
  <c r="F446" i="1"/>
  <c r="F542" i="1"/>
  <c r="F635" i="1"/>
  <c r="F582" i="1"/>
  <c r="F214" i="1"/>
  <c r="F502" i="1"/>
  <c r="F358" i="1"/>
  <c r="F454" i="1"/>
  <c r="F550" i="1"/>
  <c r="F366" i="1"/>
  <c r="F462" i="1"/>
  <c r="F558" i="1"/>
  <c r="F494" i="1"/>
  <c r="F318" i="1"/>
  <c r="F374" i="1"/>
  <c r="F470" i="1"/>
  <c r="F566" i="1"/>
  <c r="F486" i="1"/>
  <c r="F302" i="1"/>
  <c r="F310" i="1"/>
  <c r="F414" i="1"/>
  <c r="F262" i="1"/>
  <c r="F270" i="1"/>
  <c r="F182" i="1"/>
  <c r="F278" i="1"/>
  <c r="F190" i="1"/>
  <c r="F286" i="1"/>
  <c r="F382" i="1"/>
  <c r="F478" i="1"/>
  <c r="H7" i="2"/>
  <c r="H19" i="2"/>
  <c r="H11" i="2"/>
  <c r="H23" i="2"/>
  <c r="H15" i="2"/>
  <c r="D19" i="2"/>
  <c r="D15" i="2"/>
  <c r="D11" i="2"/>
  <c r="D7" i="2"/>
  <c r="D22" i="2"/>
  <c r="D18" i="2"/>
  <c r="D14" i="2"/>
  <c r="D10" i="2"/>
  <c r="D6" i="2"/>
  <c r="H22" i="2"/>
  <c r="H18" i="2"/>
  <c r="H14" i="2"/>
  <c r="H10" i="2"/>
  <c r="J4" i="2"/>
  <c r="K4" i="2" s="1"/>
  <c r="D21" i="2"/>
  <c r="D17" i="2"/>
  <c r="D13" i="2"/>
  <c r="D9" i="2"/>
  <c r="D5" i="2"/>
  <c r="E5" i="2" s="1"/>
  <c r="H21" i="2"/>
  <c r="H17" i="2"/>
  <c r="H13" i="2"/>
  <c r="H9" i="2"/>
  <c r="D20" i="2"/>
  <c r="D16" i="2"/>
  <c r="D12" i="2"/>
  <c r="D8" i="2"/>
  <c r="H4" i="2"/>
  <c r="I4" i="2" s="1"/>
  <c r="I5" i="2" s="1"/>
  <c r="H20" i="2"/>
  <c r="H16" i="2"/>
  <c r="H12" i="2"/>
  <c r="H8" i="2"/>
  <c r="H6" i="2"/>
  <c r="E1" i="6"/>
  <c r="E1" i="5"/>
  <c r="F1214" i="1"/>
  <c r="F1213" i="1"/>
  <c r="F1212" i="1"/>
  <c r="F1211" i="1"/>
  <c r="F1210" i="1"/>
  <c r="F1209" i="1"/>
  <c r="F1208" i="1"/>
  <c r="F1207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23" i="1"/>
  <c r="F1119" i="1"/>
  <c r="F1115" i="1"/>
  <c r="F1111" i="1"/>
  <c r="F1107" i="1"/>
  <c r="F1103" i="1"/>
  <c r="F1099" i="1"/>
  <c r="F1095" i="1"/>
  <c r="F1091" i="1"/>
  <c r="F1087" i="1"/>
  <c r="F1083" i="1"/>
  <c r="F1079" i="1"/>
  <c r="F1075" i="1"/>
  <c r="F1071" i="1"/>
  <c r="F1067" i="1"/>
  <c r="F1063" i="1"/>
  <c r="F1059" i="1"/>
  <c r="F1055" i="1"/>
  <c r="F1051" i="1"/>
  <c r="F1047" i="1"/>
  <c r="F1043" i="1"/>
  <c r="F1039" i="1"/>
  <c r="F1035" i="1"/>
  <c r="F1031" i="1"/>
  <c r="F1131" i="1"/>
  <c r="F1128" i="1"/>
  <c r="F1118" i="1"/>
  <c r="F1116" i="1"/>
  <c r="F1109" i="1"/>
  <c r="F1102" i="1"/>
  <c r="F1100" i="1"/>
  <c r="F1093" i="1"/>
  <c r="F1086" i="1"/>
  <c r="F1084" i="1"/>
  <c r="F1077" i="1"/>
  <c r="F1070" i="1"/>
  <c r="F1068" i="1"/>
  <c r="F1061" i="1"/>
  <c r="F1054" i="1"/>
  <c r="F1052" i="1"/>
  <c r="F1045" i="1"/>
  <c r="F1038" i="1"/>
  <c r="F1036" i="1"/>
  <c r="F1029" i="1"/>
  <c r="F1025" i="1"/>
  <c r="F1021" i="1"/>
  <c r="F1017" i="1"/>
  <c r="F1013" i="1"/>
  <c r="F1009" i="1"/>
  <c r="F1005" i="1"/>
  <c r="F1001" i="1"/>
  <c r="F997" i="1"/>
  <c r="F993" i="1"/>
  <c r="F989" i="1"/>
  <c r="F985" i="1"/>
  <c r="F981" i="1"/>
  <c r="F977" i="1"/>
  <c r="F973" i="1"/>
  <c r="F969" i="1"/>
  <c r="F965" i="1"/>
  <c r="F961" i="1"/>
  <c r="F957" i="1"/>
  <c r="F953" i="1"/>
  <c r="F949" i="1"/>
  <c r="F945" i="1"/>
  <c r="F941" i="1"/>
  <c r="F937" i="1"/>
  <c r="F933" i="1"/>
  <c r="F929" i="1"/>
  <c r="F925" i="1"/>
  <c r="F921" i="1"/>
  <c r="F917" i="1"/>
  <c r="F913" i="1"/>
  <c r="F909" i="1"/>
  <c r="F905" i="1"/>
  <c r="F901" i="1"/>
  <c r="F897" i="1"/>
  <c r="F893" i="1"/>
  <c r="F889" i="1"/>
  <c r="F885" i="1"/>
  <c r="F881" i="1"/>
  <c r="F877" i="1"/>
  <c r="F873" i="1"/>
  <c r="F869" i="1"/>
  <c r="F865" i="1"/>
  <c r="F861" i="1"/>
  <c r="F857" i="1"/>
  <c r="F853" i="1"/>
  <c r="F849" i="1"/>
  <c r="F845" i="1"/>
  <c r="F841" i="1"/>
  <c r="F837" i="1"/>
  <c r="F833" i="1"/>
  <c r="F829" i="1"/>
  <c r="F825" i="1"/>
  <c r="F821" i="1"/>
  <c r="F817" i="1"/>
  <c r="F813" i="1"/>
  <c r="F809" i="1"/>
  <c r="F805" i="1"/>
  <c r="F801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1133" i="1"/>
  <c r="F1130" i="1"/>
  <c r="F1125" i="1"/>
  <c r="F1121" i="1"/>
  <c r="F1114" i="1"/>
  <c r="F1112" i="1"/>
  <c r="F1105" i="1"/>
  <c r="F1098" i="1"/>
  <c r="F1096" i="1"/>
  <c r="F1089" i="1"/>
  <c r="F1082" i="1"/>
  <c r="F1080" i="1"/>
  <c r="F1073" i="1"/>
  <c r="F1066" i="1"/>
  <c r="F1064" i="1"/>
  <c r="F1057" i="1"/>
  <c r="F1050" i="1"/>
  <c r="F1048" i="1"/>
  <c r="F1041" i="1"/>
  <c r="F1034" i="1"/>
  <c r="F1032" i="1"/>
  <c r="F1026" i="1"/>
  <c r="F1022" i="1"/>
  <c r="F1132" i="1"/>
  <c r="F1127" i="1"/>
  <c r="F1108" i="1"/>
  <c r="F1101" i="1"/>
  <c r="F1094" i="1"/>
  <c r="F1076" i="1"/>
  <c r="F1069" i="1"/>
  <c r="F1062" i="1"/>
  <c r="F1044" i="1"/>
  <c r="F1037" i="1"/>
  <c r="F1030" i="1"/>
  <c r="F1027" i="1"/>
  <c r="F1020" i="1"/>
  <c r="F1018" i="1"/>
  <c r="F1011" i="1"/>
  <c r="F1004" i="1"/>
  <c r="F1002" i="1"/>
  <c r="F995" i="1"/>
  <c r="F988" i="1"/>
  <c r="F986" i="1"/>
  <c r="F979" i="1"/>
  <c r="F972" i="1"/>
  <c r="F970" i="1"/>
  <c r="F963" i="1"/>
  <c r="F956" i="1"/>
  <c r="F954" i="1"/>
  <c r="F947" i="1"/>
  <c r="F940" i="1"/>
  <c r="F938" i="1"/>
  <c r="F931" i="1"/>
  <c r="F924" i="1"/>
  <c r="F922" i="1"/>
  <c r="F915" i="1"/>
  <c r="F908" i="1"/>
  <c r="F906" i="1"/>
  <c r="F899" i="1"/>
  <c r="F1126" i="1"/>
  <c r="F1122" i="1"/>
  <c r="F1104" i="1"/>
  <c r="F1097" i="1"/>
  <c r="F1090" i="1"/>
  <c r="F1072" i="1"/>
  <c r="F1065" i="1"/>
  <c r="F1058" i="1"/>
  <c r="F1040" i="1"/>
  <c r="F1033" i="1"/>
  <c r="F1024" i="1"/>
  <c r="F1016" i="1"/>
  <c r="F1014" i="1"/>
  <c r="F1007" i="1"/>
  <c r="F1000" i="1"/>
  <c r="F998" i="1"/>
  <c r="F991" i="1"/>
  <c r="F984" i="1"/>
  <c r="F982" i="1"/>
  <c r="F975" i="1"/>
  <c r="F968" i="1"/>
  <c r="F966" i="1"/>
  <c r="F959" i="1"/>
  <c r="F952" i="1"/>
  <c r="F950" i="1"/>
  <c r="F943" i="1"/>
  <c r="F936" i="1"/>
  <c r="F934" i="1"/>
  <c r="F927" i="1"/>
  <c r="F920" i="1"/>
  <c r="F918" i="1"/>
  <c r="F911" i="1"/>
  <c r="F904" i="1"/>
  <c r="F902" i="1"/>
  <c r="F895" i="1"/>
  <c r="F888" i="1"/>
  <c r="F886" i="1"/>
  <c r="F879" i="1"/>
  <c r="F872" i="1"/>
  <c r="F870" i="1"/>
  <c r="F863" i="1"/>
  <c r="F856" i="1"/>
  <c r="F854" i="1"/>
  <c r="F847" i="1"/>
  <c r="F840" i="1"/>
  <c r="F838" i="1"/>
  <c r="F831" i="1"/>
  <c r="F824" i="1"/>
  <c r="F822" i="1"/>
  <c r="F815" i="1"/>
  <c r="F808" i="1"/>
  <c r="F806" i="1"/>
  <c r="F799" i="1"/>
  <c r="F1135" i="1"/>
  <c r="F1124" i="1"/>
  <c r="F1117" i="1"/>
  <c r="F1110" i="1"/>
  <c r="F1060" i="1"/>
  <c r="F1053" i="1"/>
  <c r="F1046" i="1"/>
  <c r="F1010" i="1"/>
  <c r="F1003" i="1"/>
  <c r="F996" i="1"/>
  <c r="F978" i="1"/>
  <c r="F971" i="1"/>
  <c r="F964" i="1"/>
  <c r="F946" i="1"/>
  <c r="F939" i="1"/>
  <c r="F932" i="1"/>
  <c r="F914" i="1"/>
  <c r="F907" i="1"/>
  <c r="F900" i="1"/>
  <c r="F894" i="1"/>
  <c r="F892" i="1"/>
  <c r="F887" i="1"/>
  <c r="F882" i="1"/>
  <c r="F880" i="1"/>
  <c r="F875" i="1"/>
  <c r="F868" i="1"/>
  <c r="F842" i="1"/>
  <c r="F835" i="1"/>
  <c r="F830" i="1"/>
  <c r="F828" i="1"/>
  <c r="F823" i="1"/>
  <c r="F818" i="1"/>
  <c r="F816" i="1"/>
  <c r="F811" i="1"/>
  <c r="F804" i="1"/>
  <c r="F1120" i="1"/>
  <c r="F1081" i="1"/>
  <c r="F1019" i="1"/>
  <c r="F1015" i="1"/>
  <c r="F967" i="1"/>
  <c r="F962" i="1"/>
  <c r="F958" i="1"/>
  <c r="F948" i="1"/>
  <c r="F944" i="1"/>
  <c r="F910" i="1"/>
  <c r="F896" i="1"/>
  <c r="F890" i="1"/>
  <c r="F874" i="1"/>
  <c r="F871" i="1"/>
  <c r="F858" i="1"/>
  <c r="F855" i="1"/>
  <c r="F852" i="1"/>
  <c r="F839" i="1"/>
  <c r="F836" i="1"/>
  <c r="F820" i="1"/>
  <c r="F814" i="1"/>
  <c r="F798" i="1"/>
  <c r="F652" i="1"/>
  <c r="F648" i="1"/>
  <c r="F644" i="1"/>
  <c r="F640" i="1"/>
  <c r="F636" i="1"/>
  <c r="F632" i="1"/>
  <c r="F628" i="1"/>
  <c r="F624" i="1"/>
  <c r="F620" i="1"/>
  <c r="F616" i="1"/>
  <c r="F612" i="1"/>
  <c r="F608" i="1"/>
  <c r="F604" i="1"/>
  <c r="F600" i="1"/>
  <c r="F596" i="1"/>
  <c r="F592" i="1"/>
  <c r="F588" i="1"/>
  <c r="F584" i="1"/>
  <c r="F580" i="1"/>
  <c r="F576" i="1"/>
  <c r="F572" i="1"/>
  <c r="F568" i="1"/>
  <c r="F564" i="1"/>
  <c r="F560" i="1"/>
  <c r="F556" i="1"/>
  <c r="F552" i="1"/>
  <c r="F548" i="1"/>
  <c r="F544" i="1"/>
  <c r="F540" i="1"/>
  <c r="F536" i="1"/>
  <c r="F532" i="1"/>
  <c r="F528" i="1"/>
  <c r="F524" i="1"/>
  <c r="F520" i="1"/>
  <c r="F516" i="1"/>
  <c r="F512" i="1"/>
  <c r="F508" i="1"/>
  <c r="F504" i="1"/>
  <c r="F500" i="1"/>
  <c r="F496" i="1"/>
  <c r="F492" i="1"/>
  <c r="F488" i="1"/>
  <c r="F484" i="1"/>
  <c r="F480" i="1"/>
  <c r="F476" i="1"/>
  <c r="F472" i="1"/>
  <c r="F468" i="1"/>
  <c r="F464" i="1"/>
  <c r="F460" i="1"/>
  <c r="F456" i="1"/>
  <c r="F452" i="1"/>
  <c r="F448" i="1"/>
  <c r="F444" i="1"/>
  <c r="F440" i="1"/>
  <c r="F436" i="1"/>
  <c r="F432" i="1"/>
  <c r="F428" i="1"/>
  <c r="F424" i="1"/>
  <c r="F420" i="1"/>
  <c r="F416" i="1"/>
  <c r="F412" i="1"/>
  <c r="F408" i="1"/>
  <c r="F404" i="1"/>
  <c r="F400" i="1"/>
  <c r="F396" i="1"/>
  <c r="F392" i="1"/>
  <c r="F388" i="1"/>
  <c r="F384" i="1"/>
  <c r="F380" i="1"/>
  <c r="F376" i="1"/>
  <c r="F372" i="1"/>
  <c r="F368" i="1"/>
  <c r="F364" i="1"/>
  <c r="F360" i="1"/>
  <c r="F356" i="1"/>
  <c r="F352" i="1"/>
  <c r="F348" i="1"/>
  <c r="F344" i="1"/>
  <c r="F340" i="1"/>
  <c r="F336" i="1"/>
  <c r="F332" i="1"/>
  <c r="F328" i="1"/>
  <c r="F324" i="1"/>
  <c r="F320" i="1"/>
  <c r="F316" i="1"/>
  <c r="F312" i="1"/>
  <c r="F308" i="1"/>
  <c r="F304" i="1"/>
  <c r="F300" i="1"/>
  <c r="F296" i="1"/>
  <c r="F292" i="1"/>
  <c r="F288" i="1"/>
  <c r="F284" i="1"/>
  <c r="F280" i="1"/>
  <c r="F276" i="1"/>
  <c r="F272" i="1"/>
  <c r="F268" i="1"/>
  <c r="F264" i="1"/>
  <c r="F260" i="1"/>
  <c r="F256" i="1"/>
  <c r="F252" i="1"/>
  <c r="F248" i="1"/>
  <c r="F244" i="1"/>
  <c r="F240" i="1"/>
  <c r="F236" i="1"/>
  <c r="F232" i="1"/>
  <c r="F228" i="1"/>
  <c r="F224" i="1"/>
  <c r="F220" i="1"/>
  <c r="F216" i="1"/>
  <c r="F212" i="1"/>
  <c r="F208" i="1"/>
  <c r="F204" i="1"/>
  <c r="F200" i="1"/>
  <c r="F196" i="1"/>
  <c r="F192" i="1"/>
  <c r="F188" i="1"/>
  <c r="F184" i="1"/>
  <c r="F180" i="1"/>
  <c r="F1129" i="1"/>
  <c r="F1088" i="1"/>
  <c r="F1078" i="1"/>
  <c r="F1042" i="1"/>
  <c r="F1023" i="1"/>
  <c r="F999" i="1"/>
  <c r="F994" i="1"/>
  <c r="F990" i="1"/>
  <c r="F980" i="1"/>
  <c r="F976" i="1"/>
  <c r="F942" i="1"/>
  <c r="F928" i="1"/>
  <c r="F923" i="1"/>
  <c r="F919" i="1"/>
  <c r="F883" i="1"/>
  <c r="F867" i="1"/>
  <c r="F864" i="1"/>
  <c r="F851" i="1"/>
  <c r="F848" i="1"/>
  <c r="F832" i="1"/>
  <c r="F826" i="1"/>
  <c r="F810" i="1"/>
  <c r="F807" i="1"/>
  <c r="F653" i="1"/>
  <c r="F649" i="1"/>
  <c r="F645" i="1"/>
  <c r="F641" i="1"/>
  <c r="F637" i="1"/>
  <c r="F633" i="1"/>
  <c r="F629" i="1"/>
  <c r="F625" i="1"/>
  <c r="F621" i="1"/>
  <c r="F617" i="1"/>
  <c r="F613" i="1"/>
  <c r="F609" i="1"/>
  <c r="F605" i="1"/>
  <c r="F601" i="1"/>
  <c r="F597" i="1"/>
  <c r="F593" i="1"/>
  <c r="F589" i="1"/>
  <c r="F585" i="1"/>
  <c r="F581" i="1"/>
  <c r="F577" i="1"/>
  <c r="F573" i="1"/>
  <c r="F569" i="1"/>
  <c r="F565" i="1"/>
  <c r="F561" i="1"/>
  <c r="F557" i="1"/>
  <c r="F553" i="1"/>
  <c r="F549" i="1"/>
  <c r="F545" i="1"/>
  <c r="F541" i="1"/>
  <c r="F537" i="1"/>
  <c r="F533" i="1"/>
  <c r="F529" i="1"/>
  <c r="F525" i="1"/>
  <c r="F521" i="1"/>
  <c r="F517" i="1"/>
  <c r="F513" i="1"/>
  <c r="F509" i="1"/>
  <c r="F505" i="1"/>
  <c r="F501" i="1"/>
  <c r="F497" i="1"/>
  <c r="F493" i="1"/>
  <c r="F489" i="1"/>
  <c r="F485" i="1"/>
  <c r="F481" i="1"/>
  <c r="F477" i="1"/>
  <c r="F473" i="1"/>
  <c r="F469" i="1"/>
  <c r="F465" i="1"/>
  <c r="F461" i="1"/>
  <c r="F413" i="1"/>
  <c r="F397" i="1"/>
  <c r="F381" i="1"/>
  <c r="F377" i="1"/>
  <c r="F369" i="1"/>
  <c r="F361" i="1"/>
  <c r="F357" i="1"/>
  <c r="F345" i="1"/>
  <c r="F341" i="1"/>
  <c r="F333" i="1"/>
  <c r="F325" i="1"/>
  <c r="F281" i="1"/>
  <c r="F277" i="1"/>
  <c r="F265" i="1"/>
  <c r="F237" i="1"/>
  <c r="F225" i="1"/>
  <c r="F217" i="1"/>
  <c r="F213" i="1"/>
  <c r="F197" i="1"/>
  <c r="F189" i="1"/>
  <c r="F181" i="1"/>
  <c r="F176" i="1"/>
  <c r="F174" i="1"/>
  <c r="F172" i="1"/>
  <c r="F170" i="1"/>
  <c r="F168" i="1"/>
  <c r="F166" i="1"/>
  <c r="F164" i="1"/>
  <c r="F161" i="1"/>
  <c r="F159" i="1"/>
  <c r="F156" i="1"/>
  <c r="F154" i="1"/>
  <c r="F152" i="1"/>
  <c r="F150" i="1"/>
  <c r="F148" i="1"/>
  <c r="F145" i="1"/>
  <c r="F142" i="1"/>
  <c r="F139" i="1"/>
  <c r="F137" i="1"/>
  <c r="F134" i="1"/>
  <c r="F132" i="1"/>
  <c r="F131" i="1"/>
  <c r="F130" i="1"/>
  <c r="F128" i="1"/>
  <c r="F127" i="1"/>
  <c r="F125" i="1"/>
  <c r="F124" i="1"/>
  <c r="F122" i="1"/>
  <c r="F120" i="1"/>
  <c r="F118" i="1"/>
  <c r="F117" i="1"/>
  <c r="F115" i="1"/>
  <c r="F111" i="1"/>
  <c r="F109" i="1"/>
  <c r="F105" i="1"/>
  <c r="F103" i="1"/>
  <c r="F100" i="1"/>
  <c r="F96" i="1"/>
  <c r="F93" i="1"/>
  <c r="F91" i="1"/>
  <c r="F90" i="1"/>
  <c r="F88" i="1"/>
  <c r="F87" i="1"/>
  <c r="F86" i="1"/>
  <c r="F85" i="1"/>
  <c r="F84" i="1"/>
  <c r="F82" i="1"/>
  <c r="F80" i="1"/>
  <c r="F78" i="1"/>
  <c r="F76" i="1"/>
  <c r="F74" i="1"/>
  <c r="F73" i="1"/>
  <c r="F71" i="1"/>
  <c r="F69" i="1"/>
  <c r="F67" i="1"/>
  <c r="F62" i="1"/>
  <c r="F58" i="1"/>
  <c r="F56" i="1"/>
  <c r="F55" i="1"/>
  <c r="F53" i="1"/>
  <c r="F50" i="1"/>
  <c r="F48" i="1"/>
  <c r="F46" i="1"/>
  <c r="F43" i="1"/>
  <c r="F41" i="1"/>
  <c r="F39" i="1"/>
  <c r="F37" i="1"/>
  <c r="F35" i="1"/>
  <c r="F34" i="1"/>
  <c r="F32" i="1"/>
  <c r="F30" i="1"/>
  <c r="F28" i="1"/>
  <c r="F24" i="1"/>
  <c r="F22" i="1"/>
  <c r="F20" i="1"/>
  <c r="F19" i="1"/>
  <c r="F17" i="1"/>
  <c r="F16" i="1"/>
  <c r="F14" i="1"/>
  <c r="F12" i="1"/>
  <c r="F10" i="1"/>
  <c r="F7" i="1"/>
  <c r="F1012" i="1"/>
  <c r="F974" i="1"/>
  <c r="F955" i="1"/>
  <c r="F898" i="1"/>
  <c r="F891" i="1"/>
  <c r="F876" i="1"/>
  <c r="F866" i="1"/>
  <c r="F819" i="1"/>
  <c r="F800" i="1"/>
  <c r="F646" i="1"/>
  <c r="F642" i="1"/>
  <c r="F638" i="1"/>
  <c r="F457" i="1"/>
  <c r="F453" i="1"/>
  <c r="F449" i="1"/>
  <c r="F445" i="1"/>
  <c r="F441" i="1"/>
  <c r="F437" i="1"/>
  <c r="F433" i="1"/>
  <c r="F429" i="1"/>
  <c r="F425" i="1"/>
  <c r="F421" i="1"/>
  <c r="F417" i="1"/>
  <c r="F409" i="1"/>
  <c r="F405" i="1"/>
  <c r="F401" i="1"/>
  <c r="F393" i="1"/>
  <c r="F389" i="1"/>
  <c r="F385" i="1"/>
  <c r="F373" i="1"/>
  <c r="F365" i="1"/>
  <c r="F353" i="1"/>
  <c r="F349" i="1"/>
  <c r="F337" i="1"/>
  <c r="F329" i="1"/>
  <c r="F321" i="1"/>
  <c r="F317" i="1"/>
  <c r="F313" i="1"/>
  <c r="F309" i="1"/>
  <c r="F305" i="1"/>
  <c r="F301" i="1"/>
  <c r="F297" i="1"/>
  <c r="F293" i="1"/>
  <c r="F289" i="1"/>
  <c r="F285" i="1"/>
  <c r="F273" i="1"/>
  <c r="F269" i="1"/>
  <c r="F261" i="1"/>
  <c r="F257" i="1"/>
  <c r="F253" i="1"/>
  <c r="F249" i="1"/>
  <c r="F245" i="1"/>
  <c r="F241" i="1"/>
  <c r="F233" i="1"/>
  <c r="F229" i="1"/>
  <c r="F221" i="1"/>
  <c r="F209" i="1"/>
  <c r="F205" i="1"/>
  <c r="F201" i="1"/>
  <c r="F193" i="1"/>
  <c r="F185" i="1"/>
  <c r="F177" i="1"/>
  <c r="F175" i="1"/>
  <c r="F173" i="1"/>
  <c r="F171" i="1"/>
  <c r="F169" i="1"/>
  <c r="F167" i="1"/>
  <c r="F165" i="1"/>
  <c r="F163" i="1"/>
  <c r="F162" i="1"/>
  <c r="F160" i="1"/>
  <c r="F158" i="1"/>
  <c r="F157" i="1"/>
  <c r="F155" i="1"/>
  <c r="F153" i="1"/>
  <c r="F151" i="1"/>
  <c r="F149" i="1"/>
  <c r="F147" i="1"/>
  <c r="F146" i="1"/>
  <c r="F144" i="1"/>
  <c r="F143" i="1"/>
  <c r="F141" i="1"/>
  <c r="F140" i="1"/>
  <c r="F138" i="1"/>
  <c r="F136" i="1"/>
  <c r="F135" i="1"/>
  <c r="F133" i="1"/>
  <c r="F129" i="1"/>
  <c r="F126" i="1"/>
  <c r="F123" i="1"/>
  <c r="F121" i="1"/>
  <c r="F119" i="1"/>
  <c r="F116" i="1"/>
  <c r="F114" i="1"/>
  <c r="F113" i="1"/>
  <c r="F112" i="1"/>
  <c r="F110" i="1"/>
  <c r="F108" i="1"/>
  <c r="F107" i="1"/>
  <c r="F106" i="1"/>
  <c r="F104" i="1"/>
  <c r="F102" i="1"/>
  <c r="F101" i="1"/>
  <c r="F99" i="1"/>
  <c r="F98" i="1"/>
  <c r="F97" i="1"/>
  <c r="F95" i="1"/>
  <c r="F94" i="1"/>
  <c r="F92" i="1"/>
  <c r="F89" i="1"/>
  <c r="F83" i="1"/>
  <c r="F81" i="1"/>
  <c r="F79" i="1"/>
  <c r="F77" i="1"/>
  <c r="F75" i="1"/>
  <c r="F72" i="1"/>
  <c r="F70" i="1"/>
  <c r="F68" i="1"/>
  <c r="F66" i="1"/>
  <c r="F65" i="1"/>
  <c r="F64" i="1"/>
  <c r="F63" i="1"/>
  <c r="F61" i="1"/>
  <c r="F60" i="1"/>
  <c r="F59" i="1"/>
  <c r="F57" i="1"/>
  <c r="F54" i="1"/>
  <c r="F52" i="1"/>
  <c r="F51" i="1"/>
  <c r="F49" i="1"/>
  <c r="F47" i="1"/>
  <c r="F45" i="1"/>
  <c r="F44" i="1"/>
  <c r="F42" i="1"/>
  <c r="F40" i="1"/>
  <c r="F38" i="1"/>
  <c r="F36" i="1"/>
  <c r="F33" i="1"/>
  <c r="F31" i="1"/>
  <c r="F29" i="1"/>
  <c r="F27" i="1"/>
  <c r="F26" i="1"/>
  <c r="F25" i="1"/>
  <c r="F23" i="1"/>
  <c r="F21" i="1"/>
  <c r="F18" i="1"/>
  <c r="F15" i="1"/>
  <c r="F13" i="1"/>
  <c r="F11" i="1"/>
  <c r="F9" i="1"/>
  <c r="F8" i="1"/>
  <c r="F6" i="1"/>
  <c r="G6" i="1" s="1"/>
  <c r="F1106" i="1"/>
  <c r="F1085" i="1"/>
  <c r="F1049" i="1"/>
  <c r="F1008" i="1"/>
  <c r="F960" i="1"/>
  <c r="F951" i="1"/>
  <c r="F903" i="1"/>
  <c r="F860" i="1"/>
  <c r="F850" i="1"/>
  <c r="F844" i="1"/>
  <c r="F834" i="1"/>
  <c r="F803" i="1"/>
  <c r="F650" i="1"/>
  <c r="F634" i="1"/>
  <c r="F183" i="1"/>
  <c r="F207" i="1"/>
  <c r="F223" i="1"/>
  <c r="F231" i="1"/>
  <c r="F247" i="1"/>
  <c r="F287" i="1"/>
  <c r="F303" i="1"/>
  <c r="F319" i="1"/>
  <c r="F327" i="1"/>
  <c r="F335" i="1"/>
  <c r="F343" i="1"/>
  <c r="F351" i="1"/>
  <c r="F359" i="1"/>
  <c r="F367" i="1"/>
  <c r="F375" i="1"/>
  <c r="F383" i="1"/>
  <c r="F391" i="1"/>
  <c r="F399" i="1"/>
  <c r="F407" i="1"/>
  <c r="F415" i="1"/>
  <c r="F423" i="1"/>
  <c r="F431" i="1"/>
  <c r="F439" i="1"/>
  <c r="F447" i="1"/>
  <c r="F455" i="1"/>
  <c r="F463" i="1"/>
  <c r="F471" i="1"/>
  <c r="F479" i="1"/>
  <c r="F487" i="1"/>
  <c r="F495" i="1"/>
  <c r="F503" i="1"/>
  <c r="F511" i="1"/>
  <c r="F519" i="1"/>
  <c r="F527" i="1"/>
  <c r="F535" i="1"/>
  <c r="F543" i="1"/>
  <c r="F551" i="1"/>
  <c r="F559" i="1"/>
  <c r="F567" i="1"/>
  <c r="F575" i="1"/>
  <c r="F583" i="1"/>
  <c r="F591" i="1"/>
  <c r="F599" i="1"/>
  <c r="F607" i="1"/>
  <c r="F615" i="1"/>
  <c r="F623" i="1"/>
  <c r="F631" i="1"/>
  <c r="F647" i="1"/>
  <c r="F843" i="1"/>
  <c r="F912" i="1"/>
  <c r="F930" i="1"/>
  <c r="F987" i="1"/>
  <c r="F1006" i="1"/>
  <c r="F1028" i="1"/>
  <c r="F194" i="1"/>
  <c r="F202" i="1"/>
  <c r="F210" i="1"/>
  <c r="F218" i="1"/>
  <c r="F258" i="1"/>
  <c r="F266" i="1"/>
  <c r="F274" i="1"/>
  <c r="F290" i="1"/>
  <c r="F306" i="1"/>
  <c r="F322" i="1"/>
  <c r="F330" i="1"/>
  <c r="F346" i="1"/>
  <c r="F362" i="1"/>
  <c r="F378" i="1"/>
  <c r="F402" i="1"/>
  <c r="F426" i="1"/>
  <c r="F434" i="1"/>
  <c r="F442" i="1"/>
  <c r="F450" i="1"/>
  <c r="F458" i="1"/>
  <c r="F466" i="1"/>
  <c r="F474" i="1"/>
  <c r="F482" i="1"/>
  <c r="F506" i="1"/>
  <c r="F514" i="1"/>
  <c r="F522" i="1"/>
  <c r="F530" i="1"/>
  <c r="F538" i="1"/>
  <c r="F546" i="1"/>
  <c r="F554" i="1"/>
  <c r="F562" i="1"/>
  <c r="F570" i="1"/>
  <c r="F586" i="1"/>
  <c r="F594" i="1"/>
  <c r="F602" i="1"/>
  <c r="F651" i="1"/>
  <c r="F802" i="1"/>
  <c r="F827" i="1"/>
  <c r="F878" i="1"/>
  <c r="F926" i="1"/>
  <c r="F983" i="1"/>
  <c r="F1056" i="1"/>
  <c r="F1092" i="1"/>
  <c r="F1134" i="1"/>
  <c r="F191" i="1"/>
  <c r="F199" i="1"/>
  <c r="F215" i="1"/>
  <c r="F239" i="1"/>
  <c r="F255" i="1"/>
  <c r="F263" i="1"/>
  <c r="F271" i="1"/>
  <c r="F279" i="1"/>
  <c r="F295" i="1"/>
  <c r="F311" i="1"/>
  <c r="F178" i="1"/>
  <c r="F186" i="1"/>
  <c r="F226" i="1"/>
  <c r="F234" i="1"/>
  <c r="F242" i="1"/>
  <c r="F250" i="1"/>
  <c r="F282" i="1"/>
  <c r="F298" i="1"/>
  <c r="F314" i="1"/>
  <c r="F338" i="1"/>
  <c r="F354" i="1"/>
  <c r="F370" i="1"/>
  <c r="F386" i="1"/>
  <c r="F394" i="1"/>
  <c r="F410" i="1"/>
  <c r="F418" i="1"/>
  <c r="F490" i="1"/>
  <c r="F498" i="1"/>
  <c r="F578" i="1"/>
  <c r="F610" i="1"/>
  <c r="F618" i="1"/>
  <c r="F626" i="1"/>
  <c r="F643" i="1"/>
  <c r="F846" i="1"/>
  <c r="F859" i="1"/>
  <c r="F884" i="1"/>
  <c r="F916" i="1"/>
  <c r="F935" i="1"/>
  <c r="F992" i="1"/>
  <c r="F1074" i="1"/>
  <c r="F1113" i="1"/>
  <c r="F179" i="1"/>
  <c r="F187" i="1"/>
  <c r="F195" i="1"/>
  <c r="F203" i="1"/>
  <c r="F211" i="1"/>
  <c r="F219" i="1"/>
  <c r="F227" i="1"/>
  <c r="F235" i="1"/>
  <c r="F243" i="1"/>
  <c r="F251" i="1"/>
  <c r="F259" i="1"/>
  <c r="F267" i="1"/>
  <c r="F275" i="1"/>
  <c r="F283" i="1"/>
  <c r="F291" i="1"/>
  <c r="F299" i="1"/>
  <c r="F307" i="1"/>
  <c r="F315" i="1"/>
  <c r="F323" i="1"/>
  <c r="F331" i="1"/>
  <c r="F339" i="1"/>
  <c r="F347" i="1"/>
  <c r="F355" i="1"/>
  <c r="F363" i="1"/>
  <c r="F371" i="1"/>
  <c r="F379" i="1"/>
  <c r="F387" i="1"/>
  <c r="F395" i="1"/>
  <c r="F403" i="1"/>
  <c r="F411" i="1"/>
  <c r="F419" i="1"/>
  <c r="F427" i="1"/>
  <c r="F435" i="1"/>
  <c r="F443" i="1"/>
  <c r="F451" i="1"/>
  <c r="F459" i="1"/>
  <c r="F467" i="1"/>
  <c r="F475" i="1"/>
  <c r="F483" i="1"/>
  <c r="F491" i="1"/>
  <c r="F499" i="1"/>
  <c r="F507" i="1"/>
  <c r="F515" i="1"/>
  <c r="F523" i="1"/>
  <c r="F531" i="1"/>
  <c r="F539" i="1"/>
  <c r="F547" i="1"/>
  <c r="F555" i="1"/>
  <c r="F563" i="1"/>
  <c r="F571" i="1"/>
  <c r="F579" i="1"/>
  <c r="F587" i="1"/>
  <c r="F595" i="1"/>
  <c r="F603" i="1"/>
  <c r="F611" i="1"/>
  <c r="F619" i="1"/>
  <c r="F627" i="1"/>
  <c r="F639" i="1"/>
  <c r="F812" i="1"/>
  <c r="F862" i="1"/>
  <c r="E6" i="2" l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I6" i="2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E20" i="6"/>
  <c r="E8" i="6"/>
  <c r="E6" i="6"/>
  <c r="E5" i="6"/>
  <c r="E7" i="6"/>
  <c r="E19" i="6"/>
  <c r="E18" i="6"/>
  <c r="E16" i="6"/>
  <c r="E15" i="6"/>
  <c r="E14" i="6"/>
  <c r="E13" i="6"/>
  <c r="E12" i="6"/>
  <c r="E23" i="6"/>
  <c r="E21" i="6"/>
  <c r="E4" i="6"/>
  <c r="F4" i="6" s="1"/>
  <c r="F5" i="6" s="1"/>
  <c r="F6" i="6" s="1"/>
  <c r="E11" i="6"/>
  <c r="E9" i="6"/>
  <c r="E17" i="6"/>
  <c r="E22" i="6"/>
  <c r="E10" i="6"/>
  <c r="E22" i="5"/>
  <c r="E14" i="5"/>
  <c r="E4" i="5"/>
  <c r="E15" i="5"/>
  <c r="E16" i="5"/>
  <c r="E5" i="5"/>
  <c r="E17" i="5"/>
  <c r="E6" i="5"/>
  <c r="E18" i="5"/>
  <c r="E7" i="5"/>
  <c r="E19" i="5"/>
  <c r="E8" i="5"/>
  <c r="E20" i="5"/>
  <c r="E9" i="5"/>
  <c r="E21" i="5"/>
  <c r="E11" i="5"/>
  <c r="E12" i="5"/>
  <c r="E13" i="5"/>
  <c r="E10" i="5"/>
  <c r="F4" i="5"/>
  <c r="G7" i="1"/>
  <c r="H6" i="1"/>
  <c r="F8" i="6" l="1"/>
  <c r="F9" i="6" s="1"/>
  <c r="F7" i="6"/>
  <c r="G7" i="6" s="1"/>
  <c r="F5" i="5"/>
  <c r="F6" i="5" s="1"/>
  <c r="F7" i="5" s="1"/>
  <c r="F8" i="5" s="1"/>
  <c r="F9" i="5" s="1"/>
  <c r="F10" i="5" s="1"/>
  <c r="F11" i="5" s="1"/>
  <c r="F12" i="5" s="1"/>
  <c r="F13" i="5" s="1"/>
  <c r="F14" i="5" s="1"/>
  <c r="F15" i="5" s="1"/>
  <c r="F16" i="5" s="1"/>
  <c r="F17" i="5" s="1"/>
  <c r="F18" i="5" s="1"/>
  <c r="F19" i="5" s="1"/>
  <c r="F20" i="5" s="1"/>
  <c r="F21" i="5" s="1"/>
  <c r="F22" i="5" s="1"/>
  <c r="G4" i="5"/>
  <c r="G8" i="1"/>
  <c r="H7" i="1"/>
  <c r="G5" i="5"/>
  <c r="G4" i="6"/>
  <c r="F10" i="6" l="1"/>
  <c r="G9" i="6"/>
  <c r="G6" i="5"/>
  <c r="G5" i="6"/>
  <c r="G9" i="1"/>
  <c r="H8" i="1"/>
  <c r="F11" i="6" l="1"/>
  <c r="G10" i="6"/>
  <c r="G10" i="1"/>
  <c r="H9" i="1"/>
  <c r="G6" i="6"/>
  <c r="G7" i="5"/>
  <c r="F12" i="6" l="1"/>
  <c r="G11" i="6"/>
  <c r="G8" i="6"/>
  <c r="G8" i="5"/>
  <c r="G11" i="1"/>
  <c r="H10" i="1"/>
  <c r="F13" i="6" l="1"/>
  <c r="G12" i="6"/>
  <c r="G12" i="1"/>
  <c r="H11" i="1"/>
  <c r="G9" i="5"/>
  <c r="F14" i="6" l="1"/>
  <c r="G13" i="6"/>
  <c r="G13" i="1"/>
  <c r="H12" i="1"/>
  <c r="G10" i="5"/>
  <c r="F15" i="6" l="1"/>
  <c r="G14" i="6"/>
  <c r="G11" i="5"/>
  <c r="G14" i="1"/>
  <c r="H13" i="1"/>
  <c r="F16" i="6" l="1"/>
  <c r="G15" i="6"/>
  <c r="G15" i="1"/>
  <c r="H14" i="1"/>
  <c r="G12" i="5"/>
  <c r="F17" i="6" l="1"/>
  <c r="G16" i="6"/>
  <c r="G13" i="5"/>
  <c r="G16" i="1"/>
  <c r="H15" i="1"/>
  <c r="F18" i="6" l="1"/>
  <c r="G17" i="6"/>
  <c r="G14" i="5"/>
  <c r="G17" i="1"/>
  <c r="H16" i="1"/>
  <c r="F19" i="6" l="1"/>
  <c r="G18" i="6"/>
  <c r="G18" i="1"/>
  <c r="H17" i="1"/>
  <c r="G15" i="5"/>
  <c r="F20" i="6" l="1"/>
  <c r="G19" i="6"/>
  <c r="G16" i="5"/>
  <c r="G19" i="1"/>
  <c r="H18" i="1"/>
  <c r="F21" i="6" l="1"/>
  <c r="G20" i="6"/>
  <c r="G17" i="5"/>
  <c r="G20" i="1"/>
  <c r="H19" i="1"/>
  <c r="F22" i="6" l="1"/>
  <c r="G21" i="6"/>
  <c r="G21" i="1"/>
  <c r="H20" i="1"/>
  <c r="G18" i="5"/>
  <c r="F23" i="6" l="1"/>
  <c r="G23" i="6" s="1"/>
  <c r="G22" i="6"/>
  <c r="G19" i="5"/>
  <c r="G22" i="1"/>
  <c r="H21" i="1"/>
  <c r="G23" i="1" l="1"/>
  <c r="H22" i="1"/>
  <c r="G20" i="5"/>
  <c r="G21" i="5" l="1"/>
  <c r="G24" i="1"/>
  <c r="H23" i="1"/>
  <c r="G22" i="5" l="1"/>
  <c r="E23" i="5" s="1"/>
  <c r="G25" i="1"/>
  <c r="H24" i="1"/>
  <c r="H22" i="5" l="1"/>
  <c r="G26" i="1"/>
  <c r="H25" i="1"/>
  <c r="E24" i="6" l="1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G27" i="1"/>
  <c r="H26" i="1"/>
  <c r="G28" i="1" l="1"/>
  <c r="H27" i="1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3" i="6"/>
  <c r="H22" i="6"/>
  <c r="G29" i="1" l="1"/>
  <c r="H28" i="1"/>
  <c r="G30" i="1" l="1"/>
  <c r="H29" i="1"/>
  <c r="G31" i="1" l="1"/>
  <c r="H30" i="1"/>
  <c r="G32" i="1" l="1"/>
  <c r="H31" i="1"/>
  <c r="G33" i="1" l="1"/>
  <c r="H32" i="1"/>
  <c r="G34" i="1" l="1"/>
  <c r="H33" i="1"/>
  <c r="G35" i="1" l="1"/>
  <c r="H34" i="1"/>
  <c r="G36" i="1" l="1"/>
  <c r="H35" i="1"/>
  <c r="G37" i="1" l="1"/>
  <c r="H36" i="1"/>
  <c r="G38" i="1" l="1"/>
  <c r="H37" i="1"/>
  <c r="G39" i="1" l="1"/>
  <c r="H38" i="1"/>
  <c r="G40" i="1" l="1"/>
  <c r="H39" i="1"/>
  <c r="G41" i="1" l="1"/>
  <c r="H40" i="1"/>
  <c r="G42" i="1" l="1"/>
  <c r="H41" i="1"/>
  <c r="G43" i="1" l="1"/>
  <c r="H42" i="1"/>
  <c r="G44" i="1" l="1"/>
  <c r="H43" i="1"/>
  <c r="G45" i="1" l="1"/>
  <c r="H44" i="1"/>
  <c r="G46" i="1" l="1"/>
  <c r="H45" i="1"/>
  <c r="G47" i="1" l="1"/>
  <c r="H46" i="1"/>
  <c r="G48" i="1" l="1"/>
  <c r="H47" i="1"/>
  <c r="G49" i="1" l="1"/>
  <c r="H48" i="1"/>
  <c r="G50" i="1" l="1"/>
  <c r="H49" i="1"/>
  <c r="G51" i="1" l="1"/>
  <c r="H50" i="1"/>
  <c r="G52" i="1" l="1"/>
  <c r="H51" i="1"/>
  <c r="G53" i="1" l="1"/>
  <c r="H52" i="1"/>
  <c r="G54" i="1" l="1"/>
  <c r="H53" i="1"/>
  <c r="G55" i="1" l="1"/>
  <c r="H54" i="1"/>
  <c r="G56" i="1" l="1"/>
  <c r="H55" i="1"/>
  <c r="G57" i="1" l="1"/>
  <c r="H56" i="1"/>
  <c r="G58" i="1" l="1"/>
  <c r="H57" i="1"/>
  <c r="G59" i="1" l="1"/>
  <c r="H58" i="1"/>
  <c r="G60" i="1" l="1"/>
  <c r="H59" i="1"/>
  <c r="G61" i="1" l="1"/>
  <c r="H60" i="1"/>
  <c r="G62" i="1" l="1"/>
  <c r="H61" i="1"/>
  <c r="G63" i="1" l="1"/>
  <c r="H62" i="1"/>
  <c r="G64" i="1" l="1"/>
  <c r="H63" i="1"/>
  <c r="G65" i="1" l="1"/>
  <c r="H64" i="1"/>
  <c r="G66" i="1" l="1"/>
  <c r="H65" i="1"/>
  <c r="G67" i="1" l="1"/>
  <c r="H66" i="1"/>
  <c r="G68" i="1" l="1"/>
  <c r="H67" i="1"/>
  <c r="G69" i="1" l="1"/>
  <c r="H68" i="1"/>
  <c r="G70" i="1" l="1"/>
  <c r="H69" i="1"/>
  <c r="G71" i="1" l="1"/>
  <c r="H70" i="1"/>
  <c r="G72" i="1" l="1"/>
  <c r="H71" i="1"/>
  <c r="G73" i="1" l="1"/>
  <c r="H72" i="1"/>
  <c r="G74" i="1" l="1"/>
  <c r="H73" i="1"/>
  <c r="G75" i="1" l="1"/>
  <c r="H74" i="1"/>
  <c r="G76" i="1" l="1"/>
  <c r="H75" i="1"/>
  <c r="G77" i="1" l="1"/>
  <c r="H76" i="1"/>
  <c r="G78" i="1" l="1"/>
  <c r="H77" i="1"/>
  <c r="G79" i="1" l="1"/>
  <c r="H78" i="1"/>
  <c r="G80" i="1" l="1"/>
  <c r="H79" i="1"/>
  <c r="G81" i="1" l="1"/>
  <c r="H80" i="1"/>
  <c r="G82" i="1" l="1"/>
  <c r="H81" i="1"/>
  <c r="G83" i="1" l="1"/>
  <c r="H82" i="1"/>
  <c r="G84" i="1" l="1"/>
  <c r="H83" i="1"/>
  <c r="G85" i="1" l="1"/>
  <c r="H84" i="1"/>
  <c r="G86" i="1" l="1"/>
  <c r="H85" i="1"/>
  <c r="G87" i="1" l="1"/>
  <c r="H86" i="1"/>
  <c r="G88" i="1" l="1"/>
  <c r="H87" i="1"/>
  <c r="G89" i="1" l="1"/>
  <c r="H88" i="1"/>
  <c r="G90" i="1" l="1"/>
  <c r="H89" i="1"/>
  <c r="G91" i="1" l="1"/>
  <c r="H90" i="1"/>
  <c r="G92" i="1" l="1"/>
  <c r="H91" i="1"/>
  <c r="G93" i="1" l="1"/>
  <c r="H92" i="1"/>
  <c r="G94" i="1" l="1"/>
  <c r="H93" i="1"/>
  <c r="G95" i="1" l="1"/>
  <c r="H94" i="1"/>
  <c r="G96" i="1" l="1"/>
  <c r="H95" i="1"/>
  <c r="G97" i="1" l="1"/>
  <c r="H96" i="1"/>
  <c r="G98" i="1" l="1"/>
  <c r="H97" i="1"/>
  <c r="G99" i="1" l="1"/>
  <c r="H98" i="1"/>
  <c r="G100" i="1" l="1"/>
  <c r="H99" i="1"/>
  <c r="G101" i="1" l="1"/>
  <c r="H100" i="1"/>
  <c r="G102" i="1" l="1"/>
  <c r="H101" i="1"/>
  <c r="G103" i="1" l="1"/>
  <c r="H102" i="1"/>
  <c r="G104" i="1" l="1"/>
  <c r="H103" i="1"/>
  <c r="G105" i="1" l="1"/>
  <c r="H104" i="1"/>
  <c r="G106" i="1" l="1"/>
  <c r="H105" i="1"/>
  <c r="G107" i="1" l="1"/>
  <c r="H106" i="1"/>
  <c r="G108" i="1" l="1"/>
  <c r="H107" i="1"/>
  <c r="G109" i="1" l="1"/>
  <c r="H108" i="1"/>
  <c r="G110" i="1" l="1"/>
  <c r="H109" i="1"/>
  <c r="G111" i="1" l="1"/>
  <c r="H110" i="1"/>
  <c r="G112" i="1" l="1"/>
  <c r="H111" i="1"/>
  <c r="G113" i="1" l="1"/>
  <c r="H112" i="1"/>
  <c r="G114" i="1" l="1"/>
  <c r="H113" i="1"/>
  <c r="G115" i="1" l="1"/>
  <c r="H114" i="1"/>
  <c r="G116" i="1" l="1"/>
  <c r="H115" i="1"/>
  <c r="G117" i="1" l="1"/>
  <c r="H116" i="1"/>
  <c r="G118" i="1" l="1"/>
  <c r="H117" i="1"/>
  <c r="G119" i="1" l="1"/>
  <c r="H118" i="1"/>
  <c r="G120" i="1" l="1"/>
  <c r="H119" i="1"/>
  <c r="G121" i="1" l="1"/>
  <c r="H120" i="1"/>
  <c r="G122" i="1" l="1"/>
  <c r="H121" i="1"/>
  <c r="G123" i="1" l="1"/>
  <c r="H122" i="1"/>
  <c r="G124" i="1" l="1"/>
  <c r="H123" i="1"/>
  <c r="G125" i="1" l="1"/>
  <c r="H124" i="1"/>
  <c r="G126" i="1" l="1"/>
  <c r="H125" i="1"/>
  <c r="G127" i="1" l="1"/>
  <c r="H126" i="1"/>
  <c r="G128" i="1" l="1"/>
  <c r="H127" i="1"/>
  <c r="G129" i="1" l="1"/>
  <c r="H128" i="1"/>
  <c r="G130" i="1" l="1"/>
  <c r="H129" i="1"/>
  <c r="G131" i="1" l="1"/>
  <c r="H130" i="1"/>
  <c r="G132" i="1" l="1"/>
  <c r="H131" i="1"/>
  <c r="G133" i="1" l="1"/>
  <c r="H132" i="1"/>
  <c r="G134" i="1" l="1"/>
  <c r="H133" i="1"/>
  <c r="G135" i="1" l="1"/>
  <c r="H134" i="1"/>
  <c r="G136" i="1" l="1"/>
  <c r="H135" i="1"/>
  <c r="G137" i="1" l="1"/>
  <c r="H136" i="1"/>
  <c r="G138" i="1" l="1"/>
  <c r="H137" i="1"/>
  <c r="G139" i="1" l="1"/>
  <c r="H138" i="1"/>
  <c r="G140" i="1" l="1"/>
  <c r="H139" i="1"/>
  <c r="G141" i="1" l="1"/>
  <c r="H140" i="1"/>
  <c r="G142" i="1" l="1"/>
  <c r="H141" i="1"/>
  <c r="G143" i="1" l="1"/>
  <c r="H142" i="1"/>
  <c r="G144" i="1" l="1"/>
  <c r="H143" i="1"/>
  <c r="G145" i="1" l="1"/>
  <c r="H144" i="1"/>
  <c r="G146" i="1" l="1"/>
  <c r="H145" i="1"/>
  <c r="G147" i="1" l="1"/>
  <c r="H146" i="1"/>
  <c r="G148" i="1" l="1"/>
  <c r="H147" i="1"/>
  <c r="G149" i="1" l="1"/>
  <c r="H148" i="1"/>
  <c r="G150" i="1" l="1"/>
  <c r="H149" i="1"/>
  <c r="G151" i="1" l="1"/>
  <c r="H150" i="1"/>
  <c r="G152" i="1" l="1"/>
  <c r="H151" i="1"/>
  <c r="G153" i="1" l="1"/>
  <c r="H152" i="1"/>
  <c r="G154" i="1" l="1"/>
  <c r="H153" i="1"/>
  <c r="G155" i="1" l="1"/>
  <c r="H154" i="1"/>
  <c r="G156" i="1" l="1"/>
  <c r="H155" i="1"/>
  <c r="G157" i="1" l="1"/>
  <c r="H156" i="1"/>
  <c r="G158" i="1" l="1"/>
  <c r="H157" i="1"/>
  <c r="G159" i="1" l="1"/>
  <c r="H158" i="1"/>
  <c r="G160" i="1" l="1"/>
  <c r="H159" i="1"/>
  <c r="G161" i="1" l="1"/>
  <c r="H160" i="1"/>
  <c r="G162" i="1" l="1"/>
  <c r="H161" i="1"/>
  <c r="G163" i="1" l="1"/>
  <c r="H162" i="1"/>
  <c r="G164" i="1" l="1"/>
  <c r="H163" i="1"/>
  <c r="G165" i="1" l="1"/>
  <c r="H164" i="1"/>
  <c r="G166" i="1" l="1"/>
  <c r="H165" i="1"/>
  <c r="G167" i="1" l="1"/>
  <c r="H166" i="1"/>
  <c r="G168" i="1" l="1"/>
  <c r="H167" i="1"/>
  <c r="G169" i="1" l="1"/>
  <c r="H168" i="1"/>
  <c r="G170" i="1" l="1"/>
  <c r="H169" i="1"/>
  <c r="G171" i="1" l="1"/>
  <c r="H170" i="1"/>
  <c r="G172" i="1" l="1"/>
  <c r="H171" i="1"/>
  <c r="G173" i="1" l="1"/>
  <c r="H172" i="1"/>
  <c r="G174" i="1" l="1"/>
  <c r="H173" i="1"/>
  <c r="G175" i="1" l="1"/>
  <c r="H174" i="1"/>
  <c r="G176" i="1" l="1"/>
  <c r="H175" i="1"/>
  <c r="G177" i="1" l="1"/>
  <c r="H176" i="1"/>
  <c r="G178" i="1" l="1"/>
  <c r="H177" i="1"/>
  <c r="H178" i="1" l="1"/>
  <c r="G179" i="1"/>
  <c r="H179" i="1" l="1"/>
  <c r="G180" i="1"/>
  <c r="G181" i="1" l="1"/>
  <c r="H180" i="1"/>
  <c r="G182" i="1" l="1"/>
  <c r="H181" i="1"/>
  <c r="H182" i="1" l="1"/>
  <c r="G183" i="1"/>
  <c r="H183" i="1" l="1"/>
  <c r="G184" i="1"/>
  <c r="G185" i="1" l="1"/>
  <c r="H184" i="1"/>
  <c r="G186" i="1" l="1"/>
  <c r="H185" i="1"/>
  <c r="H186" i="1" l="1"/>
  <c r="G187" i="1"/>
  <c r="H187" i="1" l="1"/>
  <c r="G188" i="1"/>
  <c r="G189" i="1" l="1"/>
  <c r="H188" i="1"/>
  <c r="G190" i="1" l="1"/>
  <c r="H189" i="1"/>
  <c r="H190" i="1" l="1"/>
  <c r="G191" i="1"/>
  <c r="H191" i="1" l="1"/>
  <c r="G192" i="1"/>
  <c r="G193" i="1" l="1"/>
  <c r="H192" i="1"/>
  <c r="G194" i="1" l="1"/>
  <c r="H193" i="1"/>
  <c r="H194" i="1" l="1"/>
  <c r="G195" i="1"/>
  <c r="H195" i="1" l="1"/>
  <c r="G196" i="1"/>
  <c r="G197" i="1" l="1"/>
  <c r="H196" i="1"/>
  <c r="G198" i="1" l="1"/>
  <c r="H197" i="1"/>
  <c r="H198" i="1" l="1"/>
  <c r="G199" i="1"/>
  <c r="H199" i="1" l="1"/>
  <c r="G200" i="1"/>
  <c r="G201" i="1" l="1"/>
  <c r="H200" i="1"/>
  <c r="G202" i="1" l="1"/>
  <c r="H201" i="1"/>
  <c r="H202" i="1" l="1"/>
  <c r="G203" i="1"/>
  <c r="H203" i="1" l="1"/>
  <c r="G204" i="1"/>
  <c r="G205" i="1" l="1"/>
  <c r="H204" i="1"/>
  <c r="G206" i="1" l="1"/>
  <c r="H205" i="1"/>
  <c r="H206" i="1" l="1"/>
  <c r="G207" i="1"/>
  <c r="H207" i="1" l="1"/>
  <c r="G208" i="1"/>
  <c r="G209" i="1" l="1"/>
  <c r="H208" i="1"/>
  <c r="G210" i="1" l="1"/>
  <c r="H209" i="1"/>
  <c r="H210" i="1" l="1"/>
  <c r="G211" i="1"/>
  <c r="H211" i="1" l="1"/>
  <c r="G212" i="1"/>
  <c r="G213" i="1" l="1"/>
  <c r="H212" i="1"/>
  <c r="G214" i="1" l="1"/>
  <c r="H213" i="1"/>
  <c r="H214" i="1" l="1"/>
  <c r="G215" i="1"/>
  <c r="H215" i="1" l="1"/>
  <c r="G216" i="1"/>
  <c r="G217" i="1" l="1"/>
  <c r="H216" i="1"/>
  <c r="G218" i="1" l="1"/>
  <c r="H217" i="1"/>
  <c r="H218" i="1" l="1"/>
  <c r="G219" i="1"/>
  <c r="H219" i="1" l="1"/>
  <c r="G220" i="1"/>
  <c r="G221" i="1" l="1"/>
  <c r="H220" i="1"/>
  <c r="G222" i="1" l="1"/>
  <c r="H221" i="1"/>
  <c r="H222" i="1" l="1"/>
  <c r="G223" i="1"/>
  <c r="H223" i="1" l="1"/>
  <c r="G224" i="1"/>
  <c r="G225" i="1" l="1"/>
  <c r="H224" i="1"/>
  <c r="G226" i="1" l="1"/>
  <c r="H225" i="1"/>
  <c r="H226" i="1" l="1"/>
  <c r="G227" i="1"/>
  <c r="H227" i="1" l="1"/>
  <c r="G228" i="1"/>
  <c r="G229" i="1" l="1"/>
  <c r="H228" i="1"/>
  <c r="G230" i="1" l="1"/>
  <c r="H229" i="1"/>
  <c r="H230" i="1" l="1"/>
  <c r="G231" i="1"/>
  <c r="H231" i="1" l="1"/>
  <c r="G232" i="1"/>
  <c r="G233" i="1" l="1"/>
  <c r="H232" i="1"/>
  <c r="G234" i="1" l="1"/>
  <c r="H233" i="1"/>
  <c r="H234" i="1" l="1"/>
  <c r="G235" i="1"/>
  <c r="H235" i="1" l="1"/>
  <c r="G236" i="1"/>
  <c r="G237" i="1" l="1"/>
  <c r="H236" i="1"/>
  <c r="G238" i="1" l="1"/>
  <c r="H237" i="1"/>
  <c r="H238" i="1" l="1"/>
  <c r="G239" i="1"/>
  <c r="H239" i="1" l="1"/>
  <c r="G240" i="1"/>
  <c r="G241" i="1" l="1"/>
  <c r="H240" i="1"/>
  <c r="G242" i="1" l="1"/>
  <c r="H241" i="1"/>
  <c r="H242" i="1" l="1"/>
  <c r="G243" i="1"/>
  <c r="H243" i="1" l="1"/>
  <c r="G244" i="1"/>
  <c r="G245" i="1" l="1"/>
  <c r="H244" i="1"/>
  <c r="G246" i="1" l="1"/>
  <c r="H245" i="1"/>
  <c r="H246" i="1" l="1"/>
  <c r="G247" i="1"/>
  <c r="H247" i="1" l="1"/>
  <c r="G248" i="1"/>
  <c r="G249" i="1" l="1"/>
  <c r="H248" i="1"/>
  <c r="G250" i="1" l="1"/>
  <c r="H249" i="1"/>
  <c r="H250" i="1" l="1"/>
  <c r="G251" i="1"/>
  <c r="H251" i="1" l="1"/>
  <c r="G252" i="1"/>
  <c r="G253" i="1" l="1"/>
  <c r="H252" i="1"/>
  <c r="G254" i="1" l="1"/>
  <c r="H253" i="1"/>
  <c r="H254" i="1" l="1"/>
  <c r="G255" i="1"/>
  <c r="H255" i="1" l="1"/>
  <c r="G256" i="1"/>
  <c r="G257" i="1" l="1"/>
  <c r="H256" i="1"/>
  <c r="G258" i="1" l="1"/>
  <c r="H257" i="1"/>
  <c r="H258" i="1" l="1"/>
  <c r="G259" i="1"/>
  <c r="H259" i="1" l="1"/>
  <c r="G260" i="1"/>
  <c r="G261" i="1" l="1"/>
  <c r="H260" i="1"/>
  <c r="G262" i="1" l="1"/>
  <c r="H261" i="1"/>
  <c r="H262" i="1" l="1"/>
  <c r="G263" i="1"/>
  <c r="H263" i="1" l="1"/>
  <c r="G264" i="1"/>
  <c r="G265" i="1" l="1"/>
  <c r="H264" i="1"/>
  <c r="G266" i="1" l="1"/>
  <c r="H265" i="1"/>
  <c r="H266" i="1" l="1"/>
  <c r="G267" i="1"/>
  <c r="H267" i="1" l="1"/>
  <c r="G268" i="1"/>
  <c r="G269" i="1" l="1"/>
  <c r="H268" i="1"/>
  <c r="G270" i="1" l="1"/>
  <c r="H269" i="1"/>
  <c r="H270" i="1" l="1"/>
  <c r="G271" i="1"/>
  <c r="H271" i="1" l="1"/>
  <c r="G272" i="1"/>
  <c r="G273" i="1" l="1"/>
  <c r="H272" i="1"/>
  <c r="G274" i="1" l="1"/>
  <c r="H273" i="1"/>
  <c r="H274" i="1" l="1"/>
  <c r="G275" i="1"/>
  <c r="H275" i="1" l="1"/>
  <c r="G276" i="1"/>
  <c r="G277" i="1" l="1"/>
  <c r="H276" i="1"/>
  <c r="G278" i="1" l="1"/>
  <c r="H277" i="1"/>
  <c r="H278" i="1" l="1"/>
  <c r="G279" i="1"/>
  <c r="H279" i="1" l="1"/>
  <c r="G280" i="1"/>
  <c r="G281" i="1" l="1"/>
  <c r="H280" i="1"/>
  <c r="G282" i="1" l="1"/>
  <c r="H281" i="1"/>
  <c r="H282" i="1" l="1"/>
  <c r="G283" i="1"/>
  <c r="H283" i="1" l="1"/>
  <c r="G284" i="1"/>
  <c r="G285" i="1" l="1"/>
  <c r="H284" i="1"/>
  <c r="G286" i="1" l="1"/>
  <c r="H285" i="1"/>
  <c r="H286" i="1" l="1"/>
  <c r="G287" i="1"/>
  <c r="H287" i="1" l="1"/>
  <c r="G288" i="1"/>
  <c r="G289" i="1" l="1"/>
  <c r="H288" i="1"/>
  <c r="G290" i="1" l="1"/>
  <c r="H289" i="1"/>
  <c r="H290" i="1" l="1"/>
  <c r="G291" i="1"/>
  <c r="H291" i="1" l="1"/>
  <c r="G292" i="1"/>
  <c r="G293" i="1" l="1"/>
  <c r="H292" i="1"/>
  <c r="G294" i="1" l="1"/>
  <c r="H293" i="1"/>
  <c r="H294" i="1" l="1"/>
  <c r="G295" i="1"/>
  <c r="H295" i="1" l="1"/>
  <c r="G296" i="1"/>
  <c r="G297" i="1" l="1"/>
  <c r="H296" i="1"/>
  <c r="G298" i="1" l="1"/>
  <c r="H297" i="1"/>
  <c r="H298" i="1" l="1"/>
  <c r="G299" i="1"/>
  <c r="H299" i="1" l="1"/>
  <c r="G300" i="1"/>
  <c r="G301" i="1" l="1"/>
  <c r="H300" i="1"/>
  <c r="G302" i="1" l="1"/>
  <c r="H301" i="1"/>
  <c r="H302" i="1" l="1"/>
  <c r="G303" i="1"/>
  <c r="H303" i="1" l="1"/>
  <c r="G304" i="1"/>
  <c r="G305" i="1" l="1"/>
  <c r="H304" i="1"/>
  <c r="G306" i="1" l="1"/>
  <c r="H305" i="1"/>
  <c r="H306" i="1" l="1"/>
  <c r="G307" i="1"/>
  <c r="H307" i="1" l="1"/>
  <c r="G308" i="1"/>
  <c r="G309" i="1" l="1"/>
  <c r="H308" i="1"/>
  <c r="G310" i="1" l="1"/>
  <c r="H309" i="1"/>
  <c r="H310" i="1" l="1"/>
  <c r="G311" i="1"/>
  <c r="H311" i="1" l="1"/>
  <c r="G312" i="1"/>
  <c r="G313" i="1" l="1"/>
  <c r="H312" i="1"/>
  <c r="G314" i="1" l="1"/>
  <c r="H313" i="1"/>
  <c r="H314" i="1" l="1"/>
  <c r="G315" i="1"/>
  <c r="H315" i="1" l="1"/>
  <c r="G316" i="1"/>
  <c r="G317" i="1" l="1"/>
  <c r="H316" i="1"/>
  <c r="G318" i="1" l="1"/>
  <c r="H317" i="1"/>
  <c r="H318" i="1" l="1"/>
  <c r="G319" i="1"/>
  <c r="H319" i="1" l="1"/>
  <c r="G320" i="1"/>
  <c r="G321" i="1" l="1"/>
  <c r="H320" i="1"/>
  <c r="G322" i="1" l="1"/>
  <c r="H321" i="1"/>
  <c r="H322" i="1" l="1"/>
  <c r="G323" i="1"/>
  <c r="H323" i="1" l="1"/>
  <c r="G324" i="1"/>
  <c r="G325" i="1" l="1"/>
  <c r="H324" i="1"/>
  <c r="G326" i="1" l="1"/>
  <c r="H325" i="1"/>
  <c r="H326" i="1" l="1"/>
  <c r="G327" i="1"/>
  <c r="H327" i="1" l="1"/>
  <c r="G328" i="1"/>
  <c r="G329" i="1" l="1"/>
  <c r="H328" i="1"/>
  <c r="G330" i="1" l="1"/>
  <c r="H329" i="1"/>
  <c r="H330" i="1" l="1"/>
  <c r="G331" i="1"/>
  <c r="H331" i="1" l="1"/>
  <c r="G332" i="1"/>
  <c r="G333" i="1" l="1"/>
  <c r="H332" i="1"/>
  <c r="G334" i="1" l="1"/>
  <c r="H333" i="1"/>
  <c r="H334" i="1" l="1"/>
  <c r="G335" i="1"/>
  <c r="H335" i="1" l="1"/>
  <c r="G336" i="1"/>
  <c r="G337" i="1" l="1"/>
  <c r="H336" i="1"/>
  <c r="G338" i="1" l="1"/>
  <c r="H337" i="1"/>
  <c r="H338" i="1" l="1"/>
  <c r="G339" i="1"/>
  <c r="H339" i="1" l="1"/>
  <c r="G340" i="1"/>
  <c r="G341" i="1" l="1"/>
  <c r="H340" i="1"/>
  <c r="G342" i="1" l="1"/>
  <c r="H341" i="1"/>
  <c r="H342" i="1" l="1"/>
  <c r="G343" i="1"/>
  <c r="H343" i="1" l="1"/>
  <c r="G344" i="1"/>
  <c r="G345" i="1" l="1"/>
  <c r="H344" i="1"/>
  <c r="G346" i="1" l="1"/>
  <c r="H345" i="1"/>
  <c r="H346" i="1" l="1"/>
  <c r="G347" i="1"/>
  <c r="H347" i="1" l="1"/>
  <c r="G348" i="1"/>
  <c r="G349" i="1" l="1"/>
  <c r="H348" i="1"/>
  <c r="G350" i="1" l="1"/>
  <c r="H349" i="1"/>
  <c r="H350" i="1" l="1"/>
  <c r="G351" i="1"/>
  <c r="H351" i="1" l="1"/>
  <c r="G352" i="1"/>
  <c r="G353" i="1" l="1"/>
  <c r="H352" i="1"/>
  <c r="G354" i="1" l="1"/>
  <c r="H353" i="1"/>
  <c r="H354" i="1" l="1"/>
  <c r="G355" i="1"/>
  <c r="H355" i="1" l="1"/>
  <c r="G356" i="1"/>
  <c r="G357" i="1" l="1"/>
  <c r="H356" i="1"/>
  <c r="G358" i="1" l="1"/>
  <c r="H357" i="1"/>
  <c r="H358" i="1" l="1"/>
  <c r="G359" i="1"/>
  <c r="H359" i="1" l="1"/>
  <c r="G360" i="1"/>
  <c r="G361" i="1" l="1"/>
  <c r="H360" i="1"/>
  <c r="G362" i="1" l="1"/>
  <c r="H361" i="1"/>
  <c r="H362" i="1" l="1"/>
  <c r="G363" i="1"/>
  <c r="H363" i="1" l="1"/>
  <c r="G364" i="1"/>
  <c r="G365" i="1" l="1"/>
  <c r="H364" i="1"/>
  <c r="G366" i="1" l="1"/>
  <c r="H365" i="1"/>
  <c r="H366" i="1" l="1"/>
  <c r="G367" i="1"/>
  <c r="H367" i="1" l="1"/>
  <c r="G368" i="1"/>
  <c r="G369" i="1" l="1"/>
  <c r="H368" i="1"/>
  <c r="G370" i="1" l="1"/>
  <c r="H369" i="1"/>
  <c r="H370" i="1" l="1"/>
  <c r="G371" i="1"/>
  <c r="H371" i="1" l="1"/>
  <c r="G372" i="1"/>
  <c r="G373" i="1" l="1"/>
  <c r="H372" i="1"/>
  <c r="G374" i="1" l="1"/>
  <c r="H373" i="1"/>
  <c r="H374" i="1" l="1"/>
  <c r="G375" i="1"/>
  <c r="H375" i="1" l="1"/>
  <c r="G376" i="1"/>
  <c r="G377" i="1" l="1"/>
  <c r="H376" i="1"/>
  <c r="G378" i="1" l="1"/>
  <c r="H377" i="1"/>
  <c r="H378" i="1" l="1"/>
  <c r="G379" i="1"/>
  <c r="H379" i="1" l="1"/>
  <c r="G380" i="1"/>
  <c r="G381" i="1" l="1"/>
  <c r="H380" i="1"/>
  <c r="G382" i="1" l="1"/>
  <c r="H381" i="1"/>
  <c r="H382" i="1" l="1"/>
  <c r="G383" i="1"/>
  <c r="H383" i="1" l="1"/>
  <c r="G384" i="1"/>
  <c r="G385" i="1" l="1"/>
  <c r="H384" i="1"/>
  <c r="G386" i="1" l="1"/>
  <c r="H385" i="1"/>
  <c r="H386" i="1" l="1"/>
  <c r="G387" i="1"/>
  <c r="H387" i="1" l="1"/>
  <c r="G388" i="1"/>
  <c r="G389" i="1" l="1"/>
  <c r="H388" i="1"/>
  <c r="G390" i="1" l="1"/>
  <c r="H389" i="1"/>
  <c r="H390" i="1" l="1"/>
  <c r="G391" i="1"/>
  <c r="H391" i="1" l="1"/>
  <c r="G392" i="1"/>
  <c r="G393" i="1" l="1"/>
  <c r="H392" i="1"/>
  <c r="G394" i="1" l="1"/>
  <c r="H393" i="1"/>
  <c r="H394" i="1" l="1"/>
  <c r="G395" i="1"/>
  <c r="H395" i="1" l="1"/>
  <c r="G396" i="1"/>
  <c r="G397" i="1" l="1"/>
  <c r="H396" i="1"/>
  <c r="G398" i="1" l="1"/>
  <c r="H397" i="1"/>
  <c r="H398" i="1" l="1"/>
  <c r="G399" i="1"/>
  <c r="H399" i="1" l="1"/>
  <c r="G400" i="1"/>
  <c r="G401" i="1" l="1"/>
  <c r="H400" i="1"/>
  <c r="G402" i="1" l="1"/>
  <c r="H401" i="1"/>
  <c r="H402" i="1" l="1"/>
  <c r="G403" i="1"/>
  <c r="H403" i="1" l="1"/>
  <c r="G404" i="1"/>
  <c r="G405" i="1" l="1"/>
  <c r="H404" i="1"/>
  <c r="G406" i="1" l="1"/>
  <c r="H405" i="1"/>
  <c r="H406" i="1" l="1"/>
  <c r="G407" i="1"/>
  <c r="H407" i="1" l="1"/>
  <c r="G408" i="1"/>
  <c r="G409" i="1" l="1"/>
  <c r="H408" i="1"/>
  <c r="G410" i="1" l="1"/>
  <c r="H409" i="1"/>
  <c r="H410" i="1" l="1"/>
  <c r="G411" i="1"/>
  <c r="H411" i="1" l="1"/>
  <c r="G412" i="1"/>
  <c r="G413" i="1" l="1"/>
  <c r="H412" i="1"/>
  <c r="G414" i="1" l="1"/>
  <c r="H413" i="1"/>
  <c r="H414" i="1" l="1"/>
  <c r="G415" i="1"/>
  <c r="H415" i="1" l="1"/>
  <c r="G416" i="1"/>
  <c r="G417" i="1" l="1"/>
  <c r="H416" i="1"/>
  <c r="G418" i="1" l="1"/>
  <c r="H417" i="1"/>
  <c r="H418" i="1" l="1"/>
  <c r="G419" i="1"/>
  <c r="H419" i="1" l="1"/>
  <c r="G420" i="1"/>
  <c r="G421" i="1" l="1"/>
  <c r="H420" i="1"/>
  <c r="G422" i="1" l="1"/>
  <c r="H421" i="1"/>
  <c r="H422" i="1" l="1"/>
  <c r="G423" i="1"/>
  <c r="H423" i="1" l="1"/>
  <c r="G424" i="1"/>
  <c r="G425" i="1" l="1"/>
  <c r="H424" i="1"/>
  <c r="G426" i="1" l="1"/>
  <c r="H425" i="1"/>
  <c r="H426" i="1" l="1"/>
  <c r="G427" i="1"/>
  <c r="H427" i="1" l="1"/>
  <c r="G428" i="1"/>
  <c r="G429" i="1" l="1"/>
  <c r="H428" i="1"/>
  <c r="G430" i="1" l="1"/>
  <c r="H429" i="1"/>
  <c r="H430" i="1" l="1"/>
  <c r="G431" i="1"/>
  <c r="H431" i="1" l="1"/>
  <c r="G432" i="1"/>
  <c r="G433" i="1" l="1"/>
  <c r="H432" i="1"/>
  <c r="G434" i="1" l="1"/>
  <c r="H433" i="1"/>
  <c r="H434" i="1" l="1"/>
  <c r="G435" i="1"/>
  <c r="H435" i="1" l="1"/>
  <c r="G436" i="1"/>
  <c r="G437" i="1" l="1"/>
  <c r="H436" i="1"/>
  <c r="G438" i="1" l="1"/>
  <c r="H437" i="1"/>
  <c r="H438" i="1" l="1"/>
  <c r="G439" i="1"/>
  <c r="H439" i="1" l="1"/>
  <c r="G440" i="1"/>
  <c r="G441" i="1" l="1"/>
  <c r="H440" i="1"/>
  <c r="G442" i="1" l="1"/>
  <c r="H441" i="1"/>
  <c r="H442" i="1" l="1"/>
  <c r="G443" i="1"/>
  <c r="H443" i="1" l="1"/>
  <c r="G444" i="1"/>
  <c r="G445" i="1" l="1"/>
  <c r="H444" i="1"/>
  <c r="G446" i="1" l="1"/>
  <c r="H445" i="1"/>
  <c r="H446" i="1" l="1"/>
  <c r="G447" i="1"/>
  <c r="H447" i="1" l="1"/>
  <c r="G448" i="1"/>
  <c r="G449" i="1" l="1"/>
  <c r="H448" i="1"/>
  <c r="G450" i="1" l="1"/>
  <c r="H449" i="1"/>
  <c r="H450" i="1" l="1"/>
  <c r="G451" i="1"/>
  <c r="H451" i="1" l="1"/>
  <c r="G452" i="1"/>
  <c r="G453" i="1" l="1"/>
  <c r="H452" i="1"/>
  <c r="G454" i="1" l="1"/>
  <c r="H453" i="1"/>
  <c r="H454" i="1" l="1"/>
  <c r="G455" i="1"/>
  <c r="H455" i="1" l="1"/>
  <c r="G456" i="1"/>
  <c r="G457" i="1" l="1"/>
  <c r="H456" i="1"/>
  <c r="G458" i="1" l="1"/>
  <c r="H457" i="1"/>
  <c r="H458" i="1" l="1"/>
  <c r="G459" i="1"/>
  <c r="H459" i="1" l="1"/>
  <c r="G460" i="1"/>
  <c r="G461" i="1" l="1"/>
  <c r="H460" i="1"/>
  <c r="G462" i="1" l="1"/>
  <c r="H461" i="1"/>
  <c r="H462" i="1" l="1"/>
  <c r="G463" i="1"/>
  <c r="H463" i="1" l="1"/>
  <c r="G464" i="1"/>
  <c r="G465" i="1" l="1"/>
  <c r="H464" i="1"/>
  <c r="G466" i="1" l="1"/>
  <c r="H465" i="1"/>
  <c r="H466" i="1" l="1"/>
  <c r="G467" i="1"/>
  <c r="H467" i="1" l="1"/>
  <c r="G468" i="1"/>
  <c r="G469" i="1" l="1"/>
  <c r="H468" i="1"/>
  <c r="G470" i="1" l="1"/>
  <c r="H469" i="1"/>
  <c r="H470" i="1" l="1"/>
  <c r="G471" i="1"/>
  <c r="H471" i="1" l="1"/>
  <c r="G472" i="1"/>
  <c r="G473" i="1" l="1"/>
  <c r="H472" i="1"/>
  <c r="G474" i="1" l="1"/>
  <c r="H473" i="1"/>
  <c r="H474" i="1" l="1"/>
  <c r="G475" i="1"/>
  <c r="H475" i="1" l="1"/>
  <c r="G476" i="1"/>
  <c r="G477" i="1" l="1"/>
  <c r="H476" i="1"/>
  <c r="G478" i="1" l="1"/>
  <c r="H477" i="1"/>
  <c r="H478" i="1" l="1"/>
  <c r="G479" i="1"/>
  <c r="H479" i="1" l="1"/>
  <c r="G480" i="1"/>
  <c r="G481" i="1" l="1"/>
  <c r="H480" i="1"/>
  <c r="G482" i="1" l="1"/>
  <c r="H481" i="1"/>
  <c r="H482" i="1" l="1"/>
  <c r="G483" i="1"/>
  <c r="H483" i="1" l="1"/>
  <c r="G484" i="1"/>
  <c r="G485" i="1" l="1"/>
  <c r="H484" i="1"/>
  <c r="G486" i="1" l="1"/>
  <c r="H485" i="1"/>
  <c r="H486" i="1" l="1"/>
  <c r="G487" i="1"/>
  <c r="H487" i="1" l="1"/>
  <c r="G488" i="1"/>
  <c r="G489" i="1" l="1"/>
  <c r="H488" i="1"/>
  <c r="G490" i="1" l="1"/>
  <c r="H489" i="1"/>
  <c r="H490" i="1" l="1"/>
  <c r="G491" i="1"/>
  <c r="H491" i="1" l="1"/>
  <c r="G492" i="1"/>
  <c r="G493" i="1" l="1"/>
  <c r="H492" i="1"/>
  <c r="G494" i="1" l="1"/>
  <c r="H493" i="1"/>
  <c r="H494" i="1" l="1"/>
  <c r="G495" i="1"/>
  <c r="H495" i="1" l="1"/>
  <c r="G496" i="1"/>
  <c r="G497" i="1" l="1"/>
  <c r="H496" i="1"/>
  <c r="G498" i="1" l="1"/>
  <c r="H497" i="1"/>
  <c r="H498" i="1" l="1"/>
  <c r="G499" i="1"/>
  <c r="H499" i="1" l="1"/>
  <c r="G500" i="1"/>
  <c r="G501" i="1" l="1"/>
  <c r="H500" i="1"/>
  <c r="G502" i="1" l="1"/>
  <c r="H501" i="1"/>
  <c r="H502" i="1" l="1"/>
  <c r="G503" i="1"/>
  <c r="H503" i="1" l="1"/>
  <c r="G504" i="1"/>
  <c r="G505" i="1" l="1"/>
  <c r="H504" i="1"/>
  <c r="G506" i="1" l="1"/>
  <c r="H505" i="1"/>
  <c r="H506" i="1" l="1"/>
  <c r="G507" i="1"/>
  <c r="H507" i="1" l="1"/>
  <c r="G508" i="1"/>
  <c r="G509" i="1" l="1"/>
  <c r="H508" i="1"/>
  <c r="G510" i="1" l="1"/>
  <c r="H509" i="1"/>
  <c r="H510" i="1" l="1"/>
  <c r="G511" i="1"/>
  <c r="H511" i="1" l="1"/>
  <c r="G512" i="1"/>
  <c r="G513" i="1" l="1"/>
  <c r="H512" i="1"/>
  <c r="G514" i="1" l="1"/>
  <c r="H513" i="1"/>
  <c r="H514" i="1" l="1"/>
  <c r="G515" i="1"/>
  <c r="H515" i="1" l="1"/>
  <c r="G516" i="1"/>
  <c r="G517" i="1" l="1"/>
  <c r="H516" i="1"/>
  <c r="G518" i="1" l="1"/>
  <c r="H517" i="1"/>
  <c r="H518" i="1" l="1"/>
  <c r="G519" i="1"/>
  <c r="H519" i="1" l="1"/>
  <c r="G520" i="1"/>
  <c r="G521" i="1" l="1"/>
  <c r="H520" i="1"/>
  <c r="G522" i="1" l="1"/>
  <c r="H521" i="1"/>
  <c r="H522" i="1" l="1"/>
  <c r="G523" i="1"/>
  <c r="H523" i="1" l="1"/>
  <c r="G524" i="1"/>
  <c r="G525" i="1" l="1"/>
  <c r="H524" i="1"/>
  <c r="G526" i="1" l="1"/>
  <c r="H525" i="1"/>
  <c r="H526" i="1" l="1"/>
  <c r="G527" i="1"/>
  <c r="H527" i="1" l="1"/>
  <c r="G528" i="1"/>
  <c r="G529" i="1" l="1"/>
  <c r="H528" i="1"/>
  <c r="G530" i="1" l="1"/>
  <c r="H529" i="1"/>
  <c r="H530" i="1" l="1"/>
  <c r="G531" i="1"/>
  <c r="H531" i="1" l="1"/>
  <c r="G532" i="1"/>
  <c r="G533" i="1" l="1"/>
  <c r="H532" i="1"/>
  <c r="G534" i="1" l="1"/>
  <c r="H533" i="1"/>
  <c r="H534" i="1" l="1"/>
  <c r="G535" i="1"/>
  <c r="H535" i="1" l="1"/>
  <c r="G536" i="1"/>
  <c r="G537" i="1" l="1"/>
  <c r="H536" i="1"/>
  <c r="G538" i="1" l="1"/>
  <c r="H537" i="1"/>
  <c r="H538" i="1" l="1"/>
  <c r="G539" i="1"/>
  <c r="H539" i="1" l="1"/>
  <c r="G540" i="1"/>
  <c r="G541" i="1" l="1"/>
  <c r="H540" i="1"/>
  <c r="G542" i="1" l="1"/>
  <c r="H541" i="1"/>
  <c r="H542" i="1" l="1"/>
  <c r="G543" i="1"/>
  <c r="H543" i="1" l="1"/>
  <c r="G544" i="1"/>
  <c r="G545" i="1" l="1"/>
  <c r="H544" i="1"/>
  <c r="G546" i="1" l="1"/>
  <c r="H545" i="1"/>
  <c r="H546" i="1" l="1"/>
  <c r="G547" i="1"/>
  <c r="H547" i="1" l="1"/>
  <c r="G548" i="1"/>
  <c r="G549" i="1" l="1"/>
  <c r="H548" i="1"/>
  <c r="G550" i="1" l="1"/>
  <c r="H549" i="1"/>
  <c r="H550" i="1" l="1"/>
  <c r="G551" i="1"/>
  <c r="H551" i="1" l="1"/>
  <c r="G552" i="1"/>
  <c r="G553" i="1" l="1"/>
  <c r="H552" i="1"/>
  <c r="G554" i="1" l="1"/>
  <c r="H553" i="1"/>
  <c r="H554" i="1" l="1"/>
  <c r="G555" i="1"/>
  <c r="H555" i="1" l="1"/>
  <c r="G556" i="1"/>
  <c r="G557" i="1" l="1"/>
  <c r="H556" i="1"/>
  <c r="G558" i="1" l="1"/>
  <c r="H557" i="1"/>
  <c r="H558" i="1" l="1"/>
  <c r="G559" i="1"/>
  <c r="H559" i="1" l="1"/>
  <c r="G560" i="1"/>
  <c r="G561" i="1" l="1"/>
  <c r="H560" i="1"/>
  <c r="G562" i="1" l="1"/>
  <c r="H561" i="1"/>
  <c r="H562" i="1" l="1"/>
  <c r="G563" i="1"/>
  <c r="H563" i="1" l="1"/>
  <c r="G564" i="1"/>
  <c r="G565" i="1" l="1"/>
  <c r="H564" i="1"/>
  <c r="G566" i="1" l="1"/>
  <c r="H565" i="1"/>
  <c r="H566" i="1" l="1"/>
  <c r="G567" i="1"/>
  <c r="H567" i="1" l="1"/>
  <c r="G568" i="1"/>
  <c r="G569" i="1" l="1"/>
  <c r="H568" i="1"/>
  <c r="G570" i="1" l="1"/>
  <c r="H569" i="1"/>
  <c r="H570" i="1" l="1"/>
  <c r="G571" i="1"/>
  <c r="H571" i="1" l="1"/>
  <c r="G572" i="1"/>
  <c r="G573" i="1" l="1"/>
  <c r="H572" i="1"/>
  <c r="G574" i="1" l="1"/>
  <c r="H573" i="1"/>
  <c r="H574" i="1" l="1"/>
  <c r="G575" i="1"/>
  <c r="H575" i="1" l="1"/>
  <c r="G576" i="1"/>
  <c r="G577" i="1" l="1"/>
  <c r="H576" i="1"/>
  <c r="G578" i="1" l="1"/>
  <c r="H577" i="1"/>
  <c r="H578" i="1" l="1"/>
  <c r="G579" i="1"/>
  <c r="H579" i="1" l="1"/>
  <c r="G580" i="1"/>
  <c r="G581" i="1" l="1"/>
  <c r="H580" i="1"/>
  <c r="G582" i="1" l="1"/>
  <c r="H581" i="1"/>
  <c r="H582" i="1" l="1"/>
  <c r="G583" i="1"/>
  <c r="H583" i="1" l="1"/>
  <c r="G584" i="1"/>
  <c r="G585" i="1" l="1"/>
  <c r="H584" i="1"/>
  <c r="G586" i="1" l="1"/>
  <c r="H585" i="1"/>
  <c r="H586" i="1" l="1"/>
  <c r="G587" i="1"/>
  <c r="H587" i="1" l="1"/>
  <c r="G588" i="1"/>
  <c r="G589" i="1" l="1"/>
  <c r="H588" i="1"/>
  <c r="G590" i="1" l="1"/>
  <c r="H589" i="1"/>
  <c r="H590" i="1" l="1"/>
  <c r="G591" i="1"/>
  <c r="H591" i="1" l="1"/>
  <c r="G592" i="1"/>
  <c r="G593" i="1" l="1"/>
  <c r="H592" i="1"/>
  <c r="G594" i="1" l="1"/>
  <c r="H593" i="1"/>
  <c r="H594" i="1" l="1"/>
  <c r="G595" i="1"/>
  <c r="H595" i="1" l="1"/>
  <c r="G596" i="1"/>
  <c r="G597" i="1" l="1"/>
  <c r="H596" i="1"/>
  <c r="G598" i="1" l="1"/>
  <c r="H597" i="1"/>
  <c r="H598" i="1" l="1"/>
  <c r="G599" i="1"/>
  <c r="H599" i="1" l="1"/>
  <c r="G600" i="1"/>
  <c r="G601" i="1" l="1"/>
  <c r="H600" i="1"/>
  <c r="G602" i="1" l="1"/>
  <c r="H601" i="1"/>
  <c r="H602" i="1" l="1"/>
  <c r="G603" i="1"/>
  <c r="H603" i="1" l="1"/>
  <c r="G604" i="1"/>
  <c r="G605" i="1" l="1"/>
  <c r="H604" i="1"/>
  <c r="G606" i="1" l="1"/>
  <c r="H605" i="1"/>
  <c r="H606" i="1" l="1"/>
  <c r="G607" i="1"/>
  <c r="H607" i="1" l="1"/>
  <c r="G608" i="1"/>
  <c r="G609" i="1" l="1"/>
  <c r="H608" i="1"/>
  <c r="G610" i="1" l="1"/>
  <c r="H609" i="1"/>
  <c r="H610" i="1" l="1"/>
  <c r="G611" i="1"/>
  <c r="H611" i="1" l="1"/>
  <c r="G612" i="1"/>
  <c r="G613" i="1" l="1"/>
  <c r="H612" i="1"/>
  <c r="G614" i="1" l="1"/>
  <c r="H613" i="1"/>
  <c r="H614" i="1" l="1"/>
  <c r="G615" i="1"/>
  <c r="H615" i="1" l="1"/>
  <c r="G616" i="1"/>
  <c r="G617" i="1" l="1"/>
  <c r="H616" i="1"/>
  <c r="G618" i="1" l="1"/>
  <c r="H617" i="1"/>
  <c r="H618" i="1" l="1"/>
  <c r="G619" i="1"/>
  <c r="H619" i="1" l="1"/>
  <c r="G620" i="1"/>
  <c r="G621" i="1" l="1"/>
  <c r="H620" i="1"/>
  <c r="G622" i="1" l="1"/>
  <c r="H621" i="1"/>
  <c r="H622" i="1" l="1"/>
  <c r="G623" i="1"/>
  <c r="H623" i="1" l="1"/>
  <c r="G624" i="1"/>
  <c r="G625" i="1" l="1"/>
  <c r="H624" i="1"/>
  <c r="G626" i="1" l="1"/>
  <c r="H625" i="1"/>
  <c r="H626" i="1" l="1"/>
  <c r="G627" i="1"/>
  <c r="H627" i="1" l="1"/>
  <c r="G628" i="1"/>
  <c r="G629" i="1" l="1"/>
  <c r="H628" i="1"/>
  <c r="G630" i="1" l="1"/>
  <c r="H629" i="1"/>
  <c r="H630" i="1" l="1"/>
  <c r="G631" i="1"/>
  <c r="H631" i="1" l="1"/>
  <c r="G632" i="1"/>
  <c r="G633" i="1" l="1"/>
  <c r="H632" i="1"/>
  <c r="G634" i="1" l="1"/>
  <c r="H633" i="1"/>
  <c r="H634" i="1" l="1"/>
  <c r="G635" i="1"/>
  <c r="H635" i="1" l="1"/>
  <c r="G636" i="1"/>
  <c r="G637" i="1" l="1"/>
  <c r="H636" i="1"/>
  <c r="G638" i="1" l="1"/>
  <c r="H637" i="1"/>
  <c r="H638" i="1" l="1"/>
  <c r="G639" i="1"/>
  <c r="H639" i="1" l="1"/>
  <c r="G640" i="1"/>
  <c r="G641" i="1" l="1"/>
  <c r="H640" i="1"/>
  <c r="G642" i="1" l="1"/>
  <c r="H641" i="1"/>
  <c r="H642" i="1" l="1"/>
  <c r="G643" i="1"/>
  <c r="H643" i="1" l="1"/>
  <c r="G644" i="1"/>
  <c r="G645" i="1" l="1"/>
  <c r="H644" i="1"/>
  <c r="G646" i="1" l="1"/>
  <c r="H645" i="1"/>
  <c r="H646" i="1" l="1"/>
  <c r="G647" i="1"/>
  <c r="H647" i="1" l="1"/>
  <c r="G648" i="1"/>
  <c r="G649" i="1" l="1"/>
  <c r="H648" i="1"/>
  <c r="G650" i="1" l="1"/>
  <c r="H649" i="1"/>
  <c r="H650" i="1" l="1"/>
  <c r="G651" i="1"/>
  <c r="H651" i="1" l="1"/>
  <c r="G652" i="1"/>
  <c r="G653" i="1" l="1"/>
  <c r="H652" i="1"/>
  <c r="G654" i="1" l="1"/>
  <c r="H653" i="1"/>
  <c r="G655" i="1" l="1"/>
  <c r="H654" i="1"/>
  <c r="G656" i="1" l="1"/>
  <c r="H655" i="1"/>
  <c r="H656" i="1" l="1"/>
  <c r="G657" i="1"/>
  <c r="G658" i="1" l="1"/>
  <c r="H657" i="1"/>
  <c r="G659" i="1" l="1"/>
  <c r="H658" i="1"/>
  <c r="G660" i="1" l="1"/>
  <c r="H659" i="1"/>
  <c r="H660" i="1" l="1"/>
  <c r="G661" i="1"/>
  <c r="G662" i="1" l="1"/>
  <c r="H661" i="1"/>
  <c r="G663" i="1" l="1"/>
  <c r="H662" i="1"/>
  <c r="H663" i="1" l="1"/>
  <c r="G664" i="1"/>
  <c r="H664" i="1" l="1"/>
  <c r="G665" i="1"/>
  <c r="H665" i="1" l="1"/>
  <c r="G666" i="1"/>
  <c r="G667" i="1" l="1"/>
  <c r="H666" i="1"/>
  <c r="H667" i="1" l="1"/>
  <c r="G668" i="1"/>
  <c r="H668" i="1" l="1"/>
  <c r="G669" i="1"/>
  <c r="G670" i="1" l="1"/>
  <c r="H669" i="1"/>
  <c r="G671" i="1" l="1"/>
  <c r="H670" i="1"/>
  <c r="G672" i="1" l="1"/>
  <c r="H671" i="1"/>
  <c r="H672" i="1" l="1"/>
  <c r="G673" i="1"/>
  <c r="G674" i="1" l="1"/>
  <c r="H673" i="1"/>
  <c r="G675" i="1" l="1"/>
  <c r="H674" i="1"/>
  <c r="G676" i="1" l="1"/>
  <c r="H675" i="1"/>
  <c r="H676" i="1" l="1"/>
  <c r="G677" i="1"/>
  <c r="G678" i="1" l="1"/>
  <c r="H677" i="1"/>
  <c r="G679" i="1" l="1"/>
  <c r="H678" i="1"/>
  <c r="H679" i="1" l="1"/>
  <c r="G680" i="1"/>
  <c r="H680" i="1" l="1"/>
  <c r="G681" i="1"/>
  <c r="H681" i="1" l="1"/>
  <c r="G682" i="1"/>
  <c r="G683" i="1" l="1"/>
  <c r="H682" i="1"/>
  <c r="H683" i="1" l="1"/>
  <c r="G684" i="1"/>
  <c r="H684" i="1" l="1"/>
  <c r="G685" i="1"/>
  <c r="G686" i="1" l="1"/>
  <c r="H685" i="1"/>
  <c r="G687" i="1" l="1"/>
  <c r="H686" i="1"/>
  <c r="G688" i="1" l="1"/>
  <c r="H687" i="1"/>
  <c r="H688" i="1" l="1"/>
  <c r="G689" i="1"/>
  <c r="G690" i="1" l="1"/>
  <c r="H689" i="1"/>
  <c r="G691" i="1" l="1"/>
  <c r="H690" i="1"/>
  <c r="G692" i="1" l="1"/>
  <c r="H691" i="1"/>
  <c r="H692" i="1" l="1"/>
  <c r="G693" i="1"/>
  <c r="G694" i="1" l="1"/>
  <c r="H693" i="1"/>
  <c r="G695" i="1" l="1"/>
  <c r="H694" i="1"/>
  <c r="H695" i="1" l="1"/>
  <c r="G696" i="1"/>
  <c r="H696" i="1" l="1"/>
  <c r="G697" i="1"/>
  <c r="H697" i="1" l="1"/>
  <c r="G698" i="1"/>
  <c r="G699" i="1" l="1"/>
  <c r="H698" i="1"/>
  <c r="H699" i="1" l="1"/>
  <c r="G700" i="1"/>
  <c r="H700" i="1" l="1"/>
  <c r="G701" i="1"/>
  <c r="G702" i="1" l="1"/>
  <c r="H701" i="1"/>
  <c r="G703" i="1" l="1"/>
  <c r="H702" i="1"/>
  <c r="G704" i="1" l="1"/>
  <c r="H703" i="1"/>
  <c r="H704" i="1" l="1"/>
  <c r="G705" i="1"/>
  <c r="G706" i="1" l="1"/>
  <c r="H705" i="1"/>
  <c r="G707" i="1" l="1"/>
  <c r="H706" i="1"/>
  <c r="G708" i="1" l="1"/>
  <c r="H707" i="1"/>
  <c r="H708" i="1" l="1"/>
  <c r="G709" i="1"/>
  <c r="G710" i="1" l="1"/>
  <c r="H709" i="1"/>
  <c r="G711" i="1" l="1"/>
  <c r="H710" i="1"/>
  <c r="H711" i="1" l="1"/>
  <c r="G712" i="1"/>
  <c r="H712" i="1" l="1"/>
  <c r="G713" i="1"/>
  <c r="H713" i="1" l="1"/>
  <c r="G714" i="1"/>
  <c r="G715" i="1" l="1"/>
  <c r="H714" i="1"/>
  <c r="H715" i="1" l="1"/>
  <c r="G716" i="1"/>
  <c r="H716" i="1" l="1"/>
  <c r="G717" i="1"/>
  <c r="G718" i="1" l="1"/>
  <c r="H717" i="1"/>
  <c r="G719" i="1" l="1"/>
  <c r="H718" i="1"/>
  <c r="G720" i="1" l="1"/>
  <c r="H719" i="1"/>
  <c r="H720" i="1" l="1"/>
  <c r="G721" i="1"/>
  <c r="G722" i="1" l="1"/>
  <c r="H721" i="1"/>
  <c r="G723" i="1" l="1"/>
  <c r="H722" i="1"/>
  <c r="G724" i="1" l="1"/>
  <c r="H723" i="1"/>
  <c r="H724" i="1" l="1"/>
  <c r="G725" i="1"/>
  <c r="G726" i="1" l="1"/>
  <c r="H725" i="1"/>
  <c r="G727" i="1" l="1"/>
  <c r="H726" i="1"/>
  <c r="H727" i="1" l="1"/>
  <c r="G728" i="1"/>
  <c r="H728" i="1" l="1"/>
  <c r="G729" i="1"/>
  <c r="H729" i="1" l="1"/>
  <c r="G730" i="1"/>
  <c r="G731" i="1" l="1"/>
  <c r="H730" i="1"/>
  <c r="H731" i="1" l="1"/>
  <c r="G732" i="1"/>
  <c r="H732" i="1" l="1"/>
  <c r="G733" i="1"/>
  <c r="G734" i="1" l="1"/>
  <c r="H733" i="1"/>
  <c r="G735" i="1" l="1"/>
  <c r="H734" i="1"/>
  <c r="G736" i="1" l="1"/>
  <c r="H735" i="1"/>
  <c r="H736" i="1" l="1"/>
  <c r="G737" i="1"/>
  <c r="G738" i="1" l="1"/>
  <c r="H737" i="1"/>
  <c r="G739" i="1" l="1"/>
  <c r="H738" i="1"/>
  <c r="G740" i="1" l="1"/>
  <c r="H739" i="1"/>
  <c r="H740" i="1" l="1"/>
  <c r="G741" i="1"/>
  <c r="G742" i="1" l="1"/>
  <c r="H741" i="1"/>
  <c r="G743" i="1" l="1"/>
  <c r="H742" i="1"/>
  <c r="H743" i="1" l="1"/>
  <c r="G744" i="1"/>
  <c r="H744" i="1" l="1"/>
  <c r="G745" i="1"/>
  <c r="H745" i="1" l="1"/>
  <c r="G746" i="1"/>
  <c r="G747" i="1" l="1"/>
  <c r="H746" i="1"/>
  <c r="H747" i="1" l="1"/>
  <c r="G748" i="1"/>
  <c r="H748" i="1" l="1"/>
  <c r="G749" i="1"/>
  <c r="G750" i="1" l="1"/>
  <c r="H749" i="1"/>
  <c r="G751" i="1" l="1"/>
  <c r="H750" i="1"/>
  <c r="G752" i="1" l="1"/>
  <c r="H751" i="1"/>
  <c r="H752" i="1" l="1"/>
  <c r="G753" i="1"/>
  <c r="G754" i="1" l="1"/>
  <c r="H753" i="1"/>
  <c r="G755" i="1" l="1"/>
  <c r="H754" i="1"/>
  <c r="G756" i="1" l="1"/>
  <c r="H755" i="1"/>
  <c r="H756" i="1" l="1"/>
  <c r="G757" i="1"/>
  <c r="G758" i="1" l="1"/>
  <c r="H757" i="1"/>
  <c r="G759" i="1" l="1"/>
  <c r="H758" i="1"/>
  <c r="H759" i="1" l="1"/>
  <c r="G760" i="1"/>
  <c r="H760" i="1" l="1"/>
  <c r="G761" i="1"/>
  <c r="H761" i="1" l="1"/>
  <c r="G762" i="1"/>
  <c r="G763" i="1" l="1"/>
  <c r="H762" i="1"/>
  <c r="H763" i="1" l="1"/>
  <c r="G764" i="1"/>
  <c r="H764" i="1" l="1"/>
  <c r="G765" i="1"/>
  <c r="G766" i="1" l="1"/>
  <c r="H765" i="1"/>
  <c r="G767" i="1" l="1"/>
  <c r="H766" i="1"/>
  <c r="G768" i="1" l="1"/>
  <c r="H767" i="1"/>
  <c r="H768" i="1" l="1"/>
  <c r="G769" i="1"/>
  <c r="G770" i="1" l="1"/>
  <c r="H769" i="1"/>
  <c r="G771" i="1" l="1"/>
  <c r="H770" i="1"/>
  <c r="G772" i="1" l="1"/>
  <c r="H771" i="1"/>
  <c r="H772" i="1" l="1"/>
  <c r="G773" i="1"/>
  <c r="G774" i="1" l="1"/>
  <c r="H773" i="1"/>
  <c r="G775" i="1" l="1"/>
  <c r="H774" i="1"/>
  <c r="H775" i="1" l="1"/>
  <c r="G776" i="1"/>
  <c r="H776" i="1" l="1"/>
  <c r="G777" i="1"/>
  <c r="H777" i="1" l="1"/>
  <c r="G778" i="1"/>
  <c r="G779" i="1" l="1"/>
  <c r="H778" i="1"/>
  <c r="H779" i="1" l="1"/>
  <c r="G780" i="1"/>
  <c r="H780" i="1" l="1"/>
  <c r="G781" i="1"/>
  <c r="G782" i="1" l="1"/>
  <c r="H781" i="1"/>
  <c r="G783" i="1" l="1"/>
  <c r="H782" i="1"/>
  <c r="G784" i="1" l="1"/>
  <c r="H783" i="1"/>
  <c r="H784" i="1" l="1"/>
  <c r="G785" i="1"/>
  <c r="G786" i="1" l="1"/>
  <c r="H785" i="1"/>
  <c r="G787" i="1" l="1"/>
  <c r="H786" i="1"/>
  <c r="G788" i="1" l="1"/>
  <c r="H787" i="1"/>
  <c r="H788" i="1" l="1"/>
  <c r="G789" i="1"/>
  <c r="G790" i="1" l="1"/>
  <c r="H789" i="1"/>
  <c r="G791" i="1" l="1"/>
  <c r="H790" i="1"/>
  <c r="H791" i="1" l="1"/>
  <c r="G792" i="1"/>
  <c r="H792" i="1" l="1"/>
  <c r="G793" i="1"/>
  <c r="H793" i="1" l="1"/>
  <c r="G794" i="1"/>
  <c r="G795" i="1" l="1"/>
  <c r="H794" i="1"/>
  <c r="H795" i="1" l="1"/>
  <c r="G796" i="1"/>
  <c r="G797" i="1" l="1"/>
  <c r="H796" i="1"/>
  <c r="H797" i="1" l="1"/>
  <c r="G798" i="1"/>
  <c r="H798" i="1" l="1"/>
  <c r="G799" i="1"/>
  <c r="H799" i="1" l="1"/>
  <c r="G800" i="1"/>
  <c r="H800" i="1" l="1"/>
  <c r="G801" i="1"/>
  <c r="H801" i="1" l="1"/>
  <c r="G802" i="1"/>
  <c r="H802" i="1" l="1"/>
  <c r="G803" i="1"/>
  <c r="H803" i="1" l="1"/>
  <c r="G804" i="1"/>
  <c r="H804" i="1" l="1"/>
  <c r="G805" i="1"/>
  <c r="H805" i="1" l="1"/>
  <c r="G806" i="1"/>
  <c r="H806" i="1" l="1"/>
  <c r="G807" i="1"/>
  <c r="H807" i="1" l="1"/>
  <c r="G808" i="1"/>
  <c r="H808" i="1" l="1"/>
  <c r="G809" i="1"/>
  <c r="H809" i="1" l="1"/>
  <c r="G810" i="1"/>
  <c r="H810" i="1" l="1"/>
  <c r="G811" i="1"/>
  <c r="H811" i="1" l="1"/>
  <c r="G812" i="1"/>
  <c r="H812" i="1" l="1"/>
  <c r="G813" i="1"/>
  <c r="H813" i="1" l="1"/>
  <c r="G814" i="1"/>
  <c r="H814" i="1" l="1"/>
  <c r="G815" i="1"/>
  <c r="H815" i="1" l="1"/>
  <c r="G816" i="1"/>
  <c r="H816" i="1" l="1"/>
  <c r="G817" i="1"/>
  <c r="H817" i="1" l="1"/>
  <c r="G818" i="1"/>
  <c r="H818" i="1" l="1"/>
  <c r="G819" i="1"/>
  <c r="H819" i="1" l="1"/>
  <c r="G820" i="1"/>
  <c r="H820" i="1" l="1"/>
  <c r="G821" i="1"/>
  <c r="H821" i="1" l="1"/>
  <c r="G822" i="1"/>
  <c r="H822" i="1" l="1"/>
  <c r="G823" i="1"/>
  <c r="H823" i="1" l="1"/>
  <c r="G824" i="1"/>
  <c r="H824" i="1" l="1"/>
  <c r="G825" i="1"/>
  <c r="H825" i="1" l="1"/>
  <c r="G826" i="1"/>
  <c r="H826" i="1" l="1"/>
  <c r="G827" i="1"/>
  <c r="H827" i="1" l="1"/>
  <c r="G828" i="1"/>
  <c r="H828" i="1" l="1"/>
  <c r="G829" i="1"/>
  <c r="H829" i="1" l="1"/>
  <c r="G830" i="1"/>
  <c r="H830" i="1" l="1"/>
  <c r="G831" i="1"/>
  <c r="H831" i="1" l="1"/>
  <c r="G832" i="1"/>
  <c r="H832" i="1" l="1"/>
  <c r="G833" i="1"/>
  <c r="H833" i="1" l="1"/>
  <c r="G834" i="1"/>
  <c r="H834" i="1" l="1"/>
  <c r="G835" i="1"/>
  <c r="H835" i="1" l="1"/>
  <c r="G836" i="1"/>
  <c r="H836" i="1" l="1"/>
  <c r="G837" i="1"/>
  <c r="H837" i="1" l="1"/>
  <c r="G838" i="1"/>
  <c r="H838" i="1" l="1"/>
  <c r="G839" i="1"/>
  <c r="H839" i="1" l="1"/>
  <c r="G840" i="1"/>
  <c r="H840" i="1" l="1"/>
  <c r="G841" i="1"/>
  <c r="H841" i="1" l="1"/>
  <c r="G842" i="1"/>
  <c r="H842" i="1" l="1"/>
  <c r="G843" i="1"/>
  <c r="H843" i="1" l="1"/>
  <c r="G844" i="1"/>
  <c r="H844" i="1" l="1"/>
  <c r="G845" i="1"/>
  <c r="H845" i="1" l="1"/>
  <c r="G846" i="1"/>
  <c r="H846" i="1" l="1"/>
  <c r="G847" i="1"/>
  <c r="H847" i="1" l="1"/>
  <c r="G848" i="1"/>
  <c r="H848" i="1" l="1"/>
  <c r="G849" i="1"/>
  <c r="H849" i="1" l="1"/>
  <c r="G850" i="1"/>
  <c r="H850" i="1" l="1"/>
  <c r="G851" i="1"/>
  <c r="H851" i="1" l="1"/>
  <c r="G852" i="1"/>
  <c r="H852" i="1" l="1"/>
  <c r="G853" i="1"/>
  <c r="H853" i="1" l="1"/>
  <c r="G854" i="1"/>
  <c r="H854" i="1" l="1"/>
  <c r="G855" i="1"/>
  <c r="H855" i="1" l="1"/>
  <c r="G856" i="1"/>
  <c r="H856" i="1" l="1"/>
  <c r="G857" i="1"/>
  <c r="H857" i="1" l="1"/>
  <c r="G858" i="1"/>
  <c r="H858" i="1" l="1"/>
  <c r="G859" i="1"/>
  <c r="H859" i="1" l="1"/>
  <c r="G860" i="1"/>
  <c r="H860" i="1" l="1"/>
  <c r="G861" i="1"/>
  <c r="H861" i="1" l="1"/>
  <c r="G862" i="1"/>
  <c r="H862" i="1" l="1"/>
  <c r="G863" i="1"/>
  <c r="H863" i="1" l="1"/>
  <c r="G864" i="1"/>
  <c r="H864" i="1" l="1"/>
  <c r="G865" i="1"/>
  <c r="H865" i="1" l="1"/>
  <c r="G866" i="1"/>
  <c r="H866" i="1" l="1"/>
  <c r="G867" i="1"/>
  <c r="H867" i="1" l="1"/>
  <c r="G868" i="1"/>
  <c r="H868" i="1" l="1"/>
  <c r="G869" i="1"/>
  <c r="H869" i="1" l="1"/>
  <c r="G870" i="1"/>
  <c r="H870" i="1" l="1"/>
  <c r="G871" i="1"/>
  <c r="H871" i="1" l="1"/>
  <c r="G872" i="1"/>
  <c r="H872" i="1" l="1"/>
  <c r="G873" i="1"/>
  <c r="H873" i="1" l="1"/>
  <c r="G874" i="1"/>
  <c r="H874" i="1" l="1"/>
  <c r="G875" i="1"/>
  <c r="H875" i="1" l="1"/>
  <c r="G876" i="1"/>
  <c r="H876" i="1" l="1"/>
  <c r="G877" i="1"/>
  <c r="H877" i="1" l="1"/>
  <c r="G878" i="1"/>
  <c r="H878" i="1" l="1"/>
  <c r="G879" i="1"/>
  <c r="H879" i="1" l="1"/>
  <c r="G880" i="1"/>
  <c r="H880" i="1" l="1"/>
  <c r="G881" i="1"/>
  <c r="H881" i="1" l="1"/>
  <c r="G882" i="1"/>
  <c r="H882" i="1" l="1"/>
  <c r="G883" i="1"/>
  <c r="H883" i="1" l="1"/>
  <c r="G884" i="1"/>
  <c r="H884" i="1" l="1"/>
  <c r="G885" i="1"/>
  <c r="H885" i="1" l="1"/>
  <c r="G886" i="1"/>
  <c r="H886" i="1" l="1"/>
  <c r="G887" i="1"/>
  <c r="H887" i="1" l="1"/>
  <c r="G888" i="1"/>
  <c r="H888" i="1" l="1"/>
  <c r="G889" i="1"/>
  <c r="H889" i="1" l="1"/>
  <c r="G890" i="1"/>
  <c r="H890" i="1" l="1"/>
  <c r="G891" i="1"/>
  <c r="H891" i="1" l="1"/>
  <c r="G892" i="1"/>
  <c r="H892" i="1" l="1"/>
  <c r="G893" i="1"/>
  <c r="H893" i="1" l="1"/>
  <c r="G894" i="1"/>
  <c r="H894" i="1" l="1"/>
  <c r="G895" i="1"/>
  <c r="H895" i="1" l="1"/>
  <c r="G896" i="1"/>
  <c r="H896" i="1" l="1"/>
  <c r="G897" i="1"/>
  <c r="H897" i="1" l="1"/>
  <c r="G898" i="1"/>
  <c r="H898" i="1" l="1"/>
  <c r="G899" i="1"/>
  <c r="H899" i="1" l="1"/>
  <c r="G900" i="1"/>
  <c r="H900" i="1" l="1"/>
  <c r="G901" i="1"/>
  <c r="H901" i="1" l="1"/>
  <c r="G902" i="1"/>
  <c r="H902" i="1" l="1"/>
  <c r="G903" i="1"/>
  <c r="H903" i="1" l="1"/>
  <c r="G904" i="1"/>
  <c r="H904" i="1" l="1"/>
  <c r="G905" i="1"/>
  <c r="H905" i="1" l="1"/>
  <c r="G906" i="1"/>
  <c r="H906" i="1" l="1"/>
  <c r="G907" i="1"/>
  <c r="H907" i="1" l="1"/>
  <c r="G908" i="1"/>
  <c r="H908" i="1" l="1"/>
  <c r="G909" i="1"/>
  <c r="H909" i="1" l="1"/>
  <c r="G910" i="1"/>
  <c r="H910" i="1" l="1"/>
  <c r="G911" i="1"/>
  <c r="H911" i="1" l="1"/>
  <c r="G912" i="1"/>
  <c r="H912" i="1" l="1"/>
  <c r="G913" i="1"/>
  <c r="H913" i="1" l="1"/>
  <c r="G914" i="1"/>
  <c r="H914" i="1" l="1"/>
  <c r="G915" i="1"/>
  <c r="H915" i="1" l="1"/>
  <c r="G916" i="1"/>
  <c r="H916" i="1" l="1"/>
  <c r="G917" i="1"/>
  <c r="H917" i="1" l="1"/>
  <c r="G918" i="1"/>
  <c r="H918" i="1" l="1"/>
  <c r="G919" i="1"/>
  <c r="H919" i="1" l="1"/>
  <c r="G920" i="1"/>
  <c r="H920" i="1" l="1"/>
  <c r="G921" i="1"/>
  <c r="H921" i="1" l="1"/>
  <c r="G922" i="1"/>
  <c r="H922" i="1" l="1"/>
  <c r="G923" i="1"/>
  <c r="H923" i="1" l="1"/>
  <c r="G924" i="1"/>
  <c r="H924" i="1" l="1"/>
  <c r="G925" i="1"/>
  <c r="H925" i="1" l="1"/>
  <c r="G926" i="1"/>
  <c r="H926" i="1" l="1"/>
  <c r="G927" i="1"/>
  <c r="H927" i="1" l="1"/>
  <c r="G928" i="1"/>
  <c r="H928" i="1" l="1"/>
  <c r="G929" i="1"/>
  <c r="H929" i="1" l="1"/>
  <c r="G930" i="1"/>
  <c r="H930" i="1" l="1"/>
  <c r="G931" i="1"/>
  <c r="H931" i="1" l="1"/>
  <c r="G932" i="1"/>
  <c r="H932" i="1" l="1"/>
  <c r="G933" i="1"/>
  <c r="H933" i="1" l="1"/>
  <c r="G934" i="1"/>
  <c r="H934" i="1" l="1"/>
  <c r="G935" i="1"/>
  <c r="H935" i="1" l="1"/>
  <c r="G936" i="1"/>
  <c r="H936" i="1" l="1"/>
  <c r="G937" i="1"/>
  <c r="H937" i="1" l="1"/>
  <c r="G938" i="1"/>
  <c r="H938" i="1" l="1"/>
  <c r="G939" i="1"/>
  <c r="H939" i="1" l="1"/>
  <c r="G940" i="1"/>
  <c r="H940" i="1" l="1"/>
  <c r="G941" i="1"/>
  <c r="H941" i="1" l="1"/>
  <c r="G942" i="1"/>
  <c r="H942" i="1" l="1"/>
  <c r="G943" i="1"/>
  <c r="H943" i="1" l="1"/>
  <c r="G944" i="1"/>
  <c r="H944" i="1" l="1"/>
  <c r="G945" i="1"/>
  <c r="H945" i="1" l="1"/>
  <c r="G946" i="1"/>
  <c r="H946" i="1" l="1"/>
  <c r="G947" i="1"/>
  <c r="H947" i="1" l="1"/>
  <c r="G948" i="1"/>
  <c r="H948" i="1" l="1"/>
  <c r="G949" i="1"/>
  <c r="H949" i="1" l="1"/>
  <c r="G950" i="1"/>
  <c r="H950" i="1" l="1"/>
  <c r="G951" i="1"/>
  <c r="H951" i="1" l="1"/>
  <c r="G952" i="1"/>
  <c r="H952" i="1" l="1"/>
  <c r="G953" i="1"/>
  <c r="H953" i="1" l="1"/>
  <c r="G954" i="1"/>
  <c r="H954" i="1" l="1"/>
  <c r="G955" i="1"/>
  <c r="H955" i="1" l="1"/>
  <c r="G956" i="1"/>
  <c r="H956" i="1" l="1"/>
  <c r="G957" i="1"/>
  <c r="H957" i="1" l="1"/>
  <c r="G958" i="1"/>
  <c r="H958" i="1" l="1"/>
  <c r="G959" i="1"/>
  <c r="H959" i="1" l="1"/>
  <c r="G960" i="1"/>
  <c r="H960" i="1" l="1"/>
  <c r="G961" i="1"/>
  <c r="H961" i="1" l="1"/>
  <c r="G962" i="1"/>
  <c r="H962" i="1" l="1"/>
  <c r="G963" i="1"/>
  <c r="H963" i="1" l="1"/>
  <c r="G964" i="1"/>
  <c r="H964" i="1" l="1"/>
  <c r="G965" i="1"/>
  <c r="H965" i="1" l="1"/>
  <c r="G966" i="1"/>
  <c r="H966" i="1" l="1"/>
  <c r="G967" i="1"/>
  <c r="H967" i="1" l="1"/>
  <c r="G968" i="1"/>
  <c r="H968" i="1" l="1"/>
  <c r="G969" i="1"/>
  <c r="H969" i="1" l="1"/>
  <c r="G970" i="1"/>
  <c r="H970" i="1" l="1"/>
  <c r="G971" i="1"/>
  <c r="H971" i="1" l="1"/>
  <c r="G972" i="1"/>
  <c r="H972" i="1" l="1"/>
  <c r="G973" i="1"/>
  <c r="H973" i="1" l="1"/>
  <c r="G974" i="1"/>
  <c r="H974" i="1" l="1"/>
  <c r="G975" i="1"/>
  <c r="H975" i="1" l="1"/>
  <c r="G976" i="1"/>
  <c r="H976" i="1" l="1"/>
  <c r="G977" i="1"/>
  <c r="H977" i="1" l="1"/>
  <c r="G978" i="1"/>
  <c r="H978" i="1" l="1"/>
  <c r="G979" i="1"/>
  <c r="H979" i="1" l="1"/>
  <c r="G980" i="1"/>
  <c r="H980" i="1" l="1"/>
  <c r="G981" i="1"/>
  <c r="H981" i="1" l="1"/>
  <c r="G982" i="1"/>
  <c r="H982" i="1" l="1"/>
  <c r="G983" i="1"/>
  <c r="H983" i="1" l="1"/>
  <c r="G984" i="1"/>
  <c r="H984" i="1" l="1"/>
  <c r="G985" i="1"/>
  <c r="H985" i="1" l="1"/>
  <c r="G986" i="1"/>
  <c r="H986" i="1" l="1"/>
  <c r="G987" i="1"/>
  <c r="H987" i="1" l="1"/>
  <c r="G988" i="1"/>
  <c r="H988" i="1" l="1"/>
  <c r="G989" i="1"/>
  <c r="H989" i="1" l="1"/>
  <c r="G990" i="1"/>
  <c r="H990" i="1" l="1"/>
  <c r="G991" i="1"/>
  <c r="H991" i="1" l="1"/>
  <c r="G992" i="1"/>
  <c r="H992" i="1" l="1"/>
  <c r="G993" i="1"/>
  <c r="H993" i="1" l="1"/>
  <c r="G994" i="1"/>
  <c r="H994" i="1" l="1"/>
  <c r="G995" i="1"/>
  <c r="H995" i="1" l="1"/>
  <c r="G996" i="1"/>
  <c r="H996" i="1" l="1"/>
  <c r="G997" i="1"/>
  <c r="H997" i="1" l="1"/>
  <c r="G998" i="1"/>
  <c r="H998" i="1" l="1"/>
  <c r="G999" i="1"/>
  <c r="H999" i="1" l="1"/>
  <c r="G1000" i="1"/>
  <c r="H1000" i="1" l="1"/>
  <c r="G1001" i="1"/>
  <c r="H1001" i="1" l="1"/>
  <c r="G1002" i="1"/>
  <c r="H1002" i="1" l="1"/>
  <c r="G1003" i="1"/>
  <c r="H1003" i="1" l="1"/>
  <c r="G1004" i="1"/>
  <c r="H1004" i="1" l="1"/>
  <c r="G1005" i="1"/>
  <c r="H1005" i="1" l="1"/>
  <c r="G1006" i="1"/>
  <c r="H1006" i="1" l="1"/>
  <c r="G1007" i="1"/>
  <c r="H1007" i="1" l="1"/>
  <c r="G1008" i="1"/>
  <c r="H1008" i="1" l="1"/>
  <c r="G1009" i="1"/>
  <c r="H1009" i="1" l="1"/>
  <c r="G1010" i="1"/>
  <c r="H1010" i="1" l="1"/>
  <c r="G1011" i="1"/>
  <c r="H1011" i="1" l="1"/>
  <c r="G1012" i="1"/>
  <c r="H1012" i="1" l="1"/>
  <c r="G1013" i="1"/>
  <c r="H1013" i="1" l="1"/>
  <c r="G1014" i="1"/>
  <c r="H1014" i="1" l="1"/>
  <c r="G1015" i="1"/>
  <c r="H1015" i="1" l="1"/>
  <c r="G1016" i="1"/>
  <c r="H1016" i="1" l="1"/>
  <c r="G1017" i="1"/>
  <c r="H1017" i="1" l="1"/>
  <c r="G1018" i="1"/>
  <c r="H1018" i="1" l="1"/>
  <c r="G1019" i="1"/>
  <c r="H1019" i="1" l="1"/>
  <c r="G1020" i="1"/>
  <c r="H1020" i="1" l="1"/>
  <c r="G1021" i="1"/>
  <c r="H1021" i="1" l="1"/>
  <c r="G1022" i="1"/>
  <c r="H1022" i="1" l="1"/>
  <c r="G1023" i="1"/>
  <c r="H1023" i="1" l="1"/>
  <c r="G1024" i="1"/>
  <c r="H1024" i="1" l="1"/>
  <c r="G1025" i="1"/>
  <c r="H1025" i="1" l="1"/>
  <c r="G1026" i="1"/>
  <c r="H1026" i="1" l="1"/>
  <c r="G1027" i="1"/>
  <c r="H1027" i="1" l="1"/>
  <c r="G1028" i="1"/>
  <c r="H1028" i="1" l="1"/>
  <c r="G1029" i="1"/>
  <c r="H1029" i="1" l="1"/>
  <c r="G1030" i="1"/>
  <c r="H1030" i="1" l="1"/>
  <c r="G1031" i="1"/>
  <c r="G1032" i="1" l="1"/>
  <c r="H1031" i="1"/>
  <c r="H1032" i="1" l="1"/>
  <c r="G1033" i="1"/>
  <c r="H1033" i="1" l="1"/>
  <c r="G1034" i="1"/>
  <c r="H1034" i="1" l="1"/>
  <c r="G1035" i="1"/>
  <c r="G1036" i="1" l="1"/>
  <c r="H1035" i="1"/>
  <c r="G1037" i="1" l="1"/>
  <c r="H1036" i="1"/>
  <c r="H1037" i="1" l="1"/>
  <c r="G1038" i="1"/>
  <c r="G1039" i="1" l="1"/>
  <c r="H1038" i="1"/>
  <c r="G1040" i="1" l="1"/>
  <c r="H1039" i="1"/>
  <c r="G1041" i="1" l="1"/>
  <c r="H1040" i="1"/>
  <c r="H1041" i="1" l="1"/>
  <c r="G1042" i="1"/>
  <c r="G1043" i="1" l="1"/>
  <c r="H1042" i="1"/>
  <c r="G1044" i="1" l="1"/>
  <c r="H1043" i="1"/>
  <c r="H1044" i="1" l="1"/>
  <c r="G1045" i="1"/>
  <c r="H1045" i="1" l="1"/>
  <c r="G1046" i="1"/>
  <c r="H1046" i="1" l="1"/>
  <c r="G1047" i="1"/>
  <c r="G1048" i="1" l="1"/>
  <c r="H1047" i="1"/>
  <c r="H1048" i="1" l="1"/>
  <c r="G1049" i="1"/>
  <c r="H1049" i="1" l="1"/>
  <c r="G1050" i="1"/>
  <c r="G1051" i="1" l="1"/>
  <c r="H1050" i="1"/>
  <c r="G1052" i="1" l="1"/>
  <c r="H1051" i="1"/>
  <c r="G1053" i="1" l="1"/>
  <c r="H1052" i="1"/>
  <c r="H1053" i="1" l="1"/>
  <c r="G1054" i="1"/>
  <c r="G1055" i="1" l="1"/>
  <c r="H1054" i="1"/>
  <c r="G1056" i="1" l="1"/>
  <c r="H1055" i="1"/>
  <c r="G1057" i="1" l="1"/>
  <c r="H1056" i="1"/>
  <c r="H1057" i="1" l="1"/>
  <c r="G1058" i="1"/>
  <c r="G1059" i="1" l="1"/>
  <c r="H1058" i="1"/>
  <c r="G1060" i="1" l="1"/>
  <c r="H1059" i="1"/>
  <c r="H1060" i="1" l="1"/>
  <c r="G1061" i="1"/>
  <c r="H1061" i="1" l="1"/>
  <c r="G1062" i="1"/>
  <c r="H1062" i="1" l="1"/>
  <c r="G1063" i="1"/>
  <c r="G1064" i="1" l="1"/>
  <c r="H1063" i="1"/>
  <c r="H1064" i="1" l="1"/>
  <c r="G1065" i="1"/>
  <c r="H1065" i="1" l="1"/>
  <c r="G1066" i="1"/>
  <c r="G1067" i="1" l="1"/>
  <c r="H1066" i="1"/>
  <c r="G1068" i="1" l="1"/>
  <c r="H1067" i="1"/>
  <c r="G1069" i="1" l="1"/>
  <c r="H1068" i="1"/>
  <c r="H1069" i="1" l="1"/>
  <c r="G1070" i="1"/>
  <c r="G1071" i="1" l="1"/>
  <c r="H1070" i="1"/>
  <c r="G1072" i="1" l="1"/>
  <c r="H1071" i="1"/>
  <c r="G1073" i="1" l="1"/>
  <c r="H1072" i="1"/>
  <c r="H1073" i="1" l="1"/>
  <c r="G1074" i="1"/>
  <c r="G1075" i="1" l="1"/>
  <c r="H1074" i="1"/>
  <c r="G1076" i="1" l="1"/>
  <c r="H1075" i="1"/>
  <c r="H1076" i="1" l="1"/>
  <c r="G1077" i="1"/>
  <c r="H1077" i="1" l="1"/>
  <c r="G1078" i="1"/>
  <c r="H1078" i="1" l="1"/>
  <c r="G1079" i="1"/>
  <c r="G1080" i="1" l="1"/>
  <c r="H1079" i="1"/>
  <c r="H1080" i="1" l="1"/>
  <c r="G1081" i="1"/>
  <c r="H1081" i="1" l="1"/>
  <c r="G1082" i="1"/>
  <c r="G1083" i="1" l="1"/>
  <c r="H1082" i="1"/>
  <c r="G1084" i="1" l="1"/>
  <c r="H1083" i="1"/>
  <c r="G1085" i="1" l="1"/>
  <c r="H1084" i="1"/>
  <c r="H1085" i="1" l="1"/>
  <c r="G1086" i="1"/>
  <c r="G1087" i="1" l="1"/>
  <c r="H1086" i="1"/>
  <c r="G1088" i="1" l="1"/>
  <c r="H1087" i="1"/>
  <c r="G1089" i="1" l="1"/>
  <c r="H1088" i="1"/>
  <c r="H1089" i="1" l="1"/>
  <c r="G1090" i="1"/>
  <c r="G1091" i="1" l="1"/>
  <c r="H1090" i="1"/>
  <c r="G1092" i="1" l="1"/>
  <c r="H1091" i="1"/>
  <c r="H1092" i="1" l="1"/>
  <c r="G1093" i="1"/>
  <c r="H1093" i="1" l="1"/>
  <c r="G1094" i="1"/>
  <c r="H1094" i="1" l="1"/>
  <c r="G1095" i="1"/>
  <c r="G1096" i="1" l="1"/>
  <c r="H1095" i="1"/>
  <c r="H1096" i="1" l="1"/>
  <c r="G1097" i="1"/>
  <c r="H1097" i="1" l="1"/>
  <c r="G1098" i="1"/>
  <c r="G1099" i="1" l="1"/>
  <c r="H1098" i="1"/>
  <c r="G1100" i="1" l="1"/>
  <c r="H1099" i="1"/>
  <c r="G1101" i="1" l="1"/>
  <c r="H1100" i="1"/>
  <c r="H1101" i="1" l="1"/>
  <c r="G1102" i="1"/>
  <c r="G1103" i="1" l="1"/>
  <c r="H1102" i="1"/>
  <c r="G1104" i="1" l="1"/>
  <c r="H1103" i="1"/>
  <c r="G1105" i="1" l="1"/>
  <c r="H1104" i="1"/>
  <c r="H1105" i="1" l="1"/>
  <c r="G1106" i="1"/>
  <c r="G1107" i="1" l="1"/>
  <c r="H1106" i="1"/>
  <c r="G1108" i="1" l="1"/>
  <c r="H1107" i="1"/>
  <c r="H1108" i="1" l="1"/>
  <c r="G1109" i="1"/>
  <c r="H1109" i="1" l="1"/>
  <c r="G1110" i="1"/>
  <c r="H1110" i="1" l="1"/>
  <c r="G1111" i="1"/>
  <c r="G1112" i="1" l="1"/>
  <c r="H1111" i="1"/>
  <c r="H1112" i="1" l="1"/>
  <c r="G1113" i="1"/>
  <c r="H1113" i="1" l="1"/>
  <c r="G1114" i="1"/>
  <c r="G1115" i="1" l="1"/>
  <c r="H1114" i="1"/>
  <c r="G1116" i="1" l="1"/>
  <c r="H1115" i="1"/>
  <c r="G1117" i="1" l="1"/>
  <c r="H1116" i="1"/>
  <c r="H1117" i="1" l="1"/>
  <c r="G1118" i="1"/>
  <c r="G1119" i="1" l="1"/>
  <c r="H1118" i="1"/>
  <c r="G1120" i="1" l="1"/>
  <c r="H1119" i="1"/>
  <c r="G1121" i="1" l="1"/>
  <c r="H1120" i="1"/>
  <c r="H1121" i="1" l="1"/>
  <c r="G1122" i="1"/>
  <c r="G1123" i="1" l="1"/>
  <c r="H1122" i="1"/>
  <c r="G1124" i="1" l="1"/>
  <c r="H1123" i="1"/>
  <c r="H1124" i="1" l="1"/>
  <c r="G1125" i="1"/>
  <c r="H1125" i="1" l="1"/>
  <c r="G1126" i="1"/>
  <c r="H1126" i="1" l="1"/>
  <c r="G1127" i="1"/>
  <c r="H1127" i="1" l="1"/>
  <c r="G1128" i="1"/>
  <c r="H1128" i="1" l="1"/>
  <c r="G1129" i="1"/>
  <c r="H1129" i="1" l="1"/>
  <c r="G1130" i="1"/>
  <c r="H1130" i="1" l="1"/>
  <c r="G1131" i="1"/>
  <c r="H1131" i="1" l="1"/>
  <c r="G1132" i="1"/>
  <c r="H1132" i="1" l="1"/>
  <c r="G1133" i="1"/>
  <c r="H1133" i="1" l="1"/>
  <c r="G1134" i="1"/>
  <c r="H1134" i="1" l="1"/>
  <c r="G1135" i="1"/>
  <c r="H1135" i="1" l="1"/>
  <c r="G1136" i="1"/>
  <c r="G1137" i="1" l="1"/>
  <c r="H1136" i="1"/>
  <c r="G1138" i="1" l="1"/>
  <c r="H1137" i="1"/>
  <c r="H1138" i="1" l="1"/>
  <c r="G1139" i="1"/>
  <c r="H1139" i="1" l="1"/>
  <c r="G1140" i="1"/>
  <c r="G1141" i="1" l="1"/>
  <c r="H1140" i="1"/>
  <c r="G1142" i="1" l="1"/>
  <c r="H1141" i="1"/>
  <c r="H1142" i="1" l="1"/>
  <c r="G1143" i="1"/>
  <c r="H1143" i="1" l="1"/>
  <c r="G1144" i="1"/>
  <c r="G1145" i="1" l="1"/>
  <c r="H1144" i="1"/>
  <c r="G1146" i="1" l="1"/>
  <c r="H1145" i="1"/>
  <c r="H1146" i="1" l="1"/>
  <c r="G1147" i="1"/>
  <c r="H1147" i="1" l="1"/>
  <c r="G1148" i="1"/>
  <c r="G1149" i="1" l="1"/>
  <c r="H1148" i="1"/>
  <c r="G1150" i="1" l="1"/>
  <c r="H1149" i="1"/>
  <c r="H1150" i="1" l="1"/>
  <c r="G1151" i="1"/>
  <c r="H1151" i="1" l="1"/>
  <c r="G1152" i="1"/>
  <c r="G1153" i="1" l="1"/>
  <c r="H1152" i="1"/>
  <c r="G1154" i="1" l="1"/>
  <c r="H1153" i="1"/>
  <c r="H1154" i="1" l="1"/>
  <c r="G1155" i="1"/>
  <c r="H1155" i="1" l="1"/>
  <c r="G1156" i="1"/>
  <c r="G1157" i="1" l="1"/>
  <c r="H1156" i="1"/>
  <c r="G1158" i="1" l="1"/>
  <c r="H1157" i="1"/>
  <c r="H1158" i="1" l="1"/>
  <c r="G1159" i="1"/>
  <c r="H1159" i="1" l="1"/>
  <c r="G1160" i="1"/>
  <c r="G1161" i="1" l="1"/>
  <c r="H1160" i="1"/>
  <c r="G1162" i="1" l="1"/>
  <c r="H1161" i="1"/>
  <c r="H1162" i="1" l="1"/>
  <c r="G1163" i="1"/>
  <c r="H1163" i="1" l="1"/>
  <c r="G1164" i="1"/>
  <c r="G1165" i="1" l="1"/>
  <c r="H1164" i="1"/>
  <c r="G1166" i="1" l="1"/>
  <c r="H1165" i="1"/>
  <c r="H1166" i="1" l="1"/>
  <c r="G1167" i="1"/>
  <c r="H1167" i="1" l="1"/>
  <c r="G1168" i="1"/>
  <c r="G1169" i="1" l="1"/>
  <c r="H1168" i="1"/>
  <c r="G1170" i="1" l="1"/>
  <c r="H1169" i="1"/>
  <c r="H1170" i="1" l="1"/>
  <c r="G1171" i="1"/>
  <c r="H1171" i="1" l="1"/>
  <c r="G1172" i="1"/>
  <c r="H1172" i="1" l="1"/>
  <c r="G1173" i="1"/>
  <c r="G1174" i="1" l="1"/>
  <c r="H1173" i="1"/>
  <c r="H1174" i="1" l="1"/>
  <c r="G1175" i="1"/>
  <c r="H1175" i="1" l="1"/>
  <c r="G1176" i="1"/>
  <c r="G1177" i="1" l="1"/>
  <c r="H1176" i="1"/>
  <c r="G1178" i="1" l="1"/>
  <c r="H1177" i="1"/>
  <c r="G1179" i="1" l="1"/>
  <c r="H1178" i="1"/>
  <c r="H1179" i="1" l="1"/>
  <c r="G1180" i="1"/>
  <c r="G1181" i="1" l="1"/>
  <c r="H1180" i="1"/>
  <c r="G1182" i="1" l="1"/>
  <c r="H1181" i="1"/>
  <c r="G1183" i="1" l="1"/>
  <c r="H1182" i="1"/>
  <c r="H1183" i="1" l="1"/>
  <c r="G1184" i="1"/>
  <c r="G1185" i="1" l="1"/>
  <c r="H1184" i="1"/>
  <c r="G1186" i="1" l="1"/>
  <c r="H1185" i="1"/>
  <c r="H1186" i="1" l="1"/>
  <c r="G1187" i="1"/>
  <c r="H1187" i="1" l="1"/>
  <c r="G1188" i="1"/>
  <c r="H1188" i="1" l="1"/>
  <c r="G1189" i="1"/>
  <c r="G1190" i="1" l="1"/>
  <c r="H1189" i="1"/>
  <c r="H1190" i="1" l="1"/>
  <c r="G1191" i="1"/>
  <c r="H1191" i="1" l="1"/>
  <c r="G1192" i="1"/>
  <c r="G1193" i="1" l="1"/>
  <c r="H1192" i="1"/>
  <c r="G1194" i="1" l="1"/>
  <c r="H1193" i="1"/>
  <c r="G1195" i="1" l="1"/>
  <c r="H1194" i="1"/>
  <c r="H1195" i="1" l="1"/>
  <c r="G1196" i="1"/>
  <c r="G1197" i="1" l="1"/>
  <c r="H1196" i="1"/>
  <c r="G1198" i="1" l="1"/>
  <c r="H1197" i="1"/>
  <c r="G1199" i="1" l="1"/>
  <c r="H1198" i="1"/>
  <c r="H1199" i="1" l="1"/>
  <c r="G1200" i="1"/>
  <c r="G1201" i="1" l="1"/>
  <c r="H1200" i="1"/>
  <c r="G1202" i="1" l="1"/>
  <c r="H1201" i="1"/>
  <c r="H1202" i="1" l="1"/>
  <c r="G1203" i="1"/>
  <c r="H1203" i="1" l="1"/>
  <c r="G1204" i="1"/>
  <c r="H1204" i="1" l="1"/>
  <c r="G1205" i="1"/>
  <c r="G1206" i="1" l="1"/>
  <c r="H1205" i="1"/>
  <c r="H1206" i="1" l="1"/>
  <c r="G1207" i="1"/>
  <c r="H1207" i="1" l="1"/>
  <c r="G1208" i="1"/>
  <c r="G1209" i="1" l="1"/>
  <c r="H1208" i="1"/>
  <c r="G1210" i="1" l="1"/>
  <c r="H1209" i="1"/>
  <c r="G1211" i="1" l="1"/>
  <c r="H1210" i="1"/>
  <c r="H1211" i="1" l="1"/>
  <c r="G1212" i="1"/>
  <c r="G1213" i="1" l="1"/>
  <c r="H1212" i="1"/>
  <c r="G1214" i="1" l="1"/>
  <c r="H1214" i="1" s="1"/>
  <c r="H1213" i="1"/>
  <c r="B3" i="1" l="1"/>
  <c r="I6" i="1" l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4" i="1"/>
  <c r="I1213" i="1"/>
</calcChain>
</file>

<file path=xl/sharedStrings.xml><?xml version="1.0" encoding="utf-8"?>
<sst xmlns="http://schemas.openxmlformats.org/spreadsheetml/2006/main" count="3839" uniqueCount="817">
  <si>
    <t>CÁLCULO DE BIENES NACIONALES RELEVANTES — Art. 2.2.1.2.4.2.9 Decreto 1082 de 2015</t>
  </si>
  <si>
    <t>Valor total (suma de todos los ítems)</t>
  </si>
  <si>
    <t>Promedio de % participación entre los ítems dentro del 80% acumulado</t>
  </si>
  <si>
    <t>Fuente: ANALISIS_DE_PRECIOS_MANTTO_DE_INTALACIONES.xlsx, hoja ECONOMICO, columna "Precio total DE REFERENCIA (incluido IVA)". Cantidad = 1 para cada ítem (instrucción de la usuaria: usar los ítems del Excel con cantidades a 1).</t>
  </si>
  <si>
    <t>N°</t>
  </si>
  <si>
    <t>Sección / Destino</t>
  </si>
  <si>
    <t>Ítem (bien/servicio)</t>
  </si>
  <si>
    <t>Unidad</t>
  </si>
  <si>
    <t>Valor Precio Total DE REFERENCIA (incl. IVA)</t>
  </si>
  <si>
    <t>% Participación</t>
  </si>
  <si>
    <t>% Acumulado</t>
  </si>
  <si>
    <t>Dentro del 80% acumulado</t>
  </si>
  <si>
    <t>Relevante</t>
  </si>
  <si>
    <t>CENTRO DE EDUCACIÓN Y DOCTRINA (CEDOC)</t>
  </si>
  <si>
    <t>mantenimiento de equipo de bombeo (barnes), incluye verificación y supervisión del funcionamiento correcto del motor, circuito de alimentación, frecuencia de encendido, estado de los tanques de presión; revisión y ajuste de los controladores de nivel, limpieza de los controles de alimentación y revisión de la instalación hidráulica en el cuarto de máquinas; revisión y ajustes de relés, breaker y presos tatos, análisis de fallas en variador según el caso, reportes variador según el caso, presión rango mínimos y máximos en psi, voltajes por fase rango mínimos y máximos en vol., amperaje rango mínimos y máximos en amp, revisión de alternación de bombas, revisión de temperatura de bombas, revisión manómetros de presión - psi con variador, revisión de ruidos de bombas, limpieza de las bombas y tableros (limpieza básica exterior), revisión de flotadores, revisión de tablero, revisión de sentido de giro, revisión de alineamientos, verificación de empaques, acoples y bridas, estado de rodamientos, limpieza de todos los componentes y lubricación revisión de soportes y anclajes de bombas, ajuste de tornillería, revisión general y programación de variador, revisión de sirenas, revisión de soportes y ajustes en verticales y horizontales, informe de mantenimiento;  (incluye el cambio o instalación de 1 cheque hidro de 1_1/2" x 150 psi; 2 registro cortina de 1_1/2"; y 2 manómetros de 100 psi) - no incluye el costo de los repuestos que se necesitaren para el buen funcionamiento de los equipos, ni el lavado de tanques</t>
  </si>
  <si>
    <t>UN</t>
  </si>
  <si>
    <t>ESCUELA DE COMUNICACIONES (ESCOM)</t>
  </si>
  <si>
    <t>desmonte, cambio y reinstalación de tanque de almacenamiento de agua entre 1000lt y 2000lt, (incluye reconexión a la tubería)</t>
  </si>
  <si>
    <t>ESCUELA DE INFANTERÍA (ESINF)</t>
  </si>
  <si>
    <t>desmonte, cambio y reinstalación de tanque de almacenamiento de agua plástico entre 1000lt y 2000lt, (incluye reconexión a la tubería) incluyen materiales.</t>
  </si>
  <si>
    <t>instalación equipo de aire acondicionado SAMSUNG 24000btu  inverter 220 v</t>
  </si>
  <si>
    <t>M2</t>
  </si>
  <si>
    <t>BATALLON DE APOYO Y SERVICIOS PARA LA EDUCACION MILITAR (BASEM) CON DESTINACIÓN INSTALACIONES COTEF</t>
  </si>
  <si>
    <t>ESCUELA DE INGENIEROS (ESING) PLAN ANUAL DE ADQUISICIONES REC 16</t>
  </si>
  <si>
    <t>instalación a todo costo de cerchas en estructuras de 2 plantas, comprende cortes del material, unión con soldadura, armado de orificios para alojar la cercha en muro de mampostería, resane, pintada pared en zona intervenida a dos manos, se debe contemplar la herramienta requerida.</t>
  </si>
  <si>
    <t>instalación de acometida eléctrica a 15m potencia y control, instalación de tubería aislada de refrigeración a 30 m de tubería de alta y baja, traslado de equipos a azotea por personal certificado</t>
  </si>
  <si>
    <t>M</t>
  </si>
  <si>
    <t>ESCUELA DE POLICIA MILITAR (ESPOM)</t>
  </si>
  <si>
    <t>MANTENIMIENTO  CONSISTENTE EN CARPINTERIA METALICA Y DE MADERA</t>
  </si>
  <si>
    <t>suministro e instalación de falleba para puerta  a todo costo</t>
  </si>
  <si>
    <t>AREAS INTERIORES</t>
  </si>
  <si>
    <t>servicio de remplazo e instalación de ventanas de fachada en cuerpo fijo + basculante inferior con marco en aluminio anodizado color natural, vidrio cristal de 5mm y alfajías (2,40*1,50) (incluye apertura de vanos en mampostería.) incluye materiales</t>
  </si>
  <si>
    <t>ESCUELA UNIDADES MONTADAS DEL EJERCITO (ESUME)</t>
  </si>
  <si>
    <t>suministro e instalación de ventanales de aluminio de 1,60x 0,60 mts (incluye vidrio de 4 mm, cerradura y empaques.</t>
  </si>
  <si>
    <t>PUERTAS Y VENTANALES</t>
  </si>
  <si>
    <t>suministro e instalación   de ventana de aluminio de 1,60x 0,60 mts (incluye desmonte, vidrio de 3 mm, cerradura y empaques, incluye materiales</t>
  </si>
  <si>
    <t>ACOMETIDAS ELÉCTRICAS</t>
  </si>
  <si>
    <t>servicios de remplazo e instalación de energía eléctrica, incluye cable no 6 libre de alógeno negro distancia 6mts, tacos de 1 x 20 enchufable cantidad 3, alambre eléctrico aislado n,10 de acuerdo ntc1332 alambres y cables con aislamiento plástico libre de alógeno 30 mts, alambre eléctrico aislado n,12de acuerdo a ntc1332 alambres y cables con aislamiento plástico (amarillo, azul, rojo, blanco, verde) libre de alógeno 300 mts,</t>
  </si>
  <si>
    <t>servicio de instalación acometidas eléctricas</t>
  </si>
  <si>
    <t>54129 servicios de remplazo e instalación de energía eléctrica, incluye cable no 6 libre de alógeno negro distancia 6mts, tacos de 1 x 20 enchufable cantidad 3, alambre eléctrico aislado n,10 de acuerdo ntc1332 alambres y cables con aislamiento plástico libre de alógeno 30 mts, alambre eléctrico aislado n,12de acuerdo a ntc1332 alambres y cables con aislamiento plástico (amarillo, azul, rojo, blanco, verde) libre de alógeno 300 mts,</t>
  </si>
  <si>
    <t>jardines exteriores (incluye plantas ornamentales, tierra negra y pradización ).
equipo básico ( herramienta menor )
mano de obra aa (albañilería)
tierra negra
pasto kikuyo (cortado)
plantas ornamentales varias</t>
  </si>
  <si>
    <t>suministro e instalación de bandeja tipo escalerilla semipesado de 10 cm con tapa cal. 20 en calidad mecano o superior. incluye certificado de producto RETIE, accesorios de fijación y todo lo necesario para su correcto funcionamiento.</t>
  </si>
  <si>
    <t>desmonte y monte de orinal de pared con válvula tipo PUSH, incluye accesorios y herramienta requerida.</t>
  </si>
  <si>
    <t>MANTENIMIENTO TERRAZA CASINO</t>
  </si>
  <si>
    <t>servicio de fabricación e instalación columna metálica de 5.10 mtrs, en tubería cuadrada de 15x15 cm, 3 mm, platina de anclaje de 20x20 cm e 6 mm, soldadura en electrodo revestida 7018, anclada con tornillería, profundidad perno de anclaje 4 " y dados terminado en 1 capa de protección anticorrosivo alquidico, la segunda capa en esmalte alquidico color institucional.</t>
  </si>
  <si>
    <t>acometidas eléctricas</t>
  </si>
  <si>
    <t>suministro: desmonte y monte de sanitario con accesorios, incluye maquinaria y herramienta requerida.</t>
  </si>
  <si>
    <t>servicio de remplazo e instalación de división para batería de baños estándar flotada tipo socada o similar (1,5*1,0) incluye accesorios</t>
  </si>
  <si>
    <t>servicio de remplazo e instalación de división para batería de baños estándar flotada tipo socoda o similar (1,5*1,0) incluye accesorios</t>
  </si>
  <si>
    <t>INSTALACIONES ELECTRICAS</t>
  </si>
  <si>
    <t>suministro e instalación perfiles en acero, ancho total=0.88 m. espesor del acero=0.35 mm. o equivalente según diseño color verde, azul o rojo. (incluye instalación y el suministro de todos los accesorios requeridos para el correcto montaje.) compuesto por: equipo básico (herramienta menor) mano de obra aa (albañilería) teja termo acústica, ancho total=0.88 m. espesor del acero=0.35 mm. o equivalente según diseño. color verde, azul o rojo según diseño. Tornillo auto perforante. diam. 3/4".andamio metálico tubular (sección de 2 marcos de 1.50*1.50 m.con 2 crucetas de 2.30 m.)</t>
  </si>
  <si>
    <t>desmonte y monte a todo costo de inodoros de baño. incluye inodoro de tipo ONE-PIECE de bajo consumo de agua, color blanco, accesorios para instalación, herramienta requerida.</t>
  </si>
  <si>
    <t>suministro e instalación de bandeja tipo escalerilla semipesado de 20 cm con tapa cal. 20 en calidad mecano o superior. incluye certificado de producto RETIE, accesorios de fijación y todo lo necesario para su correcto funcionamiento.</t>
  </si>
  <si>
    <t>suministro e instalación de tablero de 36 circuitos 3f5h, con puerta y espacio para totalizador, barraje para 200a barra neutro y barra tierra calidad legrand, siemens, sqared o superior de marca reconocida y homologada por el cidet</t>
  </si>
  <si>
    <t>mantenimiento   para módulos de ventana, incluyen remplazo piezas deterioradas, empaques y ajuste general de la carpintería en aluminio existente. (desmonte de cristales existentes deteriorados y remplazo donde sea necesario, en segundo, tercero y cuarto piso, medidas: 1.60 x 0.60 mts en 4mm, incluye materiales</t>
  </si>
  <si>
    <t>ESCUELA DE INGENIEROS (ESING) CON DESTINACIÓN EDIFICIO SABIO CALDAS</t>
  </si>
  <si>
    <t>suministro: desmonte y monte de orinal de pared con accesorios, incluye maquinaria y herramienta requerida.</t>
  </si>
  <si>
    <t>suministro e instalación de tablero de 30 circuitos 3f5h, con puerta y espacio para totalizador, barraje para 200a barra neutro y barra tierra calidad legrand, siemens, sarde o superior de marca reconocida y homologada por el cidet</t>
  </si>
  <si>
    <t>servicio de fabricación e instalación cercha metálica de 10.30 mts, en tubería rectangular de 12x6 cm, 2 mm, ancladas con tornillería y platinas de anclaje de 60x15 cm – e 5mm, (profundidad perno de anclaje  4" y dados, soldadura en electro revestido 7018, terminado en una capa de protección anticorrosivo alquidico, la segunda capa en esmalte liquido del color institucional</t>
  </si>
  <si>
    <t>REMODELACIÓN</t>
  </si>
  <si>
    <t>remodelación de cocina: adecuación de cocina existente incluye: desmonte general del mueble superior – inferior de cocina + reubicación  instalación en lugar asignado. + corte de mueble en granito y ajuste de gabinetes. (longitud de mueble aproximada 2.5mts)</t>
  </si>
  <si>
    <t>servicio de fabricación e instalación cercha metálica de 10.30 mtrs, en tubería rectangular de 12x6 cm, 2 mm, ancladas con tornillería y platinas de anclaje de 60x15 cm – e 5mm, (profundidad perno de anclaje  4" y dados, soldadura en electro revestido 7018, terminado en una capa de protección anticorrosivo alquidico, la segunda capa en esmalte liquido del color institucional</t>
  </si>
  <si>
    <t>remodelación de cocina: adecuación de cocina existente incluye: desmonte general del mueble superior – inferior de cocina + reubicación instalación en lugar asignado. + corte de mueble en granito y ajuste de gabinetes. (longitud de mueble aproximada 2.5mts)</t>
  </si>
  <si>
    <t>suministro e instalación de bandeja tipo escalerilla semi pesada de 20 cm con tapa cal. 20 en calidad mecano o superior. incluye certificado de producto RETIE, accesorios de fijación y todo lo necesario para su correcto funcionamiento.</t>
  </si>
  <si>
    <t>suministro e instalación de tablero de 24 circuitos 3f5h, con puerta y espacio para totalizador, barraje para 200a barra neutro y barra tierra calidad legrand, siemens, sqared o superior de marca reconocida y homologada por el cidet</t>
  </si>
  <si>
    <t>mantenimiento para módulos de ventana, incluyen cambio piezas deterioradas, empaques y ajuste general de la carpintería en aluminio existente. (desmonte de cristales existentes deteriorados y cambio donde sea necesario, en segundo, tercero y cuarto piso, medidas: 1.60 x 0.60 mts en 4mm.</t>
  </si>
  <si>
    <t>desmonte y monte a todo costo de lava manos, incluye accesorios de instalación y herramienta requerida.</t>
  </si>
  <si>
    <t>cambio de aparatos sanitarios tipo  institucional orinales - lavamanos - sanitarios (incluye:  sellar, suministro,  remplazo del bien deteriorados o  en mal estado).</t>
  </si>
  <si>
    <t>suministro: desmonte y monte de lava manos con accesorios, incluye maquinaria y herramienta requerida.</t>
  </si>
  <si>
    <t>ESCUELA DE CABALLERIA (ESCAB)</t>
  </si>
  <si>
    <t>mantenimiento, adecuación e instalación de guarda escoba mediacaña en granito fundido en sitio h= 15 cm (incluye fundida pulida y brillada. reposición en un 20% del adoquín que se encuentre en mal estado.</t>
  </si>
  <si>
    <t>cambio de ventanales de aluminio de 1,60x 0,60 mts (incluye vidrio de 4 mm, cerradura y empaques.</t>
  </si>
  <si>
    <t>instalación a todo costo de caja de tacos sobre muro de mampostería, comprende de elaboración de regata, retiro de escombros, resane de pared y pintada a dos manos, se debe contemplar la herramienta requerida.</t>
  </si>
  <si>
    <t>BAÑOS</t>
  </si>
  <si>
    <t>suministro e instalación  puerta metálica lámina cold rolled cal. 18 tipo panel  2,05 x 0,80 con marco sencillo, cerradura, bisagras, (incluye anticorrosivo + pintura electrostática + marco cold rolled cal. 18 cargados en concreto)</t>
  </si>
  <si>
    <t>puerta metálica en lamina cold rolled cal. 18+ ángulo 1 1/2 x 1/8" + anticorrosivo + pintura+ tubo galvanizado 1 1/2". dimensiones h=2.20 x a=2.70m. incluye falleba, portacandado. según detalle. a todo costo</t>
  </si>
  <si>
    <t>servicio de instalación y suministro de bomba de agua para desagüe- de condensados, y tubería de PVC.</t>
  </si>
  <si>
    <t>servicio de remplazo e   instalación de muro para oficina en vidrio templado de 5mm con película interna incluye tramo de puerta corrediza, perfilaría metálica y acabado tipo samblasting con imagen institucional medidas aprox. 4.48 largo x 2.50 alto incluye materiales</t>
  </si>
  <si>
    <t>desmonte y monte a todo costo de caja de tacos. incluye la perforación de muro para elaboración del recinto de alojamiento de la caja de tacos a instalar, resane, pintura a dos manos, se debe contemplar la herramienta requerida.</t>
  </si>
  <si>
    <t>servicio de remplazo e instalación de baranda fabricada poste acero inoxidable, vidrio templado de 8mm, con altura de 80 cm, pulido y brillado, diseño sandblastig institucional, incluye accesorios para su instalación   incluye materiales</t>
  </si>
  <si>
    <t>servicio a todo costo de desmonte y monte de ventanales de aluminio con área inferior a 5 m2, comprende el retiro de la estructura, limpieza del área, cambio de empaques de fijación al marco, remachada o atornillada donde sea requerido, instalación in situ, fijado en la estructura de mampostería.  se debe contemplar la herramienta requerida.</t>
  </si>
  <si>
    <t>mantenimiento orinal institucional, 
nivel i. reparación limpieza, cambios o reaprietes de válvulas, llaves entre otros, rellenos y reabastecimientos. 
nivel ii. reparaciones de cañerías y tuberías montajes y desmontajes al que allá lugar. 
nivel iii destape de sifón y desagües.</t>
  </si>
  <si>
    <t>UND</t>
  </si>
  <si>
    <t>mantenimiento de puerta en vidrio templado e=10 mms (incluye: desmonte, instalación limpieza, remplazo de pivote en aluminio, remplazo de cerradura, y reinstalación puerta) incluye materiales</t>
  </si>
  <si>
    <t>servicio de instalación y suministro conjunto sanitario color blanco o equivalente (incluye sanitario, tapa, tanque, grifería, accesorios de conexión e instalación).</t>
  </si>
  <si>
    <t>servicio de instalación o remplazo  de techo flótate metálico,  con estructura tubería rectangular de 12x6 cm, 3 mm, ancladas con tornillería y platinas de anclaje de 15x15 cm – e 5mm, (profundidad perno de anclaje 4 " y dados)  soldadura en electro revestido 7018, terminado en una capa de protección anticorrosivo alquidico, la segunda capa en esmalte liquido del color institucional, con protección a la intemperie en vidrio templado de 8 mm (incluye instalación manual, andamios certificados, mano de obra con certificación de alturas)incluye materiales</t>
  </si>
  <si>
    <t>ESCUELA DE ARTILLERÍA (ESART)</t>
  </si>
  <si>
    <t>suministro e instalación conjunto sanitario color blanco o equivalente (incluye sanitario, tapa, tanque, grifería, accesorios de conexión e instalación).</t>
  </si>
  <si>
    <t>desmonte y reinstalación de aparatos sanitarios (incluye limpieza y accesorios para su correcta instalación y funcionamiento).
equipo básico ( herramienta menor )
mano de obra aa (albañilería)
acople para sanitario 40 cm  en acero 1/2 x 7/8" unidad sanitaria (incluye todos los elementos necesarios para su instalación)
cinta teflón 10 m 1/2"</t>
  </si>
  <si>
    <t>instalación y suministro de conexiones de drenaje a sistema de aguas lluvia. conexiones de drenaje a sistema de aguas lluvia, control de filtraciones</t>
  </si>
  <si>
    <t>desmonte y monte a todo costo de caja de tacos. se debe contemplar la herramienta requerida.</t>
  </si>
  <si>
    <t>suministro e instalación   sanitario tipo institucional (incluye: desmontes, materiales y accesorios para su puesta en funcionamiento</t>
  </si>
  <si>
    <t>suministro e instalación módulos de ventana marcos en aluminio,  incluyen, empaques,  medidas: 1.60 x 0.60 mts, vidrio 4 mm</t>
  </si>
  <si>
    <t>mantenimiento, adecuación e instalación combo sanitario en porcelana de color blanco, línea moderna y decorativa.</t>
  </si>
  <si>
    <t>suministro e instalación   lavamanos tipo institucional (incluye: desmontes, materiales y accesorios para su puesta en funcionamiento</t>
  </si>
  <si>
    <t>adecuación puerta metálica lámina cold rolled cal. 18 tipo panel  2,05 x 0,80 con marco sencillo, cerradura, bisagras, (incluye anticorrosivo + pintura electrostática + marco cold rolled cal. 18 cargados en concreto)</t>
  </si>
  <si>
    <t>servicio de instalación o remplazo  de techo flotate metálico,  con estructura tubería rectangular de 12x6 cm, 3 mm, ancladas con tornillería y platinas de anclaje de 15x15 cm – e 5mm, (profundidad perno de anclaje 4 " y dados)  soldadura en electro revestido 7018, terminado en una capa de protección anticorrosivo alquidico, la segunda capa en esmalte liquido del color institucional, con protección a la intemperie en vidrio templado de 8 mm (incluye instalación manual, andamios certificados, mano de obra con certificación de alturas)incluye materiales</t>
  </si>
  <si>
    <t>servicio de instalación módulos de ventana marcos en aluminio,  incluyen, empaques,  medidas: 1.60 x 0.60 mts, vidrio 4 mm</t>
  </si>
  <si>
    <t>acometida eléctrica: suministro e instalación de cable n° 12 en cobre debidamente identificado según normas ntc y recubierto por material aislante, con sus tres líneas (positivo, negativo y polo a tierra), además cuenta con protección en tuvo PVC conduit. a todo costo</t>
  </si>
  <si>
    <t xml:space="preserve"> ML </t>
  </si>
  <si>
    <t>suministro e instalación   sanitario tipo institucional (incluye: desmontes, materiales, y  accesorios para su puesta en funcionamiento</t>
  </si>
  <si>
    <t>suministro e instalación de teja en policarbonato. incluye caballetes. revisión, ajuste, limpieza manual, anticorrosiva y pintura esmalte para cerchas y correas</t>
  </si>
  <si>
    <t>cambio e instalación de  canal de 3 m2  de conducción de aguas lluvias en lámina cold rolled calibre 24</t>
  </si>
  <si>
    <t>puerta metálica lámina cold rolled cal.18 entamborada con marco montante en persiana (incluye anticorrosivo + pintura electrostática + marco cold rolled cal.18 cargados en concreto). incluye el suministro de todos los accesorios requeridos para el correcto montaje. (suministro e instalación). a todo costo</t>
  </si>
  <si>
    <t xml:space="preserve"> M2 </t>
  </si>
  <si>
    <t>instalación y suministro de teja en policarbonato. incluye caballetes. revisión, ajuste, limpieza manual, anticorrosiva y pintura esmalte para cerchas y correas</t>
  </si>
  <si>
    <t>MANTENIMIENTO CONSISTENTE EN INSTALACIONES ELECTRICAS</t>
  </si>
  <si>
    <t>salida bifasica en tuberia conduit  pvc 3/4", alambre no 12 awg thhn-thwn 90°c. aprox 10 m. a todo costo</t>
  </si>
  <si>
    <t>mantenimiento a todo costo de cubiertas en estructuras de 2 plantas, comprende arreglo de grietas con manto asfaltico, limpieza de cubiertas, o ajuste de cubierta, amarres.  se debe contemplar la herramienta requerida.</t>
  </si>
  <si>
    <t>salida tomacorriente normal doble polo a tierra en tubería conduit emt 3/4", alambre no 12 awg prom 4m</t>
  </si>
  <si>
    <t>revisión sistema contra incendios de las estructuras, comprende análisis de continuidad eléctrica, reparación de daños ocasionados por ruptura de cables. se debe contemplar la herramienta requerida.</t>
  </si>
  <si>
    <t>mantenimiento  de aparatos sanitarios tipo  institucional
nivel i. reparación limpieza, cambios o reaprietes de válvulas, llaves entre otros, rellenos y reabastecimientos.
nivel ii  mantenimiento de equipos limpieza y desinfección y reparación de grietas y filtraciones de agua.</t>
  </si>
  <si>
    <t>servicio de remplazo e instalación de espejo flotado biselado anclado a muro medida aproximada (1,0x1,5) incluye accesorios</t>
  </si>
  <si>
    <t>instalación a todo costo de cerchas en estructuras de 1 planta, comprende cortes del material, unión con soldadura, armado de orificios para alojar la cercha en muro de mampostería, resane, pintada pared en zona intervenida a dos manos, se debe contemplar la herramienta requerida.</t>
  </si>
  <si>
    <t xml:space="preserve">ML </t>
  </si>
  <si>
    <t>suministro e instalación de puerta de baño en aluminio color, marco puerta de 2x1", pasador interno y manijas interior y exterior. incluye el suministro de todos los accesorios requeridos para el correcto montaje. según detalle. a todo costo</t>
  </si>
  <si>
    <t>mantenimiento de puerta en aluminio, incluye soldadura, mantenimiento de marco, cambio de bisagras y vidrios.</t>
  </si>
  <si>
    <t>servicio de instalación y suministro de orinal; incluye grifería push expuesta 3/4” y racor.  
equipo básico ( herramienta menor )
mano de obra bb (instalaciones)
orinal.  
grifería push expuesta 3/4" y racor</t>
  </si>
  <si>
    <t>servicio de instalación y suministro de orinal; incluye grifería push expuesta 3/4" y racor.  
equipo básico ( herramienta menor )
mano de obra bb (instalaciones)
orinal.  
grifería push expuesta 3/4" y racor</t>
  </si>
  <si>
    <t>suministro e instalación en cielo raso de panel led rd 9w redondo de incrustar – eficacia 45lm/w, flujo luminoso (lm) 270lm, temperatura de color 6500k (incluye todos los materiales, elementos y accesorios necesarios para su montaje y correcto funcionamiento)</t>
  </si>
  <si>
    <t>mantenimiento e  instalación  y puesta en funcionamiento de rosetas en porcelana.</t>
  </si>
  <si>
    <t>suministro e instalación de techo termo acústico con caballete color verde, medidas de acorde a la necesidad, tornillería auto perforante. incluye juntas pegante y sellador, equipo básico de trabajos en altura como andamios y arnés. (herramienta menor )
mano de obra calificada.</t>
  </si>
  <si>
    <t>mantenimiento a todo costo de cubiertas en estructuras de 1 planta, comprende arreglo de grietas con manto asfaltico, limpieza de cubiertas, o ajuste de cubierta, amarres.  se debe contemplar la herramienta requerida.</t>
  </si>
  <si>
    <t>ESCUELA LOGISTICA (ESLOG)</t>
  </si>
  <si>
    <t>demolición de concreto masivo (todo tipo de elementos estructurales y no estructurales en concreto. a todo costo (incluye cargue y retiro de escombros).</t>
  </si>
  <si>
    <t>M3</t>
  </si>
  <si>
    <t>Análisis acometido eléctrica interna, comprende estudio de cargas de la estructura, identificación de puntos con sobrecarga, realización de croquis con distribución de cargas energéticas. se debe contemplar la herramienta requerida.</t>
  </si>
  <si>
    <t>suministro e instalación de tablero de 12 circuitos 1f3h. barraje para 75a barra neutro y barra tierra calidad legrand, siemens, sqared o superior de marca reconocida y homologada por el cidet. a todo costo</t>
  </si>
  <si>
    <t>suministro, instalación y puesta en funcionamiento de   reflector 150w led, multi voltaje, temperatura de color 6500k o similar, flujo luminoso 11250lm (±10%), factor de potencia &gt;0.9, horas de vida útil 50.000 hrs o superior, garantía de 5 años o superior. incluye accesorios de fijación y todo lo necesario para su correcto funcionamiento. a todo costo (no incluye acometida eléctrica)</t>
  </si>
  <si>
    <t>instalación a todo costo de teja no. 12, para cubierta en estructuras de 2 plantas comprende a su vez desmonte y monte de nueva teja, se debe contemplar la herramienta requerida.</t>
  </si>
  <si>
    <t>mantenimiento de ventana de aluminio de 1,60x 0,60 mts (incluye desmonte, instalación, vidrio de 3 mm, cerradura y empaques, incluye materiales</t>
  </si>
  <si>
    <t>CUBIERTAS</t>
  </si>
  <si>
    <t>desmonte e instalación de lámina en policarbonato para cafetería. Incluye lamina maciza en policarbonato de 8mm coloropal, elementos de fijación, cambio y/o reparación de estructura dañada y aplicación de pintura.</t>
  </si>
  <si>
    <t>mantenimiento  canal de conducción de aguas lluvias en PVC 3" a 4" corte de  3 mts</t>
  </si>
  <si>
    <t>mantenimiento de cajas de inspección (incluye retiro de vegetación, piedras y/o sedimentación, tamaño máximo 1m x1m x1m).</t>
  </si>
  <si>
    <t>mantenimiento  de aparatos sanitarios tipo  institucional nivel i. reparación limpieza, cambios o reaprietes de válvulas, llaves entre otros, rellenos y reabastecimientos.
nivel iii  mantenimiento de equipos limpieza y desinfección y reparación de grietas y filtraciones de agua.</t>
  </si>
  <si>
    <t>elaboración a todo costo de muro en mampostería (ladrillo - bloque cemento), comprende pega de bloque a nivel. altura máxima 1 mts.  se debe contemplar la herramienta requerida.</t>
  </si>
  <si>
    <t>ML</t>
  </si>
  <si>
    <t>mantenimiento bajante de aguas lluvias en PVC de  4" a  6"  corte de 3 mts</t>
  </si>
  <si>
    <t>mantenimiento bajante de aguas lluvias en PVC de  3" a  4"  corte de 3 mts</t>
  </si>
  <si>
    <t>instalación a todo costo de teja no. 11, para cubierta en estructuras de 2 plantas comprende a su vez desmonte y monte de nueva teja, se debe contemplar la herramienta requerida.</t>
  </si>
  <si>
    <t>suministro e instalación de tablero de 8 circuitos 1f3h. barraje para 75a barra neutro y barra tierra calidad legrand, siemens, sqared o superior de marca reconocida y homologada por el cidet. a todo costo</t>
  </si>
  <si>
    <t>suministro e instalación en cielo raso de panel led rd 18w redondo de incrustar – voltaje 85-265v, eficacia 60lm/w, montaje incrustar (25mm), flujo luminoso (lm) 1080lm, temperatura de color 6500k (incluye todos los materiales, elementos y accesorios necesarios para su montaje y correcto funcionamiento)</t>
  </si>
  <si>
    <t>desmonte y monte de plafones, luminarias o lámparas led de cualquier tipología. incluye maquinaria y herramienta requerida.</t>
  </si>
  <si>
    <t>CUBIERTAS EXTERIOR</t>
  </si>
  <si>
    <t>servicio de mantenimiento, instalación o remplazo de teja termo acústica tipo UPVC 11.80 x 0.94 metros (incluye materiales, caballetes, revisión, ajuste, limpieza manual, anticorrosiva y pintura esmalte para cerchas y correas)</t>
  </si>
  <si>
    <t>suministro e instalación y puesta en funcionamiento de   reflector  100w led,
multivoltaje, temperatura de color 6500k (±10%), flujo luminoso 7500lm (±10%), horas de vida útil 50.000
hrs, garantía de 5 años. incluye accesorios de fijación y todo lo necesario para su correcto funcionamiento.</t>
  </si>
  <si>
    <t>servicio de instalación y suministro de lavamanos equipo básico (herramienta menor) mano de obra bb (instalaciones) lava manos.</t>
  </si>
  <si>
    <t>mantenimiento, adecuación y aplique de pintura exterior para pisos,  (colores de acuerdo a solicitud).</t>
  </si>
  <si>
    <t>desmonte y monte a todo costo de plafones o luminarias led de cualquier tipología. se debe contemplar la herramienta requerida.</t>
  </si>
  <si>
    <t>mantenimiento de estructura de cielo raso. (nivelación y ajuste de perfilaría) incluye desmonte de PVC , canaletas y bajantes - instalación y puesta de PVC y adecuación de canales de aguas lluvias.</t>
  </si>
  <si>
    <t>instalación a todo costo de teja no. 12, para cubierta en estructuras de 1 planta comprende a su vez desmonte y monte de nueva teja, se debe contemplar la herramienta requerida.</t>
  </si>
  <si>
    <t>servicio de instalación y suministro de grifería tipo push corona o equivalente. compuesto por: equipo básico ( herramienta menor ) mano de obra bb (desmonte e instalaciones) grifería tipo push</t>
  </si>
  <si>
    <t>ESCUELA DE INGENIEROS (ESING) CON DESTINACIÓN CAAID</t>
  </si>
  <si>
    <t>servicio de instalación y suministro de orinales; incluye grifería y todos los elementos necesarios para su correcta instalación (herramienta menor) mano de obra bb (instalaciones) orinal.</t>
  </si>
  <si>
    <t>instalación a todo costo de teja No. 10, para cubierta en estructuras de 2 plantas comprende a su vez desmonte y monte de nueva teja, se debe contemplar la herramienta requerida.</t>
  </si>
  <si>
    <t>suministro e instalación en cielo raso de panel led 60x60cm, de incrustar ángulo de apertura 120°  - consumo total de potencia (w) 48 w - flujo luminoso (lm) 4000im – color blanco – voltaje 100-277v – montaje de incrustar -  dimensiones (l x w x h) (mm) 595 x 595 x 11 – chasis bordes revestidos en aluminio, difusor opalizado en policarbonato, temperatura de color 6500k - grado de protección ip 20 (incluye todos los materiales, elementos y accesorios necesarios para su montaje y correcto funcionamiento)</t>
  </si>
  <si>
    <t>servicio de instalación de incrustaciones porcelana - juego incrustaciones x 6 und elite ref. 06610100-1 o tipo corona o equivalente. (papelera, jabonera lavamanos, 2 ganchos, cepillera, jabonera ducha y toallero). (incluye materiales de instalación, chazos y silicona)</t>
  </si>
  <si>
    <t>suministro e instalación de grifería tipo push para sanitario corona o equivalente. compuesto por: equipo básico ( herramienta menor ) mano de obra bb (instalaciones)grifería tipo push</t>
  </si>
  <si>
    <t>suministro e instalación y puesta en funcionamiento de   reflector  100w led,
multi voltaje, temperatura de color 6500k (±10%), flujo luminoso 7500lm (±10%), horas de vida útil 50.000
hrs, garantía de 5 años. incluye accesorios de fijación y todo lo necesario para su correcto funcionamiento.</t>
  </si>
  <si>
    <t>suministro e instalación de lavamanos  
equipo básico ( herramienta menor ) mano de obra bb (instalaciones) lava manos.</t>
  </si>
  <si>
    <t>suministro e instalaciones de orinales; incluye grifería y todos los elementos necesarios para su correcta instalación (herramienta menor) mano de obra bb (instalaciones) orinal.</t>
  </si>
  <si>
    <t>suministro e instalación de tablero de 6 circuitos 1f3h. barraje para 75a barra neutro y barra tierra calidad legrand, siemens, sqared o superior de marca reconocida y homologada por el cidet. a todo costo</t>
  </si>
  <si>
    <t>suministro e instalación teja termo acústica, ancho total=0.88 m. espesor del acero=0.35 mm. o equivalente según diseño color verde, azul o rojo.  (incluye instalación y el suministro de todos los accesorios requeridos para el correcto montaje.)</t>
  </si>
  <si>
    <t>servicio de mantenimiento de desmonte y monte de ventanales de aluminio con área inferior a 1,20 m2, comprende el retiro de la estructura, limpieza del área, instalación, fijado en de la estructura en la mampostería, cambio de accesorios, quedando funcionales.  incluye maquinaria y herramienta requerida.</t>
  </si>
  <si>
    <t>suministro e instalación de orinales
equipo básico ( herramienta menor )
mano de obra bb (instalaciones)</t>
  </si>
  <si>
    <t>suministro, instalación y puesta en funcionamiento de luminaria bala led de 8" de 24 w, temperatura de color 6000 k o similar, garantía de fábrica 5 años o superior, horas de vida útil 36.000 hrs o superior, la luminaria deberá ser avalada por la interventoría y cumplir con las especificaciones de diseño realizado por el COING. incluye todo lo necesario para su correcto funcionamiento. a todo costo (no incluye acometida eléctrica). a todo costo</t>
  </si>
  <si>
    <t>desmonte y reinstalación de circuito eléctrico bifásico (hasta 6 salidas y/o puntos eléctricos) desde tablero existente. incluye todo lo necesario para su correcto funcionamiento. a todo costo</t>
  </si>
  <si>
    <t>suministro e instalación de grifería tipo push corona o equivalente. compuesto por: equipo básico ( herramienta menor ) mano de obra bb (instalaciones) grifería tipo push</t>
  </si>
  <si>
    <t>instalación a todo costo de teja no. 11, para cubierta en estructuras de 1 planta comprende a su vez desmonte y monte de nueva teja, se debe contemplar la herramienta requerida.</t>
  </si>
  <si>
    <t>servicios a todo costo de pintura de puertas en madera con marco, comprende lijado, resane en masilla, pulido y pintado, se debe contemplar la herramienta requerida.</t>
  </si>
  <si>
    <t>suministro, instalación y puesta en funcionamiento de   reflector 100w led, multi voltaje, temperatura de color 6500k o similar, flujo luminoso 7500lm (±10%), factor de potencia &gt;0.9, horas de vida útil 50.000 hrs o superior, garantía de 5 años o superior. incluye accesorios de fijación y todo lo necesario para su correcto funcionamiento. a todo costo (no incluye acometida eléctrica)</t>
  </si>
  <si>
    <t>servicio de remplazo e instalación interruptor doble en muro (incluye regata y sellado en muro) incluye accesorios</t>
  </si>
  <si>
    <t>SERVICIO</t>
  </si>
  <si>
    <t>servicio e instalación poyo ducha mampostería h=22 x 10 cm. enchapado cerámica pompei (incluye bloque n.4, cerámica, win y alfa color)</t>
  </si>
  <si>
    <t>mantenimiento y adecuación de cubierta (teja termo acústica UPVC y estructura de soporte) (incluye materiales, caballetes, revisión, ajuste, limpieza manual, anticorrosiva y pintura esmalte para cerchas y correas)</t>
  </si>
  <si>
    <t>servicios de pintura de puertas en madera con marco, comprende lijado, resane en masilla, pulido y pintado, incluye maquinaria y herramienta requerida.</t>
  </si>
  <si>
    <t>cambio e instalación a todo costo de canal aérea de conducción de aguas lluvias y bajantes en PVC, se debe contemplar la herramienta requerida.</t>
  </si>
  <si>
    <t>mantenimiento y adecuación de cubierta (teja termo acústica  UPVC y estructura de soporte) (incluye materiales, caballetes, revisión, ajuste, limpieza manual, anticorrosiva y pintura esmalte para cerchas y correas)</t>
  </si>
  <si>
    <t>salida iluminación descolgada en tubería conduit emt 3/4", alambre no 12 awg prom 3 m</t>
  </si>
  <si>
    <t>desmonte, mantenimiento y reinstalación de ventaneria (incluye limpieza, lijadada, pintura esmalte y reinstalación). a todo costo</t>
  </si>
  <si>
    <t>servicio de mantenimiento y reparación de puerta en vidrio templado e=10 mms (incluye: desmonte, limpieza, cambio de pivote en aluminio, cambio de cerradura, y reinstalación puerta) quedando funcional en su totalidad, incluye maquinaria y herramienta requerida.</t>
  </si>
  <si>
    <t>reemplazo de salida iluminación en tubería conduit PVC 3/4" alambre n° 12 awg prom. 12 m incluye revisión y reparación de tubería</t>
  </si>
  <si>
    <t>servicios de pintura de puertas metálicas  con marco, comprende lijado, resane en masilla, pulido y pintado, incluye maquinaria y herramienta requerida.</t>
  </si>
  <si>
    <t>servicio de mantenimiento, instalación, impermeabilización o remplazo de cubierta tipo eternit, termo acústica, master 1000, PVC, zinc, barro incluye terminado en pintura, materiales</t>
  </si>
  <si>
    <t>adecuación de puerta en vidrio templado e=10 mms (incluye: desmonte, limpieza, cambio de pivote en aluminio, cambio de cerradura,  y reinstalación puerta)</t>
  </si>
  <si>
    <t>servicio de mantenimiento, instalación o remplazo de teja imitación tipo española de barro colonial (incluye materiales, caballetes, revisión, ajuste, limpieza manual, anticorrosiva y pintura esmalte para cerchas y correas)</t>
  </si>
  <si>
    <t>suministro, instalación y puesta en funcionamiento de reflector de 30 w led, multi voltaje, temperatura de color 6000 k o similar, flujo luminoso 2250 lm (±10%), factor de potencia &gt;0.9, horas de vida útil 50.000 hrs o superior, garantía de 5 años o superior. incluye accesorios de fijación y todo lo necesario para su correcto funcionamiento.  a todo costo (no incluye acometida eléctrica)</t>
  </si>
  <si>
    <t>servicios de remplazo e instalación de ducha eléctrica  110 voltios blanca o similar incluye acometida electica desde tablero con acometida independiente (distancia aproximada 20mts)</t>
  </si>
  <si>
    <t>instalación a todo costo de teja no. 10, para cubierta en estructuras de 1 planta comprende a su vez desmonte y monte de nueva teja, se debe contemplar la herramienta requerida.</t>
  </si>
  <si>
    <t>toma bifásica para alimentación equipo, en caja de paso plástica 180x140x86mm, incluye toma con seguro de giro 2p+t 250v/16a ip67 y clavija.</t>
  </si>
  <si>
    <t>desmonte de cubierta, mantenimiento y limpieza impermeabilización, suministro cambio y remplazo de tejas y caballetes en mal estado e instalación de cubierta.</t>
  </si>
  <si>
    <t>servicio de mantenimiento, instalación, impermebealizacion o remplazo de cubierta tipo ETERNIT, termo acústica, master 1000, PVC, zinc, barro incluye terminado en pintura, materiales</t>
  </si>
  <si>
    <t>suministro e instalación de bandeja tipo escalerilla semi pesada de 10 cm con tapa cal. 20 en calidad mecano o superior. incluye certificado de producto RETIE, accesorios de fijación y todo lo necesario para su correcto funcionamiento.</t>
  </si>
  <si>
    <t>mantenimiento a superficies metálicas (incluye pulidora, grata, soldadura a partes afectadas, anticorrosivo y pintura en esmalte)</t>
  </si>
  <si>
    <t>mantenimiento marco metálico (incluye: desmonte, remoción de pintura, lijada, al marco lijada, latonería y pintura en esmalte). incluye materiales</t>
  </si>
  <si>
    <t>mantenimiento  de  vigas, columnas, columnetas en perfileria metálica- (incluye soldadura,  en partes afectadas, lijada, aplicación de anticorrosivo y pintura en esmalte a dos manos).</t>
  </si>
  <si>
    <t>servicio de mantenimiento, instalación remplazo, identificación, corrección de goteras (aguas lluvias) del tejado, parte superior del alojamiento (incluye materiales, desmonte manual, andamios certificados, mano de obra con certificación de alturas)</t>
  </si>
  <si>
    <t>mantenimiento preventivo de grifería tipo push. para cualquier aparato sanitario. incluye desmonte, limpieza y reinstalación. compuesto por equipo básico ( herramienta menor )mano de obra bb (instalaciones)</t>
  </si>
  <si>
    <t>desmonte aparatos sanitarios tipo  institucional (incluye:  sellar, suministro,  remplazo del bien deteriorados o  en mal estado).</t>
  </si>
  <si>
    <t>desmonte y monte a todo costo de tejas tipo colonial en porcelana o barro cocido en estructuras de 2 plantas, esto incluye las tejas  y herramienta requerida.</t>
  </si>
  <si>
    <t xml:space="preserve">M2 </t>
  </si>
  <si>
    <t>mantenimiento de cubierta (incluye desmonte, reinstalación, limpieza, cargue y retiro de tejas, caballetes y accesorios; aplicación si es necesario de pintura exterior tipo esmalte o vinilo acrílico color institucional.  revisión, ajuste, limpieza manual, remplazo de secciones metálicas corroídas, anticorrosivo y  pintura esmalte  para  estructura metálica) a todo costo</t>
  </si>
  <si>
    <t>mantenimiento preventivo de grifería tipo push. para cualquier aparato sanitario. incluye desmonte, limpieza y reinstalación. compuesto por equipo básico ( herramienta menor) mano de obra bb (instalaciones)</t>
  </si>
  <si>
    <t>mantenimiento de carpintería metálica - (puertas y ventanas) incluye desmonte, limpieza, remoción de pintura, lijada, reparación hasta un 15% de lámina de iguales características a la existente y soldadura de partes afectadas, aplicación de anticorrosivo, pintura esmalte y reinstalación). a todo costo</t>
  </si>
  <si>
    <t>suministro, instalación y puesta en funcionamiento de reflector de 50w led, multi voltaje, temperatura de color 6000k o similar, flujo luminoso 3750lm (±10%), factor de potencia &gt;0.9, horas de vida útil 50.000 hrs o superior, garantía de 5 años o superior. incluye accesorios de fijación y todo lo necesario para su correcto funcionamiento. a todo costo (no incluye acometida eléctrica)</t>
  </si>
  <si>
    <t>suministro, instalación y puesta en funcionamiento de reflector de 20 w led, multi voltaje, temperatura de color 6000k o similar, flujo luminoso 1700 lm (±10%), factor de potencia &gt;0.9, horas de vida útil 50.000 hrs o superior, garantía de 5 años o superior. incluye accesorios de fijación y todo lo necesario para su correcto funcionamiento.  a todo costo (no incluye acometida eléctrica). a todo costo</t>
  </si>
  <si>
    <t>suministro e instalación de grifería tipo push para lava manos y orinales. para cualquier aparato sanitario. incluye desmonte, limpieza y reinstalación. compuesto por equipo básico ( herramienta menor )mano de obra bb (instalaciones)</t>
  </si>
  <si>
    <t>mantenimiento preventivo de grifería tipo push. para cualquier aparato sanitario. incluye desmonte, limpieza y reinstalación. compuesto por equipo básico ( herramienta menor )mano de obra (instalaciones)</t>
  </si>
  <si>
    <t>suministro, instalación y puesta en funcionamiento de reflector 200w led, multi voltaje, temperatura de color 6000k o similar, flujo luminoso 15000lm (±10%), factor de potencia &gt;0.9, horas de vida útil 50.000 hrs o superior, garantía de 5 años o superior. incluye accesorios de fijación y todo lo necesario para su correcto funcionamiento. a todo costo (no incluye acometida eléctrica)</t>
  </si>
  <si>
    <t>mantenimiento preventivo de grifería tipo push. para cualquier aparato sanitario. incluye desmonte, limpieza y reinstalación. compuesto porequipo básico ( herramienta menor )mano de obra bb (instalaciones)</t>
  </si>
  <si>
    <t>servicio a todo costo de adecuación de puerta existente en vidrio templado e=10 mm esta adecuación comprende el desmonte, limpieza, cambio de pivote en aluminio, cambio de piezas en aluminio dañadas o desgastadas, cambio de cerradura, y reinstalación puerta, puesta en funcionamiento, se debe contemplar la herramienta requerida.</t>
  </si>
  <si>
    <t>mantenimiento preventivo de grifería tipo push. para cualquier aparato sanitario. incluye desmonte, limpieza y reinstalación.</t>
  </si>
  <si>
    <t>servicios a todo costo de pintura de puertas metálicas con marco, comprende lijado, resane en masilla, pulido y pintado, se debe contemplar la herramienta requerida.</t>
  </si>
  <si>
    <t>mantenimiento y reparación de cubierta tipo ETERNIT , termo acústica, master1000, PVC, zinc, barro,  incluye terminado en pintura</t>
  </si>
  <si>
    <t>acometida agua presión de PVC 1". (incluye: registro, cheque, universal, uniones, tendido de tubería, regatas, pañete, estuco y pintura o enchape según el caso</t>
  </si>
  <si>
    <t>MT</t>
  </si>
  <si>
    <t>suministro e instalación perfiles en acero, ancho total=0.88 m. espesor del acero=0.35 mm. o equivalente según diseño color verde, azul o rojo. (incluye instalación y el suministro de todos los accesorios requeridos para el correcto montaje.) compuesto por: equipo básico (herramienta menor) mano de obra aa (albañilería)teja termo acústica, ancho total=0.88 m. espesor del acero=0.35 mm. o equivalente según diseño. color verde, azul o rojo según diseño. Tornillo auto perforante. diam. 3/4".andamio metálico tubular (sección de 2 marcos de 1.50*1.50 m.con 2 crucetas de 2.30 m.)</t>
  </si>
  <si>
    <t>mantenimiento de mampostería en fachada incluye lavado, cambio de piezas deterioradas, sello de lesiones con mortero estructural tipo m 22.5 mpa, re-emboquillado con mortero 1:4, lavado con rince y sellador respectivo, aplicación de hidrófugo 10 años (incluye suministro, aplicación y limpieza). reposición en un 20% del adoquín que se encuentre en mal estado.</t>
  </si>
  <si>
    <t>adecuación tubería PVC de 1/2" agua fría -red (incluye: registro, tapa registro, uniones, limpiador, pegante, regatas, pañete, estuco pintura, o enchape según el caso)</t>
  </si>
  <si>
    <t>CENTRAL ADMINISTRATIVA Y CONTABLE ESPECIALIZADA DE EDUCACIÓN (CENACEDU)</t>
  </si>
  <si>
    <t>servicio de mantenimiento, instalación o remplazo de canal en lámina galvanizada (incluye anticorrosivo, pintura, soportes y accesorios)</t>
  </si>
  <si>
    <t>servicio de mampostería y pasa muro a terraza, tubería emt para cableado eléctrico.</t>
  </si>
  <si>
    <t>CANALES Y BAJANTES</t>
  </si>
  <si>
    <t>servicio de mantenimiento, instalación o remplazo de canal de conducción de aguas lluvias en lamina cold rolled calibre 24 (incluye anticorrosivo, pintura, soportes y accesorios)</t>
  </si>
  <si>
    <t>servicio de mantenimiento, instalación o remplazo canal de conducción de aguas lluvias en PVC 4" corte de  3 mts (incluye materiales)</t>
  </si>
  <si>
    <t>instalación a todo costo de piso en porcelanato, comprende nivelación de la placa con mortero, instalación del porcelanato, se debe contemplar la herramienta requerida.</t>
  </si>
  <si>
    <t>elaboración a todo costo de muro en mampostería (ladrillo - bloque cemento), comprende pega de bloque a nivel. altura superior a 1 mts.  se debe contemplar la herramienta requerida.</t>
  </si>
  <si>
    <t>desmonte y monte de caja de tacos. incluye maquinaria y herramienta requerida.</t>
  </si>
  <si>
    <t>desmonte y monte a todo costo de tejas tipo colonial en porcelana o barro cocido en estructuras de 1 planta, esto incluye las tejas y herramienta requerida.</t>
  </si>
  <si>
    <t>MANTENIMIENTOS TECHOS</t>
  </si>
  <si>
    <t>suministro e instalación de cubierta master mil anchos efectivos de 1m, pintada, incluye estructura en perfil lámina delgada phr astm a500 grado 50. calibre según diseño (incluye vigas, cerchas, correas, anticorrosivo y esmalte), incluye todos los elementos necesarios para su correcto montaje. a todo costo</t>
  </si>
  <si>
    <t>OTROS</t>
  </si>
  <si>
    <t>suministro e instalación de manto asfaltico texsaplas hdoe +fp 250 rollo de 10mtrs / 1.10 mts alto x 9.10 de ancho - calibre 4mm (aplicación a todo costo con su respectivo equipo básico de aplicación)</t>
  </si>
  <si>
    <t>AREA INTERIOR - TECHO</t>
  </si>
  <si>
    <t>suministro e instalación, de techo en PVC, compuestas de polimerización del monómero de cloruro de vinilo a poli cloruró de vinilo, con medidas de largo: 5.8m – grosor 9mm-ancho 30cm, color blanco brillante. (incluye estructura completa con separación de 60 cm  y demás  materiales necesarios para su puesta en funcionamiento )</t>
  </si>
  <si>
    <t>servicio de mantenimiento, instalación o remplazo canal de conducción de aguas lluvias en PVC 3" corte de  3 mts (incluye materiales)</t>
  </si>
  <si>
    <t>servicio de remplazo e instalación de teja en lámina galvanizada, trapezoidal c/26, de 5.25 x 1 mts, fijaficon tornillo auto perforante, electro pintada por ambas caras de acuerdo al color institucional, incluye accesorios y trabajo en alturas.</t>
  </si>
  <si>
    <t>instalación a todo costo de teja no. 8, para cubierta en estructuras de 2 plantas comprende a su vez desmonte y monte de nueva teja, se debe contemplar la herramienta requerida.</t>
  </si>
  <si>
    <t>instalación a todo costo de baldosa para baño, comprende nivelación del piso en mortero, instalación en de baldosa en piso y paredes. se debe contemplar la herramienta requerida.</t>
  </si>
  <si>
    <t>servicio de mantenimiento, instalación o remplazo de canal de conducción de aguas lluvias en lámina cold rolled calibre 24 (incluye anticorrosivo, pintura, soportes y accesorios)</t>
  </si>
  <si>
    <t>BATALLON DE APOYO Y SERVICIOS PARA LA EDUCACION MILITAR (BASEM) CON DESTINACIÓN INSTALACIONES ESMAI</t>
  </si>
  <si>
    <t>servicio de remplazo e instalación de teja en lámina galvanizada, trapezoidal c/26, de 5.25 x 1 mts, fijación tornillo auto perforante, electro pintada por ambas caras de acuerdo al color institucional, incluye accesorios y trabajo en alturas.</t>
  </si>
  <si>
    <t>suministro e instalación de luminaria tipo panel led de 60x60 cm, potencia 45 w, temperatura de color 4000k, led tipo 2835, lumen 4020 (±10%), ángulo 110°, voltaje 120/277 vac, fp &gt;0.95, horas de vida útil 50.000 horas. incluye accesorios de fijación y conexión.</t>
  </si>
  <si>
    <t>ESCUELA DE INTELIGENCIA Y CONTRAINTELIGENCIA (ESICI)</t>
  </si>
  <si>
    <t>retiro, suministro e instalación de techo en PVC, compuestas de polimerización del monómero de cloruro de vinilo a poli cloruró de vinilo, con medidas de largo: 5.8m- grosor 7mm- ancho 30 cm, color blanco brillante (incluye estructura e instalación de la misma y materiales.</t>
  </si>
  <si>
    <t>suministro e instalación, de enchape para piso cerámica 45x45cm similar al existente. color según diseño (incluye:  alistado de piso mortero, piso cerámico, boquilla y pegante)</t>
  </si>
  <si>
    <t>cambio e instalación de  canal de 3 m2  de conducción de aguas lluvias en lamina cold rolled calibre 24</t>
  </si>
  <si>
    <t>suministro e instalacion de manto asfaltico texsaplas hdoe +fp 250 rollo de 10mtrs / 1.10 mts alto x 9.10 de ancho - calibre 4mm (aplicación a todo costo con su respectivo equipo basico de aplicación)</t>
  </si>
  <si>
    <t>cerradura a40s tipo schlage o equivalente, con bocallave por fuera y botón por dentro. incluye suministro e instalación. a todo costo</t>
  </si>
  <si>
    <t>instalación a todo costo de adoquines en exteriores, comprende adecuación en arena de la zona a trabajar, alineación e instalación del elemento, se debe contemplar la herramienta requerida.</t>
  </si>
  <si>
    <t>suministro e instalación teja termo acústica,  (incluye todos los materiales, elementos y accesorios necesarios para su montaje y correcto funcionamiento)</t>
  </si>
  <si>
    <t>servicio de mantenimiento, instalación o remplazo de teja de barro o similar. (incluye materiales, caballetes, revisión, ajuste, limpieza manual, anticorrosiva y pintura esmalte para cerchas y correas)</t>
  </si>
  <si>
    <t>servicio de remplazo e instalación de enchape para piso porcelanato 45x45cm (tráfico pesado) similar al existente. color según diseño (incluye: alistado de piso mortero, boquilla y pegante)</t>
  </si>
  <si>
    <t>AREAS EXTERIORES</t>
  </si>
  <si>
    <t>acondicionamiento piso en adoquín (incluye: levantar existente, alistado con arena e=5 cms, dilataciones de 0.10*0.13 con varilla de 3/8" y grafil en s de 6 mm concreto de 3.000 psi, reinstalación y sello en arena. incluye materiales</t>
  </si>
  <si>
    <t>MANTENIMIENTO CONSISTENTE EN ESTRUCTURA EN CONCRETO</t>
  </si>
  <si>
    <t>sikatop-seal 107 recubrimiento impermeable para tanques, fosos y obras hidráulicas sometidas a presión y movimiento. a todo costo</t>
  </si>
  <si>
    <t>adecuación e instalación de manto asfaltico texsaplas hdoe +fp 250 rollo de 10mtrs / 1.10 mts alto x 9.10 de ancho - calibre 4mm (aplicación a todo costo con su respectivo equipo básico de aplicación)</t>
  </si>
  <si>
    <t>empradización (incluye pasto kikuyo, mano de obra y tierra negra). a todo costo</t>
  </si>
  <si>
    <t>suministro e instalación de luminaria tipo panel led de 60x60 cm, potencia 200 w, temperatura de color 4000k, led tipo 2835, lumen 4020 (±10%), ángulo 110°, voltaje 120/277 vac, fp &gt;0.95, horas de vida útil 50.000 horas. incluye accesorios de fijación y conexión.</t>
  </si>
  <si>
    <t>suministro e instalación, de enchape para piso porcelanato 45x45cm (tráfico pesado) similar al existente. color según diseño (incluye:  alistado de piso mortero, boquilla y pegante</t>
  </si>
  <si>
    <t>suministro e instalación de luminaria tipo panel led de 60x60 cm, potencia 45 w, temperatura de color 4000k, led tipo 2835, lumen 4020 (±10%), Angulo 110°, voltaje 120/277 vac, fp &gt;0.95, horas de vida útil 50.000 horas. incluye accesorios de fijación y conexión</t>
  </si>
  <si>
    <t>cambio y suministro techo en PVC, compuestas de polimerización del monómero de cloruro de vinilo a poli cloruró de vinilo, con medidas de largo: 5.8m- grosor 7mm- ancho 30 cm, color blanco brillante (incluye estructura e instalación de la misma y materiales.</t>
  </si>
  <si>
    <t>mantenimiento  de  guarda escoba en  cerámica  (incluye:  demolición, reparación o cambio, boquilla y pegante)</t>
  </si>
  <si>
    <t>mantenimiento, adecuación e instalación de enchape de pisos cerámicos brillantes. color de acuerdo a necesidad de la unidad. reposición en un 20% del adoquín que se encuentre en mal estado.</t>
  </si>
  <si>
    <t>servicio de instalación de cerámica pared pompei 30.5 x 20.3 cm. tipo alfa o equivalente. color coral o shell según diseño (incluye boquilla color y win.)</t>
  </si>
  <si>
    <t>servicio de remplazo e instalación de teja en lámina galvanizada, trapezoidal c/26, de 5.25 x 1 mtrs, fijación tornillo auto perforante, electro pintada por ambas caras de acuerdo al color institucional, incluye accesorios y trabajo en alturas.</t>
  </si>
  <si>
    <t>impermeabilización  de cubierta tipo ETERNIT, termo acústica, master 1000,pvc, zinc, barro incluye terminado en pintura</t>
  </si>
  <si>
    <t>instalación y suministro de emulsión asfáltica y tela de poliéster para impermeabilización de canal para agua lluvias</t>
  </si>
  <si>
    <t>mantenimiento y adecuación a bajantes de aguas lluvias en tubería PVC de 3",4".6".</t>
  </si>
  <si>
    <t>suministro e instalación de teja ondulada perfil de espesor mínimo promedio entre                 valles y crestas 5.5 mm ± 0.5 mm – elaboradas en cemento, carbonato, fibras pva y celulosa – color verde aceituna. (incluye todos los materiales, elementos y accesorios necesarios para su montaje y correcto funcionamiento)</t>
  </si>
  <si>
    <t>suministro e instalación, o de enchape para piso cerámica 45x45cm similar al existente. color según diseño (incluye:  alistado de piso mortero, boquilla y pegante)</t>
  </si>
  <si>
    <t>mantenimiento de puerta metálica (incluye marco) lámina galvanizada  pintura electrostática  (incluye: desmonte, remoción de pintura, anticorrosivo, soldadura,  retoques según color , cambio de cerradura incrustada y reinstalación puerta)</t>
  </si>
  <si>
    <t>suministro: desmonte, cambio de chapa para puerta en aluminio.</t>
  </si>
  <si>
    <t>mantenimiento de estructura en madera -  mediante limpieza manual con grata y aplicación de inmunizante tipo merulex de sika o equivalente, incluye remplazo de madera afectada. a todo costo</t>
  </si>
  <si>
    <t>servicio de mantenimiento, instalación o remplazo de teja traslucida a=0.88 m. o equivalente. cristal u opal según diseño. (incluye instalación y el suministro de todos los accesorios requeridos para el correcto montaje.)</t>
  </si>
  <si>
    <t>mantenimiento  de  carpintería metálica - (puertas y ventanas) incluye desmonte,  limpieza, remoción de pintura, lijada, reparación hasta un 15% de lámina de iguales características a la existente y soldadura de partes afectadas, aplicación de anticorrosivo,  pintura esmalte y reinstalación).
equipo básico ( herramienta menor )
mano de obra aa (albañilería)
pabmeril pliego 9" x 11"
mano de obra cc (pintura)
anticorrosivo Premium - 
esmalte sintético según color diseño o equivalente
thinner
cepillo de acero de 18"
lamina cold rolled cal. 18 (1.22 x 2.44 m).</t>
  </si>
  <si>
    <t>suministro e instalación de persiana metálica en perfileria tipo mueble tubo cuadrado 50 x 50mm, con pintura color al duco según detalle. a todo costo</t>
  </si>
  <si>
    <t>mantenimiento e instalación enchape para piso baño ref. níquel o similar 57,5 x57,5 según diseño (incluye: demolición, alistado de piso mortero 1:4 e=0,03, boquilla y pegante)</t>
  </si>
  <si>
    <t>servicio de instalación de cerámica pared stone 20.3 x 30.5 cm. tipo alfa o equivalente. color blanco o café según diseño (incluye boquilla color y win.)</t>
  </si>
  <si>
    <t>instalación y suministro de cerámica boquilla epoxica color gris claro (incluye pegante)
equipo básico ( herramienta menor )
mano de obra aa (albañilería)
cerámica 
adhesivo cementico gris o equivalente.
boquilla según diseño</t>
  </si>
  <si>
    <t>servicio de instalación   o remplazo de enchape porcelanato 0.60*0.60 según diseño incluye pegacor y emboquillado, remates y filos esquineros. Incluye materiales</t>
  </si>
  <si>
    <t>servicio de instalación, o remplazo de piso marmolizados recuadro 45,8x45,8 cm espesor de 1,89cm y 2.32 cm equivalente. color según diseño (incluye:  alistado de piso mortero, boquilla y pegante, destronque, pulida y brillada) incluye materiales</t>
  </si>
  <si>
    <t>mantenimiento y adecuación de cubierta (teja termo acústica UPVC y estructura de soporte) incluye caballetes. revisión, ajuste, limpieza manual, anticorrosiva y pintura esmalte para cerchas y correas</t>
  </si>
  <si>
    <t>mantenimiento de cubierta (incluye revisión, cambio, ajuste e instalación de tejas, caballetes, flanches y canales, limpieza manual, pintura y cambio de teja de policarbonato, arreglo de goteras, con desmonte, cargue y retiro de escombros).</t>
  </si>
  <si>
    <t>PISOS-BASES-RELLENOS</t>
  </si>
  <si>
    <t>impermeabilización zona de piso sótano. incluye limpieza área a intervenir, aplicación de impermeabilizante</t>
  </si>
  <si>
    <t>servicios de remplazo e instalación de piso cerámica 30x30 color blanco brillante referencia en color y textura o similar. incluye pegacor y emboquillado, remates y filos esquineros. incluye materiales</t>
  </si>
  <si>
    <t>servicio de instalación, o remplazo de enchape para baño cerámica 43,2 * 43,2 similar al existente. color según diseño (incluye:  alistado de piso mortero, boquilla y pegante) incluye materiales</t>
  </si>
  <si>
    <t>servicio de instalación y suministro de cerámica boquilla epoxica color gris claro (incluye pegante)
equipo básico ( herramienta menor )
mano de obra aa (albañilería)
cerámica 
adhesivo cementico gris o equivalente.
boquilla según diseño</t>
  </si>
  <si>
    <t>ESCUELA DE AVIACIÓN (ESAVE)</t>
  </si>
  <si>
    <t>mantenimiento y adecuación de teja termo acústica incluye caballetes. revisión, ajuste, limpieza manual, anticorrosiva y pintura esmalte para cerchas y correas</t>
  </si>
  <si>
    <t>servicio de instalación   o remplazo de enchape porcelanato 0.60*0.60 según diseño incluye pegacor y emboquillado, remates y filos esquineros. incluye materiales</t>
  </si>
  <si>
    <t>suministro, instalación y puesta en funcionamiento de luminaria hermética led, 2x18 w t8, chasís hermético, flujo lumínico de 4000 lúmenes o superior, factor de potencia &gt;0.9, garantía de 5 años o superior, en calidad singcomplex o características técnicas superior, la luminaria deberá ser avalada por la interventoría y cumplir con las especificaciones de diseño realizado por el COING. incluye todo lo necesario para su correcto funcionamiento. a todo costo (no incluye acometida eléctrica). a todo costo</t>
  </si>
  <si>
    <t>mantenimiento a superficies metálicas (incluye pulidora, grata, soldadura a partes afectadas, anticorrosivo y pintura en esmalte). reposición en un 20% del adoquín que se encuentre en mal estado.</t>
  </si>
  <si>
    <t>mantenimiento de canal en lámina galvanizada 30 cm (incluye alineación, impermeabilización, limpieza, retiro de pintura existente y pintura nueva) equipo básico ( herramienta menor ) mano de obra  (albañilería) andamio metálico tubular (sección de 2 marcos de 1.50*1.50 m. con 2 crucetas de 2.30 m.) sellador elástico mono componente. esmalte 3133 mantenimiento orinal institucional,  nivel i. reparación limpieza, cambios o reaprietes de válvulas, llaves entre otros, rellenos y reabastecimientos. nivel ii. reparaciones de cañerías y tuberías montajes y desmontajes al que allá lugar. nivel iii destape de sifón y desagües.</t>
  </si>
  <si>
    <t>mantenimiento general de piso en cerámica .(limpieza, re emboquillado, pulida, cambio de piezas deterioradas 20%)</t>
  </si>
  <si>
    <t>servicio de cambio de lámina de piso de madera laminada consistente en retiro de lámina requerida y su respectivo cambio. incluye materiales</t>
  </si>
  <si>
    <t>caballete teja fibrocemento articulado. tipo eternit o equivalente. (incluye tornillos fijadores) compuesto por: equipo básico (herramienta menor) andamio metálico tubular (sección de 2 marcos de 1.50*1.50 m. con 2 crucetas de 2.30 m.) mano de obra dd (carpintería)caballete articulado ondulado teja fibrocemento. ETERNIT o equivalente. Tornillo fijador de ala teja fibrocemento. ETERNIT o equivalente.</t>
  </si>
  <si>
    <t>suministro e instalación de teja fibrocemento. tipo ETERNIT No7. o equivalente. (incluye desmonte tejas afectadas, gancho de fijación)</t>
  </si>
  <si>
    <t>mantenimiento de red sanitaria diámetro Max 8" (incluye retiro de vegetación, piedras y/o sedimentación).</t>
  </si>
  <si>
    <t>adecuación y mantenimiento enchape de pared en cerámica brillante. color de acuerdo a necesidad de la unidad. reposición en un 20% del adoquín que se encuentre en mal estado.</t>
  </si>
  <si>
    <t>mantenimiento  de  carpintería madera - incluye desmonte,  limpieza, remoción de pintura, lijada, tintilla selladora, sellador lijable, laca y reinstalación).
equipo básico ( herramienta menor )
mano de obra de (carpintería)
mano de obra pintura hoja puerta ancho: 0,51 a 0,75 m. (dos caras)
tintilla selladora -.
sellador lijable  - 
laca pintulaca</t>
  </si>
  <si>
    <t>mantenimiento  de  carpintería metálica - ( 47 puertas 93 m2 y 51 ventanas 91 m2) incluye desmonte,  limpieza, remoción de pintura, lijada, reparación hasta un 15% de lámina de iguales características a la existente y soldadura de partes afectadas, aplicación de anticorrosivo,  pintura esmalte y reinstalación).
equipo básico ( herramienta menor )
mano de obra aa (albañilería)
pabmeril pliego 9" x 11"
mano de obra cc (pintura)
anticorrosivo Premium - 
esmalte sintético según color diseño o equivalente
thinner
cepillo de acero de 18"
lamina cold rolled cal. 18 (1.22 x 2.44 m).</t>
  </si>
  <si>
    <t>suministro e instalación estructura metálica para cubierta (incluye anticorrosivo y esmalte). (incluye todos los materiales, elementos y accesorios necesarios para su montaje y correcto funcionamiento)</t>
  </si>
  <si>
    <t>suministro e instalación de piso cerámica 60x60 blanco incluye pegacor y emboquillado, remates y filos esquineros.</t>
  </si>
  <si>
    <t>servicio de impermeabilización de cubierta y canales, incluye preparación de la superficie, tratamiento de fisuras, lavado a alta presión, suministro y aplicación de grafado para evitar filtraciones o cambio de teja de ser necesario. (incluye equipo necesario para labor en alturas). incluyen materiales.</t>
  </si>
  <si>
    <t>mantenimiento de canal en lámina galvanizada 30 cm (incluye alineación, impermeabilización, limpieza, retiro de pintura existente y pintura nueva) equipo básico ( herramienta menor ) mano de obra  (albañilería) andamio metálico tubular (sección de 2 marcos de 1.50*1.50 m. con 2 crucetas de 2.30 m.) sellador elástico mono componente. esmalte 3133</t>
  </si>
  <si>
    <t>servicio de instalacion, o remplazo de enchape para baño cerámica 43,2 * 43,2 similar al existente. color según diseño (incluye:  alistado de piso mortero, boquilla y pegante) incluye materiales</t>
  </si>
  <si>
    <t>mantenimiento y adecuación de enchape para baño cerámica similar al existente. color según diseño (incluye: alistado de piso mortero, boquilla y pegante</t>
  </si>
  <si>
    <t>mantenimiento y adecuación de estructura metálica techo 100x40x1.5mm (incluye:   soldadura, anticorrosivo, esmalte, y remplazo de partes deterioradas)</t>
  </si>
  <si>
    <t>mantenimiento cambio e instalación de tejas  eternit</t>
  </si>
  <si>
    <t>mantenimiento manual enchape de pisos diferentes dimensiones. reposición en un 20% del adoquín que se encuentre en mal estado.</t>
  </si>
  <si>
    <t>SUMINISTRO E INSTALACION DE ENCHAPE PARA BAÑO CERAMICA SIMILAR AL EXISTENTE. COLOR SEGÚN DISEÑO (INCLUYE: ALISTADO DE PISO MORTERO, BOQUILLA Y PEGANTE</t>
  </si>
  <si>
    <t>servicio de remplazo de enchapes de piso. incluye retiro de escombros y disposición final a cargo del contratista.  incluye materiales</t>
  </si>
  <si>
    <t>adecuación y mantenimiento área de piso sobre el parqueadero sótano. incluye desmonte o demolición de piso existente, impermeabilización base del piso sobre estructura metálica, instalación de geotextil, instalación de piso desmontado incluido tabletas que se hayan dañado, aplicación de boquilla para exterior e impermeabilización piso en la parte superior.</t>
  </si>
  <si>
    <t>suministro e instalación de teja fibrocemento. tipo ETERNIT no7.o equivalente. (incluye desmonte tejas afectadas, gancho de fijación)</t>
  </si>
  <si>
    <t>mantenimiento  de  carpintería metálica - (puertas y ventanas) incluye desmonte,  limpieza, remoción de pintura, lijada, reparación hasta un 15% de lámina de iguales características a la existente y soldadura de partes afectadas, aplicación de anticorrosivo,  pintura esmalte y reinstalación).compuesta por: equipo básico ( herramienta menor )mano de obra aa (albañilería) pabmeril pliego 9" x 11"mano de obra cc (pintura)anticorrosivo Premium - tipo pintuco ref. 513 o equivalente esmalte sintético pintura - tipo pintuco ref. según color diseño o equivalente thinner cepillo de acero de 18"lamina cold rolled cal. 18 (1.22 x 2.44 m).</t>
  </si>
  <si>
    <t>suministro e instalación de teja fibrocemento. tipo ETERNIT No 7.o equivalente. (incluye desmonte tejas afectadas, gancho de fijación)</t>
  </si>
  <si>
    <t>suministro e instalación piso pared cerámica similar al existente. color según diseño (incluye:  alistado de piso mortero, boquilla y pegante)</t>
  </si>
  <si>
    <t>mantenimiento de canal en lámina galvanizada 30 cm (incluye alineación, impermeabilización, limpieza, retiro de pintura existente y pintura nueva) equipo básico (herramienta menor) mano de obra aa (albañilería) andamio metálico tubular (sección de 2 marcos de 1.50*1.50 m. con 2 crucetas de 2.30 m.) sellador elástico mono componente. esmalte 3133</t>
  </si>
  <si>
    <t>adecuación y mantenimiento enchape de pared en cerámica brillante. color de acuerdo a necesidad de la unidad. incluye reposición de máximo el 20% del enchape.</t>
  </si>
  <si>
    <t>mantenimiento  de  carpintería metálica - (puertas y ventanas) incluye desmonte,  limpieza, remoción de pintura, lijada, reparación hasta un 15% de lámina de iguales características a la existente y soldadura de partes afectadas, aplicación de anticorrosivo,  pintura esmalte y reinstalación).
equipo básico ( herramienta menor )
mano de obra  (albañilería)
pabmeril pliego 9" x 11"
mano de obra cc (pintura)
anticorrosivo Premium - 
esmalte sintético según color diseño o equivalente
thinner
cepillo de acero de 18"
lamina cold rolled cal. 18 (1.22 x 2.44 m).</t>
  </si>
  <si>
    <t>mantenimiento  de  carpintería madera - incluye desmonte,  limpieza, remoción de pintura, lijada, tintilla selladora, sellador lijable, laca y reinstalación).
equipo básico ( herramienta menor )
mano de obra dd (carpintería)
mano de obra pintura hoja puerta ancho: 0,51 a 0,75 m. (dos caras)
tintilla selladora -.
sellador lijable  - 
laca pintulaca</t>
  </si>
  <si>
    <t>suministro e instalación de teja fibrocemento. tipo eternit No 7. o equivalente. (incluye desmonte tejas afectadas, gancho de fijación)</t>
  </si>
  <si>
    <t>mantenimiento  de  carpintería metálica - (puertas y ventanas) incluye desmonte,  limpieza, remoción de pintura, lijada, reparación hasta un 15% de lámina de iguales características a la existente y soldadura de partes afectadas, aplicación de anticorrosivo,  pintura esmalte y reinstalación).
equipo básico ( herramienta menor )
mano de obra aa (albañilería)
pabmeril pliego 9" x 11"
mano de obra cc (pintura)
anticorrosivo Premium - 
esmalte sintético según color diseño o equivalente
thinner cepillo de acero de 18"
lamina cold rolled cal. 18 (1.22 x 2.44 m).</t>
  </si>
  <si>
    <t>impermeabilización de cubierta y canales, incluye preparación de la superficie, tratamiento de fisuras, lavado a alta presión, suministro y aplicación de grafado para evitar filtraciones o cambio de teja de ser necesario. (incluye equipo necesario para labor en alturas). incluyen materiales.</t>
  </si>
  <si>
    <t>mantenimiento  marco metálico (incluye: desmonte, remoción de pintura, lijada, al marco lijada, latonería y pintura en esmalte).</t>
  </si>
  <si>
    <t>servicio consistente en cambio y suministro e instalación de cerámica 30,5x30,5, boquilla epoxica color gris claro (incluye pegante)
equipo básico ( herramienta menor )
mano de obra aa (albañilería)
cerámica 
adhesivo cementico gris o equivalente.
boquilla según diseño</t>
  </si>
  <si>
    <t>instalación de tubería de desagüe de aguas de cinco pulgadas con ranuración sobre piso o excavación a máximo 50 cm de profundidad, incluye terminado y sellado con concreto.</t>
  </si>
  <si>
    <t>impermeabilización de cubiertas con pintura para cubiertas en fibrocemento, tres manos, tipo coraza, acrilán o similar (colores institucionales). incluye materiales.</t>
  </si>
  <si>
    <t>suministro e instalación de conexiones de drenaje a sistema de aguas lluvia. conexiones de drenaje a sistema de aguas lluvia, control de filtraciones</t>
  </si>
  <si>
    <t>mantenimiento, adecuación e instalación de enchape de pisos cerámicos brillantes. color de acuerdo a necesidad de la unidad. incluye reposición de máximo el 20% del enchape.</t>
  </si>
  <si>
    <t>limpieza e impermeabilización de cubierta (placa de  concreto) imperbealización con sellador  hidrófugo (aditivo líquido blanco mejorado con polímeros sintéticos que actúa como impermeabilizante integral taponando poros y capilares en morteros), toxemen o similar</t>
  </si>
  <si>
    <t>reubicación de puntos hidráulicos sanitarios, (regata en muro y piso) distancia de reubicación aproximada 1 m. incluye accesorios tubería servicios de instalacion– sanitaria y morteros de resane.</t>
  </si>
  <si>
    <t>instalación a todo costo de teja no. 8, para cubierta en estructuras de 1 planta comprende a su vez desmonte y monte de nueva teja, se debe contemplar la herramienta requerida.</t>
  </si>
  <si>
    <t>suministro de instalación de enchape para baño cerámica similar al existente. color según diseño (incluye:  alistado de piso mortero, boquilla y pegante)</t>
  </si>
  <si>
    <t>suministro e instalación, de enchape para piso cerámica 30x30cm similar al existente. color según diseño (incluye:  alistado de piso mortero, boquilla y pegante)</t>
  </si>
  <si>
    <t>reubicación de puntos hidráulicos sanitarios, (regata en muro y piso) distancia de reubicación aproximada 1 m. incluye accesorios tubería servicios de instalación– sanitaria y morteros de resane.</t>
  </si>
  <si>
    <t>mantenimiento  de  carpintería metálica - (puertas y ventanas) incluye desmonte,  limpieza, remoción de pintura, lijada, reparación hasta un 15% de lámina de iguales características a la existente y soldadura de partes afectadas, aplicación de anticorrosivo,  pintura esmalte y reinstalación).
equipo básico ( herramienta menor )
mano de obra aa (albañilería)
pabmeril pliego 9" x 11"
mano de obra cc (pintura)
anticorrosivo Premium - 
esmalte sintético según color diseño o equivalente
thinner
cepillo de acero de 18"
lámina cold rolled cal. 18 (1.22 x 2.44 m).</t>
  </si>
  <si>
    <t>mantenimiento de red sanitaria diámetro max 8" (incluye retiro de vegetación, piedras y/o sedimentación).</t>
  </si>
  <si>
    <t>servicio e instalación de piso pared cerámica similar al existente. color según diseño (incluye:  alistado de piso mortero, boquilla y pegante)</t>
  </si>
  <si>
    <t>desmonte e instalación a todo costo de caballetes en materiales de aleación, en estructuras de 2 plantas. se debe contemplar la herramienta requerida.</t>
  </si>
  <si>
    <t>servicio de instalación y suministro de enchape para baño cerámica similar al existente. color según diseño (incluye:  alistado de piso mortero, boquilla y pegante)</t>
  </si>
  <si>
    <t>servicio de remplazo e instalación de red sanitaria para 4 sanitarios (dirigida a caja de inspección más cercana)</t>
  </si>
  <si>
    <t>mesón en concreto esmaltado 3000 psi a=0.60 m e=0.08 m, h=1.02 m.  (incluye nivelación, fundida, pulimiento y refuerzo). según detalle. a todo costo</t>
  </si>
  <si>
    <t>instalación y suministro de láminas para reparación del cielo Razo (súper board), incluye masillado, resanes y pintura color blanco. incluye desmonte de láminas existentes</t>
  </si>
  <si>
    <t>servicio de mantenimiento, instalación o remplazo de caballete liso teja termo acústica / o equivalente. color.  según diseño (incluye instalación y el suministro de todos los accesorios requeridos para el correcto montaje.)</t>
  </si>
  <si>
    <t>servicio de instalación de estructura metálica de cubierta en ángulo 2"x2"x1/8" (incluye vigas, cerchas, tirantillos, soldadura e-70, anticorrosivo y esmalte)</t>
  </si>
  <si>
    <t>impermeabilización a todo costo de placas en concreto en estructuras de dos plantas con materiales impermeabilizantes aplicables,  se debe contemplar la herramienta requerida.</t>
  </si>
  <si>
    <t>suministro e instalación, de piso pared cerámica 20,5 x 20,5, similar al existente. color según diseño (incluye:  alistado de piso mortero, boquilla y pegante)</t>
  </si>
  <si>
    <t>servicio de instalación de ceramica pared stone 20.3 x 30.5 cm. tipo alfa o equivalente. color blanco o café según diseño (incluye boquilla color y win.)</t>
  </si>
  <si>
    <t>servicio de   instalación y remplazo de baldosa 25x25 (incluye materiales)</t>
  </si>
  <si>
    <t>instalación de granito fundido en sitio negro.(incluye nivelación, fundida y pulimiento + dilatación en bronce suministro de todos los elementos requeridos)</t>
  </si>
  <si>
    <t>servicio de adecuación poceta lava traperos concreto 2.500 psi, 0,60 x 0.85 x 0.50 m. (incluye acero de refuerzo, rejilla 3" x 2", eco cerámica blanco 20 *20 cm. tipo alfa ref.225000028 o equivalente, llave terminal jardín)</t>
  </si>
  <si>
    <t>mantenimiento de mampostería  incluye, lavado con hidrófugo, rince y sellador respectivo.</t>
  </si>
  <si>
    <t>servicio de instalacion de estructura metálica de cubierta en ángulo 2"x2"x1/8" (incluye vigas, cerchas, tirantillos, soldadura e-70, anticorrosivo y esmalte)</t>
  </si>
  <si>
    <t>servicio de mantenimiento, instalación, o remplazo de cielorrasos en DRYWALL, (incluye materiales reparación de dilataciones, ensamble de luminarias y suministro e instalación de pinturas epoxicas color blanco.)</t>
  </si>
  <si>
    <t>adecuación y mantenimiento escudo de armas exterior edificio .incluye lavado y limpieza con hidrófugo.</t>
  </si>
  <si>
    <t>instalación a todo costo de cielo raso en lámina de PVC, comprende armado de la estructura, instalación de láminas y bordes, se debe contemplar la herramienta requerida.</t>
  </si>
  <si>
    <t>flanche en lámina galvanizada cal .20 d/ 1.00 m. (suministro e instalación con wash primer + esmalte + anclaje a muro + sikaflex 1a) compuesto por: equipo básico (herramienta menor) andamio metálico tubular (sección de 2 marcos de 1.50*1.50 m. con 2 crucetas de 2.30 m.) mano de obra dd (carpintería)lámina galvanizada cal. 20 tipo acceso o equivalente. wash primer componente a - 1/4 gl ref. 509a o equivalente wash primer componente b - 1/4 gl ref. 509b o equivalente esmalte sintético pintulux - tipo pintuco ref. según color diseño o equivalente sikaflex 1a tubo 300 cc o equivalente. Chazo puntilla</t>
  </si>
  <si>
    <t>servicios de remplazo e instalación jack 6a f/utp zmax blanco b (para instalar en puestos de trabajo datos) incluye accesorios</t>
  </si>
  <si>
    <t>servicio de reparación de cielo raso en PVC, comprende retiro de material dañado, instalación de nueva lámina, estucado, se deben disponer los residuos en zonas autorizadas,  incluye maquinaria y herramienta requerida.</t>
  </si>
  <si>
    <t>mantenimiento de canal en concreto. incluye ampliación, ajuste de nivelación o caída, remoción de concreto deteriorado y media caña en mortero.
equipo básico ( herramienta menor )
mano de obra  (albañilería)
volqueta  6m3 (cargue mecánico)
media caña en mortero 1:3 h=20 cm (terminado allanado en cemento)</t>
  </si>
  <si>
    <t>mantenimiento de canal en concreto. incluye ampliación, ajuste de nivelación o caída, remoción de concreto deteriorado y media caña en mortero.
equipo básico ( herramienta menor )
mano de obra aa (albañilería)
volqueta  6m3 (cargue mecánico)
media caña en mortero 1:3 h=20 cm (terminado allanado en cemento)</t>
  </si>
  <si>
    <t>impermeabilización a todo costo con manto asfaltico de placas en concreto en segunda planta, se debe contemplar la herramienta requerida.</t>
  </si>
  <si>
    <t>servicio de mantenimiento, instalación o remplazo de teja standing seam cal 24 (incluye materiales, caballetes, revisión, ajuste, limpieza manual, anticorrosiva y pintura esmalte para cerchas y correas)</t>
  </si>
  <si>
    <t>servicio de reparación de cielo raso en PVC, comprende retiro de material dañado, instalación de nueva lamina, estucado, pintada a dos manos con pintura vinílica, se deben disponer los residuos en zonas autorizadas,  incluye maquinaria y herramienta requerida.</t>
  </si>
  <si>
    <t>mantenimiento de canal en concreto. incluye remoción de concreto deteriorado y media caña en mortero. a todo costo</t>
  </si>
  <si>
    <t>mantenimiento manual enchape de muros en mal estado. reposición en un 20% del adoquín que se encuentre en mal estado.</t>
  </si>
  <si>
    <t>mantenimiento, adecuación e instalación tubería PVC de 4" para desalojo de aguas lluvias, incluye excavación manual e Max = 1m</t>
  </si>
  <si>
    <t>canalización embebida de redes eléctricas en tubería conduit de 1/2" (incluye regata, resane de muros y sus acabados).</t>
  </si>
  <si>
    <t>instalacion de flanche en lámina galvanizada cal .20 d/ 0.30 m. (suministro e instalación con wash primer + esmalte + anclaje a muro + sikaflex 1a)</t>
  </si>
  <si>
    <t>reemplazo y adaptación panel de sobreponer tipo led 2 x 18w luz blanca de 0.30*0.30 cm, desmonte manual,</t>
  </si>
  <si>
    <t>desmonte de piso en porcelanato, comprende retiro y disposición final de residuos en botadero autorizado, se debe contemplar la herramienta requerida.</t>
  </si>
  <si>
    <t>aseo y limpieza de áreas de trabajo que generen propagación de polvo o escombro, incluye maquinaria y herramienta requerida.</t>
  </si>
  <si>
    <t>mantenimiento y adecuación de estructura metálica techo 100x40x1.5mm (incluye:   soldadura, anticorrosivo, esmalte, y cambio de partes deterioradas)</t>
  </si>
  <si>
    <t>servicio de remplazo e instalación de red de suministro para batería de baños incluye válvula de corte</t>
  </si>
  <si>
    <t>suministro e instalación de emulsión asfáltica y tela de poliéster para impermeabilización de canal para agua lluvias</t>
  </si>
  <si>
    <t>servicios de remplazo e instalación de patch cord categoría 6a de 2m para rack de datos incluye accesorios</t>
  </si>
  <si>
    <t>suministro: desmonte y monte de interruptores de encendido. incluye maquinaria y herramienta requerida.</t>
  </si>
  <si>
    <t>reemplazo y adaptación panel de sobreponer tipo led 2 x 18w luz blanca de 0.30*0.30 cm, desmonte manual.</t>
  </si>
  <si>
    <t>servicio de mantenimiento, instalación o remplazo de teja standing seam cal 26 (incluye materiales, caballetes, revisión, ajuste, limpieza manual, anticorrosiva y pintura esmalte para cerchas y correas)</t>
  </si>
  <si>
    <t>MAMPOSTERÍA</t>
  </si>
  <si>
    <t>adecuación y mantenimiento persianas exterior edificio. Incluye desmonte y monte, lavado y limpieza con hidrófugo, retiro y cambio de elementos deteriorados.</t>
  </si>
  <si>
    <t>mantenimiento de caballete, incluye caballetes. revisión, ajuste, limpieza manual, anticorrosiva y pintura esmalte para cerchas y correas. incluye materiales</t>
  </si>
  <si>
    <t>instalación de flanche en lámina galvanizada cal .20 d/ 0.30 m. (suministro e instalación con wash primer + esmalte + anclaje a muro + sikaflex 1a)</t>
  </si>
  <si>
    <t>mantenimiento y adecuación de teja standing sean cal 26 incluye caballetes. revisión, ajuste, limpieza manual, anticorrosiva y pintura esmalte para cerchas y correas</t>
  </si>
  <si>
    <t>servicio de mantenimiento, instalación o remplazo de teja en policarbonato (incluye materiales, caballetes, revisión, ajuste, limpieza manual, anticorrosiva y pintura esmalte para cerchas y correas)</t>
  </si>
  <si>
    <t>mantenimiento y adecuación de teja standing seam cal 26 incluye caballetes. revisión, ajuste, limpieza manual, anticorrosiva y pintura esmalte para cerchas y correas</t>
  </si>
  <si>
    <t>mantenimiento de puerta metálica (incluye marco) lámina galvanizada pintura electrostática (incluye: desmonte, remoción de pintura, anticorrosivo, soldadura, retoques según color, remplazo de cerradura incrustada y reinstalación puerta) incluye materiales</t>
  </si>
  <si>
    <t>desmonte y monte a todo costo de interruptores de encendido. se debe contemplar la herramienta requerida.</t>
  </si>
  <si>
    <t>mantenimiento de mampostería en fachada incluye lavado, cambio de piezas deterioradas, sello de lesiones con mortero estructural tipo m 22.5 mpa, re-emboquillado con mortero 1:4, lavado con rince y sellador respectivo, aplicación de hidrófugo 10 años. a todo costo  (incluye suministro, aplicación y limpieza).</t>
  </si>
  <si>
    <t>desmonte e instalación a todo costo de caballetes en material de FIBRO cemento en estructuras de 2 plantas. se debe contemplar la herramienta requerida.</t>
  </si>
  <si>
    <t>mantenimiento y reparación de cielo raso en panel yeso, súper BOARD, icopor o  PVC</t>
  </si>
  <si>
    <t>desmonte, cambio e instalación de llave terminal de 1/2 (línea moderna y decorativa).</t>
  </si>
  <si>
    <t>BATALLÓN DE BATALLON DE APOYO Y SERVICIOS PARA LA EDUCACION MILITAR CON DESTINACIÓN CENTRO DE EDUCACIÓN MILITAR (CEMIL)</t>
  </si>
  <si>
    <t>servicio de cambio de lámina de piso de madera laminada consistente en retiro de lámina requerida y su respectivo cambio.</t>
  </si>
  <si>
    <t>suministro e instalación de interruptor doble. a todo costo</t>
  </si>
  <si>
    <t>servicio de mantenimiento, instalación o remplazo de cielo raso suspendido PVC junta perdida (perfilería metálica, cal .24-26, estructura cada 50 cm).</t>
  </si>
  <si>
    <t>instalación a todo costo de cielo raso en lámina de DRYWALL, comprende la instalación de la estructura, estucada y pintada a dos manos con pintura tipo vinílica. se debe contemplar la herramienta requerida.</t>
  </si>
  <si>
    <t>adecuación orinal institucional(incluye desmonte, lavado, desinfección y reinstalación, accesorios de conexión, empaques, silicona sikaflex o similar, cambios de tubería desde red principal, remplazo del bien deteriorados o  en mal estado)</t>
  </si>
  <si>
    <t>mantenimiento y adecuación de teja standing seam  cal 26 incluye caballetes. revisión, ajuste, limpieza manual, anticorrosiva y pintura esmalte para cerchas y correas</t>
  </si>
  <si>
    <t>suministro e instalación interruptor atornillable 1x20a. calidad legrand, siemens, sqared o superior de marca reconocida y homologada por el cidet</t>
  </si>
  <si>
    <t>mantenimiento de  enchape de piso reparación o cambio por similar o equivalente en diseño y color.(incluye:  alistado de piso mortero, boquilla y pegante, destronque, pulida y brillada donde aplique)</t>
  </si>
  <si>
    <t>reparación losa de contrapiso en concreto. (incluye mortero de reparación)a todo costo</t>
  </si>
  <si>
    <t>acondicionamiento piso en adoquín (incluye: levantar existente, alistado con arena e=5 cms, dilataciones de 0.10*0.13 con varilla de 3/8" y grafil en s de 6 mm concreto de 3.000 psi, reinstalación y sello en arena. reposición en un 20% del adoquín que se encuentre en mal estado.</t>
  </si>
  <si>
    <t>desmonte e instalación a todo costo de caballetes en materiales de aleación, en estructuras de 1 plantas. se debe contemplar la herramienta requerida.</t>
  </si>
  <si>
    <t>servicio de mantenimiento, instalación o remplazo de cielo raso suspendido PVC junta perdida (perfilaría metálica, cal .24-26, estructura cada 50 cm).</t>
  </si>
  <si>
    <t>suministro e instalación interruptor atornillable 1x30a. calidad legrand, siemens, sqared o superior de marca reconocida y homologada por el cidet. a todo costo</t>
  </si>
  <si>
    <t>instalación a todo costo de acometida eléctrica en estructura de 2 plantas, incluye regata, resane, pintada de mampostería, retiro de escombro.  se debe contemplar la herramienta requerida.</t>
  </si>
  <si>
    <t>suministro e instalación de teja fibrocemento. tipo ETERNIT No 5.o equivalente. (incluye desmonte tejas afectadas, gancho de fijación)</t>
  </si>
  <si>
    <t>servicio de cambio de perfiles de madera para piso en color de la lámina existente (guarda escoba)</t>
  </si>
  <si>
    <t>suministro e instalación interruptor enchufable 1x30a. calidad legrand, siemens, sqared o superior de marca reconocida y homologada por el cidet. a todo costo</t>
  </si>
  <si>
    <t>impermeabilización de cubiertas. (goteras, filtraciones, humedad) incluyen materiales.</t>
  </si>
  <si>
    <t>suministro e instalación interruptor atornillable 1x20a. calidad legrand, siemens, sqared o superior de marca reconocida y homologada por el cidet. a todo costo</t>
  </si>
  <si>
    <t>servicio de remplazo e instalación de luminaria tipo panel led redondo 8” 18w. 100-240v. flujo luminoso mayor a 1050lm, irc 70 vida útil mayor a 20.000h incluye materiales</t>
  </si>
  <si>
    <t>suministro e instalación de interruptor triple. a todo costo</t>
  </si>
  <si>
    <t>desmonte y monte cielo raso suspendido drywall junta perdida (perfileria metálica cal.24-26,estructura cada 40cm).incluye tres(3)manos de pintura(1 mano en intervenirlo equivalente y dos manos en pintura Aero flexo equivalente, filos y dilataciones).</t>
  </si>
  <si>
    <t>mantenimiento manual enchape de piso o cambio si es necesario (tráfico pesado) en mal estado.  reposición en un 20% del adoquín que se encuentre en mal estado.</t>
  </si>
  <si>
    <t>mantenimiento fachadas, incluye tratamiento de grietas, fisuras, humedades y pintura con coraza de acuerdo a directivas institucionales (color blanco almendra y verde ciprés) (incluye equipo necesario para labor en alturas) incluye materiales</t>
  </si>
  <si>
    <t>desmonte, limpieza y reinstalación de tejas de cubierta. a todo costo  (incluye revisión, ajuste y retiro de tejas en mal estado)</t>
  </si>
  <si>
    <t>suministro e instalación de láminas para reparación del cielo Razo (súper board), incluye masillado, resanes y pintura color blanco. incluye desmonte de láminas existentes</t>
  </si>
  <si>
    <t>cerradura cerrojo doble llave - ref. b362 ultra tipo schalage o equivalente. acabado según diseño. (incluye suministro e instalación). a todo costo.</t>
  </si>
  <si>
    <t>adecuación y mantenimiento enchape de pared en cerámica brillante formato 25*80. color de acuerdo a necesidad de la unidad.</t>
  </si>
  <si>
    <t>mantenimiento de estructura de cielo raso. (nivelación y ajuste de perfilaría). reposición en un 20% del adoquín que se encuentre en mal estado.</t>
  </si>
  <si>
    <t>servicio consistente en cambio y suministro e instalación de pisos en baldosa de vinilo de 30x30, e=3mm incluye pegante y sellador -
equipo básico ( herramienta menor )
piso en baldosa de vinilo de 30x30 color a escoger
mano de obra aa (albañilería)
pegante - adhesivo para piso vinilo.
sellador para pisos vinílicos</t>
  </si>
  <si>
    <t>servicio de instalación de lavaplatos de empotrar doble en acero inoxidable - tipo socoda o equivalente - dimensiones 80 x 51 cm. (suministro e instalación)</t>
  </si>
  <si>
    <t>suministro e instalación interruptor enchufable 1x40a. calidad legrand, siemens, sqared o superior de marca reconocida y homologada por el cidet. a todo costo</t>
  </si>
  <si>
    <t>cerradura a50ws tipo schlage o equivalente, con llave por fuera y botón por dentro. incluye suministro e instalación. a todo costo</t>
  </si>
  <si>
    <t>mantenimiento puerta de madera (incluye: desmonte, remoción de pintura, lijada, base, tintilla, y lacado,  cambio de cerradura  de  pomo, y reinstalación puerta</t>
  </si>
  <si>
    <t>suministro e instalación de interruptor sencillo. a todo costo</t>
  </si>
  <si>
    <t>impermeabilización de cubiertas.</t>
  </si>
  <si>
    <t>demolición de placas en concreto con espesor superior a 10 cm e inferior a 20 cm, comprende demolición. retiro de escombros y disposición final de los residuos en botaderos autorizados, se debe contemplar la herramienta requerida.</t>
  </si>
  <si>
    <t>cielo raso fibrocemento 6 mm. superboard suspendido junta perdida (perfileria cal. 24) incluye tres (3) manos de pintura. a todo costo</t>
  </si>
  <si>
    <t>INSTALACIONES HIDRÁULICAS</t>
  </si>
  <si>
    <t>reparación punto  hidráulico  2 1/2" PVC-p ( incluye accesorios de instalación )</t>
  </si>
  <si>
    <t>mantenimiento y reparación de cielo raso en panel yeso, súper BOARD, ICOPOR o  PVC</t>
  </si>
  <si>
    <t>mantenimiento y reparación del cielo Razo (súper BOARD), incluye masillado, resanes y pintura color blanco</t>
  </si>
  <si>
    <t>reparación punto  hidráulico  2" PVC-p ( incluye accesorios de instalación )</t>
  </si>
  <si>
    <t>mantenimiento a todo costo de, limpieza, impermeabilización, cambio de piezas, o mejoramiento de canales de conducción de aguas lluvias aéreas en PVC con su correspondiente bajante de aguas a caja o canal recolectora, se debe contemplar la herramienta requerida.</t>
  </si>
  <si>
    <t>mantenimiento puerta de madera (incluye: desmonte, remoción de pintura, lijada, base, tintilla, y lacado,  cambio de cerradura  de  pomo, y reinstalación puerta.</t>
  </si>
  <si>
    <t>mantenimiento manual enchape de piso o cambio si es necesario (enchape liso para caniles) en mal estado. reposición en un 20% del adoquín que se encuentre en mal estado.</t>
  </si>
  <si>
    <t>suministro e instalación interruptor atornillable 1x40a. calidad legrand, siemens, sqared o superior de marca reconocida y homologada por el cidet. a todo costo</t>
  </si>
  <si>
    <t>desmonte de reflectores en fachada. incluye retiro de escombros y disposición final a cargo del contratista.  (altura de trabajo aproximada 5,5mts)</t>
  </si>
  <si>
    <t>suministro e instalación interruptor atornillable 1x50a. calidad legrand, siemens, sqared o superior de marca reconocida y homologada por el cidet. a todo costo</t>
  </si>
  <si>
    <t>reparación punto  hidráulico  3" PVC-p ( incluye accesorios de instalación )</t>
  </si>
  <si>
    <t>mantenimiento general de piso. (incluye, re emboquillada, lavado y aseo general). incluye reposición de máximo el 20% del enchape.</t>
  </si>
  <si>
    <t>adecuación y mantenimiento enchape de pared en cerámica brillante formato 35*65. color de acuerdo a necesidad de la unidad.</t>
  </si>
  <si>
    <t>mantenimiento manual enchape de muros en mal estado.</t>
  </si>
  <si>
    <t>desmonte e instalación a todo costo de caballetes en material de FIBRO cemento en estructuras de 1 planta. incluye  herramienta requerida.</t>
  </si>
  <si>
    <t>MANTENIMIENTOS PISOS</t>
  </si>
  <si>
    <t>cambio e instalacion de baldosín rojo - fa028, pavimentos cerámicos, baldosa cerámica extruida, sin esmaltar, para uso en suelos interiores y/o exteriores (tráfico pesado) de 50cm x 50cm</t>
  </si>
  <si>
    <t>ASEO GENERAL</t>
  </si>
  <si>
    <t>lavado de tanque de almacenamiento en concreto con hidrófugo paredes internas y externas de tanque de almacenamiento en concreto de 17.000 lts con hidro lavadora y solución jabonosa o similar. incluye resanes de juntas, cargue y retiro de escombros a botadero autorizado y elementos de seguridad.</t>
  </si>
  <si>
    <t>desmonte e instalación a todo costo de guarda escobas, se debe contemplar la herramienta requerida.</t>
  </si>
  <si>
    <t>suministro e instalación de muro en DRIWALL o fibrocemento incluye ( perfiles metálicos galvanizados (rieles y parantes), placas de yeso  o fibrocemento, y tornillos autorroscantes, masilla, cinta de papel para las juntas, esquineros metálicos y clavos o tacos para anclar al piso/techo</t>
  </si>
  <si>
    <t>instalación y suministro de pisos en baldosa de tráfico pesado, incluye pegante y sellador -colores institucionales   dimensiones (incluye boquilla color y win.)
equipo básico ( herramienta menor )
mano de obra aa (albañilería)</t>
  </si>
  <si>
    <t>suministro e instalación interruptor enchufable 1x20a. calidad legrand, siemens, sqared o superior de marca reconocida y homologada por el cidet. a todo costo</t>
  </si>
  <si>
    <t>suministro e instalación de láminas y estructura, fijación, terminaciones y limpieza final. - láminas de PVC color blanco, espesor ≥ 8 mm, resistentes a humedad.&lt;br&gt;- perfiles metálicos galvanizados calibre 22 o aluminio anodizado.&lt;br&gt;- tornillería auto perforante, tacos plásticos, ángulos de unión.&lt;br&gt;- selladores de silicona neutra o poliuretano.
- perfiles metálicos separados máximo 60 cm.&lt;br&gt;- suspensión con varillas roscadas y anclajes mecánicos.&lt;br&gt;- nivelación previa de superficie. personal técnico especializado en instalación de cielos rasos, cumpliendo normas de seguridad industrial. - instalación con juntas alineadas y acabados uniformes.- sellado perimetral.- garantía mínima de 12 meses sobre instalación.</t>
  </si>
  <si>
    <t>cerámica piso tipo Antique 30,5x30,5 tipo alfa ref.225000802 o equivalente. c. olor beige o blanco según diseño (incluye boquilla y pegante). a todo costo</t>
  </si>
  <si>
    <t>suministro e instalación interruptor enchufable 1x50a. calidad legrand, siemens, sqared o superior de marca reconocida y homologada por el cidet. a todo costo</t>
  </si>
  <si>
    <t>suministro e instalación de pintura alto tráfico para piso</t>
  </si>
  <si>
    <t>mantenimiento de estructura de cielo raso. (incluye limpieza, nivelación y ajuste de perfilería)</t>
  </si>
  <si>
    <t>instalación a todo costo de flanches en estructuras de 2 plantas, comprende regata instalación de flanche, sellado, se debe contemplar la herramienta requerida.</t>
  </si>
  <si>
    <t>mantenimiento, limpieza, impermeabilización, cambio de piezas, o mejoramiento de canales de conducción de aguas lluvias aéreas en PVC con su correspondiente bajante de aguas a caja o canal recolectora, incluye maquinaria y herramienta requerida.</t>
  </si>
  <si>
    <t>MANTENIMIENTO CONSISTENTE EN PINTURAS Y ACABADOS</t>
  </si>
  <si>
    <t>pintura para tráfico grandes superficies color según diseño. (incluye 3 manos). a todo costo</t>
  </si>
  <si>
    <t>suministro e instalación de teja fibrocemento. tipo eternit No 5. o equivalente. (incluye desmonte tejas afectadas, gancho de fijación)</t>
  </si>
  <si>
    <t>servicio de instalación, o remplazo enchape de pisos cerámica 20x20 cm incluye materiales</t>
  </si>
  <si>
    <t>servicio de instalación de bajante en tubería en lámina galvanizada incluye codo de desagüe cal .20 d/ 0,45 m. (suministro e instalación con wash primer + esmalte + anclaje a muro + sika flex 1a)</t>
  </si>
  <si>
    <t>servicio de certificación digital e impresa puntos y datos</t>
  </si>
  <si>
    <t>mantenimiento de estructura de cielo raso. (nivelación y ajuste de perfilería). reposición en un 20% del adoquín que se encuentre en mal estado.</t>
  </si>
  <si>
    <t>mantenimiento de cielo Razo en PVC, con estructura para láminas en PVC, compuestas de polimerización del monómero de cloruro de vinilo a poli cloruró de vinilo, con medidas de largo: 5.8m – grosor 7mm-ancho 30cm, color según diseño.   (incluye desmonte, accesorios instalación manual, andamios certificados, mano de obra con certificación de alturas)</t>
  </si>
  <si>
    <t>mantenimiento de cielo raso. (incluye limpieza, nivelación y ajuste de perfilería). incluyen materiales.</t>
  </si>
  <si>
    <t>suministro e instalación de luminaria tipo panel led redondo de incrustar potencia 21w, temperatura de color 6000k o similar, led tipo 2835, flujo luminoso 2200lm (±10%), voltaje 100/277 vac, driver0-10v, fp&gt;0.90, horas de vida útil 36.000 horas, garantía de 5años o superior, la luminaria deberá ser avalada por la interventoría y cumplir con las especificaciones de diseño realizado por el COING. incluye accesorios de fijación y todo lo necesario para su correcto funcionamiento. a todo costo (no incluye acometida eléctrica). a todo costo</t>
  </si>
  <si>
    <t>servicio de pin tura de pintura alto tráfico para piso</t>
  </si>
  <si>
    <t>suministro e instalación de teja fibrocemento. tipo ETERNIT no5.o equivalente. (incluye desmonte tejas afectadas, gancho de fijación)</t>
  </si>
  <si>
    <t>canalización de redes eléctricas en tubería conduit de 1/2" (incluye regata, resane de muros posterior, estuco, pintura y enchape, lavado y aseo en general).</t>
  </si>
  <si>
    <t>servicio de remplazo e instalaciones de enchape pared baños cerámica incluye pegacor y emboquillado, remates y filos esquineros.  incluye materiales</t>
  </si>
  <si>
    <t>mantenimiento bajantes de agua lluvias en PVC de 6", incluye accesorios e instalación</t>
  </si>
  <si>
    <t>pañete liso muros   1:3  interior  altura &gt; 2,5m.( incluye filos y dilataciones ).
equipo básico ( herramienta menor )
mano de obra aa (albañilería)
andamio metálico tubular (sección de 2 marcos de 1.50*1.50 con 2 crucetas de 2.30 m.)
mortero 1:3 ( arena seisavada de peña)</t>
  </si>
  <si>
    <t>instalación a todo costo de cielo raso en lámina de madera, comprende armado de la estructura, instalación de láminas y bordes, se debe contemplar la herramienta requerida.</t>
  </si>
  <si>
    <t>impermeabilización a todo costo de placas en concreto en estructuras de 1 planta con materiales impermeabilizantes aplicables, se debe contemplar la herramienta requerida.</t>
  </si>
  <si>
    <t>servicio de mantenimiento consistente pañete liso muros   1:3  interior  altura &gt; 2,5m.( incluye filos y dilataciones ).
equipo básico ( herramienta menor )
mano de obra aa (albañilería)
andamio metálico tubular (sección de 2 marcos de 1.50*1.50 m. con 2 crucetas de 2.30 m.)
mortero 1:3 ( arena semi lavada de peña)</t>
  </si>
  <si>
    <t>suministro e instalación de canaleta para cableado eléctrico de 5x12 con división y pintura electroestática incluye materiales</t>
  </si>
  <si>
    <t>suministro e instalación de bajantes de agua lluvias en PVC de 6 ", incluye accesorios</t>
  </si>
  <si>
    <t>servicio de instalación, o remplazo de guarda escoba madera tipo laminado. incluye materiales</t>
  </si>
  <si>
    <t>mantenimiento bajantes de agua lluvias en PVC de 4", incluye accesorios e instalación</t>
  </si>
  <si>
    <t>servicios a todo costo de excavación para cimentaciones de estructuras, forma manual, se debe contemplar la herramienta requerida.</t>
  </si>
  <si>
    <t xml:space="preserve">M3 </t>
  </si>
  <si>
    <t>servicio de mantenimiento, instalación o remplazo de teja en zinc o similar (incluye materiales, caballetes, revisión, ajuste, limpieza manual, anticorrosiva y pintura esmalte para cerchas y correas)</t>
  </si>
  <si>
    <t>mantenimiento, desmonte y retiro de salida para iluminación tipo roseta (incluye desmonte manual, andamios certificados, mano de obra con certificación de alturas)</t>
  </si>
  <si>
    <t>suministro e instalación de bajantes de agua lluvias en PVC de 4 ", incluye accesorios</t>
  </si>
  <si>
    <t>canalización de redes eléctricas en tubería CONDUIT de 1/2" (incluye regata, resane de muros posterior, estuco, pintura y enchape, lavado y aseo en general).</t>
  </si>
  <si>
    <t>instalación a todo costo de acometida eléctrica en estructura de 1 planta, incluye regata, resane, pintada de mampostería, retiro de escombro.  se debe contemplar la herramienta requerida.</t>
  </si>
  <si>
    <t>mantenimiento de pisos: (incluye, hidro lavado y desmanchado de pisos en granito de mármol, con limpiador sika, rinse o similar, pulida, y brillada,). incluye reposición de máximo el 20% del enchape.</t>
  </si>
  <si>
    <t>servicio de nivelación de pisos para enchape incluye materiales</t>
  </si>
  <si>
    <t>suministro e instalación de muro divisorio en DRYWALL interior sencillo (15+48+15) /400 (48) (con una placa tipo normal en cada cara, de 15 mm de espesor cada placa), con frescasa eco 9,30 m2 sin papel 2 1/2 pg 7,62x0,61 m2 rollo, formado por una estructura simple, con disposición normal "n" de los montantes; 78 mm de espesor total. incluye material RD</t>
  </si>
  <si>
    <t>mantenimiento general de piso en tablón de gres moro tradición 30 x 30 cm. (incluye limpieza, re emboquillado, pulida, cambio de piezas deterioradas hasta un 40%)</t>
  </si>
  <si>
    <t>servicio de instalación   o remplazo enchape piso baños cerámica incluye pegacor y emboquillado, remates y filos esquineros. incluye materiales</t>
  </si>
  <si>
    <t>pañete liso muros   1:3  interior  altura &gt; 2,5m.( incluye filos y dilataciones ).
equipo básico ( herramienta menor )
mano de obra (albañilería)
andamio metálico tubular (sección de 2 marcos de 1.50*1.50 con 2 crucetas de 2.30 m.)
mortero 1:3 ( arena seisavada de peña)</t>
  </si>
  <si>
    <t>mantenimiento de cielo Razo en DRYWALL incluye pintura color blanco (a dos manos) tipo vinilo color institucional, resane – resane de filos – reparación malla y cinta malla – dilataciones (altura de trabajo máxima 3,5mts) incluye materiales</t>
  </si>
  <si>
    <t>aplicación a todo costo de revoque de mortero en muro externo para la segunda planta de las estructuras. espesor mínimo de 1 cm de grosor, se debe contemplar la herramienta requerida.</t>
  </si>
  <si>
    <t>adecuación e instalacion de toma doble con polo a tierra -( incluye cambio de cableado alambre no 12 thhn, limpieza de tubería PVC y reparación</t>
  </si>
  <si>
    <t>suministro e instalación de bajantes de agua lluvias en PVC de 3 ", incluye accesorios</t>
  </si>
  <si>
    <t>mantenimiento de cielo raso en PVC, con estructura para láminas en PVC, compuestas de polimerización del monómero de cloruro de vinilo a poli cloruró de vinilo, con medidas de largo: 5.8m – grosor 7mm-ancho 30cm, color según diseño.   (incluye desmonte, accesorios instalación manual, andamios certificados, mano de obra con certificación de alturas)</t>
  </si>
  <si>
    <t>cambio, desmonte  e instalación de tomacorrientes dobles con polo a tierra.</t>
  </si>
  <si>
    <t>mantenimiento de desagüe sanitario con sonda eléctrica 1/8 x 60m.</t>
  </si>
  <si>
    <t>mantenimiento y adecuación a las redes hidrosanitarias  incluye,  excavación manual en material heterogéneo, para redes  infraestructura en tubería h=2.00 m. como máximo y accesorios de 1/2 " - 3/4 " - 1 " 1 1/2 " - 2" - 21/2 " - 3 "  - 4"  pulgadas.</t>
  </si>
  <si>
    <t>mantenimiento bajantes de agua lluvias en PVC de 3", incluye accesorios e instalación</t>
  </si>
  <si>
    <t>servicio de pintura en aceite de pared, la cual consiste en raspar, resanar, lijar y pintar  en pintura de aceite x m2 (a dos manos) en edificio ESICI.</t>
  </si>
  <si>
    <t>aplicación pintura tipo 1y 2   para tráfico grandes superficies color según diseño. (incluye 3 manos).</t>
  </si>
  <si>
    <t>mantenimiento de pisos: (incluye, hidro lavado y desmanchado de pisos en granito de mármol, con limpiador sika, rinse o similar, pulida, y brillada,).</t>
  </si>
  <si>
    <t>desmonte, cambio e instalación de tomacorrientes dobles con polo a tierra.</t>
  </si>
  <si>
    <t>servicio de pintura tipo 1 y 2   para tráfico grandes superficies color según diseño. (incluye 3 manos).</t>
  </si>
  <si>
    <t>suministro e instalación de muro divisorio en DRYWALL interior sencillo (15+48+15) /400 (48) (con una placa tipo normal en cada cara, de 15 mm de espesor cada placa), con frescasa eco 9,30 m2 sin papel 2 1/2 pg 7,62x0,61 m2 rollo, formado por una estructura simple, con disposición normal "n" de los montantes; 78 mm de espesor total. incluye material</t>
  </si>
  <si>
    <t>mantenimiento de pañete liso muros exterior 1:3 (incluye filos y dilataciones)</t>
  </si>
  <si>
    <t>pañete liso columnas y vigas una (1) cara 1:3 (incluye filos y dilataciones) a todo costo</t>
  </si>
  <si>
    <t>OBSERVACION</t>
  </si>
  <si>
    <t>reparación punto hidráulico de 1/2 ind incluye materiales</t>
  </si>
  <si>
    <t>canalización embebida de redes eléctricas en tubería CONDUIT de 1/2" (incluye regata, resane de muros y sus acabados).</t>
  </si>
  <si>
    <t>mantenimiento de guarda escoba en cerámica (incluye: demolición, reparación o cambio, boquilla y pegante en áreas afectadas)</t>
  </si>
  <si>
    <t>suministro: desmonte y monte de tubería de orinales de pared, incluye maquinaria y herramienta requerida.</t>
  </si>
  <si>
    <t>reparación a todo costo de cielo raso en DRYWALL, comprende retiro de material dañado, instalación de nueva lamina, estucado, pintada a dos manos con pintura vinílica blanca, se deben disponer los residuos en zonas autorizadas, se debe contemplar la herramienta requerida.</t>
  </si>
  <si>
    <t>servicio de desmonte e instalación de enchape de cocina suministrado por el contratista para pared y piso, comprende a su vez la disposición final de los residuos. incluye maquinaria y herramienta requerida.</t>
  </si>
  <si>
    <t>servicio de reparación de cielo raso en DRYWALL, comprende retiro de material dañado, instalación de nueva lamina, estucado, pintada a dos manos con pintura vinílica, se deben disponer los residuos en zonas autorizadas,  incluye maquinaria y herramienta requerida.</t>
  </si>
  <si>
    <t>suministro e instalación de mortero 1:3 proyectado en muro de mamp a todo costo osteria existente (incluye: retiro de revoque y tratamiento de superficie.)</t>
  </si>
  <si>
    <t>servicio de pinturas vinilo tipo uno  acabado mate, para paredes interiores en color blanco  incluye lijada y arreglo de daños en DRYWALL y daños producidos por oxido en elementos metálicos.</t>
  </si>
  <si>
    <t>suministro: desmonte, cambio e instalación de toma corrientes dobles con polo a tierra.</t>
  </si>
  <si>
    <t>desmonte y monte de muro superboard 8 mm. una cara ( perfileria cal. 24 cada 60 cm.)  incluye tres (3) manos de pintura tipo coraza para sótano</t>
  </si>
  <si>
    <t>mantenimiento general de piso blanco. (incluye, reparación, hidro lavado, desmanchado y aseo general).</t>
  </si>
  <si>
    <t>sumistro e instalación de muro en DRIWALL o fibrocemento incluye ( perfiles metálicos galvanizados (rieles y parantes), placas de yeso  o fibrocemento, y tornillos autorroscantes, masilla, cinta de papel para las juntas, esquineros metálicos y clavos o tacos para anclar al piso/techo</t>
  </si>
  <si>
    <t>mantenimiento de desagüe sanitario con sonda eléctrica.(incluye mano de obra, equipo y sonda 1/8 x 60m.</t>
  </si>
  <si>
    <t>pañete liso columnas y vigas aéreas una (1) cara 1:3 impermeabilizado (incluye filos y dilataciones) a todo costo</t>
  </si>
  <si>
    <t>suministro e instalación de pintura en aceite de pared, la cual consiste en raspar, resanar, lijar y pintar  en pintura de aceite x m2 (a dos manos) en edificio ESICI.</t>
  </si>
  <si>
    <t>mantenimiento y reinstalación de luminaria limpieza y puesta en funcionamiento. a todo costo</t>
  </si>
  <si>
    <t>mantenimiento, adecuación y aplique de graniplas sobre pañetes, (colores institucionales).</t>
  </si>
  <si>
    <t>reparación a todo costo de cielo raso en DRYWALL, comprende retiro de material dañado, instalación de nueva lámina, estucado, pintada a dos manos con pintura vinílica blanca, se deben disponer los residuos en zonas autorizadas, se debe contemplar la herramienta requerida.</t>
  </si>
  <si>
    <t>servicio de nivelación de piso para la instalación de baldosas.</t>
  </si>
  <si>
    <t>servicio a todo costo de reparación de muro en mampostería, comprende resane de grietas con amarres entre las partes lesionadas con aceros de 5/16" o de 1/4 " corrugada de acuerdo al análisis las cuales deben ir incrustados en el muro en forma de z para dar amarre de las dos partes afectadas, se debe realizar el correspondiente acabado, estucado y pintada a dos manos, se debe contemplar la herramienta requerida.</t>
  </si>
  <si>
    <t>guarda escoba cerámica tipo Antique h = 10 cm. tipo alfa o equivalente. color beige o blanco según diseño (incluye boquilla y mortero de pega.). a todo costo</t>
  </si>
  <si>
    <t>servicio de retiro de escombros y disposición final a cargo del contratista.</t>
  </si>
  <si>
    <t>mantenimiento, adecuación e instalación de  guarda escoba mediacaña en granito fundido en sitio h= 15 cm (incluye fundida pulida y brillada.</t>
  </si>
  <si>
    <t>resane cielo raso suspendido DRYWALL (incluye sello de juntas contra muro y dilataciones con malla, fibra de vidrio o equivalente, masillado con supermastic usg, acabado viniltex tipo 1  3 manos de pintura). a todo costo</t>
  </si>
  <si>
    <t>mantenimiento de pisos: (incluye, hidro lavado y desmanchado de pisos en granito de mármol, con limpiador sika, rinse o similar, pulida, y brillada).</t>
  </si>
  <si>
    <t>servicio de reparación de cielo raso en DRYWALL, comprende retiro de material dañado, instalación de nueva lámina, estucado, pintada a dos manos con pintura vinílica, se deben disponer los residuos en zonas autorizadas,  incluye maquinaria y herramienta requerida.</t>
  </si>
  <si>
    <t>instalación a todo costo de flanches en estructuras de 1 planta, comprende regata instalación de flanche, sellado, se debe contemplar la herramienta requerida.</t>
  </si>
  <si>
    <t>adecuación e instalación de toma doble con polo a tierra -( incluye cambio de cableado  alambre no 12 thhn, limpieza de tubería PVC</t>
  </si>
  <si>
    <t>suministro e instalación de luminaria tipo panel led redondo de incrustar de 12w; temperatura de color 3000k, 4000k o 6000k; flujo luminoso 750lm (±10%); voltaje 100/277 vac; horas de vida útil 30.000 horas o superior; garantía de 5 años; en calidad sylvania similar o de características técnicas superiores. incluye accesorios de fijación y todo lo necesario para su correcto funcionamiento. a todo costo (no incluye acometida eléctrica). a todo costo</t>
  </si>
  <si>
    <t>servicios a todo costo de excavación para cimentaciones de estructuras, forma mecánica,   se debe contemplar la herramienta requerida.</t>
  </si>
  <si>
    <t>desmonte de DRYWALL, resane y pintura de trayecto necesario para su traslado</t>
  </si>
  <si>
    <t>impermeabilización a todo costo con manto asfaltico de placas en concreto para 1 planta, se debe contemplar la herramienta requerida.</t>
  </si>
  <si>
    <t>mantenimiento, adecuación e instalación de enchape de pisos cerámicos brillantes formato 33.8*33.8cm. color de acuerdo a necesidad de la unidad</t>
  </si>
  <si>
    <t>mantenimiento de cielo razo en DRYWALL incluye materiales – reparación malla y cinta malla – dilataciones (altura de trabajo máxima 3,5mts) incluye materiales</t>
  </si>
  <si>
    <t>suministro e instalación estructura y cielo raso en PVC (incluye todos los materiales, elementos y accesorios necesarios para su montaje y correcto funcionamiento)</t>
  </si>
  <si>
    <t>mantenimiento de canal en lámina galvanizada 30 cm (incluye alineación, impermeabilización, limpieza, retiro de pintura existente y pintura nueva) equipo básico (herramienta menor) mano de obra aa (albañilería) andamio metálico tubular (sección de 2 marcos de 1.50*1.50 m.con 2 crucetas de 2.30 m.) sellador elástico mono componente. esmalte 3133</t>
  </si>
  <si>
    <t>adecuación e instalación de toma doble con polo a tierra -( incluye cambio de cableado alambre no 12 thhn, limpieza de tubería PVC y reparación</t>
  </si>
  <si>
    <t>resane sobre muro exterior (pañete liso muros 1:3   impermeabilizado, estuco plástico, pintura tipo coraza o similar</t>
  </si>
  <si>
    <t>servicio de mantenimiento, instalación, o remplazo para láminas en PVC, compuestas de polimerización del monómero de cloruro de vinilo a poli cloruró de vinilo, con medidas de largo: 5.8m – grosor 7mm-ancho 30cm, color blanco brillante. (incluye materiales)</t>
  </si>
  <si>
    <t>mantenimientos instalación pañete de espesor de 0,05m bajo placa</t>
  </si>
  <si>
    <t>suministro e instalación  de llave terminal de 1/2 (línea moderna y decorativa).</t>
  </si>
  <si>
    <t>pintura anticorrosiva de alta resistencia (3 manos). sobre superficie metálica. a todo costo</t>
  </si>
  <si>
    <t>suministro e instalación de pintura a base de aceite acabado mate, para paredes exteriores en color blanco almendra y verde ciprés (institucional) ,  incluye lijada y arreglo de daños producidos por oxido con anticorrosivos.</t>
  </si>
  <si>
    <t>suministro: desmonte y monte de tubería de lavamanos, incluye maquinaria y herramienta requerida.</t>
  </si>
  <si>
    <t>servicio de instalación, o remplazo de   guarda escoba granito pulido (incluye: demolición, reparación o reconstrucción, destronque, pulida y brillada y sellada) incluye materiales</t>
  </si>
  <si>
    <t>suministro e instalación de pinturas vinilo tipo uno  acabado mate, para paredes interiores en color blanco  incluye lijada y arreglo de daños en DRYWALL y daños producidos por oxido en elementos metálicos.</t>
  </si>
  <si>
    <t>resane sobre muro interior (pañete liso muros 1:3   interior , estuco plástico, pintura vinilo tipo 1 supe lavable, arreglo de guarda escoba</t>
  </si>
  <si>
    <t>suministro e instalación de tubería CONDUIT PVC db 3".</t>
  </si>
  <si>
    <t>suministro e instalación de pintura tipo coraza, arreglo de bordillo, incluye filos y dilataciones</t>
  </si>
  <si>
    <t>mantenimiento, adecuación y aplique de pintura dos manos en esmalte para cielo rasos en lámina de superboard. incluye materiales.</t>
  </si>
  <si>
    <t>suministro e instalación de  pintura tipo coraza, arreglo de guarda escoba o bordillo color según diseño, incluye filos y dilataciones</t>
  </si>
  <si>
    <t>aplicación a todo costo de revoque de mortero en muro interno para estructuras de dos plantas. espesor mínimo de 1 cm de grosor, se debe contemplar la herramienta requerida.</t>
  </si>
  <si>
    <t>pañete 1:3 impermeabilizado</t>
  </si>
  <si>
    <t>alistado pisos mortero 1:4  impermeabilizado e= 0.06 m. a todo costo</t>
  </si>
  <si>
    <t>servicio de cambio de guarda escoba, tipo madera similar al existente, incluye materiales</t>
  </si>
  <si>
    <t>suministro: desmonte, cambio de vidrio de 60 cm x 30 cm.</t>
  </si>
  <si>
    <t>ESTRUCTURAS EN CONCRETO</t>
  </si>
  <si>
    <t>junta de dilatación para pavimento (incluye sellante). según diseño</t>
  </si>
  <si>
    <t>aplicación de pañete liso muros exterior 1:3 (incluye filos y dilataciones, materiales) incluye materiales</t>
  </si>
  <si>
    <t>servicio de mantenimiento, instalación, o remplazo para láminas en PVC, compuestas de polimerización del monómero de cloruro de vinilo a policloruro de vinilo, con medidas de largo: 5.8m – grosor 7mm-ancho 30cm, color blanco brillante. (incluye materiales)</t>
  </si>
  <si>
    <t>mantenimiento consistente resane sobre muro interior (pañete liso muros 1:3   interior , estuco plástico, pintura vinilo tipo 1 supe lavable, arreglo de guarda escoba</t>
  </si>
  <si>
    <t>servicio de estuco y vinilo 3 manos sobre muro exterior (incluye estuco, 1 mano en pintura tipo 2 y dos manos en pintura tipo 1, filos y dilataciones).</t>
  </si>
  <si>
    <t>servicio de desmonte e instalación con aplique de pintura dos manos en esmalte para cielo rasos en lámina de superboard.</t>
  </si>
  <si>
    <t>desmonte e instalación de guarda escoba en mediacaña en granito fundido en sitio h=15cms.(incluye fundida, pulida y brillada y el suministro de todos los elementos requeridos)</t>
  </si>
  <si>
    <t>estuco y vinilo 3 manos bajo placa exterior (incluye estuco, 1 mano en pintura tipo 2 y dos manos en pintura tipo 1, filos y dilataciones). color según diseño.
equipo básico ( herramienta menor )
mano de obra cc (pintura)
estuco para exteriores - tipo pintuco ref. 27060 o equivalente.
vinilo tipo 2. según color diseño 
vinilo tipo 1 -  . según color diseño o equivalente.
lija pliego 9"x11"
andamio metálico tubular (sección de 2 marcos de 1.50*1.50 con 2 crucetas de 2.30 m.)</t>
  </si>
  <si>
    <t>servicio de estuco y vinilo 3 manos bajo placa exterior (incluye estuco, 1 mano en pintura tipo 2 y dos manos en pintura tipo 1, filos y dilataciones). color según diseño.
equipo básico ( herramienta menor )
mano de obra cc (pintura)
estuco para exteriores.
 vinilo tipo 2. según color diseño 
vinilo tipo 1 -  . según color diseño o equivalente. lija pliego 9"x11" andamio metálico tubular (sección de 2 marcos de 1.50*1.50 m. con 2 crucetas de 2.30 m.)</t>
  </si>
  <si>
    <t>servicio de  pintura a base de aceite acabado mate, para paredes exteriores en color blanco almendra y verde ciprés (institucional) ,  incluye lijada y arreglo de daños producidos por oxido con anticorrosivos.</t>
  </si>
  <si>
    <t>servicio de pintura de pared, la cual consiste en raspar, resanar, lijar y pintar en pintura de aceite x m2 (a dos manos), incluye materiales</t>
  </si>
  <si>
    <t>demolición de enchapes cerámicos. área baños incluye retiro de escombros y disposición final a cargo del contratista.</t>
  </si>
  <si>
    <t>raspado, resane y aplicación de estuco plástico sobre muros.</t>
  </si>
  <si>
    <t>estuco y vinilo 3 manos bajo placa exterior (incluye estuco, 1 mano en pintura tipo 2 y dos manos en pintura tipo 1, filos y dilataciones). color según diseño.
equipo básico ( herramienta menor )
mano de obra cc (pintura)
estuco para exteriores - tipo pintico ref. 27060 o equivalente.
vinilo tipo 2. según color diseño 
vinilo tipo 1 -  . según color diseño o equivalente.
lija pliego 9"x11"
andamio metálico tubular (sección de 2 marcos de 1.50*1.50 m. con 2 crucetas de 2.30 m.)</t>
  </si>
  <si>
    <t>suministro y aplicación de esmalte en superficie metálica llena. a todo costo</t>
  </si>
  <si>
    <t>servicio de demolición de muros en mampostería para acceder a bajantes y reemplazarlas (incluye materiales)</t>
  </si>
  <si>
    <t>suministro e instalación de estuco y vinilo 3 manos sobre muro exterior (incluye estuco, 1 mano de pintura tipo 2 y 2 dos manos en pintura tipo 1, filos y dilataciones</t>
  </si>
  <si>
    <t>servicio de remplazo e instalación canaleta para cableado eléctrico de 5x12 con división y pintura electroestática incluye materiales</t>
  </si>
  <si>
    <t>suministro e instalación de pañete liso muros exterior 1:3 (incluye filos y dilataciones)</t>
  </si>
  <si>
    <t>servicio a todo costo de perfilaría en mortero o estuco según corresponda sobre mampostería en mal estado, se debe contemplar la herramienta requerida.</t>
  </si>
  <si>
    <t>servicio de remplazo e instalación canaleta para cableado eléctrico de 5x12 con división y pintura electro estática incluye materiales</t>
  </si>
  <si>
    <t>servicio pintura a base de aceite acabado mate, para paredes exteriores en color blanco almendra y verde ciprés (institucional) ,  incluye lijada y arreglo de daños producidos por oxido con anticorrosivos.</t>
  </si>
  <si>
    <t>suministro e instalación de pintura tipo esmalte 3 manos sobre muro sobre muro incluye filos y dilataciones). color según diseño. a todo costo</t>
  </si>
  <si>
    <t>instalación a todo costo de acometida eléctrica en estructura de 2 planta, no incluye (regata, resane, pintada de mampostería, retiro de escombro).  se debe contemplar la herramienta requerida.</t>
  </si>
  <si>
    <t>mantenimiento a todo costo de, limpieza, impermeabilización, cambio de piezas, o mejoramiento de canales de conducción de aguas lluvias aéreas en concreto, se debe contemplar la herramienta requerida.</t>
  </si>
  <si>
    <t>DESCRIPCIÓN:   MANTENIMIENTO INSTALACIONES                                                                                                                                    
Identificación del Activo Fijo: ALOJAMIENTO  ESCOM- RENOVADO - ALOJAMIENTO  ESCOM - VIEJO -  COMANDO ESCOM, AULAS, OFICINAS Y PASILLO ESCOM - ALOJAMIENTO DE OFICIALES SAN GABRIEL - LABORATORIOS ESCOM Y VIVE DIGITAL - ALOJAMIENTO SUBOFICIALES SAN GABRIEL - LA BANDEROLA
Número del Activo Fijo: (Número relacionado en SAP): 164000000011 - 164000000012 - 164000000033 - 164000000071 - 164000000076 - 164000000082 - 164000000113 - 164000000056</t>
  </si>
  <si>
    <t>mantenimiento, adecuación y aplique de pintura exterior en vinilo tipo 1, tres manos (colores institucionales).</t>
  </si>
  <si>
    <t>pintura tipo coraza o equivalente 3 manos fachadas (incluye 1 mano en pintura tipo 2 y dos manos en pintura coraza tipo pintuco o equivalente, filos y dilataciones). a todo costo</t>
  </si>
  <si>
    <t>mantenimiento, adecuación y aplique de pintura dos manos en esmalte para cielo rasos en lámina de superboard.</t>
  </si>
  <si>
    <t>mantenimiento a todo costo de canales conductoras de aguas lluvias en piso, este mantenimiento está acompañado de resanes, impermeabilización, limpieza de solidos y/o vegetación, limpieza de sólidos en los empalmes para tubería conductora a caja de inspección.</t>
  </si>
  <si>
    <t>aplicación a todo costo de estuco plástico en muro para acabado final interno o externo en estructuras de una planta, comprende resane de superficies verticales u horizontales. se debe contemplar la herramienta requerida.</t>
  </si>
  <si>
    <t>mantenimiento de muro exterior, (incluye resanes en estuco y dos manos en pintura coraza, filos y dilataciones).</t>
  </si>
  <si>
    <t>mantenimiento, adecuación y aplique de pintura exterior para cubiertas en fibrocemento, tres manos, tipo coraza, acrilán o similar (colores institucionales). incluye materiales.</t>
  </si>
  <si>
    <t>servició de resanar paredes y pintar con colores institucionales de acuerdo a la normatividad vigente</t>
  </si>
  <si>
    <t>suministro e instalación de luminaria bala downled led para empotrar, potencia 18 w, temperatura de color 4000k, lumen 1360 lm, ángulo 120°, voltaje 100/277 vac, fp &gt;0.90, thd˂20, irc&gt;80, no atenuable, vida útil 50.000 horas, ip50/ik04. difusor en acrílico. garantía de 5 años o superior, la luminaria deberá ser avalada por la interventoría y cumplir con las especificaciones de diseño realizado por el COING.  incluye accesorios de fijación y conexión</t>
  </si>
  <si>
    <t>pañete liso muros 1:3 exterior con dilataciones 5 cm. cada 62.5 cm. (incluye filos y dilataciones hasta altura 2,5 m.). a todo costo</t>
  </si>
  <si>
    <t>estuco y pintura tipo esmalte o equivalente 3 manos (incluye estuco, 2 mano en pintura tipo 2 y 1 una mano en pintura tipo esmalte o equivalente, filos y dilataciones). color según diseño. a todo costo</t>
  </si>
  <si>
    <t>aplicación a todo costo de estuco plástico en muro para acabado final interno en la segunda planta de la estructura, comprende resane de superficies verticales u horizontales. se debe contemplar la herramienta requerida.</t>
  </si>
  <si>
    <t>suministro y aplicación de pintura a 2 manos, con vinilo color blanco tipo 2, a pared, consistente en raspar, resanar, lijar y pintar (incluye todos los elementos y materiales necesarios para su ejecución).</t>
  </si>
  <si>
    <t>cambio e instalación a todo costo de  canal aérea de conducción de aguas lluvias en lamina cold rolled calibre 24 con bajante en PVC, se debe contemplar la herramienta requerida.</t>
  </si>
  <si>
    <t>aplicación a todo costo de estuco plástico en muro para acabado final externo en la segunda planta de la estructura, comprende resane de superficies verticales u horizontales. se debe contemplar la herramienta requerida.</t>
  </si>
  <si>
    <t>servicio de instalación  y suministro de  teja verde n8 trapezoidal 2.44x0.94 m polipropileno</t>
  </si>
  <si>
    <t>mantenimiento, adecuación y aplique de pintura exterior para cubiertas en fibrocemento, tres manos, tipo coraza, acrilán o similar (colores institucionales).</t>
  </si>
  <si>
    <t>suministro y aplicación de pintura a 2 manos, con vinilo color blanco tipo 1, a pared, consistente en raspar, resanar, lijar y pintar (incluye todos los elementos y materiales necesarios para su ejecución).</t>
  </si>
  <si>
    <t>suministro e instalación de pintura tipo 1 y 2   para tráfico grandes superficies color según diseño. (incluye 3 manos).</t>
  </si>
  <si>
    <t>servicio de pintura  e instalación de pintura tipo coraza, arreglo de bordillo, incluye filos y dilataciones</t>
  </si>
  <si>
    <t>mantenimiento consistente resane sobre muro interior (pañete liso muros 1:3   interior , estuco plástico, pintura vinilo tipo 1 superlavable, arreglo de guarda escoba</t>
  </si>
  <si>
    <t>servicio pintura tipo coraza, arreglo de guarda escoba o bordillo color según diseño, incluye filos y dilataciones</t>
  </si>
  <si>
    <t>servicio de estuco y vinilo 3 manos sobre muro exterior (incluye estuco, 1 mano de pintura tipo 2 y 2 dos manos en pintura tipo 1, filos y dilataciones</t>
  </si>
  <si>
    <t>servicio de mantenimiento, adecuación y aplique de pintura dos manos en esmalte para cielo rasos en lámina de superboard.</t>
  </si>
  <si>
    <t>mantenimiento consistente raspado, resane y aplicación de estuco plástico sobre muros.</t>
  </si>
  <si>
    <t>mantenimiento, adecuación y aplique de pintura exterior para cubiertas, tres manos, tipo coraza, acrilán o similar (colores institucionales).</t>
  </si>
  <si>
    <t>servicio de demolición de muro en bloque</t>
  </si>
  <si>
    <t>estuco</t>
  </si>
  <si>
    <t>pintura a tres manos incluye dos manos en tipo 2 y una en tipo 1</t>
  </si>
  <si>
    <t>lavado fachada limpieza de vidrios e impermeabilizado</t>
  </si>
  <si>
    <t>suministro e instalación devala led de 3" de 12 w de incrustar, lumen 920 lm, fp&gt; 0.9, temperatura color 4000k,horas de vida útil 36.000 horas, garantía de 5 años. incluye accesorios de fijación y conexión.</t>
  </si>
  <si>
    <t>demolición enchape de pisos cerámica 45x45cm incluye retiro de escombros y disposición final a cargo del contratista.</t>
  </si>
  <si>
    <t>mantenimiento, adecuación y aplique de pintura interior en vinilo tipo 1, tres manos (colores institucionales).</t>
  </si>
  <si>
    <t>retiro e instalación a todo costo de cable conductor de energía eléctrica desde caja de tacos hacia luminarias y/o toma corriente. se debe contemplar la herramienta requerida.</t>
  </si>
  <si>
    <t>mantenimiento pañete liso allanado 1:3 (incluye filos y dilataciones).</t>
  </si>
  <si>
    <t>desmonte luminaria. (incluye andamio para desmonte a una altura de trabajo hasta de 6 mts).</t>
  </si>
  <si>
    <t>mantenimiento de muro, i(incluye resanes en estuco, 1 mano en pintura tipo 2 y una mano en pintura tipo 1, filos y dilataciones) a todo costo</t>
  </si>
  <si>
    <t>mantenimiento de muro exterior (incluye picado y reposición parcial de pañete impermeabilizado de hasta el 20% en superficies, mas resanes en estuco y dos manos en pintura acrílica, filos y dilataciones).</t>
  </si>
  <si>
    <t>suministro e instalación en cielo raso de panel led de 24 w cuadrado de incrustar – • tipo de led: smd 2835, voltaje de entrada: ac100-240v, temperatura de trabajo: -20ºc + 40ºc, potencia: 24w, temperatura de color (k): 3000k/4000k/6500k, dimensiones (mm): 295x295x28 mm, horas de vida útil: 25.000 horas. (incluye todos los materiales, elementos y accesorios necesarios para su montaje y correcto funcionamiento)</t>
  </si>
  <si>
    <t>suministro y aplicación de pintura vinilo 3 manos sobre muro (incluye material 1 mano en pinturatipo2 y dos manos en pintura tipo1, filos y dilataciones (incluye retiro de pintura existente, arreglo de pañete, limpieza de muros). (incluye sótano, pisos 1,2,3,4 y áreas sociales)</t>
  </si>
  <si>
    <t>demolición cielo falso en DRYWALL. altura de trabajo 3.5 mts aprox. incluye retiro de escombros y disposición final a cargo del contratista.</t>
  </si>
  <si>
    <t>instalación a todo costo de acometida eléctrica en estructura de 1 planta, no incluye (regata, resane, pintada de mampostería, retiro de escombro).  se debe contemplar la herramienta requerida.</t>
  </si>
  <si>
    <t>desmanchado y limpieza tableta en concreto
equipo básico ( herramienta menor )
mano de obra (albañilería)
limpiador final de obra</t>
  </si>
  <si>
    <t>retiro e instalación de cable conductor de energía eléctrica desde caja de tacos hacia luminarias y/o toma corriente. incluye maquinaria y herramienta requerida.</t>
  </si>
  <si>
    <t>resane pañete liso muros   1:3 interior (incluye filos y dilataciones). a todo costo</t>
  </si>
  <si>
    <t>pañete liso muros   1:3 interior escaleras (incluye filos y dilataciones). a todo costo</t>
  </si>
  <si>
    <t>mantenimiento de instalación de cerámica pared, según diseño (incluye boquilla color y win.)
equipo básico ( herramienta menor )
mano de obra aa (albañilería)</t>
  </si>
  <si>
    <t>pañete liso muros   1:3 interior (incluye filos y dilataciones). a todo costo</t>
  </si>
  <si>
    <t>mantenimiento, adecuación y aplique de pintura interior en vinilo tipo 1, tres manos (colores institucionales). incluye materiales.</t>
  </si>
  <si>
    <t>suministro de soporte de tubo de acero inoxidable para tubería de agua, atornillable, para techo. incluye instalación.</t>
  </si>
  <si>
    <t>suministro de rejillas celosías y tapas de ventilación incluye instalación en superboard.</t>
  </si>
  <si>
    <t>mantenimiento de perfiles metálicos, columnas vigas, (incluye lijado, anticorrosivo y esmalte). a todo costo</t>
  </si>
  <si>
    <t>aplicación a todo costo de revoque de mortero en muro interno y externo para estructuras de una planta. espesor mínimo de 1 cm de grosor, se debe contemplar la herramienta requerida.</t>
  </si>
  <si>
    <t>mantenimiento de piso incluye fragüe en binda boquilla</t>
  </si>
  <si>
    <t>suministro e instalación de plafones led cuadrados de 18 w 225x225mm, cinta negra, cable eléctrico.
equipo básico ( herramienta menor de electricista)
mano de obra (electricista)</t>
  </si>
  <si>
    <t>mantenimiento (retiro de capas de pintura), adecuación y aplique de pintura interior en vinilo tipo 1, tres manos (colores institucionales).</t>
  </si>
  <si>
    <t>suministro e instalación de tubería CONDUIT PVC 2".</t>
  </si>
  <si>
    <t>suministro  e instalación enchape para piso baño- según diseño (incluye: demolición, retiro de escombros ,  alistado de piso mortero 1:4 e=0,03, baldosa piso, boquilla y pegante)</t>
  </si>
  <si>
    <t>suministro e instalación de cielo raso en PVC blanco. mano de obra. (nivelación y ajuste de perfilaría y tornillería)</t>
  </si>
  <si>
    <t>suministro e instalación de tuberia conduit pvc 2". a todo costo</t>
  </si>
  <si>
    <t xml:space="preserve"> M </t>
  </si>
  <si>
    <t>demolición de muro en mampostería (vertical - horizontal), comprende retiro de escombros y disposición final.  se debe contemplar la herramienta requerida.</t>
  </si>
  <si>
    <t>suministro e instalación en cielo raso de panel led de 18 w cuadrado de incrustar – tipo de led:  voltaje de entrada: ac100-240v, potencia: 18w, temperatura de color (k): 3000k/4000k/6500k, dimensiones (mm): 295x295x28 mm, horas de vida útil: 25.000 horas. (incluye todos los materiales, elementos y accesorios necesarios para su montaje y correcto funcionamiento)</t>
  </si>
  <si>
    <t>retiro e instalación a todo costo de cable conductor de energía eléctrica desde transformador a caja de tacos. se debe contemplar la herramienta requerida.</t>
  </si>
  <si>
    <t>servicio a todo costo de pintura de mampostería externa a dos manos en la segunda planta de la estructura, con pintura acrílica tipo 1 colores institucionales (verde ciprés - blanco almendra). comprende preparación de pintura y lijado de superficies que sean requeridas.  se debe contemplar la herramienta requerida.</t>
  </si>
  <si>
    <t>servicio a todo costo de pintura de partes y piezas en madera. comprende preparación de pintura y lijado de superficies que sean requeridas. se estima que los elementos contemplen dimensiones entre 1 ml de longitud con máximo 1 metro de altura y 1 metro de profundidad. estos elementos pueden contemplar formas irregulares, lisas, corrugadas, planas, cilíndricas o rectangulares entre otras. se debe contemplar la herramienta requerida.</t>
  </si>
  <si>
    <t>servicio de pintura de partes y piezas en madera. comprende preparación de pintura y lijado de superficies que sean requeridas.  incluye maquinaria y herramienta requerida.</t>
  </si>
  <si>
    <t>N2</t>
  </si>
  <si>
    <t>desmonte de tejas de cubierta- todo tipo de tejas. a todo costo   (incluye cargue y retiro de material desmontado).</t>
  </si>
  <si>
    <t>retiro e instalación de cable conductor de energía eléctrica desde transformador a caja de tacos. incluye maquinaria y herramienta requerida.</t>
  </si>
  <si>
    <t>desmonte de cubierta tipo domo + estructura  (incluye cargue y retiro de material desmontado).</t>
  </si>
  <si>
    <t>suministro e instalación en cielo raso de panel led de 9 w cuadrado de incrustar – tipo de led:  voltaje de entrada: ac100-240v, potencia: 9w, temperatura de color (k): 3000k/4000k/6500k, dimensiones (mm): 295x295x28 mm, horas de vida útil: 25.000 horas. (incluye todos los materiales, elementos y accesorios necesarios para su montaje y correcto funcionamiento)</t>
  </si>
  <si>
    <t>servicios de remplazo e instalación cable utp cat 6a incluye materiales</t>
  </si>
  <si>
    <t>servicio de pintura de partes y piezas metálicas con pintura de aceite. comprende preparación de pintura y lijado de superficies que sean requeridas.  incluye maquinaria y herramienta requerida.</t>
  </si>
  <si>
    <t>desmonte de machimbre en madera, comprende retiro de material y disposición en botadero autorizado, se debe contemplar la herramienta requerida.</t>
  </si>
  <si>
    <t>desmonte de cielo raso en lámina de DRYLLAW, comprende retiro de material y disposición en botadero autorizado, se debe contemplar la herramienta requerida.</t>
  </si>
  <si>
    <t>suministro e instalación de tubería CONDUIT PVC 1_1/2".</t>
  </si>
  <si>
    <t>servicio a todo costo de pintura de partes y piezas metálicas con pintura de aceite. comprende preparación de pintura y lijado de superficies que sean requeridas. se estima que los elementos contemplen dimensiones entre 1 ml de longitud con máximo 1 metro de altura y 1 metro de profundidad. estos elementos pueden contemplar formas irregulares, lisas, corrugadas, planas, cilíndricas o rectangulares entre otras.  se debe contemplar la herramienta requerida.</t>
  </si>
  <si>
    <t>suministro e instalación de tuberia conduit pvc 1_1/2". a todo costo</t>
  </si>
  <si>
    <t>servicio a todo costo de pintura de mampostería externa a dos manos en estructuras de una planta, con pintura acrílica tipo 1 colores institucionales (verde ciprés - blanco almendra). comprende preparación de pintura y lijado de superficies que sean requeridas.  se debe contemplar la herramienta requerida.</t>
  </si>
  <si>
    <t>desmonte de cielo raso (incluye cargue y retiro de material desmontado).</t>
  </si>
  <si>
    <t>servicio a todo costo de pintura de mampostería interna a dos manos en estructuras de una y dos plantas, con pintura vinílica tipo 1 colores institucionales (blanco). comprende preparación de pintura y lijado de superficies que sean requeridas.  se debe contemplar la herramienta requerida.</t>
  </si>
  <si>
    <t>servicio de remplazo de cableado coaxial, instalación de tubería PVC incluye accesorios, pegante, hasta la red principal</t>
  </si>
  <si>
    <t>lavado a todo costo de cubiertas en fibro cemento, este lavado debe realizarse con máquina de presión de agua y químicos desincrustantes o de limpieza. incluye  herramienta requerida.</t>
  </si>
  <si>
    <t>servicio de pintura de mampostería a dos manos con vinilo tipo 1. comprende preparación de pintura y lijado de superficies que sean requeridas.  incluye maquinaria y herramienta requerida.</t>
  </si>
  <si>
    <t>retiro de capas de pintura deteriorada por humedad (raspado y lijado)</t>
  </si>
  <si>
    <t>suministro e instalación de tubería CONDUIT PVC 1".</t>
  </si>
  <si>
    <t>suministro e instalación de tuberia conduit pvc 1". a todo costo</t>
  </si>
  <si>
    <t>suministro e instalación de cable de cobre thhn/thwn n°8 awg. no incluye terminales ni condulado. a todo costo</t>
  </si>
  <si>
    <t>desmonte de enchape de baño para pared y piso, comprende a su vez la disposición final de los residuos. se debe contemplar la herramienta requerida.</t>
  </si>
  <si>
    <t>suministro e instalación de lámina de techo de icopor grafiado, fabricadas en poli estireno expandido de 60cmx60cm.</t>
  </si>
  <si>
    <t>suministro e instalación de tubería CONDUIT PVC 3/4".</t>
  </si>
  <si>
    <t>suministro e instalación de tuberia conduit pvc 3/4". a todo costo</t>
  </si>
  <si>
    <t>servicio a todo costo de pintura de celosías en segunda planta de las estructuras en pintura de aceite, comprende limpieza y pintada, se debe contemplar la herramienta requerida.</t>
  </si>
  <si>
    <t>mantenimiento a todo costo de, limpieza, impermeabilización, cambio de piezas, o mejoramiento de canales de conducción de aguas lluvias aéreas en lámina cold rolled, se debe contemplar la herramienta requerida.</t>
  </si>
  <si>
    <t>servicio a todo costo de pintura de celosías en estructuras de 1 planta en pintura de aceite, comprende limpieza y pintada, se debe contemplar la herramienta requerida.</t>
  </si>
  <si>
    <t>servicio a todo costo de pintura de asfalto o andenes, comprende demarcaciones pintada de separadores en pintura de aceite o de alta resistencia, se debe contemplar la herramienta requerida.</t>
  </si>
  <si>
    <t>suministro e instalación de acometida 1h cu hffr ls ct n° 10awg. no incluye terminales ni condulado. a todo costo</t>
  </si>
  <si>
    <t>suministro e instalación de cable de cobre thhn/thwn n°10 awg. no incluye terminales ni condulado. a todo costo</t>
  </si>
  <si>
    <t>suministro e instalación de tuberia conduit pvc 1/2".  a todo costo</t>
  </si>
  <si>
    <t>suministro e instalación de acometida 1h cu hffr ls ct n° 12awg. no incluye terminales ni condulado. a todo costo</t>
  </si>
  <si>
    <t>suministro e instalación de cable de cobre thhn/thwn n°12 awg. no incluye terminales ni condulado. a todo costo</t>
  </si>
  <si>
    <t>TIPO DE INFRAESTRUCTURA
DEL SECTOR SOCIAL</t>
  </si>
  <si>
    <t>Insumos</t>
  </si>
  <si>
    <t>Elementos o materiales producidos</t>
  </si>
  <si>
    <t>Insumo</t>
  </si>
  <si>
    <t>Valor (COP)</t>
  </si>
  <si>
    <t>Elemento / material producido</t>
  </si>
  <si>
    <t>Promedio grupo dentro del 80% acum.: 6.59%</t>
  </si>
  <si>
    <t>Promedio grupo dentro del 80% acum.: 5.28%</t>
  </si>
  <si>
    <t>1. OBRAS EN MANTENIMIENTO DE INSTALACIONES</t>
  </si>
  <si>
    <t>Tubería/tubo ★</t>
  </si>
  <si>
    <t>Tanque de almacenamiento ★</t>
  </si>
  <si>
    <t>Pintura ★</t>
  </si>
  <si>
    <t>Puerta ★</t>
  </si>
  <si>
    <t>Anticorrosivo ★</t>
  </si>
  <si>
    <t>Ventanería / ventana ★</t>
  </si>
  <si>
    <t>Esmalte ★</t>
  </si>
  <si>
    <t>Tablero eléctrico / breaker ★</t>
  </si>
  <si>
    <t>Teja</t>
  </si>
  <si>
    <t>Cerradura / chapa ★</t>
  </si>
  <si>
    <t>Soldadura</t>
  </si>
  <si>
    <t>Estructura metálica prefabricada ★</t>
  </si>
  <si>
    <t>PVC</t>
  </si>
  <si>
    <t>Sanitario (aparato completo) ★</t>
  </si>
  <si>
    <t>Cerámica/porcelanato/baldosa</t>
  </si>
  <si>
    <t>Lavamanos</t>
  </si>
  <si>
    <t>Lámina galvanizada/metálica</t>
  </si>
  <si>
    <t>Sifón / registro</t>
  </si>
  <si>
    <t>Enchape</t>
  </si>
  <si>
    <t>Grifería</t>
  </si>
  <si>
    <t>Boquilla</t>
  </si>
  <si>
    <t>Equipo de bombeo / bomba</t>
  </si>
  <si>
    <t>Pegante/adhesivo</t>
  </si>
  <si>
    <t>Aire acondicionado</t>
  </si>
  <si>
    <t>Mortero</t>
  </si>
  <si>
    <t>Válvula / llave de paso</t>
  </si>
  <si>
    <t>Canal (lámina)</t>
  </si>
  <si>
    <t>Interruptor / tomacorriente</t>
  </si>
  <si>
    <t>Cielo raso/drywall</t>
  </si>
  <si>
    <t>Luminaria / lámpara / bombillo</t>
  </si>
  <si>
    <t>Impermeabilizante</t>
  </si>
  <si>
    <t>Poste (metálico)</t>
  </si>
  <si>
    <t>Estuco</t>
  </si>
  <si>
    <t>Mueble / mobiliario</t>
  </si>
  <si>
    <t>Pañete</t>
  </si>
  <si>
    <t>Canaleta</t>
  </si>
  <si>
    <t>Vinilo</t>
  </si>
  <si>
    <t>Rejilla</t>
  </si>
  <si>
    <t>Malla eslabonada / cerca</t>
  </si>
  <si>
    <t>★ = bien relevante según el Art. 2.2.1.2.4.2.9 del Decreto 1082 de 2015 (dentro del 80% acumulado del grupo y con participación ≥ al promedio de ese grupo), aplicado por separado en Insumos y en Elementos. El VALOR de cada bien es la suma de los ítems del estudio de precios (1.209 filas, cantidad = 1 c/u) cuya descripción menciona ese término; el % de Participación se calcula sobre el valor total del proyecto ($448.099.281,71). Como un mismo ítem puede mencionar varios términos a la vez, estos porcentajes no son mutuamente excluyentes (no suman 100%). Cálculo completo y verificable, con fórmulas, en las hojas 'Participacion Insumos' y 'Participacion Elementos'. El listado completo de los 1.209 ítems individuales (sin traslape) está en 'Calculo Bienes Relevantes'. Pendiente: verificar en el Registro de Productores de Bienes Nacionales (Decreto 2680 de 2009) cuáles de los bienes relevantes están registrados.</t>
  </si>
  <si>
    <t>Identificación de insumos por frecuencia de mención en los ítems del estudio de precios</t>
  </si>
  <si>
    <t>Insumo / término identificado</t>
  </si>
  <si>
    <t>N° de ítems en que aparece</t>
  </si>
  <si>
    <t>Ejemplos de ítems (hasta 3)</t>
  </si>
  <si>
    <t>acometida agua presión de PVC 1". (incluye: registro, cheque, universal, uniones, tendido de tubería, regatas, pañete, e | adecuación puerta metálica lámina cold rolled cal. 18 tipo panel  2,05 x 0,80 con marco sencillo, cerradura, bisagras, ( | adecuación tubería PVC de 1/2" agua fría -red (incluye: registro, tapa registro, uniones, limpiador, pegante, regatas, p</t>
  </si>
  <si>
    <t>acometida agua presión de PVC 1". (incluye: registro, cheque, universal, uniones, tendido de tubería, regatas, pañete, e | acometida eléctrica: suministro e instalación de cable n° 12 en cobre debidamente identificado según normas ntc y recubi | adecuación e instalacion de toma doble con polo a tierra -( incluye cambio de cableado alambre no 12 thhn, limpieza de t</t>
  </si>
  <si>
    <t>adecuación puerta metálica lámina cold rolled cal. 18 tipo panel  2,05 x 0,80 con marco sencillo, cerradura, bisagras, ( | cambio e instalación a todo costo de  canal aérea de conducción de aguas lluvias en lamina cold rolled calibre 24 con ba | cambio e instalación de  canal de 3 m2  de conducción de aguas lluvias en lamina cold rolled calibre 24</t>
  </si>
  <si>
    <t xml:space="preserve">desmonte, mantenimiento y reinstalación de ventaneria (incluye limpieza, lijadada, pintura esmalte y reinstalación). a t | estuco y pintura tipo esmalte o equivalente 3 manos (incluye estuco, 2 mano en pintura tipo 2 y 1 una mano en pintura ti | flanche en lámina galvanizada cal .20 d/ 1.00 m. (suministro e instalación con wash primer + esmalte + anclaje a muro + </t>
  </si>
  <si>
    <t>Anticorrosivo</t>
  </si>
  <si>
    <t xml:space="preserve">adecuación puerta metálica lámina cold rolled cal. 18 tipo panel  2,05 x 0,80 con marco sencillo, cerradura, bisagras, ( | instalación y suministro de teja en policarbonato. incluye caballetes. revisión, ajuste, limpieza manual, anticorrosiva  | mantenimiento  de  carpintería metálica - ( 47 puertas 93 m2 y 51 ventanas 91 m2) incluye desmonte,  limpieza, remoción </t>
  </si>
  <si>
    <t>caballete teja fibrocemento articulado. tipo eternit o equivalente. (incluye tornillos fijadores) compuesto por: equipo  | desmonte de cubierta, mantenimiento y limpieza impermeabilización, suministro cambio y remplazo de tejas y caballetes en | desmonte de tejas de cubierta- todo tipo de tejas. a todo costo   (incluye cargue y retiro de material desmontado).</t>
  </si>
  <si>
    <t>SUMINISTRO E INSTALACION DE ENCHAPE PARA BAÑO CERAMICA SIMILAR AL EXISTENTE. COLOR SEGÚN DISEÑO (INCLUYE: ALISTADO DE PI | adecuación y mantenimiento enchape de pared en cerámica brillante formato 25*80. color de acuerdo a necesidad de la unid | adecuación y mantenimiento enchape de pared en cerámica brillante formato 35*65. color de acuerdo a necesidad de la unid</t>
  </si>
  <si>
    <t xml:space="preserve">acometida agua presión de PVC 1". (incluye: registro, cheque, universal, uniones, tendido de tubería, regatas, pañete, e | adecuación e instalacion de toma doble con polo a tierra -( incluye cambio de cableado alambre no 12 thhn, limpieza de t | adecuación e instalación de toma doble con polo a tierra -( incluye cambio de cableado  alambre no 12 thhn, limpieza de </t>
  </si>
  <si>
    <t>SUMINISTRO E INSTALACION DE ENCHAPE PARA BAÑO CERAMICA SIMILAR AL EXISTENTE. COLOR SEGÚN DISEÑO (INCLUYE: ALISTADO DE PI | acometida agua presión de PVC 1". (incluye: registro, cheque, universal, uniones, tendido de tubería, regatas, pañete, e | adecuación tubería PVC de 1/2" agua fría -red (incluye: registro, tapa registro, uniones, limpiador, pegante, regatas, p</t>
  </si>
  <si>
    <t>cielo raso fibrocemento 6 mm. superboard suspendido junta perdida (perfileria cal. 24) incluye tres (3) manos de pintura | demolición cielo falso en DRYWALL. altura de trabajo 3.5 mts aprox. incluye retiro de escombros y disposición final a ca | desmonte de DRYWALL, resane y pintura de trayecto necesario para su traslado</t>
  </si>
  <si>
    <t xml:space="preserve">SUMINISTRO E INSTALACION DE ENCHAPE PARA BAÑO CERAMICA SIMILAR AL EXISTENTE. COLOR SEGÚN DISEÑO (INCLUYE: ALISTADO DE PI | alistado pisos mortero 1:4  impermeabilizado e= 0.06 m. a todo costo | aplicación a todo costo de revoque de mortero en muro externo para la segunda planta de las estructuras. espesor mínimo </t>
  </si>
  <si>
    <t>SUMINISTRO E INSTALACION DE ENCHAPE PARA BAÑO CERAMICA SIMILAR AL EXISTENTE. COLOR SEGÚN DISEÑO (INCLUYE: ALISTADO DE PI | adecuación y mantenimiento área de piso sobre el parqueadero sótano. incluye desmonte o demolición de piso existente, im | cerámica piso tipo Antique 30,5x30,5 tipo alfa ref.225000802 o equivalente. c. olor beige o blanco según diseño (incluye</t>
  </si>
  <si>
    <t>adecuación y mantenimiento área de piso sobre el parqueadero sótano. incluye desmonte o demolición de piso existente, im | alistado pisos mortero 1:4  impermeabilizado e= 0.06 m. a todo costo | desmonte de cubierta, mantenimiento y limpieza impermeabilización, suministro cambio y remplazo de tejas y caballetes en</t>
  </si>
  <si>
    <t>cambio y suministro techo en PVC, compuestas de polimerización del monómero de cloruro de vinilo a poli cloruró de vinil | estuco y vinilo 3 manos bajo placa exterior (incluye estuco, 1 mano en pintura tipo 2 y dos manos en pintura tipo 1, fil | estuco y vinilo 3 manos bajo placa exterior (incluye estuco, 1 mano en pintura tipo 2 y dos manos en pintura tipo 1, fil</t>
  </si>
  <si>
    <t>SUMINISTRO E INSTALACION DE ENCHAPE PARA BAÑO CERAMICA SIMILAR AL EXISTENTE. COLOR SEGÚN DISEÑO (INCLUYE: ALISTADO DE PI | adecuación tubería PVC de 1/2" agua fría -red (incluye: registro, tapa registro, uniones, limpiador, pegante, regatas, p | cerámica piso tipo Antique 30,5x30,5 tipo alfa ref.225000802 o equivalente. c. olor beige o blanco según diseño (incluye</t>
  </si>
  <si>
    <t>cambio e instalación a todo costo de  canal aérea de conducción de aguas lluvias en lamina cold rolled calibre 24 con ba | cambio e instalación a todo costo de canal aérea de conducción de aguas lluvias y bajantes en PVC, se debe contemplar la | cambio e instalación de  canal de 3 m2  de conducción de aguas lluvias en lamina cold rolled calibre 24</t>
  </si>
  <si>
    <t>acometida agua presión de PVC 1". (incluye: registro, cheque, universal, uniones, tendido de tubería, regatas, pañete, e | adecuación tubería PVC de 1/2" agua fría -red (incluye: registro, tapa registro, uniones, limpiador, pegante, regatas, p | aplicación a todo costo de estuco plástico en muro para acabado final externo en la segunda planta de la estructura, com</t>
  </si>
  <si>
    <t>acometida agua presión de PVC 1". (incluye: registro, cheque, universal, uniones, tendido de tubería, regatas, pañete, e | adecuación tubería PVC de 1/2" agua fría -red (incluye: registro, tapa registro, uniones, limpiador, pegante, regatas, p | aplicación de pañete liso muros exterior 1:3 (incluye filos y dilataciones, materiales) incluye materiales</t>
  </si>
  <si>
    <t>Sanitario (aparato)</t>
  </si>
  <si>
    <t>cambio de aparatos sanitarios tipo  institucional orinales - lavamanos - sanitarios (incluye:  sellar, suministro,  remp | desmonte aparatos sanitarios tipo  institucional (incluye:  sellar, suministro,  remplazo del bien deteriorados o  en ma | desmonte y reinstalación de aparatos sanitarios (incluye limpieza y accesorios para su correcta instalación y funcionami</t>
  </si>
  <si>
    <t>Identificación de elementos o materiales producidos por frecuencia de mención en los ítems</t>
  </si>
  <si>
    <t>Elemento / producto identificado</t>
  </si>
  <si>
    <t>Estructura metálica prefabricada</t>
  </si>
  <si>
    <t>caballete teja fibrocemento articulado. tipo eternit o equivalente. (incluye tornillos fijadores) compuesto por: equipo  | desmonte de cubierta, mantenimiento y limpieza impermeabilización, suministro cambio y remplazo de tejas y caballetes en | desmonte e instalación a todo costo de caballetes en material de FIBRO cemento en estructuras de 1 planta. incluye  herr</t>
  </si>
  <si>
    <t>Puerta</t>
  </si>
  <si>
    <t>adecuación de puerta en vidrio templado e=10 mms (incluye: desmonte, limpieza, cambio de pivote en aluminio, cambio de c | adecuación puerta metálica lámina cold rolled cal. 18 tipo panel  2,05 x 0,80 con marco sencillo, cerradura, bisagras, ( | mantenimiento  de  carpintería madera - incluye desmonte,  limpieza, remoción de pintura, lijada, tintilla selladora, se</t>
  </si>
  <si>
    <t>desmonte de reflectores en fachada. incluye retiro de escombros y disposición final a cargo del contratista.  (altura de | desmonte luminaria. (incluye andamio para desmonte a una altura de trabajo hasta de 6 mts). | desmonte y monte a todo costo de plafones o luminarias led de cualquier tipología. se debe contemplar la herramienta req</t>
  </si>
  <si>
    <t>Sanitario (aparato completo)</t>
  </si>
  <si>
    <t>cambio, desmonte  e instalación de tomacorrientes dobles con polo a tierra. | desmonte y monte a todo costo de interruptores de encendido. se debe contemplar la herramienta requerida. | desmonte, cambio e instalación de tomacorrientes dobles con polo a tierra.</t>
  </si>
  <si>
    <t>Cerradura / chapa</t>
  </si>
  <si>
    <t>adecuación de puerta en vidrio templado e=10 mms (incluye: desmonte, limpieza, cambio de pivote en aluminio, cambio de c | adecuación puerta metálica lámina cold rolled cal. 18 tipo panel  2,05 x 0,80 con marco sencillo, cerradura, bisagras, ( | cambio de ventanales de aluminio de 1,60x 0,60 mts (incluye vidrio de 4 mm, cerradura y empaques.</t>
  </si>
  <si>
    <t>mantenimiento preventivo de grifería tipo push. para cualquier aparato sanitario. incluye desmonte, limpieza y reinstala | mantenimiento preventivo de grifería tipo push. para cualquier aparato sanitario. incluye desmonte, limpieza y reinstala | mantenimiento preventivo de grifería tipo push. para cualquier aparato sanitario. incluye desmonte, limpieza y reinstala</t>
  </si>
  <si>
    <t>Ventanería / ventana</t>
  </si>
  <si>
    <t xml:space="preserve">desmonte, mantenimiento y reinstalación de ventaneria (incluye limpieza, lijadada, pintura esmalte y reinstalación). a t | mantenimiento   para módulos de ventana, incluyen remplazo piezas deterioradas, empaques y ajuste general de la carpinte | mantenimiento  de  carpintería metálica - ( 47 puertas 93 m2 y 51 ventanas 91 m2) incluye desmonte,  limpieza, remoción </t>
  </si>
  <si>
    <t>cambio de aparatos sanitarios tipo  institucional orinales - lavamanos - sanitarios (incluye:  sellar, suministro,  remp | desmonte y monte a todo costo de lava manos, incluye accesorios de instalación y herramienta requerida. | servicio de instalación de incrustaciones porcelana - juego incrustaciones x 6 und elite ref. 06610100-1 o tipo corona o</t>
  </si>
  <si>
    <t>Tablero eléctrico / breaker</t>
  </si>
  <si>
    <t>desmonte y reinstalación de circuito eléctrico bifásico (hasta 6 salidas y/o puntos eléctricos) desde tablero existente. | mantenimiento de equipo de bombeo (barnes), incluye verificación y supervisión del funcionamiento correcto del motor, ci | servicios de remplazo e instalación de ducha eléctrica  110 voltios blanca o similar incluye acometida electica desde ta</t>
  </si>
  <si>
    <t>Tanque de almacenamiento</t>
  </si>
  <si>
    <t xml:space="preserve">desmonte, cambio y reinstalación de tanque de almacenamiento de agua entre 1000lt y 2000lt, (incluye reconexión a la tub | desmonte, cambio y reinstalación de tanque de almacenamiento de agua plástico entre 1000lt y 2000lt, (incluye reconexión | lavado de tanque de almacenamiento en concreto con hidrófugo paredes internas y externas de tanque de almacenamiento en </t>
  </si>
  <si>
    <t>desmonte y monte de orinal de pared con válvula tipo PUSH, incluye accesorios y herramienta requerida. | mantenimiento  de aparatos sanitarios tipo  institucional
nivel i. reparación limpieza, cambios o reaprietes de válvulas | mantenimiento  de aparatos sanitarios tipo  institucional nivel i. reparación limpieza, cambios o reaprietes de válvulas</t>
  </si>
  <si>
    <t xml:space="preserve">acometida agua presión de PVC 1". (incluye: registro, cheque, universal, uniones, tendido de tubería, regatas, pañete, e | adecuación tubería PVC de 1/2" agua fría -red (incluye: registro, tapa registro, uniones, limpiador, pegante, regatas, p | mantenimiento de canal en lámina galvanizada 30 cm (incluye alineación, impermeabilización, limpieza, retiro de pintura </t>
  </si>
  <si>
    <t>mantenimiento de estructura de cielo raso. (nivelación y ajuste de perfilaría) incluye desmonte de PVC , canaletas y baj | servicio de remplazo e instalación canaleta para cableado eléctrico de 5x12 con división y pintura electro estática incl | servicio de remplazo e instalación canaleta para cableado eléctrico de 5x12 con división y pintura electroestática inclu</t>
  </si>
  <si>
    <t>remodelación de cocina: adecuación de cocina existente incluye: desmonte general del mueble superior – inferior de cocin | remodelación de cocina: adecuación de cocina existente incluye: desmonte general del mueble superior – inferior de cocin | suministro e instalación de persiana metálica en perfileria tipo mueble tubo cuadrado 50 x 50mm, con pintura color al du</t>
  </si>
  <si>
    <t>mantenimiento de equipo de bombeo (barnes), incluye verificación y supervisión del funcionamiento correcto del motor, ci | servicio de instalación y suministro de bomba de agua para desagüe- de condensados, y tubería de PVC.</t>
  </si>
  <si>
    <t>servicio de adecuación poceta lava traperos concreto 2.500 psi, 0,60 x 0.85 x 0.50 m. (incluye acero de refuerzo, rejill | suministro de rejillas celosías y tapas de ventilación incluye instalación en superboard.</t>
  </si>
  <si>
    <t>servicio de remplazo e instalación de baranda fabricada poste acero inoxidable, vidrio templado de 8mm, con altura de 80</t>
  </si>
  <si>
    <t>Valor total del proyecto (los 1.209 ítems del estudio, cantidad = 1 c/u)</t>
  </si>
  <si>
    <t>Bien / insumo</t>
  </si>
  <si>
    <t>N° ítems</t>
  </si>
  <si>
    <t>Dentro 80%</t>
  </si>
  <si>
    <t>Promedio % participación entre los bienes dentro del 80% acumulado</t>
  </si>
  <si>
    <t xml:space="preserve">instalación a todo costo de cerchas en estruc+C20:C21turas de 1 planta, comprende cortes del material, unión con soldadura, arma | instalación a todo costo de cerchas en estructuras de 2 plantas, comprende cortes del material, unión con soldadura, arm | mantenimiento  de  carpintería metálica - ( 47 puertas 93 m2 y 51 ventanas 91 m2) incluye desmonte,  limpieza, remoción </t>
  </si>
  <si>
    <t xml:space="preserve"> Techo en PVC</t>
  </si>
  <si>
    <t>Pintura tipo vinilo</t>
  </si>
  <si>
    <t>Pintura Esmalte acrílico o sintético</t>
  </si>
  <si>
    <t>Tubería en pvc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</si>
</sst>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charset val="1"/>
    </font>
    <font>
      <b/>
      <sz val="11"/>
      <name val="Arial"/>
      <family val="2"/>
    </font>
    <font>
      <b/>
      <sz val="9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7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1"/>
      <color theme="1"/>
      <name val="Calibri"/>
      <family val="2"/>
      <charset val="1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CCCCFF"/>
      </patternFill>
    </fill>
    <fill>
      <patternFill patternType="solid">
        <fgColor rgb="FFC6EFCE"/>
        <bgColor rgb="FFCC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3" fontId="4" fillId="3" borderId="1" xfId="0" applyNumberFormat="1" applyFont="1" applyFill="1" applyBorder="1" applyAlignment="1">
      <alignment horizontal="right" vertical="center"/>
    </xf>
    <xf numFmtId="164" fontId="4" fillId="3" borderId="1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righ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4" fillId="3" borderId="1" xfId="0" applyNumberFormat="1" applyFont="1" applyFill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3" fontId="0" fillId="0" borderId="0" xfId="0" applyNumberFormat="1"/>
    <xf numFmtId="0" fontId="2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9" fontId="4" fillId="0" borderId="1" xfId="1" applyFont="1" applyBorder="1" applyAlignment="1">
      <alignment horizontal="right" vertical="center" wrapText="1"/>
    </xf>
    <xf numFmtId="0" fontId="10" fillId="0" borderId="0" xfId="0" applyFont="1"/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14"/>
  <sheetViews>
    <sheetView zoomScaleNormal="100" workbookViewId="0">
      <pane ySplit="5" topLeftCell="A6" activePane="bottomLeft" state="frozen"/>
      <selection pane="bottomLeft" sqref="A1:I1"/>
    </sheetView>
  </sheetViews>
  <sheetFormatPr baseColWidth="10" defaultColWidth="8.7109375" defaultRowHeight="15" x14ac:dyDescent="0.25"/>
  <cols>
    <col min="1" max="1" width="6" customWidth="1"/>
    <col min="2" max="2" width="26" customWidth="1"/>
    <col min="3" max="3" width="60" customWidth="1"/>
    <col min="4" max="4" width="8" customWidth="1"/>
    <col min="5" max="5" width="16" customWidth="1"/>
    <col min="6" max="7" width="11" customWidth="1"/>
    <col min="8" max="9" width="10" customWidth="1"/>
  </cols>
  <sheetData>
    <row r="1" spans="1:9" ht="15" customHeight="1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</row>
    <row r="2" spans="1:9" ht="15" customHeight="1" x14ac:dyDescent="0.25">
      <c r="A2" s="4" t="s">
        <v>1</v>
      </c>
      <c r="B2" s="5">
        <f>SUM(E6:E1214)</f>
        <v>448099281.71008259</v>
      </c>
    </row>
    <row r="3" spans="1:9" ht="15" customHeight="1" x14ac:dyDescent="0.25">
      <c r="A3" s="4" t="s">
        <v>2</v>
      </c>
      <c r="B3" s="6">
        <f>AVERAGEIF(H6:H1214,"Sí",F6:F1214)</f>
        <v>0.18385439027417649</v>
      </c>
    </row>
    <row r="4" spans="1:9" ht="24" customHeight="1" x14ac:dyDescent="0.25">
      <c r="A4" s="33" t="s">
        <v>3</v>
      </c>
      <c r="B4" s="33"/>
      <c r="C4" s="33"/>
      <c r="D4" s="33"/>
      <c r="E4" s="33"/>
      <c r="F4" s="33"/>
      <c r="G4" s="33"/>
      <c r="H4" s="33"/>
      <c r="I4" s="33"/>
    </row>
    <row r="5" spans="1:9" ht="30" customHeight="1" x14ac:dyDescent="0.25">
      <c r="A5" s="7" t="s">
        <v>4</v>
      </c>
      <c r="B5" s="7" t="s">
        <v>5</v>
      </c>
      <c r="C5" s="7" t="s">
        <v>6</v>
      </c>
      <c r="D5" s="7" t="s">
        <v>7</v>
      </c>
      <c r="E5" s="7" t="s">
        <v>8</v>
      </c>
      <c r="F5" s="7" t="s">
        <v>9</v>
      </c>
      <c r="G5" s="7" t="s">
        <v>10</v>
      </c>
      <c r="H5" s="7" t="s">
        <v>11</v>
      </c>
      <c r="I5" s="7" t="s">
        <v>12</v>
      </c>
    </row>
    <row r="6" spans="1:9" ht="171" customHeight="1" x14ac:dyDescent="0.25">
      <c r="A6" s="8">
        <v>1</v>
      </c>
      <c r="B6" s="9" t="s">
        <v>13</v>
      </c>
      <c r="C6" s="9" t="s">
        <v>14</v>
      </c>
      <c r="D6" s="8" t="s">
        <v>15</v>
      </c>
      <c r="E6" s="10">
        <v>12089375</v>
      </c>
      <c r="F6" s="11">
        <f t="shared" ref="F6:F69" si="0">E6/$B$2*100</f>
        <v>2.6979233159810665</v>
      </c>
      <c r="G6" s="11">
        <f>F6</f>
        <v>2.6979233159810665</v>
      </c>
      <c r="H6" s="8" t="str">
        <f t="shared" ref="H6:H69" si="1">IF(G6&lt;=80,"Sí","No")</f>
        <v>Sí</v>
      </c>
      <c r="I6" s="8" t="str">
        <f t="shared" ref="I6:I69" si="2">IF(AND(H6="Sí",F6&gt;=$B$3),"Sí","No")</f>
        <v>Sí</v>
      </c>
    </row>
    <row r="7" spans="1:9" ht="18.75" customHeight="1" x14ac:dyDescent="0.25">
      <c r="A7" s="8">
        <v>2</v>
      </c>
      <c r="B7" s="9" t="s">
        <v>16</v>
      </c>
      <c r="C7" s="9" t="s">
        <v>17</v>
      </c>
      <c r="D7" s="8" t="s">
        <v>15</v>
      </c>
      <c r="E7" s="10">
        <v>10110466.6666667</v>
      </c>
      <c r="F7" s="11">
        <f t="shared" si="0"/>
        <v>2.2563005743017701</v>
      </c>
      <c r="G7" s="11">
        <f t="shared" ref="G7:G70" si="3">G6+F7</f>
        <v>4.9542238902828366</v>
      </c>
      <c r="H7" s="8" t="str">
        <f t="shared" si="1"/>
        <v>Sí</v>
      </c>
      <c r="I7" s="8" t="str">
        <f t="shared" si="2"/>
        <v>Sí</v>
      </c>
    </row>
    <row r="8" spans="1:9" ht="18.75" customHeight="1" x14ac:dyDescent="0.25">
      <c r="A8" s="8">
        <v>3</v>
      </c>
      <c r="B8" s="9" t="s">
        <v>18</v>
      </c>
      <c r="C8" s="9" t="s">
        <v>19</v>
      </c>
      <c r="D8" s="8" t="s">
        <v>15</v>
      </c>
      <c r="E8" s="10">
        <v>9311466.6666666698</v>
      </c>
      <c r="F8" s="11">
        <f t="shared" si="0"/>
        <v>2.0779918751780393</v>
      </c>
      <c r="G8" s="11">
        <f t="shared" si="3"/>
        <v>7.0322157654608759</v>
      </c>
      <c r="H8" s="8" t="str">
        <f t="shared" si="1"/>
        <v>Sí</v>
      </c>
      <c r="I8" s="8" t="str">
        <f t="shared" si="2"/>
        <v>Sí</v>
      </c>
    </row>
    <row r="9" spans="1:9" ht="15" customHeight="1" x14ac:dyDescent="0.25">
      <c r="A9" s="8">
        <v>4</v>
      </c>
      <c r="B9" s="9" t="s">
        <v>18</v>
      </c>
      <c r="C9" s="9" t="s">
        <v>20</v>
      </c>
      <c r="D9" s="8" t="s">
        <v>21</v>
      </c>
      <c r="E9" s="10">
        <v>9132243.7359999996</v>
      </c>
      <c r="F9" s="11">
        <f t="shared" si="0"/>
        <v>2.0379956203340899</v>
      </c>
      <c r="G9" s="11">
        <f t="shared" si="3"/>
        <v>9.0702113857949662</v>
      </c>
      <c r="H9" s="8" t="str">
        <f t="shared" si="1"/>
        <v>Sí</v>
      </c>
      <c r="I9" s="8" t="str">
        <f t="shared" si="2"/>
        <v>Sí</v>
      </c>
    </row>
    <row r="10" spans="1:9" ht="45.75" customHeight="1" x14ac:dyDescent="0.25">
      <c r="A10" s="8">
        <v>5</v>
      </c>
      <c r="B10" s="9" t="s">
        <v>22</v>
      </c>
      <c r="C10" s="9" t="s">
        <v>19</v>
      </c>
      <c r="D10" s="8" t="s">
        <v>15</v>
      </c>
      <c r="E10" s="10">
        <v>6506453.3333333302</v>
      </c>
      <c r="F10" s="11">
        <f t="shared" si="0"/>
        <v>1.4520115516594299</v>
      </c>
      <c r="G10" s="11">
        <f t="shared" si="3"/>
        <v>10.522222937454396</v>
      </c>
      <c r="H10" s="8" t="str">
        <f t="shared" si="1"/>
        <v>Sí</v>
      </c>
      <c r="I10" s="8" t="str">
        <f t="shared" si="2"/>
        <v>Sí</v>
      </c>
    </row>
    <row r="11" spans="1:9" ht="36.75" customHeight="1" x14ac:dyDescent="0.25">
      <c r="A11" s="8">
        <v>6</v>
      </c>
      <c r="B11" s="9" t="s">
        <v>23</v>
      </c>
      <c r="C11" s="9" t="s">
        <v>24</v>
      </c>
      <c r="D11" s="8" t="s">
        <v>15</v>
      </c>
      <c r="E11" s="10">
        <v>6319600</v>
      </c>
      <c r="F11" s="11">
        <f t="shared" si="0"/>
        <v>1.410312459301986</v>
      </c>
      <c r="G11" s="11">
        <f t="shared" si="3"/>
        <v>11.932535396756382</v>
      </c>
      <c r="H11" s="8" t="str">
        <f t="shared" si="1"/>
        <v>Sí</v>
      </c>
      <c r="I11" s="8" t="str">
        <f t="shared" si="2"/>
        <v>Sí</v>
      </c>
    </row>
    <row r="12" spans="1:9" ht="27.75" customHeight="1" x14ac:dyDescent="0.25">
      <c r="A12" s="8">
        <v>7</v>
      </c>
      <c r="B12" s="9" t="s">
        <v>18</v>
      </c>
      <c r="C12" s="9" t="s">
        <v>25</v>
      </c>
      <c r="D12" s="8" t="s">
        <v>26</v>
      </c>
      <c r="E12" s="10">
        <v>5651078.4000000004</v>
      </c>
      <c r="F12" s="11">
        <f t="shared" si="0"/>
        <v>1.261121950125377</v>
      </c>
      <c r="G12" s="11">
        <f t="shared" si="3"/>
        <v>13.193657346881759</v>
      </c>
      <c r="H12" s="8" t="str">
        <f t="shared" si="1"/>
        <v>Sí</v>
      </c>
      <c r="I12" s="8" t="str">
        <f t="shared" si="2"/>
        <v>Sí</v>
      </c>
    </row>
    <row r="13" spans="1:9" ht="18.75" customHeight="1" x14ac:dyDescent="0.25">
      <c r="A13" s="8">
        <v>8</v>
      </c>
      <c r="B13" s="9" t="s">
        <v>27</v>
      </c>
      <c r="C13" s="9" t="s">
        <v>19</v>
      </c>
      <c r="D13" s="8" t="s">
        <v>15</v>
      </c>
      <c r="E13" s="10">
        <v>4923225</v>
      </c>
      <c r="F13" s="11">
        <f t="shared" si="0"/>
        <v>1.0986906698916101</v>
      </c>
      <c r="G13" s="11">
        <f t="shared" si="3"/>
        <v>14.292348016773369</v>
      </c>
      <c r="H13" s="8" t="str">
        <f t="shared" si="1"/>
        <v>Sí</v>
      </c>
      <c r="I13" s="8" t="str">
        <f t="shared" si="2"/>
        <v>Sí</v>
      </c>
    </row>
    <row r="14" spans="1:9" ht="27.75" customHeight="1" x14ac:dyDescent="0.25">
      <c r="A14" s="8">
        <v>9</v>
      </c>
      <c r="B14" s="9" t="s">
        <v>28</v>
      </c>
      <c r="C14" s="9" t="s">
        <v>29</v>
      </c>
      <c r="D14" s="8" t="s">
        <v>15</v>
      </c>
      <c r="E14" s="10">
        <v>4612904.6666666698</v>
      </c>
      <c r="F14" s="11">
        <f t="shared" si="0"/>
        <v>1.029438085475707</v>
      </c>
      <c r="G14" s="11">
        <f t="shared" si="3"/>
        <v>15.321786102249076</v>
      </c>
      <c r="H14" s="8" t="str">
        <f t="shared" si="1"/>
        <v>Sí</v>
      </c>
      <c r="I14" s="8" t="str">
        <f t="shared" si="2"/>
        <v>Sí</v>
      </c>
    </row>
    <row r="15" spans="1:9" ht="27.75" customHeight="1" x14ac:dyDescent="0.25">
      <c r="A15" s="8">
        <v>10</v>
      </c>
      <c r="B15" s="9" t="s">
        <v>30</v>
      </c>
      <c r="C15" s="9" t="s">
        <v>31</v>
      </c>
      <c r="D15" s="8" t="s">
        <v>15</v>
      </c>
      <c r="E15" s="10">
        <v>4307916.6666666698</v>
      </c>
      <c r="F15" s="11">
        <f t="shared" si="0"/>
        <v>0.96137549032133118</v>
      </c>
      <c r="G15" s="11">
        <f t="shared" si="3"/>
        <v>16.283161592570409</v>
      </c>
      <c r="H15" s="8" t="str">
        <f t="shared" si="1"/>
        <v>Sí</v>
      </c>
      <c r="I15" s="8" t="str">
        <f t="shared" si="2"/>
        <v>Sí</v>
      </c>
    </row>
    <row r="16" spans="1:9" ht="18.75" customHeight="1" x14ac:dyDescent="0.25">
      <c r="A16" s="8">
        <v>11</v>
      </c>
      <c r="B16" s="9" t="s">
        <v>32</v>
      </c>
      <c r="C16" s="9" t="s">
        <v>33</v>
      </c>
      <c r="D16" s="8" t="s">
        <v>15</v>
      </c>
      <c r="E16" s="10">
        <v>4099540.4375</v>
      </c>
      <c r="F16" s="11">
        <f t="shared" si="0"/>
        <v>0.914873244575379</v>
      </c>
      <c r="G16" s="11">
        <f t="shared" si="3"/>
        <v>17.198034837145787</v>
      </c>
      <c r="H16" s="8" t="str">
        <f t="shared" si="1"/>
        <v>Sí</v>
      </c>
      <c r="I16" s="8" t="str">
        <f t="shared" si="2"/>
        <v>Sí</v>
      </c>
    </row>
    <row r="17" spans="1:9" ht="27.75" customHeight="1" x14ac:dyDescent="0.25">
      <c r="A17" s="8">
        <v>12</v>
      </c>
      <c r="B17" s="9" t="s">
        <v>30</v>
      </c>
      <c r="C17" s="9" t="s">
        <v>31</v>
      </c>
      <c r="D17" s="8" t="s">
        <v>15</v>
      </c>
      <c r="E17" s="10">
        <v>3885000</v>
      </c>
      <c r="F17" s="11">
        <f t="shared" si="0"/>
        <v>0.86699536432499147</v>
      </c>
      <c r="G17" s="11">
        <f t="shared" si="3"/>
        <v>18.06503020147078</v>
      </c>
      <c r="H17" s="8" t="str">
        <f t="shared" si="1"/>
        <v>Sí</v>
      </c>
      <c r="I17" s="8" t="str">
        <f t="shared" si="2"/>
        <v>Sí</v>
      </c>
    </row>
    <row r="18" spans="1:9" ht="27.75" customHeight="1" x14ac:dyDescent="0.25">
      <c r="A18" s="8">
        <v>13</v>
      </c>
      <c r="B18" s="9" t="s">
        <v>30</v>
      </c>
      <c r="C18" s="9" t="s">
        <v>31</v>
      </c>
      <c r="D18" s="8" t="s">
        <v>15</v>
      </c>
      <c r="E18" s="10">
        <v>3832383.3333333302</v>
      </c>
      <c r="F18" s="11">
        <f t="shared" si="0"/>
        <v>0.85525317485620478</v>
      </c>
      <c r="G18" s="11">
        <f t="shared" si="3"/>
        <v>18.920283376326985</v>
      </c>
      <c r="H18" s="8" t="str">
        <f t="shared" si="1"/>
        <v>Sí</v>
      </c>
      <c r="I18" s="8" t="str">
        <f t="shared" si="2"/>
        <v>Sí</v>
      </c>
    </row>
    <row r="19" spans="1:9" ht="27.75" customHeight="1" x14ac:dyDescent="0.25">
      <c r="A19" s="8">
        <v>14</v>
      </c>
      <c r="B19" s="9" t="s">
        <v>30</v>
      </c>
      <c r="C19" s="9" t="s">
        <v>31</v>
      </c>
      <c r="D19" s="8" t="s">
        <v>15</v>
      </c>
      <c r="E19" s="10">
        <v>3593800</v>
      </c>
      <c r="F19" s="11">
        <f t="shared" si="0"/>
        <v>0.80200976584585693</v>
      </c>
      <c r="G19" s="11">
        <f t="shared" si="3"/>
        <v>19.722293142172841</v>
      </c>
      <c r="H19" s="8" t="str">
        <f t="shared" si="1"/>
        <v>Sí</v>
      </c>
      <c r="I19" s="8" t="str">
        <f t="shared" si="2"/>
        <v>Sí</v>
      </c>
    </row>
    <row r="20" spans="1:9" ht="18.75" customHeight="1" x14ac:dyDescent="0.25">
      <c r="A20" s="8">
        <v>15</v>
      </c>
      <c r="B20" s="9" t="s">
        <v>34</v>
      </c>
      <c r="C20" s="9" t="s">
        <v>35</v>
      </c>
      <c r="D20" s="8" t="s">
        <v>15</v>
      </c>
      <c r="E20" s="10">
        <v>3356653.3333333302</v>
      </c>
      <c r="F20" s="11">
        <f t="shared" si="0"/>
        <v>0.74908697030785776</v>
      </c>
      <c r="G20" s="11">
        <f t="shared" si="3"/>
        <v>20.471380112480698</v>
      </c>
      <c r="H20" s="8" t="str">
        <f t="shared" si="1"/>
        <v>Sí</v>
      </c>
      <c r="I20" s="8" t="str">
        <f t="shared" si="2"/>
        <v>Sí</v>
      </c>
    </row>
    <row r="21" spans="1:9" ht="18.75" customHeight="1" x14ac:dyDescent="0.25">
      <c r="A21" s="8">
        <v>16</v>
      </c>
      <c r="B21" s="9" t="s">
        <v>34</v>
      </c>
      <c r="C21" s="9" t="s">
        <v>35</v>
      </c>
      <c r="D21" s="8" t="s">
        <v>15</v>
      </c>
      <c r="E21" s="10">
        <v>3219000</v>
      </c>
      <c r="F21" s="11">
        <f t="shared" si="0"/>
        <v>0.71836758758356434</v>
      </c>
      <c r="G21" s="11">
        <f t="shared" si="3"/>
        <v>21.189747700064263</v>
      </c>
      <c r="H21" s="8" t="str">
        <f t="shared" si="1"/>
        <v>Sí</v>
      </c>
      <c r="I21" s="8" t="str">
        <f t="shared" si="2"/>
        <v>Sí</v>
      </c>
    </row>
    <row r="22" spans="1:9" ht="18.75" customHeight="1" x14ac:dyDescent="0.25">
      <c r="A22" s="8">
        <v>17</v>
      </c>
      <c r="B22" s="9" t="s">
        <v>34</v>
      </c>
      <c r="C22" s="9" t="s">
        <v>35</v>
      </c>
      <c r="D22" s="8" t="s">
        <v>15</v>
      </c>
      <c r="E22" s="10">
        <v>3161000</v>
      </c>
      <c r="F22" s="11">
        <f t="shared" si="0"/>
        <v>0.70542402744692345</v>
      </c>
      <c r="G22" s="11">
        <f t="shared" si="3"/>
        <v>21.895171727511187</v>
      </c>
      <c r="H22" s="8" t="str">
        <f t="shared" si="1"/>
        <v>Sí</v>
      </c>
      <c r="I22" s="8" t="str">
        <f t="shared" si="2"/>
        <v>Sí</v>
      </c>
    </row>
    <row r="23" spans="1:9" ht="18.75" customHeight="1" x14ac:dyDescent="0.25">
      <c r="A23" s="8">
        <v>18</v>
      </c>
      <c r="B23" s="9" t="s">
        <v>34</v>
      </c>
      <c r="C23" s="9" t="s">
        <v>35</v>
      </c>
      <c r="D23" s="8" t="s">
        <v>15</v>
      </c>
      <c r="E23" s="10">
        <v>3132000</v>
      </c>
      <c r="F23" s="11">
        <f t="shared" si="0"/>
        <v>0.69895224737860306</v>
      </c>
      <c r="G23" s="11">
        <f t="shared" si="3"/>
        <v>22.59412397488979</v>
      </c>
      <c r="H23" s="8" t="str">
        <f t="shared" si="1"/>
        <v>Sí</v>
      </c>
      <c r="I23" s="8" t="str">
        <f t="shared" si="2"/>
        <v>Sí</v>
      </c>
    </row>
    <row r="24" spans="1:9" ht="45.75" customHeight="1" x14ac:dyDescent="0.25">
      <c r="A24" s="8">
        <v>19</v>
      </c>
      <c r="B24" s="9" t="s">
        <v>36</v>
      </c>
      <c r="C24" s="9" t="s">
        <v>37</v>
      </c>
      <c r="D24" s="8" t="s">
        <v>15</v>
      </c>
      <c r="E24" s="10">
        <v>3068384</v>
      </c>
      <c r="F24" s="11">
        <f t="shared" si="0"/>
        <v>0.68475539355700754</v>
      </c>
      <c r="G24" s="11">
        <f t="shared" si="3"/>
        <v>23.278879368446798</v>
      </c>
      <c r="H24" s="8" t="str">
        <f t="shared" si="1"/>
        <v>Sí</v>
      </c>
      <c r="I24" s="8" t="str">
        <f t="shared" si="2"/>
        <v>Sí</v>
      </c>
    </row>
    <row r="25" spans="1:9" ht="45.75" customHeight="1" x14ac:dyDescent="0.25">
      <c r="A25" s="8">
        <v>20</v>
      </c>
      <c r="B25" s="9" t="s">
        <v>36</v>
      </c>
      <c r="C25" s="9" t="s">
        <v>37</v>
      </c>
      <c r="D25" s="8" t="s">
        <v>15</v>
      </c>
      <c r="E25" s="10">
        <v>3059950.6666666698</v>
      </c>
      <c r="F25" s="11">
        <f t="shared" si="0"/>
        <v>0.68287337015783001</v>
      </c>
      <c r="G25" s="11">
        <f t="shared" si="3"/>
        <v>23.961752738604627</v>
      </c>
      <c r="H25" s="8" t="str">
        <f t="shared" si="1"/>
        <v>Sí</v>
      </c>
      <c r="I25" s="8" t="str">
        <f t="shared" si="2"/>
        <v>Sí</v>
      </c>
    </row>
    <row r="26" spans="1:9" ht="15" customHeight="1" x14ac:dyDescent="0.25">
      <c r="A26" s="8">
        <v>21</v>
      </c>
      <c r="B26" s="9" t="s">
        <v>18</v>
      </c>
      <c r="C26" s="9" t="s">
        <v>38</v>
      </c>
      <c r="D26" s="8" t="s">
        <v>15</v>
      </c>
      <c r="E26" s="10">
        <v>2994324.6666666698</v>
      </c>
      <c r="F26" s="11">
        <f t="shared" si="0"/>
        <v>0.66822795502805088</v>
      </c>
      <c r="G26" s="11">
        <f t="shared" si="3"/>
        <v>24.629980693632678</v>
      </c>
      <c r="H26" s="8" t="str">
        <f t="shared" si="1"/>
        <v>Sí</v>
      </c>
      <c r="I26" s="8" t="str">
        <f t="shared" si="2"/>
        <v>Sí</v>
      </c>
    </row>
    <row r="27" spans="1:9" ht="45.75" customHeight="1" x14ac:dyDescent="0.25">
      <c r="A27" s="8">
        <v>22</v>
      </c>
      <c r="B27" s="9" t="s">
        <v>36</v>
      </c>
      <c r="C27" s="9" t="s">
        <v>37</v>
      </c>
      <c r="D27" s="8" t="s">
        <v>15</v>
      </c>
      <c r="E27" s="10">
        <v>2816396</v>
      </c>
      <c r="F27" s="11">
        <f t="shared" si="0"/>
        <v>0.62852053438956201</v>
      </c>
      <c r="G27" s="11">
        <f t="shared" si="3"/>
        <v>25.25850122802224</v>
      </c>
      <c r="H27" s="8" t="str">
        <f t="shared" si="1"/>
        <v>Sí</v>
      </c>
      <c r="I27" s="8" t="str">
        <f t="shared" si="2"/>
        <v>Sí</v>
      </c>
    </row>
    <row r="28" spans="1:9" ht="54.75" customHeight="1" x14ac:dyDescent="0.25">
      <c r="A28" s="8">
        <v>23</v>
      </c>
      <c r="B28" s="9" t="s">
        <v>36</v>
      </c>
      <c r="C28" s="9" t="s">
        <v>39</v>
      </c>
      <c r="D28" s="8" t="s">
        <v>15</v>
      </c>
      <c r="E28" s="10">
        <v>2659662.5</v>
      </c>
      <c r="F28" s="11">
        <f t="shared" si="0"/>
        <v>0.59354312951583466</v>
      </c>
      <c r="G28" s="11">
        <f t="shared" si="3"/>
        <v>25.852044357538073</v>
      </c>
      <c r="H28" s="8" t="str">
        <f t="shared" si="1"/>
        <v>Sí</v>
      </c>
      <c r="I28" s="8" t="str">
        <f t="shared" si="2"/>
        <v>Sí</v>
      </c>
    </row>
    <row r="29" spans="1:9" ht="54.75" customHeight="1" x14ac:dyDescent="0.25">
      <c r="A29" s="8">
        <v>24</v>
      </c>
      <c r="B29" s="9" t="s">
        <v>36</v>
      </c>
      <c r="C29" s="9" t="s">
        <v>40</v>
      </c>
      <c r="D29" s="8" t="s">
        <v>15</v>
      </c>
      <c r="E29" s="10">
        <v>2441600</v>
      </c>
      <c r="F29" s="11">
        <f t="shared" si="0"/>
        <v>0.54487924878658922</v>
      </c>
      <c r="G29" s="11">
        <f t="shared" si="3"/>
        <v>26.396923606324663</v>
      </c>
      <c r="H29" s="8" t="str">
        <f t="shared" si="1"/>
        <v>Sí</v>
      </c>
      <c r="I29" s="8" t="str">
        <f t="shared" si="2"/>
        <v>Sí</v>
      </c>
    </row>
    <row r="30" spans="1:9" ht="27.75" customHeight="1" x14ac:dyDescent="0.25">
      <c r="A30" s="8">
        <v>25</v>
      </c>
      <c r="B30" s="9" t="s">
        <v>36</v>
      </c>
      <c r="C30" s="9" t="s">
        <v>41</v>
      </c>
      <c r="D30" s="8" t="s">
        <v>15</v>
      </c>
      <c r="E30" s="10">
        <v>2221500</v>
      </c>
      <c r="F30" s="11">
        <f t="shared" si="0"/>
        <v>0.49576066971633675</v>
      </c>
      <c r="G30" s="11">
        <f t="shared" si="3"/>
        <v>26.892684276040999</v>
      </c>
      <c r="H30" s="8" t="str">
        <f t="shared" si="1"/>
        <v>Sí</v>
      </c>
      <c r="I30" s="8" t="str">
        <f t="shared" si="2"/>
        <v>Sí</v>
      </c>
    </row>
    <row r="31" spans="1:9" ht="27.75" customHeight="1" x14ac:dyDescent="0.25">
      <c r="A31" s="8">
        <v>26</v>
      </c>
      <c r="B31" s="9" t="s">
        <v>23</v>
      </c>
      <c r="C31" s="9" t="s">
        <v>42</v>
      </c>
      <c r="D31" s="8" t="s">
        <v>15</v>
      </c>
      <c r="E31" s="10">
        <v>2121877.3333333302</v>
      </c>
      <c r="F31" s="11">
        <f t="shared" si="0"/>
        <v>0.47352839425129262</v>
      </c>
      <c r="G31" s="11">
        <f t="shared" si="3"/>
        <v>27.366212670292292</v>
      </c>
      <c r="H31" s="8" t="str">
        <f t="shared" si="1"/>
        <v>Sí</v>
      </c>
      <c r="I31" s="8" t="str">
        <f t="shared" si="2"/>
        <v>Sí</v>
      </c>
    </row>
    <row r="32" spans="1:9" ht="45.75" customHeight="1" x14ac:dyDescent="0.25">
      <c r="A32" s="8">
        <v>27</v>
      </c>
      <c r="B32" s="9" t="s">
        <v>43</v>
      </c>
      <c r="C32" s="9" t="s">
        <v>44</v>
      </c>
      <c r="D32" s="8" t="s">
        <v>15</v>
      </c>
      <c r="E32" s="10">
        <v>2121666.6666666698</v>
      </c>
      <c r="F32" s="11">
        <f t="shared" si="0"/>
        <v>0.47348138086045288</v>
      </c>
      <c r="G32" s="11">
        <f t="shared" si="3"/>
        <v>27.839694051152744</v>
      </c>
      <c r="H32" s="8" t="str">
        <f t="shared" si="1"/>
        <v>Sí</v>
      </c>
      <c r="I32" s="8" t="str">
        <f t="shared" si="2"/>
        <v>Sí</v>
      </c>
    </row>
    <row r="33" spans="1:9" ht="18.75" customHeight="1" x14ac:dyDescent="0.25">
      <c r="A33" s="8">
        <v>28</v>
      </c>
      <c r="B33" s="9" t="s">
        <v>32</v>
      </c>
      <c r="C33" s="9" t="s">
        <v>45</v>
      </c>
      <c r="D33" s="8" t="s">
        <v>15</v>
      </c>
      <c r="E33" s="10">
        <v>2082421.66666667</v>
      </c>
      <c r="F33" s="11">
        <f t="shared" si="0"/>
        <v>0.46472327710937583</v>
      </c>
      <c r="G33" s="11">
        <f t="shared" si="3"/>
        <v>28.304417328262119</v>
      </c>
      <c r="H33" s="8" t="str">
        <f t="shared" si="1"/>
        <v>Sí</v>
      </c>
      <c r="I33" s="8" t="str">
        <f t="shared" si="2"/>
        <v>Sí</v>
      </c>
    </row>
    <row r="34" spans="1:9" ht="45.75" customHeight="1" x14ac:dyDescent="0.25">
      <c r="A34" s="8">
        <v>29</v>
      </c>
      <c r="B34" s="9" t="s">
        <v>43</v>
      </c>
      <c r="C34" s="9" t="s">
        <v>44</v>
      </c>
      <c r="D34" s="8" t="s">
        <v>15</v>
      </c>
      <c r="E34" s="10">
        <v>2068720</v>
      </c>
      <c r="F34" s="11">
        <f t="shared" si="0"/>
        <v>0.46166554699778534</v>
      </c>
      <c r="G34" s="11">
        <f t="shared" si="3"/>
        <v>28.766082875259904</v>
      </c>
      <c r="H34" s="8" t="str">
        <f t="shared" si="1"/>
        <v>Sí</v>
      </c>
      <c r="I34" s="8" t="str">
        <f t="shared" si="2"/>
        <v>Sí</v>
      </c>
    </row>
    <row r="35" spans="1:9" ht="27.75" customHeight="1" x14ac:dyDescent="0.25">
      <c r="A35" s="8">
        <v>30</v>
      </c>
      <c r="B35" s="9" t="s">
        <v>23</v>
      </c>
      <c r="C35" s="9" t="s">
        <v>46</v>
      </c>
      <c r="D35" s="8" t="s">
        <v>15</v>
      </c>
      <c r="E35" s="10">
        <v>2042400</v>
      </c>
      <c r="F35" s="11">
        <f t="shared" si="0"/>
        <v>0.45579184867370981</v>
      </c>
      <c r="G35" s="11">
        <f t="shared" si="3"/>
        <v>29.221874723933613</v>
      </c>
      <c r="H35" s="8" t="str">
        <f t="shared" si="1"/>
        <v>Sí</v>
      </c>
      <c r="I35" s="8" t="str">
        <f t="shared" si="2"/>
        <v>Sí</v>
      </c>
    </row>
    <row r="36" spans="1:9" ht="18.75" customHeight="1" x14ac:dyDescent="0.25">
      <c r="A36" s="8">
        <v>31</v>
      </c>
      <c r="B36" s="9" t="s">
        <v>30</v>
      </c>
      <c r="C36" s="9" t="s">
        <v>47</v>
      </c>
      <c r="D36" s="8" t="s">
        <v>15</v>
      </c>
      <c r="E36" s="10">
        <v>1962000</v>
      </c>
      <c r="F36" s="11">
        <f t="shared" si="0"/>
        <v>0.43784939634636627</v>
      </c>
      <c r="G36" s="11">
        <f t="shared" si="3"/>
        <v>29.659724120279979</v>
      </c>
      <c r="H36" s="8" t="str">
        <f t="shared" si="1"/>
        <v>Sí</v>
      </c>
      <c r="I36" s="8" t="str">
        <f t="shared" si="2"/>
        <v>Sí</v>
      </c>
    </row>
    <row r="37" spans="1:9" ht="18.75" customHeight="1" x14ac:dyDescent="0.25">
      <c r="A37" s="8">
        <v>32</v>
      </c>
      <c r="B37" s="9" t="s">
        <v>30</v>
      </c>
      <c r="C37" s="9" t="s">
        <v>48</v>
      </c>
      <c r="D37" s="8" t="s">
        <v>15</v>
      </c>
      <c r="E37" s="10">
        <v>1941840</v>
      </c>
      <c r="F37" s="11">
        <f t="shared" si="0"/>
        <v>0.43335039337473391</v>
      </c>
      <c r="G37" s="11">
        <f t="shared" si="3"/>
        <v>30.093074513654713</v>
      </c>
      <c r="H37" s="8" t="str">
        <f t="shared" si="1"/>
        <v>Sí</v>
      </c>
      <c r="I37" s="8" t="str">
        <f t="shared" si="2"/>
        <v>Sí</v>
      </c>
    </row>
    <row r="38" spans="1:9" ht="63.75" customHeight="1" x14ac:dyDescent="0.25">
      <c r="A38" s="8">
        <v>33</v>
      </c>
      <c r="B38" s="9" t="s">
        <v>49</v>
      </c>
      <c r="C38" s="9" t="s">
        <v>50</v>
      </c>
      <c r="D38" s="8" t="s">
        <v>15</v>
      </c>
      <c r="E38" s="10">
        <v>1938553.33333333</v>
      </c>
      <c r="F38" s="11">
        <f t="shared" si="0"/>
        <v>0.43261692496699022</v>
      </c>
      <c r="G38" s="11">
        <f t="shared" si="3"/>
        <v>30.525691438621703</v>
      </c>
      <c r="H38" s="8" t="str">
        <f t="shared" si="1"/>
        <v>Sí</v>
      </c>
      <c r="I38" s="8" t="str">
        <f t="shared" si="2"/>
        <v>Sí</v>
      </c>
    </row>
    <row r="39" spans="1:9" ht="18.75" customHeight="1" x14ac:dyDescent="0.25">
      <c r="A39" s="8">
        <v>34</v>
      </c>
      <c r="B39" s="9" t="s">
        <v>30</v>
      </c>
      <c r="C39" s="9" t="s">
        <v>48</v>
      </c>
      <c r="D39" s="8" t="s">
        <v>15</v>
      </c>
      <c r="E39" s="10">
        <v>1896960</v>
      </c>
      <c r="F39" s="11">
        <f t="shared" si="0"/>
        <v>0.42333475580693325</v>
      </c>
      <c r="G39" s="11">
        <f t="shared" si="3"/>
        <v>30.949026194428637</v>
      </c>
      <c r="H39" s="8" t="str">
        <f t="shared" si="1"/>
        <v>Sí</v>
      </c>
      <c r="I39" s="8" t="str">
        <f t="shared" si="2"/>
        <v>Sí</v>
      </c>
    </row>
    <row r="40" spans="1:9" ht="27.75" customHeight="1" x14ac:dyDescent="0.25">
      <c r="A40" s="8">
        <v>35</v>
      </c>
      <c r="B40" s="9" t="s">
        <v>23</v>
      </c>
      <c r="C40" s="9" t="s">
        <v>51</v>
      </c>
      <c r="D40" s="8" t="s">
        <v>15</v>
      </c>
      <c r="E40" s="10">
        <v>1896028</v>
      </c>
      <c r="F40" s="11">
        <f t="shared" si="0"/>
        <v>0.42312676618542722</v>
      </c>
      <c r="G40" s="11">
        <f t="shared" si="3"/>
        <v>31.372152960614063</v>
      </c>
      <c r="H40" s="8" t="str">
        <f t="shared" si="1"/>
        <v>Sí</v>
      </c>
      <c r="I40" s="8" t="str">
        <f t="shared" si="2"/>
        <v>Sí</v>
      </c>
    </row>
    <row r="41" spans="1:9" ht="18.75" customHeight="1" x14ac:dyDescent="0.25">
      <c r="A41" s="8">
        <v>36</v>
      </c>
      <c r="B41" s="9" t="s">
        <v>30</v>
      </c>
      <c r="C41" s="9" t="s">
        <v>48</v>
      </c>
      <c r="D41" s="8" t="s">
        <v>15</v>
      </c>
      <c r="E41" s="10">
        <v>1885500</v>
      </c>
      <c r="F41" s="11">
        <f t="shared" si="0"/>
        <v>0.42077728685579696</v>
      </c>
      <c r="G41" s="11">
        <f t="shared" si="3"/>
        <v>31.792930247469858</v>
      </c>
      <c r="H41" s="8" t="str">
        <f t="shared" si="1"/>
        <v>Sí</v>
      </c>
      <c r="I41" s="8" t="str">
        <f t="shared" si="2"/>
        <v>Sí</v>
      </c>
    </row>
    <row r="42" spans="1:9" ht="27.75" customHeight="1" x14ac:dyDescent="0.25">
      <c r="A42" s="8">
        <v>37</v>
      </c>
      <c r="B42" s="9" t="s">
        <v>36</v>
      </c>
      <c r="C42" s="9" t="s">
        <v>52</v>
      </c>
      <c r="D42" s="8" t="s">
        <v>15</v>
      </c>
      <c r="E42" s="10">
        <v>1842060</v>
      </c>
      <c r="F42" s="11">
        <f t="shared" si="0"/>
        <v>0.41108300664311292</v>
      </c>
      <c r="G42" s="11">
        <f t="shared" si="3"/>
        <v>32.204013254112972</v>
      </c>
      <c r="H42" s="8" t="str">
        <f t="shared" si="1"/>
        <v>Sí</v>
      </c>
      <c r="I42" s="8" t="str">
        <f t="shared" si="2"/>
        <v>Sí</v>
      </c>
    </row>
    <row r="43" spans="1:9" ht="27.75" customHeight="1" x14ac:dyDescent="0.25">
      <c r="A43" s="8">
        <v>38</v>
      </c>
      <c r="B43" s="9" t="s">
        <v>36</v>
      </c>
      <c r="C43" s="9" t="s">
        <v>53</v>
      </c>
      <c r="D43" s="8" t="s">
        <v>15</v>
      </c>
      <c r="E43" s="10">
        <v>1833650</v>
      </c>
      <c r="F43" s="11">
        <f t="shared" si="0"/>
        <v>0.40920619042330003</v>
      </c>
      <c r="G43" s="11">
        <f t="shared" si="3"/>
        <v>32.61321944453627</v>
      </c>
      <c r="H43" s="8" t="str">
        <f t="shared" si="1"/>
        <v>Sí</v>
      </c>
      <c r="I43" s="8" t="str">
        <f t="shared" si="2"/>
        <v>Sí</v>
      </c>
    </row>
    <row r="44" spans="1:9" ht="27.75" customHeight="1" x14ac:dyDescent="0.25">
      <c r="A44" s="8">
        <v>39</v>
      </c>
      <c r="B44" s="9" t="s">
        <v>36</v>
      </c>
      <c r="C44" s="9" t="s">
        <v>53</v>
      </c>
      <c r="D44" s="8" t="s">
        <v>15</v>
      </c>
      <c r="E44" s="10">
        <v>1803568</v>
      </c>
      <c r="F44" s="11">
        <f t="shared" si="0"/>
        <v>0.40249294600898222</v>
      </c>
      <c r="G44" s="11">
        <f t="shared" si="3"/>
        <v>33.015712390545254</v>
      </c>
      <c r="H44" s="8" t="str">
        <f t="shared" si="1"/>
        <v>Sí</v>
      </c>
      <c r="I44" s="8" t="str">
        <f t="shared" si="2"/>
        <v>Sí</v>
      </c>
    </row>
    <row r="45" spans="1:9" ht="27.75" customHeight="1" x14ac:dyDescent="0.25">
      <c r="A45" s="8">
        <v>40</v>
      </c>
      <c r="B45" s="9" t="s">
        <v>36</v>
      </c>
      <c r="C45" s="9" t="s">
        <v>53</v>
      </c>
      <c r="D45" s="8" t="s">
        <v>15</v>
      </c>
      <c r="E45" s="10">
        <v>1780358.66666667</v>
      </c>
      <c r="F45" s="11">
        <f t="shared" si="0"/>
        <v>0.39731343908258054</v>
      </c>
      <c r="G45" s="11">
        <f t="shared" si="3"/>
        <v>33.413025829627834</v>
      </c>
      <c r="H45" s="8" t="str">
        <f t="shared" si="1"/>
        <v>Sí</v>
      </c>
      <c r="I45" s="8" t="str">
        <f t="shared" si="2"/>
        <v>Sí</v>
      </c>
    </row>
    <row r="46" spans="1:9" ht="36.75" customHeight="1" x14ac:dyDescent="0.25">
      <c r="A46" s="8">
        <v>41</v>
      </c>
      <c r="B46" s="9" t="s">
        <v>34</v>
      </c>
      <c r="C46" s="9" t="s">
        <v>54</v>
      </c>
      <c r="D46" s="8" t="s">
        <v>15</v>
      </c>
      <c r="E46" s="10">
        <v>1734999.5</v>
      </c>
      <c r="F46" s="11">
        <f t="shared" si="0"/>
        <v>0.38719086836709854</v>
      </c>
      <c r="G46" s="11">
        <f t="shared" si="3"/>
        <v>33.800216697994934</v>
      </c>
      <c r="H46" s="8" t="str">
        <f t="shared" si="1"/>
        <v>Sí</v>
      </c>
      <c r="I46" s="8" t="str">
        <f t="shared" si="2"/>
        <v>Sí</v>
      </c>
    </row>
    <row r="47" spans="1:9" ht="36.75" customHeight="1" x14ac:dyDescent="0.25">
      <c r="A47" s="8">
        <v>42</v>
      </c>
      <c r="B47" s="9" t="s">
        <v>34</v>
      </c>
      <c r="C47" s="9" t="s">
        <v>54</v>
      </c>
      <c r="D47" s="8" t="s">
        <v>15</v>
      </c>
      <c r="E47" s="10">
        <v>1710338.66666667</v>
      </c>
      <c r="F47" s="11">
        <f t="shared" si="0"/>
        <v>0.38168743769003588</v>
      </c>
      <c r="G47" s="11">
        <f t="shared" si="3"/>
        <v>34.181904135684967</v>
      </c>
      <c r="H47" s="8" t="str">
        <f t="shared" si="1"/>
        <v>Sí</v>
      </c>
      <c r="I47" s="8" t="str">
        <f t="shared" si="2"/>
        <v>Sí</v>
      </c>
    </row>
    <row r="48" spans="1:9" ht="27.75" customHeight="1" x14ac:dyDescent="0.25">
      <c r="A48" s="8">
        <v>43</v>
      </c>
      <c r="B48" s="9" t="s">
        <v>36</v>
      </c>
      <c r="C48" s="9" t="s">
        <v>53</v>
      </c>
      <c r="D48" s="8" t="s">
        <v>15</v>
      </c>
      <c r="E48" s="10">
        <v>1706984.5</v>
      </c>
      <c r="F48" s="11">
        <f t="shared" si="0"/>
        <v>0.38093890565627109</v>
      </c>
      <c r="G48" s="11">
        <f t="shared" si="3"/>
        <v>34.562843041341239</v>
      </c>
      <c r="H48" s="8" t="str">
        <f t="shared" si="1"/>
        <v>Sí</v>
      </c>
      <c r="I48" s="8" t="str">
        <f t="shared" si="2"/>
        <v>Sí</v>
      </c>
    </row>
    <row r="49" spans="1:9" ht="27.75" customHeight="1" x14ac:dyDescent="0.25">
      <c r="A49" s="8">
        <v>44</v>
      </c>
      <c r="B49" s="9" t="s">
        <v>55</v>
      </c>
      <c r="C49" s="9" t="s">
        <v>56</v>
      </c>
      <c r="D49" s="8" t="s">
        <v>15</v>
      </c>
      <c r="E49" s="10">
        <v>1696853.33333333</v>
      </c>
      <c r="F49" s="11">
        <f t="shared" si="0"/>
        <v>0.37867798556998877</v>
      </c>
      <c r="G49" s="11">
        <f t="shared" si="3"/>
        <v>34.941521026911225</v>
      </c>
      <c r="H49" s="8" t="str">
        <f t="shared" si="1"/>
        <v>Sí</v>
      </c>
      <c r="I49" s="8" t="str">
        <f t="shared" si="2"/>
        <v>Sí</v>
      </c>
    </row>
    <row r="50" spans="1:9" ht="27.75" customHeight="1" x14ac:dyDescent="0.25">
      <c r="A50" s="8">
        <v>45</v>
      </c>
      <c r="B50" s="9" t="s">
        <v>36</v>
      </c>
      <c r="C50" s="9" t="s">
        <v>57</v>
      </c>
      <c r="D50" s="8" t="s">
        <v>15</v>
      </c>
      <c r="E50" s="10">
        <v>1683777.33333333</v>
      </c>
      <c r="F50" s="11">
        <f t="shared" si="0"/>
        <v>0.37575988225366613</v>
      </c>
      <c r="G50" s="11">
        <f t="shared" si="3"/>
        <v>35.317280909164893</v>
      </c>
      <c r="H50" s="8" t="str">
        <f t="shared" si="1"/>
        <v>Sí</v>
      </c>
      <c r="I50" s="8" t="str">
        <f t="shared" si="2"/>
        <v>Sí</v>
      </c>
    </row>
    <row r="51" spans="1:9" ht="27.75" customHeight="1" x14ac:dyDescent="0.25">
      <c r="A51" s="8">
        <v>46</v>
      </c>
      <c r="B51" s="9" t="s">
        <v>23</v>
      </c>
      <c r="C51" s="9" t="s">
        <v>56</v>
      </c>
      <c r="D51" s="8" t="s">
        <v>15</v>
      </c>
      <c r="E51" s="10">
        <v>1676000</v>
      </c>
      <c r="F51" s="11">
        <f t="shared" si="0"/>
        <v>0.37402425498293068</v>
      </c>
      <c r="G51" s="11">
        <f t="shared" si="3"/>
        <v>35.691305164147821</v>
      </c>
      <c r="H51" s="8" t="str">
        <f t="shared" si="1"/>
        <v>Sí</v>
      </c>
      <c r="I51" s="8" t="str">
        <f t="shared" si="2"/>
        <v>Sí</v>
      </c>
    </row>
    <row r="52" spans="1:9" ht="45.75" customHeight="1" x14ac:dyDescent="0.25">
      <c r="A52" s="8">
        <v>47</v>
      </c>
      <c r="B52" s="9" t="s">
        <v>43</v>
      </c>
      <c r="C52" s="9" t="s">
        <v>58</v>
      </c>
      <c r="D52" s="8" t="s">
        <v>15</v>
      </c>
      <c r="E52" s="10">
        <v>1641835</v>
      </c>
      <c r="F52" s="11">
        <f t="shared" si="0"/>
        <v>0.36639982856795938</v>
      </c>
      <c r="G52" s="11">
        <f t="shared" si="3"/>
        <v>36.057704992715777</v>
      </c>
      <c r="H52" s="8" t="str">
        <f t="shared" si="1"/>
        <v>Sí</v>
      </c>
      <c r="I52" s="8" t="str">
        <f t="shared" si="2"/>
        <v>Sí</v>
      </c>
    </row>
    <row r="53" spans="1:9" ht="36.75" customHeight="1" x14ac:dyDescent="0.25">
      <c r="A53" s="8">
        <v>48</v>
      </c>
      <c r="B53" s="9" t="s">
        <v>59</v>
      </c>
      <c r="C53" s="9" t="s">
        <v>60</v>
      </c>
      <c r="D53" s="8" t="s">
        <v>15</v>
      </c>
      <c r="E53" s="10">
        <v>1639120</v>
      </c>
      <c r="F53" s="11">
        <f t="shared" si="0"/>
        <v>0.36579393605466659</v>
      </c>
      <c r="G53" s="11">
        <f t="shared" si="3"/>
        <v>36.423498928770442</v>
      </c>
      <c r="H53" s="8" t="str">
        <f t="shared" si="1"/>
        <v>Sí</v>
      </c>
      <c r="I53" s="8" t="str">
        <f t="shared" si="2"/>
        <v>Sí</v>
      </c>
    </row>
    <row r="54" spans="1:9" ht="36.75" customHeight="1" x14ac:dyDescent="0.25">
      <c r="A54" s="8">
        <v>49</v>
      </c>
      <c r="B54" s="9" t="s">
        <v>34</v>
      </c>
      <c r="C54" s="9" t="s">
        <v>54</v>
      </c>
      <c r="D54" s="8" t="s">
        <v>15</v>
      </c>
      <c r="E54" s="10">
        <v>1626150</v>
      </c>
      <c r="F54" s="11">
        <f t="shared" si="0"/>
        <v>0.36289948821031781</v>
      </c>
      <c r="G54" s="11">
        <f t="shared" si="3"/>
        <v>36.786398416980759</v>
      </c>
      <c r="H54" s="8" t="str">
        <f t="shared" si="1"/>
        <v>Sí</v>
      </c>
      <c r="I54" s="8" t="str">
        <f t="shared" si="2"/>
        <v>Sí</v>
      </c>
    </row>
    <row r="55" spans="1:9" ht="27.75" customHeight="1" x14ac:dyDescent="0.25">
      <c r="A55" s="8">
        <v>50</v>
      </c>
      <c r="B55" s="9" t="s">
        <v>36</v>
      </c>
      <c r="C55" s="9" t="s">
        <v>57</v>
      </c>
      <c r="D55" s="8" t="s">
        <v>15</v>
      </c>
      <c r="E55" s="10">
        <v>1617997.33333333</v>
      </c>
      <c r="F55" s="11">
        <f t="shared" si="0"/>
        <v>0.36108009974007593</v>
      </c>
      <c r="G55" s="11">
        <f t="shared" si="3"/>
        <v>37.147478516720838</v>
      </c>
      <c r="H55" s="8" t="str">
        <f t="shared" si="1"/>
        <v>Sí</v>
      </c>
      <c r="I55" s="8" t="str">
        <f t="shared" si="2"/>
        <v>Sí</v>
      </c>
    </row>
    <row r="56" spans="1:9" ht="36.75" customHeight="1" x14ac:dyDescent="0.25">
      <c r="A56" s="8">
        <v>51</v>
      </c>
      <c r="B56" s="9" t="s">
        <v>34</v>
      </c>
      <c r="C56" s="9" t="s">
        <v>54</v>
      </c>
      <c r="D56" s="8" t="s">
        <v>15</v>
      </c>
      <c r="E56" s="10">
        <v>1589525</v>
      </c>
      <c r="F56" s="11">
        <f t="shared" si="0"/>
        <v>0.35472607631368902</v>
      </c>
      <c r="G56" s="11">
        <f t="shared" si="3"/>
        <v>37.502204593034527</v>
      </c>
      <c r="H56" s="8" t="str">
        <f t="shared" si="1"/>
        <v>Sí</v>
      </c>
      <c r="I56" s="8" t="str">
        <f t="shared" si="2"/>
        <v>Sí</v>
      </c>
    </row>
    <row r="57" spans="1:9" ht="45.75" customHeight="1" x14ac:dyDescent="0.25">
      <c r="A57" s="8">
        <v>52</v>
      </c>
      <c r="B57" s="9" t="s">
        <v>43</v>
      </c>
      <c r="C57" s="9" t="s">
        <v>61</v>
      </c>
      <c r="D57" s="8" t="s">
        <v>15</v>
      </c>
      <c r="E57" s="10">
        <v>1557106.66666667</v>
      </c>
      <c r="F57" s="11">
        <f t="shared" si="0"/>
        <v>0.34749144446835067</v>
      </c>
      <c r="G57" s="11">
        <f t="shared" si="3"/>
        <v>37.849696037502881</v>
      </c>
      <c r="H57" s="8" t="str">
        <f t="shared" si="1"/>
        <v>Sí</v>
      </c>
      <c r="I57" s="8" t="str">
        <f t="shared" si="2"/>
        <v>Sí</v>
      </c>
    </row>
    <row r="58" spans="1:9" ht="27.75" customHeight="1" x14ac:dyDescent="0.25">
      <c r="A58" s="8">
        <v>53</v>
      </c>
      <c r="B58" s="9" t="s">
        <v>36</v>
      </c>
      <c r="C58" s="9" t="s">
        <v>57</v>
      </c>
      <c r="D58" s="8" t="s">
        <v>15</v>
      </c>
      <c r="E58" s="10">
        <v>1533603.5</v>
      </c>
      <c r="F58" s="11">
        <f t="shared" si="0"/>
        <v>0.34224636427608285</v>
      </c>
      <c r="G58" s="11">
        <f t="shared" si="3"/>
        <v>38.191942401778967</v>
      </c>
      <c r="H58" s="8" t="str">
        <f t="shared" si="1"/>
        <v>Sí</v>
      </c>
      <c r="I58" s="8" t="str">
        <f t="shared" si="2"/>
        <v>Sí</v>
      </c>
    </row>
    <row r="59" spans="1:9" ht="27.75" customHeight="1" x14ac:dyDescent="0.25">
      <c r="A59" s="8">
        <v>54</v>
      </c>
      <c r="B59" s="9" t="s">
        <v>36</v>
      </c>
      <c r="C59" s="9" t="s">
        <v>57</v>
      </c>
      <c r="D59" s="8" t="s">
        <v>15</v>
      </c>
      <c r="E59" s="10">
        <v>1526096</v>
      </c>
      <c r="F59" s="11">
        <f t="shared" si="0"/>
        <v>0.34057095431529266</v>
      </c>
      <c r="G59" s="11">
        <f t="shared" si="3"/>
        <v>38.532513356094256</v>
      </c>
      <c r="H59" s="8" t="str">
        <f t="shared" si="1"/>
        <v>Sí</v>
      </c>
      <c r="I59" s="8" t="str">
        <f t="shared" si="2"/>
        <v>Sí</v>
      </c>
    </row>
    <row r="60" spans="1:9" ht="36.75" customHeight="1" x14ac:dyDescent="0.25">
      <c r="A60" s="8">
        <v>55</v>
      </c>
      <c r="B60" s="9" t="s">
        <v>59</v>
      </c>
      <c r="C60" s="9" t="s">
        <v>62</v>
      </c>
      <c r="D60" s="8" t="s">
        <v>15</v>
      </c>
      <c r="E60" s="10">
        <v>1512000</v>
      </c>
      <c r="F60" s="11">
        <f t="shared" si="0"/>
        <v>0.33742522287242904</v>
      </c>
      <c r="G60" s="11">
        <f t="shared" si="3"/>
        <v>38.869938578966682</v>
      </c>
      <c r="H60" s="8" t="str">
        <f t="shared" si="1"/>
        <v>Sí</v>
      </c>
      <c r="I60" s="8" t="str">
        <f t="shared" si="2"/>
        <v>Sí</v>
      </c>
    </row>
    <row r="61" spans="1:9" ht="27.75" customHeight="1" x14ac:dyDescent="0.25">
      <c r="A61" s="8">
        <v>56</v>
      </c>
      <c r="B61" s="9" t="s">
        <v>36</v>
      </c>
      <c r="C61" s="9" t="s">
        <v>63</v>
      </c>
      <c r="D61" s="8" t="s">
        <v>15</v>
      </c>
      <c r="E61" s="10">
        <v>1477541.66666667</v>
      </c>
      <c r="F61" s="11">
        <f t="shared" si="0"/>
        <v>0.32973533477400885</v>
      </c>
      <c r="G61" s="11">
        <f t="shared" si="3"/>
        <v>39.199673913740689</v>
      </c>
      <c r="H61" s="8" t="str">
        <f t="shared" si="1"/>
        <v>Sí</v>
      </c>
      <c r="I61" s="8" t="str">
        <f t="shared" si="2"/>
        <v>Sí</v>
      </c>
    </row>
    <row r="62" spans="1:9" ht="27.75" customHeight="1" x14ac:dyDescent="0.25">
      <c r="A62" s="8">
        <v>57</v>
      </c>
      <c r="B62" s="9" t="s">
        <v>36</v>
      </c>
      <c r="C62" s="9" t="s">
        <v>41</v>
      </c>
      <c r="D62" s="8" t="s">
        <v>15</v>
      </c>
      <c r="E62" s="10">
        <v>1419000</v>
      </c>
      <c r="F62" s="11">
        <f t="shared" si="0"/>
        <v>0.31667089368781537</v>
      </c>
      <c r="G62" s="11">
        <f t="shared" si="3"/>
        <v>39.516344807428503</v>
      </c>
      <c r="H62" s="8" t="str">
        <f t="shared" si="1"/>
        <v>Sí</v>
      </c>
      <c r="I62" s="8" t="str">
        <f t="shared" si="2"/>
        <v>Sí</v>
      </c>
    </row>
    <row r="63" spans="1:9" ht="27.75" customHeight="1" x14ac:dyDescent="0.25">
      <c r="A63" s="8">
        <v>58</v>
      </c>
      <c r="B63" s="9" t="s">
        <v>36</v>
      </c>
      <c r="C63" s="9" t="s">
        <v>64</v>
      </c>
      <c r="D63" s="8" t="s">
        <v>15</v>
      </c>
      <c r="E63" s="10">
        <v>1311240</v>
      </c>
      <c r="F63" s="11">
        <f t="shared" si="0"/>
        <v>0.29262265161325657</v>
      </c>
      <c r="G63" s="11">
        <f t="shared" si="3"/>
        <v>39.80896745904176</v>
      </c>
      <c r="H63" s="8" t="str">
        <f t="shared" si="1"/>
        <v>Sí</v>
      </c>
      <c r="I63" s="8" t="str">
        <f t="shared" si="2"/>
        <v>Sí</v>
      </c>
    </row>
    <row r="64" spans="1:9" ht="27.75" customHeight="1" x14ac:dyDescent="0.25">
      <c r="A64" s="8">
        <v>59</v>
      </c>
      <c r="B64" s="9" t="s">
        <v>36</v>
      </c>
      <c r="C64" s="9" t="s">
        <v>64</v>
      </c>
      <c r="D64" s="8" t="s">
        <v>15</v>
      </c>
      <c r="E64" s="10">
        <v>1305360</v>
      </c>
      <c r="F64" s="11">
        <f t="shared" si="0"/>
        <v>0.29131044241319709</v>
      </c>
      <c r="G64" s="11">
        <f t="shared" si="3"/>
        <v>40.100277901454959</v>
      </c>
      <c r="H64" s="8" t="str">
        <f t="shared" si="1"/>
        <v>Sí</v>
      </c>
      <c r="I64" s="8" t="str">
        <f t="shared" si="2"/>
        <v>Sí</v>
      </c>
    </row>
    <row r="65" spans="1:9" ht="36.75" customHeight="1" x14ac:dyDescent="0.25">
      <c r="A65" s="8">
        <v>60</v>
      </c>
      <c r="B65" s="9" t="s">
        <v>18</v>
      </c>
      <c r="C65" s="9" t="s">
        <v>65</v>
      </c>
      <c r="D65" s="8" t="s">
        <v>15</v>
      </c>
      <c r="E65" s="10">
        <v>1293750</v>
      </c>
      <c r="F65" s="11">
        <f t="shared" si="0"/>
        <v>0.28871949873756952</v>
      </c>
      <c r="G65" s="11">
        <f t="shared" si="3"/>
        <v>40.38899740019253</v>
      </c>
      <c r="H65" s="8" t="str">
        <f t="shared" si="1"/>
        <v>Sí</v>
      </c>
      <c r="I65" s="8" t="str">
        <f t="shared" si="2"/>
        <v>Sí</v>
      </c>
    </row>
    <row r="66" spans="1:9" ht="27.75" customHeight="1" x14ac:dyDescent="0.25">
      <c r="A66" s="8">
        <v>61</v>
      </c>
      <c r="B66" s="9" t="s">
        <v>23</v>
      </c>
      <c r="C66" s="9" t="s">
        <v>66</v>
      </c>
      <c r="D66" s="8" t="s">
        <v>15</v>
      </c>
      <c r="E66" s="10">
        <v>1288000</v>
      </c>
      <c r="F66" s="11">
        <f t="shared" si="0"/>
        <v>0.28743630096540251</v>
      </c>
      <c r="G66" s="11">
        <f t="shared" si="3"/>
        <v>40.676433701157933</v>
      </c>
      <c r="H66" s="8" t="str">
        <f t="shared" si="1"/>
        <v>Sí</v>
      </c>
      <c r="I66" s="8" t="str">
        <f t="shared" si="2"/>
        <v>Sí</v>
      </c>
    </row>
    <row r="67" spans="1:9" ht="36.75" customHeight="1" x14ac:dyDescent="0.25">
      <c r="A67" s="8">
        <v>62</v>
      </c>
      <c r="B67" s="9" t="s">
        <v>32</v>
      </c>
      <c r="C67" s="9" t="s">
        <v>65</v>
      </c>
      <c r="D67" s="8" t="s">
        <v>15</v>
      </c>
      <c r="E67" s="10">
        <v>1286811.66666667</v>
      </c>
      <c r="F67" s="11">
        <f t="shared" si="0"/>
        <v>0.28717110675915547</v>
      </c>
      <c r="G67" s="11">
        <f t="shared" si="3"/>
        <v>40.963604807917086</v>
      </c>
      <c r="H67" s="8" t="str">
        <f t="shared" si="1"/>
        <v>Sí</v>
      </c>
      <c r="I67" s="8" t="str">
        <f t="shared" si="2"/>
        <v>Sí</v>
      </c>
    </row>
    <row r="68" spans="1:9" ht="18.75" customHeight="1" x14ac:dyDescent="0.25">
      <c r="A68" s="8">
        <v>63</v>
      </c>
      <c r="B68" s="9" t="s">
        <v>18</v>
      </c>
      <c r="C68" s="9" t="s">
        <v>67</v>
      </c>
      <c r="D68" s="8" t="s">
        <v>15</v>
      </c>
      <c r="E68" s="10">
        <v>1276500</v>
      </c>
      <c r="F68" s="11">
        <f t="shared" si="0"/>
        <v>0.2848699054210686</v>
      </c>
      <c r="G68" s="11">
        <f t="shared" si="3"/>
        <v>41.248474713338155</v>
      </c>
      <c r="H68" s="8" t="str">
        <f t="shared" si="1"/>
        <v>Sí</v>
      </c>
      <c r="I68" s="8" t="str">
        <f t="shared" si="2"/>
        <v>Sí</v>
      </c>
    </row>
    <row r="69" spans="1:9" ht="27.75" customHeight="1" x14ac:dyDescent="0.25">
      <c r="A69" s="8">
        <v>64</v>
      </c>
      <c r="B69" s="9" t="s">
        <v>36</v>
      </c>
      <c r="C69" s="9" t="s">
        <v>64</v>
      </c>
      <c r="D69" s="8" t="s">
        <v>15</v>
      </c>
      <c r="E69" s="10">
        <v>1273843.2</v>
      </c>
      <c r="F69" s="11">
        <f t="shared" si="0"/>
        <v>0.28427700110087845</v>
      </c>
      <c r="G69" s="11">
        <f t="shared" si="3"/>
        <v>41.53275171443903</v>
      </c>
      <c r="H69" s="8" t="str">
        <f t="shared" si="1"/>
        <v>Sí</v>
      </c>
      <c r="I69" s="8" t="str">
        <f t="shared" si="2"/>
        <v>Sí</v>
      </c>
    </row>
    <row r="70" spans="1:9" ht="27.75" customHeight="1" x14ac:dyDescent="0.25">
      <c r="A70" s="8">
        <v>65</v>
      </c>
      <c r="B70" s="9" t="s">
        <v>23</v>
      </c>
      <c r="C70" s="9" t="s">
        <v>68</v>
      </c>
      <c r="D70" s="8" t="s">
        <v>15</v>
      </c>
      <c r="E70" s="10">
        <v>1263957.33333333</v>
      </c>
      <c r="F70" s="11">
        <f t="shared" ref="F70:F133" si="4">E70/$B$2*100</f>
        <v>0.28207082334738098</v>
      </c>
      <c r="G70" s="11">
        <f t="shared" si="3"/>
        <v>41.814822537786412</v>
      </c>
      <c r="H70" s="8" t="str">
        <f t="shared" ref="H70:H133" si="5">IF(G70&lt;=80,"Sí","No")</f>
        <v>Sí</v>
      </c>
      <c r="I70" s="8" t="str">
        <f t="shared" ref="I70:I133" si="6">IF(AND(H70="Sí",F70&gt;=$B$3),"Sí","No")</f>
        <v>Sí</v>
      </c>
    </row>
    <row r="71" spans="1:9" ht="27.75" customHeight="1" x14ac:dyDescent="0.25">
      <c r="A71" s="8">
        <v>66</v>
      </c>
      <c r="B71" s="9" t="s">
        <v>36</v>
      </c>
      <c r="C71" s="9" t="s">
        <v>64</v>
      </c>
      <c r="D71" s="8" t="s">
        <v>15</v>
      </c>
      <c r="E71" s="10">
        <v>1259300</v>
      </c>
      <c r="F71" s="11">
        <f t="shared" si="4"/>
        <v>0.28103147034606479</v>
      </c>
      <c r="G71" s="11">
        <f t="shared" ref="G71:G134" si="7">G70+F71</f>
        <v>42.095854008132477</v>
      </c>
      <c r="H71" s="8" t="str">
        <f t="shared" si="5"/>
        <v>Sí</v>
      </c>
      <c r="I71" s="8" t="str">
        <f t="shared" si="6"/>
        <v>Sí</v>
      </c>
    </row>
    <row r="72" spans="1:9" ht="27.75" customHeight="1" x14ac:dyDescent="0.25">
      <c r="A72" s="8">
        <v>67</v>
      </c>
      <c r="B72" s="9" t="s">
        <v>55</v>
      </c>
      <c r="C72" s="9" t="s">
        <v>68</v>
      </c>
      <c r="D72" s="8" t="s">
        <v>15</v>
      </c>
      <c r="E72" s="10">
        <v>1254400</v>
      </c>
      <c r="F72" s="11">
        <f t="shared" si="4"/>
        <v>0.27993796267934856</v>
      </c>
      <c r="G72" s="11">
        <f t="shared" si="7"/>
        <v>42.375791970811825</v>
      </c>
      <c r="H72" s="8" t="str">
        <f t="shared" si="5"/>
        <v>Sí</v>
      </c>
      <c r="I72" s="8" t="str">
        <f t="shared" si="6"/>
        <v>Sí</v>
      </c>
    </row>
    <row r="73" spans="1:9" ht="18.75" customHeight="1" x14ac:dyDescent="0.25">
      <c r="A73" s="8">
        <v>68</v>
      </c>
      <c r="B73" s="9" t="s">
        <v>69</v>
      </c>
      <c r="C73" s="9" t="s">
        <v>67</v>
      </c>
      <c r="D73" s="8" t="s">
        <v>15</v>
      </c>
      <c r="E73" s="10">
        <v>1242000</v>
      </c>
      <c r="F73" s="11">
        <f t="shared" si="4"/>
        <v>0.27717071878806676</v>
      </c>
      <c r="G73" s="11">
        <f t="shared" si="7"/>
        <v>42.652962689599889</v>
      </c>
      <c r="H73" s="8" t="str">
        <f t="shared" si="5"/>
        <v>Sí</v>
      </c>
      <c r="I73" s="8" t="str">
        <f t="shared" si="6"/>
        <v>Sí</v>
      </c>
    </row>
    <row r="74" spans="1:9" ht="45.75" customHeight="1" x14ac:dyDescent="0.25">
      <c r="A74" s="8">
        <v>69</v>
      </c>
      <c r="B74" s="9" t="s">
        <v>22</v>
      </c>
      <c r="C74" s="9" t="s">
        <v>70</v>
      </c>
      <c r="D74" s="8" t="s">
        <v>21</v>
      </c>
      <c r="E74" s="10">
        <v>1207572.66666667</v>
      </c>
      <c r="F74" s="11">
        <f t="shared" si="4"/>
        <v>0.26948774879937476</v>
      </c>
      <c r="G74" s="11">
        <f t="shared" si="7"/>
        <v>42.922450438399267</v>
      </c>
      <c r="H74" s="8" t="str">
        <f t="shared" si="5"/>
        <v>Sí</v>
      </c>
      <c r="I74" s="8" t="str">
        <f t="shared" si="6"/>
        <v>Sí</v>
      </c>
    </row>
    <row r="75" spans="1:9" ht="18.75" customHeight="1" x14ac:dyDescent="0.25">
      <c r="A75" s="8">
        <v>70</v>
      </c>
      <c r="B75" s="9" t="s">
        <v>18</v>
      </c>
      <c r="C75" s="9" t="s">
        <v>71</v>
      </c>
      <c r="D75" s="8" t="s">
        <v>15</v>
      </c>
      <c r="E75" s="10">
        <v>1151906.66666667</v>
      </c>
      <c r="F75" s="11">
        <f t="shared" si="4"/>
        <v>0.25706505537581875</v>
      </c>
      <c r="G75" s="11">
        <f t="shared" si="7"/>
        <v>43.179515493775085</v>
      </c>
      <c r="H75" s="8" t="str">
        <f t="shared" si="5"/>
        <v>Sí</v>
      </c>
      <c r="I75" s="8" t="str">
        <f t="shared" si="6"/>
        <v>Sí</v>
      </c>
    </row>
    <row r="76" spans="1:9" ht="27.75" customHeight="1" x14ac:dyDescent="0.25">
      <c r="A76" s="8">
        <v>71</v>
      </c>
      <c r="B76" s="9" t="s">
        <v>23</v>
      </c>
      <c r="C76" s="9" t="s">
        <v>72</v>
      </c>
      <c r="D76" s="8" t="s">
        <v>15</v>
      </c>
      <c r="E76" s="10">
        <v>1146282.66666667</v>
      </c>
      <c r="F76" s="11">
        <f t="shared" si="4"/>
        <v>0.25580997637222452</v>
      </c>
      <c r="G76" s="11">
        <f t="shared" si="7"/>
        <v>43.435325470147312</v>
      </c>
      <c r="H76" s="8" t="str">
        <f t="shared" si="5"/>
        <v>Sí</v>
      </c>
      <c r="I76" s="8" t="str">
        <f t="shared" si="6"/>
        <v>Sí</v>
      </c>
    </row>
    <row r="77" spans="1:9" ht="27.75" customHeight="1" x14ac:dyDescent="0.25">
      <c r="A77" s="8">
        <v>72</v>
      </c>
      <c r="B77" s="9" t="s">
        <v>73</v>
      </c>
      <c r="C77" s="9" t="s">
        <v>74</v>
      </c>
      <c r="D77" s="8" t="s">
        <v>15</v>
      </c>
      <c r="E77" s="10">
        <v>1144330</v>
      </c>
      <c r="F77" s="11">
        <f t="shared" si="4"/>
        <v>0.25537420984762355</v>
      </c>
      <c r="G77" s="11">
        <f t="shared" si="7"/>
        <v>43.690699679994935</v>
      </c>
      <c r="H77" s="8" t="str">
        <f t="shared" si="5"/>
        <v>Sí</v>
      </c>
      <c r="I77" s="8" t="str">
        <f t="shared" si="6"/>
        <v>Sí</v>
      </c>
    </row>
    <row r="78" spans="1:9" ht="27.75" customHeight="1" x14ac:dyDescent="0.25">
      <c r="A78" s="8">
        <v>73</v>
      </c>
      <c r="B78" s="9" t="s">
        <v>28</v>
      </c>
      <c r="C78" s="9" t="s">
        <v>75</v>
      </c>
      <c r="D78" s="8" t="s">
        <v>15</v>
      </c>
      <c r="E78" s="10">
        <v>1073151.66666667</v>
      </c>
      <c r="F78" s="11">
        <f t="shared" si="4"/>
        <v>0.23948970919373005</v>
      </c>
      <c r="G78" s="11">
        <f t="shared" si="7"/>
        <v>43.930189389188662</v>
      </c>
      <c r="H78" s="8" t="str">
        <f t="shared" si="5"/>
        <v>Sí</v>
      </c>
      <c r="I78" s="8" t="str">
        <f t="shared" si="6"/>
        <v>Sí</v>
      </c>
    </row>
    <row r="79" spans="1:9" ht="18.75" customHeight="1" x14ac:dyDescent="0.25">
      <c r="A79" s="8">
        <v>74</v>
      </c>
      <c r="B79" s="9" t="s">
        <v>18</v>
      </c>
      <c r="C79" s="9" t="s">
        <v>76</v>
      </c>
      <c r="D79" s="8" t="s">
        <v>15</v>
      </c>
      <c r="E79" s="10">
        <v>1061397.33333333</v>
      </c>
      <c r="F79" s="11">
        <f t="shared" si="4"/>
        <v>0.2368665553943127</v>
      </c>
      <c r="G79" s="11">
        <f t="shared" si="7"/>
        <v>44.167055944582977</v>
      </c>
      <c r="H79" s="8" t="str">
        <f t="shared" si="5"/>
        <v>Sí</v>
      </c>
      <c r="I79" s="8" t="str">
        <f t="shared" si="6"/>
        <v>Sí</v>
      </c>
    </row>
    <row r="80" spans="1:9" ht="36.75" customHeight="1" x14ac:dyDescent="0.25">
      <c r="A80" s="8">
        <v>75</v>
      </c>
      <c r="B80" s="9" t="s">
        <v>30</v>
      </c>
      <c r="C80" s="9" t="s">
        <v>77</v>
      </c>
      <c r="D80" s="8" t="s">
        <v>21</v>
      </c>
      <c r="E80" s="10">
        <v>1055010.13333333</v>
      </c>
      <c r="F80" s="11">
        <f t="shared" si="4"/>
        <v>0.23544115699250662</v>
      </c>
      <c r="G80" s="11">
        <f t="shared" si="7"/>
        <v>44.402497101575484</v>
      </c>
      <c r="H80" s="8" t="str">
        <f t="shared" si="5"/>
        <v>Sí</v>
      </c>
      <c r="I80" s="8" t="str">
        <f t="shared" si="6"/>
        <v>Sí</v>
      </c>
    </row>
    <row r="81" spans="1:9" ht="27.75" customHeight="1" x14ac:dyDescent="0.25">
      <c r="A81" s="8">
        <v>76</v>
      </c>
      <c r="B81" s="9" t="s">
        <v>23</v>
      </c>
      <c r="C81" s="9" t="s">
        <v>78</v>
      </c>
      <c r="D81" s="8" t="s">
        <v>15</v>
      </c>
      <c r="E81" s="10">
        <v>1050452</v>
      </c>
      <c r="F81" s="11">
        <f t="shared" si="4"/>
        <v>0.23442394194232069</v>
      </c>
      <c r="G81" s="11">
        <f t="shared" si="7"/>
        <v>44.636921043517802</v>
      </c>
      <c r="H81" s="8" t="str">
        <f t="shared" si="5"/>
        <v>Sí</v>
      </c>
      <c r="I81" s="8" t="str">
        <f t="shared" si="6"/>
        <v>Sí</v>
      </c>
    </row>
    <row r="82" spans="1:9" ht="27.75" customHeight="1" x14ac:dyDescent="0.25">
      <c r="A82" s="8">
        <v>77</v>
      </c>
      <c r="B82" s="9" t="s">
        <v>34</v>
      </c>
      <c r="C82" s="9" t="s">
        <v>79</v>
      </c>
      <c r="D82" s="8" t="s">
        <v>21</v>
      </c>
      <c r="E82" s="10">
        <v>1025173.33333333</v>
      </c>
      <c r="F82" s="11">
        <f t="shared" si="4"/>
        <v>0.22878263259449066</v>
      </c>
      <c r="G82" s="11">
        <f t="shared" si="7"/>
        <v>44.86570367611229</v>
      </c>
      <c r="H82" s="8" t="str">
        <f t="shared" si="5"/>
        <v>Sí</v>
      </c>
      <c r="I82" s="8" t="str">
        <f t="shared" si="6"/>
        <v>Sí</v>
      </c>
    </row>
    <row r="83" spans="1:9" ht="36.75" customHeight="1" x14ac:dyDescent="0.25">
      <c r="A83" s="8">
        <v>78</v>
      </c>
      <c r="B83" s="9" t="s">
        <v>23</v>
      </c>
      <c r="C83" s="9" t="s">
        <v>80</v>
      </c>
      <c r="D83" s="8" t="s">
        <v>15</v>
      </c>
      <c r="E83" s="10">
        <v>1024512</v>
      </c>
      <c r="F83" s="11">
        <f t="shared" si="4"/>
        <v>0.22863504625362305</v>
      </c>
      <c r="G83" s="11">
        <f t="shared" si="7"/>
        <v>45.094338722365912</v>
      </c>
      <c r="H83" s="8" t="str">
        <f t="shared" si="5"/>
        <v>Sí</v>
      </c>
      <c r="I83" s="8" t="str">
        <f t="shared" si="6"/>
        <v>Sí</v>
      </c>
    </row>
    <row r="84" spans="1:9" ht="36.75" customHeight="1" x14ac:dyDescent="0.25">
      <c r="A84" s="8">
        <v>79</v>
      </c>
      <c r="B84" s="9" t="s">
        <v>30</v>
      </c>
      <c r="C84" s="9" t="s">
        <v>77</v>
      </c>
      <c r="D84" s="8" t="s">
        <v>21</v>
      </c>
      <c r="E84" s="10">
        <v>1016780.8</v>
      </c>
      <c r="F84" s="11">
        <f t="shared" si="4"/>
        <v>0.22690971432037482</v>
      </c>
      <c r="G84" s="11">
        <f t="shared" si="7"/>
        <v>45.32124843668629</v>
      </c>
      <c r="H84" s="8" t="str">
        <f t="shared" si="5"/>
        <v>Sí</v>
      </c>
      <c r="I84" s="8" t="str">
        <f t="shared" si="6"/>
        <v>Sí</v>
      </c>
    </row>
    <row r="85" spans="1:9" ht="27.75" customHeight="1" x14ac:dyDescent="0.25">
      <c r="A85" s="8">
        <v>80</v>
      </c>
      <c r="B85" s="9" t="s">
        <v>34</v>
      </c>
      <c r="C85" s="9" t="s">
        <v>79</v>
      </c>
      <c r="D85" s="8" t="s">
        <v>21</v>
      </c>
      <c r="E85" s="10">
        <v>1015347.2</v>
      </c>
      <c r="F85" s="11">
        <f t="shared" si="4"/>
        <v>0.22658978522016984</v>
      </c>
      <c r="G85" s="11">
        <f t="shared" si="7"/>
        <v>45.54783822190646</v>
      </c>
      <c r="H85" s="8" t="str">
        <f t="shared" si="5"/>
        <v>Sí</v>
      </c>
      <c r="I85" s="8" t="str">
        <f t="shared" si="6"/>
        <v>Sí</v>
      </c>
    </row>
    <row r="86" spans="1:9" ht="27.75" customHeight="1" x14ac:dyDescent="0.25">
      <c r="A86" s="8">
        <v>81</v>
      </c>
      <c r="B86" s="9" t="s">
        <v>34</v>
      </c>
      <c r="C86" s="9" t="s">
        <v>79</v>
      </c>
      <c r="D86" s="8" t="s">
        <v>21</v>
      </c>
      <c r="E86" s="10">
        <v>1012360.5333333299</v>
      </c>
      <c r="F86" s="11">
        <f t="shared" si="4"/>
        <v>0.22592326626140877</v>
      </c>
      <c r="G86" s="11">
        <f t="shared" si="7"/>
        <v>45.773761488167871</v>
      </c>
      <c r="H86" s="8" t="str">
        <f t="shared" si="5"/>
        <v>Sí</v>
      </c>
      <c r="I86" s="8" t="str">
        <f t="shared" si="6"/>
        <v>Sí</v>
      </c>
    </row>
    <row r="87" spans="1:9" ht="54.75" customHeight="1" x14ac:dyDescent="0.25">
      <c r="A87" s="8">
        <v>82</v>
      </c>
      <c r="B87" s="9" t="s">
        <v>49</v>
      </c>
      <c r="C87" s="9" t="s">
        <v>40</v>
      </c>
      <c r="D87" s="8" t="s">
        <v>15</v>
      </c>
      <c r="E87" s="10">
        <v>1008666.66666667</v>
      </c>
      <c r="F87" s="11">
        <f t="shared" si="4"/>
        <v>0.22509892513491486</v>
      </c>
      <c r="G87" s="11">
        <f t="shared" si="7"/>
        <v>45.998860413302786</v>
      </c>
      <c r="H87" s="8" t="str">
        <f t="shared" si="5"/>
        <v>Sí</v>
      </c>
      <c r="I87" s="8" t="str">
        <f t="shared" si="6"/>
        <v>Sí</v>
      </c>
    </row>
    <row r="88" spans="1:9" ht="45.75" customHeight="1" x14ac:dyDescent="0.25">
      <c r="A88" s="8">
        <v>83</v>
      </c>
      <c r="B88" s="9" t="s">
        <v>22</v>
      </c>
      <c r="C88" s="9" t="s">
        <v>81</v>
      </c>
      <c r="D88" s="8" t="s">
        <v>15</v>
      </c>
      <c r="E88" s="10">
        <v>1007561.66666667</v>
      </c>
      <c r="F88" s="11">
        <f t="shared" si="4"/>
        <v>0.22485232799782884</v>
      </c>
      <c r="G88" s="11">
        <f t="shared" si="7"/>
        <v>46.223712741300616</v>
      </c>
      <c r="H88" s="8" t="str">
        <f t="shared" si="5"/>
        <v>Sí</v>
      </c>
      <c r="I88" s="8" t="str">
        <f t="shared" si="6"/>
        <v>Sí</v>
      </c>
    </row>
    <row r="89" spans="1:9" ht="27.75" customHeight="1" x14ac:dyDescent="0.25">
      <c r="A89" s="8">
        <v>84</v>
      </c>
      <c r="B89" s="9" t="s">
        <v>73</v>
      </c>
      <c r="C89" s="9" t="s">
        <v>74</v>
      </c>
      <c r="D89" s="8" t="s">
        <v>82</v>
      </c>
      <c r="E89" s="10">
        <v>1004161.66666667</v>
      </c>
      <c r="F89" s="11">
        <f t="shared" si="4"/>
        <v>0.22409356757602575</v>
      </c>
      <c r="G89" s="11">
        <f t="shared" si="7"/>
        <v>46.447806308876643</v>
      </c>
      <c r="H89" s="8" t="str">
        <f t="shared" si="5"/>
        <v>Sí</v>
      </c>
      <c r="I89" s="8" t="str">
        <f t="shared" si="6"/>
        <v>Sí</v>
      </c>
    </row>
    <row r="90" spans="1:9" ht="27.75" customHeight="1" x14ac:dyDescent="0.25">
      <c r="A90" s="8">
        <v>85</v>
      </c>
      <c r="B90" s="9" t="s">
        <v>34</v>
      </c>
      <c r="C90" s="9" t="s">
        <v>83</v>
      </c>
      <c r="D90" s="8" t="s">
        <v>15</v>
      </c>
      <c r="E90" s="10">
        <v>992320</v>
      </c>
      <c r="F90" s="11">
        <f t="shared" si="4"/>
        <v>0.22145092404812755</v>
      </c>
      <c r="G90" s="11">
        <f t="shared" si="7"/>
        <v>46.669257232924771</v>
      </c>
      <c r="H90" s="8" t="str">
        <f t="shared" si="5"/>
        <v>Sí</v>
      </c>
      <c r="I90" s="8" t="str">
        <f t="shared" si="6"/>
        <v>Sí</v>
      </c>
    </row>
    <row r="91" spans="1:9" ht="36.75" customHeight="1" x14ac:dyDescent="0.25">
      <c r="A91" s="8">
        <v>86</v>
      </c>
      <c r="B91" s="9" t="s">
        <v>30</v>
      </c>
      <c r="C91" s="9" t="s">
        <v>77</v>
      </c>
      <c r="D91" s="8" t="s">
        <v>21</v>
      </c>
      <c r="E91" s="10">
        <v>985600</v>
      </c>
      <c r="F91" s="11">
        <f t="shared" si="4"/>
        <v>0.21995125639091676</v>
      </c>
      <c r="G91" s="11">
        <f t="shared" si="7"/>
        <v>46.889208489315685</v>
      </c>
      <c r="H91" s="8" t="str">
        <f t="shared" si="5"/>
        <v>Sí</v>
      </c>
      <c r="I91" s="8" t="str">
        <f t="shared" si="6"/>
        <v>Sí</v>
      </c>
    </row>
    <row r="92" spans="1:9" ht="18.75" customHeight="1" x14ac:dyDescent="0.25">
      <c r="A92" s="8">
        <v>87</v>
      </c>
      <c r="B92" s="9" t="s">
        <v>27</v>
      </c>
      <c r="C92" s="9" t="s">
        <v>84</v>
      </c>
      <c r="D92" s="8" t="s">
        <v>21</v>
      </c>
      <c r="E92" s="10">
        <v>984753.33333333302</v>
      </c>
      <c r="F92" s="11">
        <f t="shared" si="4"/>
        <v>0.21976231016823236</v>
      </c>
      <c r="G92" s="11">
        <f t="shared" si="7"/>
        <v>47.10897079948392</v>
      </c>
      <c r="H92" s="8" t="str">
        <f t="shared" si="5"/>
        <v>Sí</v>
      </c>
      <c r="I92" s="8" t="str">
        <f t="shared" si="6"/>
        <v>Sí</v>
      </c>
    </row>
    <row r="93" spans="1:9" ht="63.75" customHeight="1" x14ac:dyDescent="0.25">
      <c r="A93" s="8">
        <v>88</v>
      </c>
      <c r="B93" s="9" t="s">
        <v>34</v>
      </c>
      <c r="C93" s="9" t="s">
        <v>85</v>
      </c>
      <c r="D93" s="8" t="s">
        <v>21</v>
      </c>
      <c r="E93" s="10">
        <v>982125</v>
      </c>
      <c r="F93" s="11">
        <f t="shared" si="4"/>
        <v>0.219175758606868</v>
      </c>
      <c r="G93" s="11">
        <f t="shared" si="7"/>
        <v>47.328146558090786</v>
      </c>
      <c r="H93" s="8" t="str">
        <f t="shared" si="5"/>
        <v>Sí</v>
      </c>
      <c r="I93" s="8" t="str">
        <f t="shared" si="6"/>
        <v>Sí</v>
      </c>
    </row>
    <row r="94" spans="1:9" ht="18.75" customHeight="1" x14ac:dyDescent="0.25">
      <c r="A94" s="8">
        <v>89</v>
      </c>
      <c r="B94" s="9" t="s">
        <v>86</v>
      </c>
      <c r="C94" s="9" t="s">
        <v>87</v>
      </c>
      <c r="D94" s="8" t="s">
        <v>21</v>
      </c>
      <c r="E94" s="10">
        <v>980333.33333333302</v>
      </c>
      <c r="F94" s="11">
        <f t="shared" si="4"/>
        <v>0.21877592161988835</v>
      </c>
      <c r="G94" s="11">
        <f t="shared" si="7"/>
        <v>47.546922479710673</v>
      </c>
      <c r="H94" s="8" t="str">
        <f t="shared" si="5"/>
        <v>Sí</v>
      </c>
      <c r="I94" s="8" t="str">
        <f t="shared" si="6"/>
        <v>Sí</v>
      </c>
    </row>
    <row r="95" spans="1:9" ht="27.75" customHeight="1" x14ac:dyDescent="0.25">
      <c r="A95" s="8">
        <v>90</v>
      </c>
      <c r="B95" s="9" t="s">
        <v>34</v>
      </c>
      <c r="C95" s="9" t="s">
        <v>83</v>
      </c>
      <c r="D95" s="8" t="s">
        <v>15</v>
      </c>
      <c r="E95" s="10">
        <v>979030</v>
      </c>
      <c r="F95" s="11">
        <f t="shared" si="4"/>
        <v>0.21848506345819724</v>
      </c>
      <c r="G95" s="11">
        <f t="shared" si="7"/>
        <v>47.76540754316887</v>
      </c>
      <c r="H95" s="8" t="str">
        <f t="shared" si="5"/>
        <v>Sí</v>
      </c>
      <c r="I95" s="8" t="str">
        <f t="shared" si="6"/>
        <v>Sí</v>
      </c>
    </row>
    <row r="96" spans="1:9" ht="27.75" customHeight="1" x14ac:dyDescent="0.25">
      <c r="A96" s="8">
        <v>91</v>
      </c>
      <c r="B96" s="9" t="s">
        <v>34</v>
      </c>
      <c r="C96" s="9" t="s">
        <v>79</v>
      </c>
      <c r="D96" s="8" t="s">
        <v>21</v>
      </c>
      <c r="E96" s="10">
        <v>976640</v>
      </c>
      <c r="F96" s="11">
        <f t="shared" si="4"/>
        <v>0.21795169951463567</v>
      </c>
      <c r="G96" s="11">
        <f t="shared" si="7"/>
        <v>47.983359242683505</v>
      </c>
      <c r="H96" s="8" t="str">
        <f t="shared" si="5"/>
        <v>Sí</v>
      </c>
      <c r="I96" s="8" t="str">
        <f t="shared" si="6"/>
        <v>Sí</v>
      </c>
    </row>
    <row r="97" spans="1:9" ht="63.75" customHeight="1" x14ac:dyDescent="0.25">
      <c r="A97" s="8">
        <v>92</v>
      </c>
      <c r="B97" s="9" t="s">
        <v>27</v>
      </c>
      <c r="C97" s="9" t="s">
        <v>88</v>
      </c>
      <c r="D97" s="8" t="s">
        <v>15</v>
      </c>
      <c r="E97" s="10">
        <v>968886.66666666698</v>
      </c>
      <c r="F97" s="11">
        <f t="shared" si="4"/>
        <v>0.21622142819981813</v>
      </c>
      <c r="G97" s="11">
        <f t="shared" si="7"/>
        <v>48.199580670883321</v>
      </c>
      <c r="H97" s="8" t="str">
        <f t="shared" si="5"/>
        <v>Sí</v>
      </c>
      <c r="I97" s="8" t="str">
        <f t="shared" si="6"/>
        <v>Sí</v>
      </c>
    </row>
    <row r="98" spans="1:9" ht="18.75" customHeight="1" x14ac:dyDescent="0.25">
      <c r="A98" s="8">
        <v>93</v>
      </c>
      <c r="B98" s="9" t="s">
        <v>18</v>
      </c>
      <c r="C98" s="9" t="s">
        <v>89</v>
      </c>
      <c r="D98" s="8" t="s">
        <v>15</v>
      </c>
      <c r="E98" s="10">
        <v>962086.66666666698</v>
      </c>
      <c r="F98" s="11">
        <f t="shared" si="4"/>
        <v>0.21470390735621198</v>
      </c>
      <c r="G98" s="11">
        <f t="shared" si="7"/>
        <v>48.414284578239531</v>
      </c>
      <c r="H98" s="8" t="str">
        <f t="shared" si="5"/>
        <v>Sí</v>
      </c>
      <c r="I98" s="8" t="str">
        <f t="shared" si="6"/>
        <v>Sí</v>
      </c>
    </row>
    <row r="99" spans="1:9" ht="27.75" customHeight="1" x14ac:dyDescent="0.25">
      <c r="A99" s="8">
        <v>94</v>
      </c>
      <c r="B99" s="9" t="s">
        <v>23</v>
      </c>
      <c r="C99" s="9" t="s">
        <v>90</v>
      </c>
      <c r="D99" s="8" t="s">
        <v>15</v>
      </c>
      <c r="E99" s="10">
        <v>959200</v>
      </c>
      <c r="F99" s="11">
        <f t="shared" si="4"/>
        <v>0.21405970488044576</v>
      </c>
      <c r="G99" s="11">
        <f t="shared" si="7"/>
        <v>48.628344283119979</v>
      </c>
      <c r="H99" s="8" t="str">
        <f t="shared" si="5"/>
        <v>Sí</v>
      </c>
      <c r="I99" s="8" t="str">
        <f t="shared" si="6"/>
        <v>Sí</v>
      </c>
    </row>
    <row r="100" spans="1:9" ht="63.75" customHeight="1" x14ac:dyDescent="0.25">
      <c r="A100" s="8">
        <v>95</v>
      </c>
      <c r="B100" s="9" t="s">
        <v>22</v>
      </c>
      <c r="C100" s="9" t="s">
        <v>88</v>
      </c>
      <c r="D100" s="8" t="s">
        <v>15</v>
      </c>
      <c r="E100" s="10">
        <v>955541.66666666698</v>
      </c>
      <c r="F100" s="11">
        <f t="shared" si="4"/>
        <v>0.21324329354424101</v>
      </c>
      <c r="G100" s="11">
        <f t="shared" si="7"/>
        <v>48.841587576664217</v>
      </c>
      <c r="H100" s="8" t="str">
        <f t="shared" si="5"/>
        <v>Sí</v>
      </c>
      <c r="I100" s="8" t="str">
        <f t="shared" si="6"/>
        <v>Sí</v>
      </c>
    </row>
    <row r="101" spans="1:9" ht="18.75" customHeight="1" x14ac:dyDescent="0.25">
      <c r="A101" s="8">
        <v>96</v>
      </c>
      <c r="B101" s="9" t="s">
        <v>73</v>
      </c>
      <c r="C101" s="9" t="s">
        <v>91</v>
      </c>
      <c r="D101" s="8" t="s">
        <v>15</v>
      </c>
      <c r="E101" s="10">
        <v>951900</v>
      </c>
      <c r="F101" s="11">
        <f t="shared" si="4"/>
        <v>0.21243060162186855</v>
      </c>
      <c r="G101" s="11">
        <f t="shared" si="7"/>
        <v>49.054018178286086</v>
      </c>
      <c r="H101" s="8" t="str">
        <f t="shared" si="5"/>
        <v>Sí</v>
      </c>
      <c r="I101" s="8" t="str">
        <f t="shared" si="6"/>
        <v>Sí</v>
      </c>
    </row>
    <row r="102" spans="1:9" ht="18.75" customHeight="1" x14ac:dyDescent="0.25">
      <c r="A102" s="8">
        <v>97</v>
      </c>
      <c r="B102" s="9" t="s">
        <v>32</v>
      </c>
      <c r="C102" s="9" t="s">
        <v>92</v>
      </c>
      <c r="D102" s="8" t="s">
        <v>15</v>
      </c>
      <c r="E102" s="10">
        <v>948288.33333333302</v>
      </c>
      <c r="F102" s="11">
        <f t="shared" si="4"/>
        <v>0.21162460464439434</v>
      </c>
      <c r="G102" s="11">
        <f t="shared" si="7"/>
        <v>49.265642782930477</v>
      </c>
      <c r="H102" s="8" t="str">
        <f t="shared" si="5"/>
        <v>Sí</v>
      </c>
      <c r="I102" s="8" t="str">
        <f t="shared" si="6"/>
        <v>Sí</v>
      </c>
    </row>
    <row r="103" spans="1:9" ht="18.75" customHeight="1" x14ac:dyDescent="0.25">
      <c r="A103" s="8">
        <v>98</v>
      </c>
      <c r="B103" s="9" t="s">
        <v>16</v>
      </c>
      <c r="C103" s="9" t="s">
        <v>93</v>
      </c>
      <c r="D103" s="8" t="s">
        <v>15</v>
      </c>
      <c r="E103" s="10">
        <v>947750</v>
      </c>
      <c r="F103" s="11">
        <f t="shared" si="4"/>
        <v>0.21150446757760891</v>
      </c>
      <c r="G103" s="11">
        <f t="shared" si="7"/>
        <v>49.477147250508089</v>
      </c>
      <c r="H103" s="8" t="str">
        <f t="shared" si="5"/>
        <v>Sí</v>
      </c>
      <c r="I103" s="8" t="str">
        <f t="shared" si="6"/>
        <v>Sí</v>
      </c>
    </row>
    <row r="104" spans="1:9" ht="18.75" customHeight="1" x14ac:dyDescent="0.25">
      <c r="A104" s="8">
        <v>99</v>
      </c>
      <c r="B104" s="9" t="s">
        <v>27</v>
      </c>
      <c r="C104" s="9" t="s">
        <v>93</v>
      </c>
      <c r="D104" s="8" t="s">
        <v>15</v>
      </c>
      <c r="E104" s="10">
        <v>947750</v>
      </c>
      <c r="F104" s="11">
        <f t="shared" si="4"/>
        <v>0.21150446757760891</v>
      </c>
      <c r="G104" s="11">
        <f t="shared" si="7"/>
        <v>49.688651718085701</v>
      </c>
      <c r="H104" s="8" t="str">
        <f t="shared" si="5"/>
        <v>Sí</v>
      </c>
      <c r="I104" s="8" t="str">
        <f t="shared" si="6"/>
        <v>Sí</v>
      </c>
    </row>
    <row r="105" spans="1:9" ht="45.75" customHeight="1" x14ac:dyDescent="0.25">
      <c r="A105" s="8">
        <v>100</v>
      </c>
      <c r="B105" s="9" t="s">
        <v>22</v>
      </c>
      <c r="C105" s="9" t="s">
        <v>67</v>
      </c>
      <c r="D105" s="8" t="s">
        <v>15</v>
      </c>
      <c r="E105" s="10">
        <v>942850</v>
      </c>
      <c r="F105" s="11">
        <f t="shared" si="4"/>
        <v>0.21041095991089268</v>
      </c>
      <c r="G105" s="11">
        <f t="shared" si="7"/>
        <v>49.899062677996596</v>
      </c>
      <c r="H105" s="8" t="str">
        <f t="shared" si="5"/>
        <v>Sí</v>
      </c>
      <c r="I105" s="8" t="str">
        <f t="shared" si="6"/>
        <v>Sí</v>
      </c>
    </row>
    <row r="106" spans="1:9" ht="36.75" customHeight="1" x14ac:dyDescent="0.25">
      <c r="A106" s="8">
        <v>101</v>
      </c>
      <c r="B106" s="9" t="s">
        <v>30</v>
      </c>
      <c r="C106" s="9" t="s">
        <v>77</v>
      </c>
      <c r="D106" s="8" t="s">
        <v>21</v>
      </c>
      <c r="E106" s="10">
        <v>941920</v>
      </c>
      <c r="F106" s="11">
        <f t="shared" si="4"/>
        <v>0.21020341661904654</v>
      </c>
      <c r="G106" s="11">
        <f t="shared" si="7"/>
        <v>50.109266094615641</v>
      </c>
      <c r="H106" s="8" t="str">
        <f t="shared" si="5"/>
        <v>Sí</v>
      </c>
      <c r="I106" s="8" t="str">
        <f t="shared" si="6"/>
        <v>Sí</v>
      </c>
    </row>
    <row r="107" spans="1:9" ht="18.75" customHeight="1" x14ac:dyDescent="0.25">
      <c r="A107" s="8">
        <v>102</v>
      </c>
      <c r="B107" s="9" t="s">
        <v>73</v>
      </c>
      <c r="C107" s="9" t="s">
        <v>94</v>
      </c>
      <c r="D107" s="8" t="s">
        <v>15</v>
      </c>
      <c r="E107" s="10">
        <v>940800</v>
      </c>
      <c r="F107" s="11">
        <f t="shared" si="4"/>
        <v>0.20995347200951142</v>
      </c>
      <c r="G107" s="11">
        <f t="shared" si="7"/>
        <v>50.319219566625151</v>
      </c>
      <c r="H107" s="8" t="str">
        <f t="shared" si="5"/>
        <v>Sí</v>
      </c>
      <c r="I107" s="8" t="str">
        <f t="shared" si="6"/>
        <v>Sí</v>
      </c>
    </row>
    <row r="108" spans="1:9" ht="27.75" customHeight="1" x14ac:dyDescent="0.25">
      <c r="A108" s="8">
        <v>103</v>
      </c>
      <c r="B108" s="9" t="s">
        <v>73</v>
      </c>
      <c r="C108" s="9" t="s">
        <v>95</v>
      </c>
      <c r="D108" s="8" t="s">
        <v>15</v>
      </c>
      <c r="E108" s="10">
        <v>938964.66666666698</v>
      </c>
      <c r="F108" s="11">
        <f t="shared" si="4"/>
        <v>0.20954389015829114</v>
      </c>
      <c r="G108" s="11">
        <f t="shared" si="7"/>
        <v>50.528763456783444</v>
      </c>
      <c r="H108" s="8" t="str">
        <f t="shared" si="5"/>
        <v>Sí</v>
      </c>
      <c r="I108" s="8" t="str">
        <f t="shared" si="6"/>
        <v>Sí</v>
      </c>
    </row>
    <row r="109" spans="1:9" ht="27.75" customHeight="1" x14ac:dyDescent="0.25">
      <c r="A109" s="8">
        <v>104</v>
      </c>
      <c r="B109" s="9" t="s">
        <v>73</v>
      </c>
      <c r="C109" s="9" t="s">
        <v>95</v>
      </c>
      <c r="D109" s="8" t="s">
        <v>15</v>
      </c>
      <c r="E109" s="10">
        <v>932606.16666666698</v>
      </c>
      <c r="F109" s="11">
        <f t="shared" si="4"/>
        <v>0.20812489658710442</v>
      </c>
      <c r="G109" s="11">
        <f t="shared" si="7"/>
        <v>50.736888353370546</v>
      </c>
      <c r="H109" s="8" t="str">
        <f t="shared" si="5"/>
        <v>Sí</v>
      </c>
      <c r="I109" s="8" t="str">
        <f t="shared" si="6"/>
        <v>Sí</v>
      </c>
    </row>
    <row r="110" spans="1:9" ht="63.75" customHeight="1" x14ac:dyDescent="0.25">
      <c r="A110" s="8">
        <v>105</v>
      </c>
      <c r="B110" s="9" t="s">
        <v>34</v>
      </c>
      <c r="C110" s="9" t="s">
        <v>96</v>
      </c>
      <c r="D110" s="8" t="s">
        <v>21</v>
      </c>
      <c r="E110" s="10">
        <v>932247.6</v>
      </c>
      <c r="F110" s="11">
        <f t="shared" si="4"/>
        <v>0.20804487711791475</v>
      </c>
      <c r="G110" s="11">
        <f t="shared" si="7"/>
        <v>50.944933230488459</v>
      </c>
      <c r="H110" s="8" t="str">
        <f t="shared" si="5"/>
        <v>Sí</v>
      </c>
      <c r="I110" s="8" t="str">
        <f t="shared" si="6"/>
        <v>Sí</v>
      </c>
    </row>
    <row r="111" spans="1:9" ht="45.75" customHeight="1" x14ac:dyDescent="0.25">
      <c r="A111" s="8">
        <v>106</v>
      </c>
      <c r="B111" s="9" t="s">
        <v>27</v>
      </c>
      <c r="C111" s="9" t="s">
        <v>81</v>
      </c>
      <c r="D111" s="8" t="s">
        <v>15</v>
      </c>
      <c r="E111" s="10">
        <v>930750</v>
      </c>
      <c r="F111" s="11">
        <f t="shared" si="4"/>
        <v>0.20771066546859349</v>
      </c>
      <c r="G111" s="11">
        <f t="shared" si="7"/>
        <v>51.152643895957056</v>
      </c>
      <c r="H111" s="8" t="str">
        <f t="shared" si="5"/>
        <v>Sí</v>
      </c>
      <c r="I111" s="8" t="str">
        <f t="shared" si="6"/>
        <v>Sí</v>
      </c>
    </row>
    <row r="112" spans="1:9" ht="45.75" customHeight="1" x14ac:dyDescent="0.25">
      <c r="A112" s="8">
        <v>107</v>
      </c>
      <c r="B112" s="9" t="s">
        <v>22</v>
      </c>
      <c r="C112" s="9" t="s">
        <v>93</v>
      </c>
      <c r="D112" s="8" t="s">
        <v>15</v>
      </c>
      <c r="E112" s="10">
        <v>930750</v>
      </c>
      <c r="F112" s="11">
        <f t="shared" si="4"/>
        <v>0.20771066546859349</v>
      </c>
      <c r="G112" s="11">
        <f t="shared" si="7"/>
        <v>51.360354561425652</v>
      </c>
      <c r="H112" s="8" t="str">
        <f t="shared" si="5"/>
        <v>Sí</v>
      </c>
      <c r="I112" s="8" t="str">
        <f t="shared" si="6"/>
        <v>Sí</v>
      </c>
    </row>
    <row r="113" spans="1:9" ht="18.75" customHeight="1" x14ac:dyDescent="0.25">
      <c r="A113" s="8">
        <v>108</v>
      </c>
      <c r="B113" s="9" t="s">
        <v>18</v>
      </c>
      <c r="C113" s="9" t="s">
        <v>97</v>
      </c>
      <c r="D113" s="8" t="s">
        <v>15</v>
      </c>
      <c r="E113" s="10">
        <v>929942.5</v>
      </c>
      <c r="F113" s="11">
        <f t="shared" si="4"/>
        <v>0.20753045986841526</v>
      </c>
      <c r="G113" s="11">
        <f t="shared" si="7"/>
        <v>51.567885021294067</v>
      </c>
      <c r="H113" s="8" t="str">
        <f t="shared" si="5"/>
        <v>Sí</v>
      </c>
      <c r="I113" s="8" t="str">
        <f t="shared" si="6"/>
        <v>Sí</v>
      </c>
    </row>
    <row r="114" spans="1:9" ht="36.75" customHeight="1" x14ac:dyDescent="0.25">
      <c r="A114" s="8">
        <v>109</v>
      </c>
      <c r="B114" s="9" t="s">
        <v>28</v>
      </c>
      <c r="C114" s="9" t="s">
        <v>98</v>
      </c>
      <c r="D114" s="8" t="s">
        <v>99</v>
      </c>
      <c r="E114" s="10">
        <v>929942.5</v>
      </c>
      <c r="F114" s="11">
        <f t="shared" si="4"/>
        <v>0.20753045986841526</v>
      </c>
      <c r="G114" s="11">
        <f t="shared" si="7"/>
        <v>51.775415481162483</v>
      </c>
      <c r="H114" s="8" t="str">
        <f t="shared" si="5"/>
        <v>Sí</v>
      </c>
      <c r="I114" s="8" t="str">
        <f t="shared" si="6"/>
        <v>Sí</v>
      </c>
    </row>
    <row r="115" spans="1:9" ht="18.75" customHeight="1" x14ac:dyDescent="0.25">
      <c r="A115" s="8">
        <v>110</v>
      </c>
      <c r="B115" s="9" t="s">
        <v>73</v>
      </c>
      <c r="C115" s="9" t="s">
        <v>100</v>
      </c>
      <c r="D115" s="8" t="s">
        <v>15</v>
      </c>
      <c r="E115" s="10">
        <v>927675</v>
      </c>
      <c r="F115" s="11">
        <f t="shared" si="4"/>
        <v>0.20702443361652162</v>
      </c>
      <c r="G115" s="11">
        <f t="shared" si="7"/>
        <v>51.982439914779007</v>
      </c>
      <c r="H115" s="8" t="str">
        <f t="shared" si="5"/>
        <v>Sí</v>
      </c>
      <c r="I115" s="8" t="str">
        <f t="shared" si="6"/>
        <v>Sí</v>
      </c>
    </row>
    <row r="116" spans="1:9" ht="18.75" customHeight="1" x14ac:dyDescent="0.25">
      <c r="A116" s="8">
        <v>111</v>
      </c>
      <c r="B116" s="9" t="s">
        <v>27</v>
      </c>
      <c r="C116" s="9" t="s">
        <v>67</v>
      </c>
      <c r="D116" s="8" t="s">
        <v>15</v>
      </c>
      <c r="E116" s="10">
        <v>927520</v>
      </c>
      <c r="F116" s="11">
        <f t="shared" si="4"/>
        <v>0.20698984306788057</v>
      </c>
      <c r="G116" s="11">
        <f t="shared" si="7"/>
        <v>52.189429757846888</v>
      </c>
      <c r="H116" s="8" t="str">
        <f t="shared" si="5"/>
        <v>Sí</v>
      </c>
      <c r="I116" s="8" t="str">
        <f t="shared" si="6"/>
        <v>Sí</v>
      </c>
    </row>
    <row r="117" spans="1:9" ht="18.75" customHeight="1" x14ac:dyDescent="0.25">
      <c r="A117" s="8">
        <v>112</v>
      </c>
      <c r="B117" s="9" t="s">
        <v>73</v>
      </c>
      <c r="C117" s="9" t="s">
        <v>91</v>
      </c>
      <c r="D117" s="8" t="s">
        <v>15</v>
      </c>
      <c r="E117" s="10">
        <v>926136</v>
      </c>
      <c r="F117" s="11">
        <f t="shared" si="4"/>
        <v>0.20668098294324069</v>
      </c>
      <c r="G117" s="11">
        <f t="shared" si="7"/>
        <v>52.396110740790128</v>
      </c>
      <c r="H117" s="8" t="str">
        <f t="shared" si="5"/>
        <v>Sí</v>
      </c>
      <c r="I117" s="8" t="str">
        <f t="shared" si="6"/>
        <v>Sí</v>
      </c>
    </row>
    <row r="118" spans="1:9" ht="63.75" customHeight="1" x14ac:dyDescent="0.25">
      <c r="A118" s="8">
        <v>113</v>
      </c>
      <c r="B118" s="9" t="s">
        <v>34</v>
      </c>
      <c r="C118" s="9" t="s">
        <v>85</v>
      </c>
      <c r="D118" s="8" t="s">
        <v>21</v>
      </c>
      <c r="E118" s="10">
        <v>923895.9</v>
      </c>
      <c r="F118" s="11">
        <f t="shared" si="4"/>
        <v>0.20618107140768749</v>
      </c>
      <c r="G118" s="11">
        <f t="shared" si="7"/>
        <v>52.602291812197812</v>
      </c>
      <c r="H118" s="8" t="str">
        <f t="shared" si="5"/>
        <v>Sí</v>
      </c>
      <c r="I118" s="8" t="str">
        <f t="shared" si="6"/>
        <v>Sí</v>
      </c>
    </row>
    <row r="119" spans="1:9" ht="63.75" customHeight="1" x14ac:dyDescent="0.25">
      <c r="A119" s="8">
        <v>114</v>
      </c>
      <c r="B119" s="9" t="s">
        <v>34</v>
      </c>
      <c r="C119" s="9" t="s">
        <v>85</v>
      </c>
      <c r="D119" s="8" t="s">
        <v>21</v>
      </c>
      <c r="E119" s="10">
        <v>922586.4</v>
      </c>
      <c r="F119" s="11">
        <f t="shared" si="4"/>
        <v>0.2058888370628783</v>
      </c>
      <c r="G119" s="11">
        <f t="shared" si="7"/>
        <v>52.808180649260692</v>
      </c>
      <c r="H119" s="8" t="str">
        <f t="shared" si="5"/>
        <v>Sí</v>
      </c>
      <c r="I119" s="8" t="str">
        <f t="shared" si="6"/>
        <v>Sí</v>
      </c>
    </row>
    <row r="120" spans="1:9" ht="27.75" customHeight="1" x14ac:dyDescent="0.25">
      <c r="A120" s="8">
        <v>115</v>
      </c>
      <c r="B120" s="9" t="s">
        <v>34</v>
      </c>
      <c r="C120" s="9" t="s">
        <v>83</v>
      </c>
      <c r="D120" s="8" t="s">
        <v>15</v>
      </c>
      <c r="E120" s="10">
        <v>922148.8</v>
      </c>
      <c r="F120" s="11">
        <f t="shared" si="4"/>
        <v>0.20579118013329564</v>
      </c>
      <c r="G120" s="11">
        <f t="shared" si="7"/>
        <v>53.013971829393988</v>
      </c>
      <c r="H120" s="8" t="str">
        <f t="shared" si="5"/>
        <v>Sí</v>
      </c>
      <c r="I120" s="8" t="str">
        <f t="shared" si="6"/>
        <v>Sí</v>
      </c>
    </row>
    <row r="121" spans="1:9" ht="18.75" customHeight="1" x14ac:dyDescent="0.25">
      <c r="A121" s="8">
        <v>116</v>
      </c>
      <c r="B121" s="9" t="s">
        <v>32</v>
      </c>
      <c r="C121" s="9" t="s">
        <v>101</v>
      </c>
      <c r="D121" s="8" t="s">
        <v>21</v>
      </c>
      <c r="E121" s="10">
        <v>918000</v>
      </c>
      <c r="F121" s="11">
        <f t="shared" si="4"/>
        <v>0.20486531388683193</v>
      </c>
      <c r="G121" s="11">
        <f t="shared" si="7"/>
        <v>53.218837143280822</v>
      </c>
      <c r="H121" s="8" t="str">
        <f t="shared" si="5"/>
        <v>Sí</v>
      </c>
      <c r="I121" s="8" t="str">
        <f t="shared" si="6"/>
        <v>Sí</v>
      </c>
    </row>
    <row r="122" spans="1:9" ht="18.75" customHeight="1" x14ac:dyDescent="0.25">
      <c r="A122" s="8">
        <v>117</v>
      </c>
      <c r="B122" s="9" t="s">
        <v>73</v>
      </c>
      <c r="C122" s="9" t="s">
        <v>94</v>
      </c>
      <c r="D122" s="8" t="s">
        <v>15</v>
      </c>
      <c r="E122" s="10">
        <v>915600</v>
      </c>
      <c r="F122" s="11">
        <f t="shared" si="4"/>
        <v>0.20432971829497096</v>
      </c>
      <c r="G122" s="11">
        <f t="shared" si="7"/>
        <v>53.423166861575794</v>
      </c>
      <c r="H122" s="8" t="str">
        <f t="shared" si="5"/>
        <v>Sí</v>
      </c>
      <c r="I122" s="8" t="str">
        <f t="shared" si="6"/>
        <v>Sí</v>
      </c>
    </row>
    <row r="123" spans="1:9" ht="45.75" customHeight="1" x14ac:dyDescent="0.25">
      <c r="A123" s="8">
        <v>118</v>
      </c>
      <c r="B123" s="9" t="s">
        <v>18</v>
      </c>
      <c r="C123" s="9" t="s">
        <v>81</v>
      </c>
      <c r="D123" s="8" t="s">
        <v>15</v>
      </c>
      <c r="E123" s="10">
        <v>912786.66666666698</v>
      </c>
      <c r="F123" s="11">
        <f t="shared" si="4"/>
        <v>0.2037018812400673</v>
      </c>
      <c r="G123" s="11">
        <f t="shared" si="7"/>
        <v>53.626868742815859</v>
      </c>
      <c r="H123" s="8" t="str">
        <f t="shared" si="5"/>
        <v>Sí</v>
      </c>
      <c r="I123" s="8" t="str">
        <f t="shared" si="6"/>
        <v>Sí</v>
      </c>
    </row>
    <row r="124" spans="1:9" ht="27.75" customHeight="1" x14ac:dyDescent="0.25">
      <c r="A124" s="8">
        <v>119</v>
      </c>
      <c r="B124" s="9" t="s">
        <v>34</v>
      </c>
      <c r="C124" s="9" t="s">
        <v>83</v>
      </c>
      <c r="D124" s="8" t="s">
        <v>15</v>
      </c>
      <c r="E124" s="10">
        <v>909744.8</v>
      </c>
      <c r="F124" s="11">
        <f t="shared" si="4"/>
        <v>0.20302304358269405</v>
      </c>
      <c r="G124" s="11">
        <f t="shared" si="7"/>
        <v>53.829891786398555</v>
      </c>
      <c r="H124" s="8" t="str">
        <f t="shared" si="5"/>
        <v>Sí</v>
      </c>
      <c r="I124" s="8" t="str">
        <f t="shared" si="6"/>
        <v>Sí</v>
      </c>
    </row>
    <row r="125" spans="1:9" ht="18.75" customHeight="1" x14ac:dyDescent="0.25">
      <c r="A125" s="8">
        <v>120</v>
      </c>
      <c r="B125" s="9" t="s">
        <v>18</v>
      </c>
      <c r="C125" s="9" t="s">
        <v>102</v>
      </c>
      <c r="D125" s="8" t="s">
        <v>21</v>
      </c>
      <c r="E125" s="10">
        <v>908961.66666666698</v>
      </c>
      <c r="F125" s="11">
        <f t="shared" si="4"/>
        <v>0.20284827576553885</v>
      </c>
      <c r="G125" s="11">
        <f t="shared" si="7"/>
        <v>54.032740062164095</v>
      </c>
      <c r="H125" s="8" t="str">
        <f t="shared" si="5"/>
        <v>Sí</v>
      </c>
      <c r="I125" s="8" t="str">
        <f t="shared" si="6"/>
        <v>Sí</v>
      </c>
    </row>
    <row r="126" spans="1:9" ht="36.75" customHeight="1" x14ac:dyDescent="0.25">
      <c r="A126" s="8">
        <v>121</v>
      </c>
      <c r="B126" s="9" t="s">
        <v>28</v>
      </c>
      <c r="C126" s="9" t="s">
        <v>103</v>
      </c>
      <c r="D126" s="8" t="s">
        <v>104</v>
      </c>
      <c r="E126" s="10">
        <v>905646.66666666698</v>
      </c>
      <c r="F126" s="11">
        <f t="shared" si="4"/>
        <v>0.20210848435428083</v>
      </c>
      <c r="G126" s="11">
        <f t="shared" si="7"/>
        <v>54.234848546518378</v>
      </c>
      <c r="H126" s="8" t="str">
        <f t="shared" si="5"/>
        <v>Sí</v>
      </c>
      <c r="I126" s="8" t="str">
        <f t="shared" si="6"/>
        <v>Sí</v>
      </c>
    </row>
    <row r="127" spans="1:9" ht="18.75" customHeight="1" x14ac:dyDescent="0.25">
      <c r="A127" s="8">
        <v>122</v>
      </c>
      <c r="B127" s="9" t="s">
        <v>27</v>
      </c>
      <c r="C127" s="9" t="s">
        <v>105</v>
      </c>
      <c r="D127" s="8" t="s">
        <v>21</v>
      </c>
      <c r="E127" s="10">
        <v>902020</v>
      </c>
      <c r="F127" s="11">
        <f t="shared" si="4"/>
        <v>0.20129913990435747</v>
      </c>
      <c r="G127" s="11">
        <f t="shared" si="7"/>
        <v>54.436147686422736</v>
      </c>
      <c r="H127" s="8" t="str">
        <f t="shared" si="5"/>
        <v>Sí</v>
      </c>
      <c r="I127" s="8" t="str">
        <f t="shared" si="6"/>
        <v>Sí</v>
      </c>
    </row>
    <row r="128" spans="1:9" ht="18.75" customHeight="1" x14ac:dyDescent="0.25">
      <c r="A128" s="8">
        <v>123</v>
      </c>
      <c r="B128" s="9" t="s">
        <v>18</v>
      </c>
      <c r="C128" s="9" t="s">
        <v>105</v>
      </c>
      <c r="D128" s="8" t="s">
        <v>21</v>
      </c>
      <c r="E128" s="10">
        <v>895786.66666666698</v>
      </c>
      <c r="F128" s="11">
        <f t="shared" si="4"/>
        <v>0.19990807913105188</v>
      </c>
      <c r="G128" s="11">
        <f t="shared" si="7"/>
        <v>54.636055765553785</v>
      </c>
      <c r="H128" s="8" t="str">
        <f t="shared" si="5"/>
        <v>Sí</v>
      </c>
      <c r="I128" s="8" t="str">
        <f t="shared" si="6"/>
        <v>Sí</v>
      </c>
    </row>
    <row r="129" spans="1:9" ht="18.75" customHeight="1" x14ac:dyDescent="0.25">
      <c r="A129" s="8">
        <v>124</v>
      </c>
      <c r="B129" s="9" t="s">
        <v>18</v>
      </c>
      <c r="C129" s="9" t="s">
        <v>84</v>
      </c>
      <c r="D129" s="8" t="s">
        <v>21</v>
      </c>
      <c r="E129" s="10">
        <v>893562.5</v>
      </c>
      <c r="F129" s="11">
        <f t="shared" si="4"/>
        <v>0.19941172335512228</v>
      </c>
      <c r="G129" s="11">
        <f t="shared" si="7"/>
        <v>54.835467488908904</v>
      </c>
      <c r="H129" s="8" t="str">
        <f t="shared" si="5"/>
        <v>Sí</v>
      </c>
      <c r="I129" s="8" t="str">
        <f t="shared" si="6"/>
        <v>Sí</v>
      </c>
    </row>
    <row r="130" spans="1:9" ht="18.75" customHeight="1" x14ac:dyDescent="0.25">
      <c r="A130" s="8">
        <v>125</v>
      </c>
      <c r="B130" s="9" t="s">
        <v>106</v>
      </c>
      <c r="C130" s="9" t="s">
        <v>107</v>
      </c>
      <c r="D130" s="8" t="s">
        <v>15</v>
      </c>
      <c r="E130" s="10">
        <v>890598.40000000002</v>
      </c>
      <c r="F130" s="11">
        <f t="shared" si="4"/>
        <v>0.19875024048269097</v>
      </c>
      <c r="G130" s="11">
        <f t="shared" si="7"/>
        <v>55.034217729391592</v>
      </c>
      <c r="H130" s="8" t="str">
        <f t="shared" si="5"/>
        <v>Sí</v>
      </c>
      <c r="I130" s="8" t="str">
        <f t="shared" si="6"/>
        <v>Sí</v>
      </c>
    </row>
    <row r="131" spans="1:9" ht="18.75" customHeight="1" x14ac:dyDescent="0.25">
      <c r="A131" s="8">
        <v>126</v>
      </c>
      <c r="B131" s="9" t="s">
        <v>73</v>
      </c>
      <c r="C131" s="9" t="s">
        <v>100</v>
      </c>
      <c r="D131" s="8" t="s">
        <v>15</v>
      </c>
      <c r="E131" s="10">
        <v>889456.5</v>
      </c>
      <c r="F131" s="11">
        <f t="shared" si="4"/>
        <v>0.1984954085633801</v>
      </c>
      <c r="G131" s="11">
        <f t="shared" si="7"/>
        <v>55.232713137954974</v>
      </c>
      <c r="H131" s="8" t="str">
        <f t="shared" si="5"/>
        <v>Sí</v>
      </c>
      <c r="I131" s="8" t="str">
        <f t="shared" si="6"/>
        <v>Sí</v>
      </c>
    </row>
    <row r="132" spans="1:9" ht="18.75" customHeight="1" x14ac:dyDescent="0.25">
      <c r="A132" s="8">
        <v>127</v>
      </c>
      <c r="B132" s="9" t="s">
        <v>73</v>
      </c>
      <c r="C132" s="9" t="s">
        <v>94</v>
      </c>
      <c r="D132" s="8" t="s">
        <v>15</v>
      </c>
      <c r="E132" s="10">
        <v>886172</v>
      </c>
      <c r="F132" s="11">
        <f t="shared" si="4"/>
        <v>0.19776242367943531</v>
      </c>
      <c r="G132" s="11">
        <f t="shared" si="7"/>
        <v>55.43047556163441</v>
      </c>
      <c r="H132" s="8" t="str">
        <f t="shared" si="5"/>
        <v>Sí</v>
      </c>
      <c r="I132" s="8" t="str">
        <f t="shared" si="6"/>
        <v>Sí</v>
      </c>
    </row>
    <row r="133" spans="1:9" ht="27.75" customHeight="1" x14ac:dyDescent="0.25">
      <c r="A133" s="8">
        <v>128</v>
      </c>
      <c r="B133" s="9" t="s">
        <v>23</v>
      </c>
      <c r="C133" s="9" t="s">
        <v>108</v>
      </c>
      <c r="D133" s="8" t="s">
        <v>15</v>
      </c>
      <c r="E133" s="10">
        <v>876000</v>
      </c>
      <c r="F133" s="11">
        <f t="shared" si="4"/>
        <v>0.19549239102926447</v>
      </c>
      <c r="G133" s="11">
        <f t="shared" si="7"/>
        <v>55.625967952663672</v>
      </c>
      <c r="H133" s="8" t="str">
        <f t="shared" si="5"/>
        <v>Sí</v>
      </c>
      <c r="I133" s="8" t="str">
        <f t="shared" si="6"/>
        <v>Sí</v>
      </c>
    </row>
    <row r="134" spans="1:9" ht="18.75" customHeight="1" x14ac:dyDescent="0.25">
      <c r="A134" s="8">
        <v>129</v>
      </c>
      <c r="B134" s="9" t="s">
        <v>73</v>
      </c>
      <c r="C134" s="9" t="s">
        <v>94</v>
      </c>
      <c r="D134" s="8" t="s">
        <v>15</v>
      </c>
      <c r="E134" s="10">
        <v>874272</v>
      </c>
      <c r="F134" s="11">
        <f t="shared" ref="F134:F197" si="8">E134/$B$2*100</f>
        <v>0.19510676220312453</v>
      </c>
      <c r="G134" s="11">
        <f t="shared" si="7"/>
        <v>55.821074714866796</v>
      </c>
      <c r="H134" s="8" t="str">
        <f t="shared" ref="H134:H197" si="9">IF(G134&lt;=80,"Sí","No")</f>
        <v>Sí</v>
      </c>
      <c r="I134" s="8" t="str">
        <f t="shared" ref="I134:I197" si="10">IF(AND(H134="Sí",F134&gt;=$B$3),"Sí","No")</f>
        <v>Sí</v>
      </c>
    </row>
    <row r="135" spans="1:9" ht="18.75" customHeight="1" x14ac:dyDescent="0.25">
      <c r="A135" s="8">
        <v>130</v>
      </c>
      <c r="B135" s="9" t="s">
        <v>36</v>
      </c>
      <c r="C135" s="9" t="s">
        <v>109</v>
      </c>
      <c r="D135" s="8" t="s">
        <v>15</v>
      </c>
      <c r="E135" s="10">
        <v>845994.77760000003</v>
      </c>
      <c r="F135" s="11">
        <f t="shared" si="8"/>
        <v>0.1887962806749941</v>
      </c>
      <c r="G135" s="11">
        <f t="shared" ref="G135:G198" si="11">G134+F135</f>
        <v>56.009870995541789</v>
      </c>
      <c r="H135" s="8" t="str">
        <f t="shared" si="9"/>
        <v>Sí</v>
      </c>
      <c r="I135" s="8" t="str">
        <f t="shared" si="10"/>
        <v>Sí</v>
      </c>
    </row>
    <row r="136" spans="1:9" ht="27.75" customHeight="1" x14ac:dyDescent="0.25">
      <c r="A136" s="8">
        <v>131</v>
      </c>
      <c r="B136" s="9" t="s">
        <v>23</v>
      </c>
      <c r="C136" s="9" t="s">
        <v>110</v>
      </c>
      <c r="D136" s="8" t="s">
        <v>15</v>
      </c>
      <c r="E136" s="10">
        <v>830400</v>
      </c>
      <c r="F136" s="11">
        <f t="shared" si="8"/>
        <v>0.18531607478390549</v>
      </c>
      <c r="G136" s="11">
        <f t="shared" si="11"/>
        <v>56.195187070325694</v>
      </c>
      <c r="H136" s="8" t="str">
        <f t="shared" si="9"/>
        <v>Sí</v>
      </c>
      <c r="I136" s="8" t="str">
        <f t="shared" si="10"/>
        <v>Sí</v>
      </c>
    </row>
    <row r="137" spans="1:9" ht="45.75" customHeight="1" x14ac:dyDescent="0.25">
      <c r="A137" s="12">
        <v>132</v>
      </c>
      <c r="B137" s="13" t="s">
        <v>22</v>
      </c>
      <c r="C137" s="13" t="s">
        <v>111</v>
      </c>
      <c r="D137" s="12" t="s">
        <v>15</v>
      </c>
      <c r="E137" s="14">
        <v>806016.66666666698</v>
      </c>
      <c r="F137" s="15">
        <f t="shared" si="8"/>
        <v>0.1798745723471511</v>
      </c>
      <c r="G137" s="15">
        <f t="shared" si="11"/>
        <v>56.375061642672847</v>
      </c>
      <c r="H137" s="12" t="str">
        <f t="shared" si="9"/>
        <v>Sí</v>
      </c>
      <c r="I137" s="12" t="str">
        <f t="shared" si="10"/>
        <v>No</v>
      </c>
    </row>
    <row r="138" spans="1:9" ht="18.75" customHeight="1" x14ac:dyDescent="0.25">
      <c r="A138" s="12">
        <v>133</v>
      </c>
      <c r="B138" s="13" t="s">
        <v>27</v>
      </c>
      <c r="C138" s="13" t="s">
        <v>89</v>
      </c>
      <c r="D138" s="12" t="s">
        <v>15</v>
      </c>
      <c r="E138" s="14">
        <v>797494.53333333298</v>
      </c>
      <c r="F138" s="15">
        <f t="shared" si="8"/>
        <v>0.17797273191107388</v>
      </c>
      <c r="G138" s="15">
        <f t="shared" si="11"/>
        <v>56.553034374583923</v>
      </c>
      <c r="H138" s="12" t="str">
        <f t="shared" si="9"/>
        <v>Sí</v>
      </c>
      <c r="I138" s="12" t="str">
        <f t="shared" si="10"/>
        <v>No</v>
      </c>
    </row>
    <row r="139" spans="1:9" ht="18.75" customHeight="1" x14ac:dyDescent="0.25">
      <c r="A139" s="12">
        <v>134</v>
      </c>
      <c r="B139" s="13" t="s">
        <v>36</v>
      </c>
      <c r="C139" s="13" t="s">
        <v>109</v>
      </c>
      <c r="D139" s="12" t="s">
        <v>15</v>
      </c>
      <c r="E139" s="14">
        <v>794064.29460000002</v>
      </c>
      <c r="F139" s="15">
        <f t="shared" si="8"/>
        <v>0.17720722326748889</v>
      </c>
      <c r="G139" s="15">
        <f t="shared" si="11"/>
        <v>56.730241597851411</v>
      </c>
      <c r="H139" s="12" t="str">
        <f t="shared" si="9"/>
        <v>Sí</v>
      </c>
      <c r="I139" s="12" t="str">
        <f t="shared" si="10"/>
        <v>No</v>
      </c>
    </row>
    <row r="140" spans="1:9" ht="18.75" customHeight="1" x14ac:dyDescent="0.25">
      <c r="A140" s="12">
        <v>135</v>
      </c>
      <c r="B140" s="13" t="s">
        <v>30</v>
      </c>
      <c r="C140" s="13" t="s">
        <v>112</v>
      </c>
      <c r="D140" s="12" t="s">
        <v>15</v>
      </c>
      <c r="E140" s="14">
        <v>781760</v>
      </c>
      <c r="F140" s="15">
        <f t="shared" si="8"/>
        <v>0.17446133745552259</v>
      </c>
      <c r="G140" s="15">
        <f t="shared" si="11"/>
        <v>56.904702935306936</v>
      </c>
      <c r="H140" s="12" t="str">
        <f t="shared" si="9"/>
        <v>Sí</v>
      </c>
      <c r="I140" s="12" t="str">
        <f t="shared" si="10"/>
        <v>No</v>
      </c>
    </row>
    <row r="141" spans="1:9" ht="18.75" customHeight="1" x14ac:dyDescent="0.25">
      <c r="A141" s="12">
        <v>136</v>
      </c>
      <c r="B141" s="13" t="s">
        <v>36</v>
      </c>
      <c r="C141" s="13" t="s">
        <v>109</v>
      </c>
      <c r="D141" s="12" t="s">
        <v>15</v>
      </c>
      <c r="E141" s="14">
        <v>780631.60966399999</v>
      </c>
      <c r="F141" s="15">
        <f t="shared" si="8"/>
        <v>0.17420952041808085</v>
      </c>
      <c r="G141" s="15">
        <f t="shared" si="11"/>
        <v>57.078912455725018</v>
      </c>
      <c r="H141" s="12" t="str">
        <f t="shared" si="9"/>
        <v>Sí</v>
      </c>
      <c r="I141" s="12" t="str">
        <f t="shared" si="10"/>
        <v>No</v>
      </c>
    </row>
    <row r="142" spans="1:9" ht="36.75" customHeight="1" x14ac:dyDescent="0.25">
      <c r="A142" s="12">
        <v>137</v>
      </c>
      <c r="B142" s="13" t="s">
        <v>23</v>
      </c>
      <c r="C142" s="13" t="s">
        <v>113</v>
      </c>
      <c r="D142" s="12" t="s">
        <v>114</v>
      </c>
      <c r="E142" s="14">
        <v>779403.98699999996</v>
      </c>
      <c r="F142" s="15">
        <f t="shared" si="8"/>
        <v>0.17393555821503623</v>
      </c>
      <c r="G142" s="15">
        <f t="shared" si="11"/>
        <v>57.252848013940053</v>
      </c>
      <c r="H142" s="12" t="str">
        <f t="shared" si="9"/>
        <v>Sí</v>
      </c>
      <c r="I142" s="12" t="str">
        <f t="shared" si="10"/>
        <v>No</v>
      </c>
    </row>
    <row r="143" spans="1:9" ht="18.75" customHeight="1" x14ac:dyDescent="0.25">
      <c r="A143" s="12">
        <v>138</v>
      </c>
      <c r="B143" s="13" t="s">
        <v>36</v>
      </c>
      <c r="C143" s="13" t="s">
        <v>109</v>
      </c>
      <c r="D143" s="12" t="s">
        <v>15</v>
      </c>
      <c r="E143" s="14">
        <v>762943.77242399997</v>
      </c>
      <c r="F143" s="15">
        <f t="shared" si="8"/>
        <v>0.17026221722837304</v>
      </c>
      <c r="G143" s="15">
        <f t="shared" si="11"/>
        <v>57.423110231168423</v>
      </c>
      <c r="H143" s="12" t="str">
        <f t="shared" si="9"/>
        <v>Sí</v>
      </c>
      <c r="I143" s="12" t="str">
        <f t="shared" si="10"/>
        <v>No</v>
      </c>
    </row>
    <row r="144" spans="1:9" ht="18.75" customHeight="1" x14ac:dyDescent="0.25">
      <c r="A144" s="12">
        <v>139</v>
      </c>
      <c r="B144" s="13" t="s">
        <v>30</v>
      </c>
      <c r="C144" s="13" t="s">
        <v>112</v>
      </c>
      <c r="D144" s="12" t="s">
        <v>15</v>
      </c>
      <c r="E144" s="14">
        <v>755329.066666667</v>
      </c>
      <c r="F144" s="15">
        <f t="shared" si="8"/>
        <v>0.16856288271297881</v>
      </c>
      <c r="G144" s="15">
        <f t="shared" si="11"/>
        <v>57.591673113881399</v>
      </c>
      <c r="H144" s="12" t="str">
        <f t="shared" si="9"/>
        <v>Sí</v>
      </c>
      <c r="I144" s="12" t="str">
        <f t="shared" si="10"/>
        <v>No</v>
      </c>
    </row>
    <row r="145" spans="1:9" ht="27.75" customHeight="1" x14ac:dyDescent="0.25">
      <c r="A145" s="12">
        <v>140</v>
      </c>
      <c r="B145" s="13" t="s">
        <v>28</v>
      </c>
      <c r="C145" s="13" t="s">
        <v>115</v>
      </c>
      <c r="D145" s="12" t="s">
        <v>104</v>
      </c>
      <c r="E145" s="14">
        <v>746650</v>
      </c>
      <c r="F145" s="15">
        <f t="shared" si="8"/>
        <v>0.16662602027625606</v>
      </c>
      <c r="G145" s="15">
        <f t="shared" si="11"/>
        <v>57.758299134157653</v>
      </c>
      <c r="H145" s="12" t="str">
        <f t="shared" si="9"/>
        <v>Sí</v>
      </c>
      <c r="I145" s="12" t="str">
        <f t="shared" si="10"/>
        <v>No</v>
      </c>
    </row>
    <row r="146" spans="1:9" ht="27.75" customHeight="1" x14ac:dyDescent="0.25">
      <c r="A146" s="12">
        <v>141</v>
      </c>
      <c r="B146" s="13" t="s">
        <v>23</v>
      </c>
      <c r="C146" s="13" t="s">
        <v>116</v>
      </c>
      <c r="D146" s="12" t="s">
        <v>15</v>
      </c>
      <c r="E146" s="14">
        <v>742560</v>
      </c>
      <c r="F146" s="15">
        <f t="shared" si="8"/>
        <v>0.16571327612179293</v>
      </c>
      <c r="G146" s="15">
        <f t="shared" si="11"/>
        <v>57.924012410279445</v>
      </c>
      <c r="H146" s="12" t="str">
        <f t="shared" si="9"/>
        <v>Sí</v>
      </c>
      <c r="I146" s="12" t="str">
        <f t="shared" si="10"/>
        <v>No</v>
      </c>
    </row>
    <row r="147" spans="1:9" ht="54.75" customHeight="1" x14ac:dyDescent="0.25">
      <c r="A147" s="12">
        <v>142</v>
      </c>
      <c r="B147" s="13" t="s">
        <v>18</v>
      </c>
      <c r="C147" s="13" t="s">
        <v>117</v>
      </c>
      <c r="D147" s="12" t="s">
        <v>15</v>
      </c>
      <c r="E147" s="14">
        <v>738737.77515</v>
      </c>
      <c r="F147" s="15">
        <f t="shared" si="8"/>
        <v>0.16486028996314228</v>
      </c>
      <c r="G147" s="15">
        <f t="shared" si="11"/>
        <v>58.08887270024259</v>
      </c>
      <c r="H147" s="12" t="str">
        <f t="shared" si="9"/>
        <v>Sí</v>
      </c>
      <c r="I147" s="12" t="str">
        <f t="shared" si="10"/>
        <v>No</v>
      </c>
    </row>
    <row r="148" spans="1:9" ht="18.75" customHeight="1" x14ac:dyDescent="0.25">
      <c r="A148" s="12">
        <v>143</v>
      </c>
      <c r="B148" s="13" t="s">
        <v>30</v>
      </c>
      <c r="C148" s="13" t="s">
        <v>112</v>
      </c>
      <c r="D148" s="12" t="s">
        <v>15</v>
      </c>
      <c r="E148" s="14">
        <v>733772.5</v>
      </c>
      <c r="F148" s="15">
        <f t="shared" si="8"/>
        <v>0.16375221517867689</v>
      </c>
      <c r="G148" s="15">
        <f t="shared" si="11"/>
        <v>58.252624915421265</v>
      </c>
      <c r="H148" s="12" t="str">
        <f t="shared" si="9"/>
        <v>Sí</v>
      </c>
      <c r="I148" s="12" t="str">
        <f t="shared" si="10"/>
        <v>No</v>
      </c>
    </row>
    <row r="149" spans="1:9" ht="54.75" customHeight="1" x14ac:dyDescent="0.25">
      <c r="A149" s="12">
        <v>144</v>
      </c>
      <c r="B149" s="13" t="s">
        <v>22</v>
      </c>
      <c r="C149" s="13" t="s">
        <v>118</v>
      </c>
      <c r="D149" s="12" t="s">
        <v>15</v>
      </c>
      <c r="E149" s="14">
        <v>727808.50395599997</v>
      </c>
      <c r="F149" s="15">
        <f t="shared" si="8"/>
        <v>0.16242126101574239</v>
      </c>
      <c r="G149" s="15">
        <f t="shared" si="11"/>
        <v>58.415046176437009</v>
      </c>
      <c r="H149" s="12" t="str">
        <f t="shared" si="9"/>
        <v>Sí</v>
      </c>
      <c r="I149" s="12" t="str">
        <f t="shared" si="10"/>
        <v>No</v>
      </c>
    </row>
    <row r="150" spans="1:9" ht="36.75" customHeight="1" x14ac:dyDescent="0.25">
      <c r="A150" s="12">
        <v>145</v>
      </c>
      <c r="B150" s="13" t="s">
        <v>106</v>
      </c>
      <c r="C150" s="13" t="s">
        <v>119</v>
      </c>
      <c r="D150" s="12" t="s">
        <v>15</v>
      </c>
      <c r="E150" s="14">
        <v>718499.43507899996</v>
      </c>
      <c r="F150" s="15">
        <f t="shared" si="8"/>
        <v>0.16034380424288752</v>
      </c>
      <c r="G150" s="15">
        <f t="shared" si="11"/>
        <v>58.575389980679894</v>
      </c>
      <c r="H150" s="12" t="str">
        <f t="shared" si="9"/>
        <v>Sí</v>
      </c>
      <c r="I150" s="12" t="str">
        <f t="shared" si="10"/>
        <v>No</v>
      </c>
    </row>
    <row r="151" spans="1:9" ht="54.75" customHeight="1" x14ac:dyDescent="0.25">
      <c r="A151" s="12">
        <v>146</v>
      </c>
      <c r="B151" s="13" t="s">
        <v>27</v>
      </c>
      <c r="C151" s="13" t="s">
        <v>117</v>
      </c>
      <c r="D151" s="12" t="s">
        <v>15</v>
      </c>
      <c r="E151" s="14">
        <v>713438.53627499996</v>
      </c>
      <c r="F151" s="15">
        <f t="shared" si="8"/>
        <v>0.15921438962193879</v>
      </c>
      <c r="G151" s="15">
        <f t="shared" si="11"/>
        <v>58.734604370301831</v>
      </c>
      <c r="H151" s="12" t="str">
        <f t="shared" si="9"/>
        <v>Sí</v>
      </c>
      <c r="I151" s="12" t="str">
        <f t="shared" si="10"/>
        <v>No</v>
      </c>
    </row>
    <row r="152" spans="1:9" ht="63.75" customHeight="1" x14ac:dyDescent="0.25">
      <c r="A152" s="12">
        <v>147</v>
      </c>
      <c r="B152" s="13" t="s">
        <v>18</v>
      </c>
      <c r="C152" s="13" t="s">
        <v>88</v>
      </c>
      <c r="D152" s="12" t="s">
        <v>15</v>
      </c>
      <c r="E152" s="14">
        <v>708500</v>
      </c>
      <c r="F152" s="15">
        <f t="shared" si="8"/>
        <v>0.15811228201396563</v>
      </c>
      <c r="G152" s="15">
        <f t="shared" si="11"/>
        <v>58.892716652315798</v>
      </c>
      <c r="H152" s="12" t="str">
        <f t="shared" si="9"/>
        <v>Sí</v>
      </c>
      <c r="I152" s="12" t="str">
        <f t="shared" si="10"/>
        <v>No</v>
      </c>
    </row>
    <row r="153" spans="1:9" ht="45.75" customHeight="1" x14ac:dyDescent="0.25">
      <c r="A153" s="12">
        <v>148</v>
      </c>
      <c r="B153" s="13" t="s">
        <v>22</v>
      </c>
      <c r="C153" s="13" t="s">
        <v>120</v>
      </c>
      <c r="D153" s="12" t="s">
        <v>15</v>
      </c>
      <c r="E153" s="14">
        <v>705358.22499999998</v>
      </c>
      <c r="F153" s="15">
        <f t="shared" si="8"/>
        <v>0.15741114833037431</v>
      </c>
      <c r="G153" s="15">
        <f t="shared" si="11"/>
        <v>59.050127800646173</v>
      </c>
      <c r="H153" s="12" t="str">
        <f t="shared" si="9"/>
        <v>Sí</v>
      </c>
      <c r="I153" s="12" t="str">
        <f t="shared" si="10"/>
        <v>No</v>
      </c>
    </row>
    <row r="154" spans="1:9" ht="45.75" customHeight="1" x14ac:dyDescent="0.25">
      <c r="A154" s="12">
        <v>149</v>
      </c>
      <c r="B154" s="13" t="s">
        <v>22</v>
      </c>
      <c r="C154" s="13" t="s">
        <v>84</v>
      </c>
      <c r="D154" s="12" t="s">
        <v>21</v>
      </c>
      <c r="E154" s="14">
        <v>705250</v>
      </c>
      <c r="F154" s="15">
        <f t="shared" si="8"/>
        <v>0.15738699631665384</v>
      </c>
      <c r="G154" s="15">
        <f t="shared" si="11"/>
        <v>59.207514796962826</v>
      </c>
      <c r="H154" s="12" t="str">
        <f t="shared" si="9"/>
        <v>Sí</v>
      </c>
      <c r="I154" s="12" t="str">
        <f t="shared" si="10"/>
        <v>No</v>
      </c>
    </row>
    <row r="155" spans="1:9" ht="18.75" customHeight="1" x14ac:dyDescent="0.25">
      <c r="A155" s="12">
        <v>150</v>
      </c>
      <c r="B155" s="13" t="s">
        <v>30</v>
      </c>
      <c r="C155" s="13" t="s">
        <v>112</v>
      </c>
      <c r="D155" s="12" t="s">
        <v>15</v>
      </c>
      <c r="E155" s="14">
        <v>705014.9</v>
      </c>
      <c r="F155" s="15">
        <f t="shared" si="8"/>
        <v>0.15733453026513447</v>
      </c>
      <c r="G155" s="15">
        <f t="shared" si="11"/>
        <v>59.364849327227958</v>
      </c>
      <c r="H155" s="12" t="str">
        <f t="shared" si="9"/>
        <v>Sí</v>
      </c>
      <c r="I155" s="12" t="str">
        <f t="shared" si="10"/>
        <v>No</v>
      </c>
    </row>
    <row r="156" spans="1:9" ht="36.75" customHeight="1" x14ac:dyDescent="0.25">
      <c r="A156" s="12">
        <v>151</v>
      </c>
      <c r="B156" s="13" t="s">
        <v>23</v>
      </c>
      <c r="C156" s="13" t="s">
        <v>121</v>
      </c>
      <c r="D156" s="12" t="s">
        <v>15</v>
      </c>
      <c r="E156" s="14">
        <v>698094.8</v>
      </c>
      <c r="F156" s="15">
        <f t="shared" si="8"/>
        <v>0.15579020732545226</v>
      </c>
      <c r="G156" s="15">
        <f t="shared" si="11"/>
        <v>59.52063953455341</v>
      </c>
      <c r="H156" s="12" t="str">
        <f t="shared" si="9"/>
        <v>Sí</v>
      </c>
      <c r="I156" s="12" t="str">
        <f t="shared" si="10"/>
        <v>No</v>
      </c>
    </row>
    <row r="157" spans="1:9" ht="15" customHeight="1" x14ac:dyDescent="0.25">
      <c r="A157" s="12">
        <v>152</v>
      </c>
      <c r="B157" s="13" t="s">
        <v>18</v>
      </c>
      <c r="C157" s="13" t="s">
        <v>120</v>
      </c>
      <c r="D157" s="12" t="s">
        <v>15</v>
      </c>
      <c r="E157" s="14">
        <v>696667.72499999998</v>
      </c>
      <c r="F157" s="15">
        <f t="shared" si="8"/>
        <v>0.15547173437576264</v>
      </c>
      <c r="G157" s="15">
        <f t="shared" si="11"/>
        <v>59.676111268929176</v>
      </c>
      <c r="H157" s="12" t="str">
        <f t="shared" si="9"/>
        <v>Sí</v>
      </c>
      <c r="I157" s="12" t="str">
        <f t="shared" si="10"/>
        <v>No</v>
      </c>
    </row>
    <row r="158" spans="1:9" ht="15" customHeight="1" x14ac:dyDescent="0.25">
      <c r="A158" s="12">
        <v>153</v>
      </c>
      <c r="B158" s="13" t="s">
        <v>18</v>
      </c>
      <c r="C158" s="13" t="s">
        <v>120</v>
      </c>
      <c r="D158" s="12" t="s">
        <v>15</v>
      </c>
      <c r="E158" s="14">
        <v>685928.75</v>
      </c>
      <c r="F158" s="15">
        <f t="shared" si="8"/>
        <v>0.15307517284613537</v>
      </c>
      <c r="G158" s="15">
        <f t="shared" si="11"/>
        <v>59.829186441775313</v>
      </c>
      <c r="H158" s="12" t="str">
        <f t="shared" si="9"/>
        <v>Sí</v>
      </c>
      <c r="I158" s="12" t="str">
        <f t="shared" si="10"/>
        <v>No</v>
      </c>
    </row>
    <row r="159" spans="1:9" ht="18.75" customHeight="1" x14ac:dyDescent="0.25">
      <c r="A159" s="12">
        <v>154</v>
      </c>
      <c r="B159" s="13" t="s">
        <v>16</v>
      </c>
      <c r="C159" s="13" t="s">
        <v>120</v>
      </c>
      <c r="D159" s="12" t="s">
        <v>15</v>
      </c>
      <c r="E159" s="14">
        <v>679131.53749999998</v>
      </c>
      <c r="F159" s="15">
        <f t="shared" si="8"/>
        <v>0.15155827407449265</v>
      </c>
      <c r="G159" s="15">
        <f t="shared" si="11"/>
        <v>59.980744715849809</v>
      </c>
      <c r="H159" s="12" t="str">
        <f t="shared" si="9"/>
        <v>Sí</v>
      </c>
      <c r="I159" s="12" t="str">
        <f t="shared" si="10"/>
        <v>No</v>
      </c>
    </row>
    <row r="160" spans="1:9" ht="27.75" customHeight="1" x14ac:dyDescent="0.25">
      <c r="A160" s="12">
        <v>155</v>
      </c>
      <c r="B160" s="13" t="s">
        <v>23</v>
      </c>
      <c r="C160" s="13" t="s">
        <v>122</v>
      </c>
      <c r="D160" s="12" t="s">
        <v>15</v>
      </c>
      <c r="E160" s="14">
        <v>659259.21966666705</v>
      </c>
      <c r="F160" s="15">
        <f t="shared" si="8"/>
        <v>0.14712347164466191</v>
      </c>
      <c r="G160" s="15">
        <f t="shared" si="11"/>
        <v>60.127868187494471</v>
      </c>
      <c r="H160" s="12" t="str">
        <f t="shared" si="9"/>
        <v>Sí</v>
      </c>
      <c r="I160" s="12" t="str">
        <f t="shared" si="10"/>
        <v>No</v>
      </c>
    </row>
    <row r="161" spans="1:9" ht="18.75" customHeight="1" x14ac:dyDescent="0.25">
      <c r="A161" s="12">
        <v>156</v>
      </c>
      <c r="B161" s="13" t="s">
        <v>27</v>
      </c>
      <c r="C161" s="13" t="s">
        <v>120</v>
      </c>
      <c r="D161" s="12" t="s">
        <v>15</v>
      </c>
      <c r="E161" s="14">
        <v>656008.6</v>
      </c>
      <c r="F161" s="15">
        <f t="shared" si="8"/>
        <v>0.14639804765954376</v>
      </c>
      <c r="G161" s="15">
        <f t="shared" si="11"/>
        <v>60.274266235154016</v>
      </c>
      <c r="H161" s="12" t="str">
        <f t="shared" si="9"/>
        <v>Sí</v>
      </c>
      <c r="I161" s="12" t="str">
        <f t="shared" si="10"/>
        <v>No</v>
      </c>
    </row>
    <row r="162" spans="1:9" ht="18.75" customHeight="1" x14ac:dyDescent="0.25">
      <c r="A162" s="12">
        <v>157</v>
      </c>
      <c r="B162" s="13" t="s">
        <v>123</v>
      </c>
      <c r="C162" s="13" t="s">
        <v>124</v>
      </c>
      <c r="D162" s="12" t="s">
        <v>125</v>
      </c>
      <c r="E162" s="14">
        <v>613387.93399000005</v>
      </c>
      <c r="F162" s="15">
        <f t="shared" si="8"/>
        <v>0.13688661397740384</v>
      </c>
      <c r="G162" s="15">
        <f t="shared" si="11"/>
        <v>60.411152849131419</v>
      </c>
      <c r="H162" s="12" t="str">
        <f t="shared" si="9"/>
        <v>Sí</v>
      </c>
      <c r="I162" s="12" t="str">
        <f t="shared" si="10"/>
        <v>No</v>
      </c>
    </row>
    <row r="163" spans="1:9" ht="27.75" customHeight="1" x14ac:dyDescent="0.25">
      <c r="A163" s="12">
        <v>158</v>
      </c>
      <c r="B163" s="13" t="s">
        <v>23</v>
      </c>
      <c r="C163" s="13" t="s">
        <v>126</v>
      </c>
      <c r="D163" s="12" t="s">
        <v>15</v>
      </c>
      <c r="E163" s="14">
        <v>612668</v>
      </c>
      <c r="F163" s="15">
        <f t="shared" si="8"/>
        <v>0.13672595003095595</v>
      </c>
      <c r="G163" s="15">
        <f t="shared" si="11"/>
        <v>60.547878799162376</v>
      </c>
      <c r="H163" s="12" t="str">
        <f t="shared" si="9"/>
        <v>Sí</v>
      </c>
      <c r="I163" s="12" t="str">
        <f t="shared" si="10"/>
        <v>No</v>
      </c>
    </row>
    <row r="164" spans="1:9" ht="27.75" customHeight="1" x14ac:dyDescent="0.25">
      <c r="A164" s="12">
        <v>159</v>
      </c>
      <c r="B164" s="13" t="s">
        <v>106</v>
      </c>
      <c r="C164" s="13" t="s">
        <v>127</v>
      </c>
      <c r="D164" s="12" t="s">
        <v>15</v>
      </c>
      <c r="E164" s="14">
        <v>589862</v>
      </c>
      <c r="F164" s="15">
        <f t="shared" si="8"/>
        <v>0.13163645291929682</v>
      </c>
      <c r="G164" s="15">
        <f t="shared" si="11"/>
        <v>60.679515252081671</v>
      </c>
      <c r="H164" s="12" t="str">
        <f t="shared" si="9"/>
        <v>Sí</v>
      </c>
      <c r="I164" s="12" t="str">
        <f t="shared" si="10"/>
        <v>No</v>
      </c>
    </row>
    <row r="165" spans="1:9" ht="45.75" customHeight="1" x14ac:dyDescent="0.25">
      <c r="A165" s="12">
        <v>160</v>
      </c>
      <c r="B165" s="13" t="s">
        <v>106</v>
      </c>
      <c r="C165" s="13" t="s">
        <v>128</v>
      </c>
      <c r="D165" s="12" t="s">
        <v>15</v>
      </c>
      <c r="E165" s="14">
        <v>570789.184091</v>
      </c>
      <c r="F165" s="15">
        <f t="shared" si="8"/>
        <v>0.12738007120044817</v>
      </c>
      <c r="G165" s="15">
        <f t="shared" si="11"/>
        <v>60.80689532328212</v>
      </c>
      <c r="H165" s="12" t="str">
        <f t="shared" si="9"/>
        <v>Sí</v>
      </c>
      <c r="I165" s="12" t="str">
        <f t="shared" si="10"/>
        <v>No</v>
      </c>
    </row>
    <row r="166" spans="1:9" ht="45.75" customHeight="1" x14ac:dyDescent="0.25">
      <c r="A166" s="12">
        <v>161</v>
      </c>
      <c r="B166" s="13" t="s">
        <v>22</v>
      </c>
      <c r="C166" s="13" t="s">
        <v>89</v>
      </c>
      <c r="D166" s="12" t="s">
        <v>15</v>
      </c>
      <c r="E166" s="14">
        <v>565378</v>
      </c>
      <c r="F166" s="15">
        <f t="shared" si="8"/>
        <v>0.12617248522299485</v>
      </c>
      <c r="G166" s="15">
        <f t="shared" si="11"/>
        <v>60.933067808505115</v>
      </c>
      <c r="H166" s="12" t="str">
        <f t="shared" si="9"/>
        <v>Sí</v>
      </c>
      <c r="I166" s="12" t="str">
        <f t="shared" si="10"/>
        <v>No</v>
      </c>
    </row>
    <row r="167" spans="1:9" ht="27.75" customHeight="1" x14ac:dyDescent="0.25">
      <c r="A167" s="12">
        <v>162</v>
      </c>
      <c r="B167" s="13" t="s">
        <v>23</v>
      </c>
      <c r="C167" s="13" t="s">
        <v>129</v>
      </c>
      <c r="D167" s="12" t="s">
        <v>15</v>
      </c>
      <c r="E167" s="14">
        <v>525442.17599999998</v>
      </c>
      <c r="F167" s="15">
        <f t="shared" si="8"/>
        <v>0.11726021385143791</v>
      </c>
      <c r="G167" s="15">
        <f t="shared" si="11"/>
        <v>61.050328022356553</v>
      </c>
      <c r="H167" s="12" t="str">
        <f t="shared" si="9"/>
        <v>Sí</v>
      </c>
      <c r="I167" s="12" t="str">
        <f t="shared" si="10"/>
        <v>No</v>
      </c>
    </row>
    <row r="168" spans="1:9" ht="18.75" customHeight="1" x14ac:dyDescent="0.25">
      <c r="A168" s="12">
        <v>163</v>
      </c>
      <c r="B168" s="13" t="s">
        <v>34</v>
      </c>
      <c r="C168" s="13" t="s">
        <v>130</v>
      </c>
      <c r="D168" s="12" t="s">
        <v>15</v>
      </c>
      <c r="E168" s="14">
        <v>525388</v>
      </c>
      <c r="F168" s="15">
        <f t="shared" si="8"/>
        <v>0.11724812367361097</v>
      </c>
      <c r="G168" s="15">
        <f t="shared" si="11"/>
        <v>61.167576146030164</v>
      </c>
      <c r="H168" s="12" t="str">
        <f t="shared" si="9"/>
        <v>Sí</v>
      </c>
      <c r="I168" s="12" t="str">
        <f t="shared" si="10"/>
        <v>No</v>
      </c>
    </row>
    <row r="169" spans="1:9" ht="18.75" customHeight="1" x14ac:dyDescent="0.25">
      <c r="A169" s="12">
        <v>164</v>
      </c>
      <c r="B169" s="13" t="s">
        <v>34</v>
      </c>
      <c r="C169" s="13" t="s">
        <v>130</v>
      </c>
      <c r="D169" s="12" t="s">
        <v>15</v>
      </c>
      <c r="E169" s="14">
        <v>520800</v>
      </c>
      <c r="F169" s="15">
        <f t="shared" si="8"/>
        <v>0.11622424343383669</v>
      </c>
      <c r="G169" s="15">
        <f t="shared" si="11"/>
        <v>61.283800389463998</v>
      </c>
      <c r="H169" s="12" t="str">
        <f t="shared" si="9"/>
        <v>Sí</v>
      </c>
      <c r="I169" s="12" t="str">
        <f t="shared" si="10"/>
        <v>No</v>
      </c>
    </row>
    <row r="170" spans="1:9" ht="27.75" customHeight="1" x14ac:dyDescent="0.25">
      <c r="A170" s="12">
        <v>165</v>
      </c>
      <c r="B170" s="13" t="s">
        <v>131</v>
      </c>
      <c r="C170" s="13" t="s">
        <v>132</v>
      </c>
      <c r="D170" s="12" t="s">
        <v>21</v>
      </c>
      <c r="E170" s="14">
        <v>519100</v>
      </c>
      <c r="F170" s="15">
        <f t="shared" si="8"/>
        <v>0.11584486322293513</v>
      </c>
      <c r="G170" s="15">
        <f t="shared" si="11"/>
        <v>61.399645252686931</v>
      </c>
      <c r="H170" s="12" t="str">
        <f t="shared" si="9"/>
        <v>Sí</v>
      </c>
      <c r="I170" s="12" t="str">
        <f t="shared" si="10"/>
        <v>No</v>
      </c>
    </row>
    <row r="171" spans="1:9" ht="15" customHeight="1" x14ac:dyDescent="0.25">
      <c r="A171" s="12">
        <v>166</v>
      </c>
      <c r="B171" s="13" t="s">
        <v>18</v>
      </c>
      <c r="C171" s="13" t="s">
        <v>133</v>
      </c>
      <c r="D171" s="12" t="s">
        <v>15</v>
      </c>
      <c r="E171" s="14">
        <v>509469.5</v>
      </c>
      <c r="F171" s="15">
        <f t="shared" si="8"/>
        <v>0.11369567432817791</v>
      </c>
      <c r="G171" s="15">
        <f t="shared" si="11"/>
        <v>61.513340927015108</v>
      </c>
      <c r="H171" s="12" t="str">
        <f t="shared" si="9"/>
        <v>Sí</v>
      </c>
      <c r="I171" s="12" t="str">
        <f t="shared" si="10"/>
        <v>No</v>
      </c>
    </row>
    <row r="172" spans="1:9" ht="18.75" customHeight="1" x14ac:dyDescent="0.25">
      <c r="A172" s="12">
        <v>167</v>
      </c>
      <c r="B172" s="13" t="s">
        <v>18</v>
      </c>
      <c r="C172" s="13" t="s">
        <v>134</v>
      </c>
      <c r="D172" s="12" t="s">
        <v>15</v>
      </c>
      <c r="E172" s="14">
        <v>507660</v>
      </c>
      <c r="F172" s="15">
        <f t="shared" si="8"/>
        <v>0.11329185756839771</v>
      </c>
      <c r="G172" s="15">
        <f t="shared" si="11"/>
        <v>61.626632784583506</v>
      </c>
      <c r="H172" s="12" t="str">
        <f t="shared" si="9"/>
        <v>Sí</v>
      </c>
      <c r="I172" s="12" t="str">
        <f t="shared" si="10"/>
        <v>No</v>
      </c>
    </row>
    <row r="173" spans="1:9" ht="18.75" customHeight="1" x14ac:dyDescent="0.25">
      <c r="A173" s="12">
        <v>168</v>
      </c>
      <c r="B173" s="13" t="s">
        <v>34</v>
      </c>
      <c r="C173" s="13" t="s">
        <v>130</v>
      </c>
      <c r="D173" s="12" t="s">
        <v>15</v>
      </c>
      <c r="E173" s="14">
        <v>506850</v>
      </c>
      <c r="F173" s="15">
        <f t="shared" si="8"/>
        <v>0.11311109405614463</v>
      </c>
      <c r="G173" s="15">
        <f t="shared" si="11"/>
        <v>61.739743878639651</v>
      </c>
      <c r="H173" s="12" t="str">
        <f t="shared" si="9"/>
        <v>Sí</v>
      </c>
      <c r="I173" s="12" t="str">
        <f t="shared" si="10"/>
        <v>No</v>
      </c>
    </row>
    <row r="174" spans="1:9" ht="45.75" customHeight="1" x14ac:dyDescent="0.25">
      <c r="A174" s="12">
        <v>169</v>
      </c>
      <c r="B174" s="13" t="s">
        <v>18</v>
      </c>
      <c r="C174" s="13" t="s">
        <v>111</v>
      </c>
      <c r="D174" s="12" t="s">
        <v>15</v>
      </c>
      <c r="E174" s="14">
        <v>497250</v>
      </c>
      <c r="F174" s="15">
        <f t="shared" si="8"/>
        <v>0.11096871168870064</v>
      </c>
      <c r="G174" s="15">
        <f t="shared" si="11"/>
        <v>61.850712590328349</v>
      </c>
      <c r="H174" s="12" t="str">
        <f t="shared" si="9"/>
        <v>Sí</v>
      </c>
      <c r="I174" s="12" t="str">
        <f t="shared" si="10"/>
        <v>No</v>
      </c>
    </row>
    <row r="175" spans="1:9" ht="45.75" customHeight="1" x14ac:dyDescent="0.25">
      <c r="A175" s="12">
        <v>170</v>
      </c>
      <c r="B175" s="13" t="s">
        <v>27</v>
      </c>
      <c r="C175" s="13" t="s">
        <v>111</v>
      </c>
      <c r="D175" s="12" t="s">
        <v>15</v>
      </c>
      <c r="E175" s="14">
        <v>497250</v>
      </c>
      <c r="F175" s="15">
        <f t="shared" si="8"/>
        <v>0.11096871168870064</v>
      </c>
      <c r="G175" s="15">
        <f t="shared" si="11"/>
        <v>61.961681302017048</v>
      </c>
      <c r="H175" s="12" t="str">
        <f t="shared" si="9"/>
        <v>Sí</v>
      </c>
      <c r="I175" s="12" t="str">
        <f t="shared" si="10"/>
        <v>No</v>
      </c>
    </row>
    <row r="176" spans="1:9" ht="18.75" customHeight="1" x14ac:dyDescent="0.25">
      <c r="A176" s="12">
        <v>171</v>
      </c>
      <c r="B176" s="13" t="s">
        <v>34</v>
      </c>
      <c r="C176" s="13" t="s">
        <v>130</v>
      </c>
      <c r="D176" s="12" t="s">
        <v>15</v>
      </c>
      <c r="E176" s="14">
        <v>491737.5</v>
      </c>
      <c r="F176" s="15">
        <f t="shared" si="8"/>
        <v>0.1097385155636449</v>
      </c>
      <c r="G176" s="15">
        <f t="shared" si="11"/>
        <v>62.07141981758069</v>
      </c>
      <c r="H176" s="12" t="str">
        <f t="shared" si="9"/>
        <v>Sí</v>
      </c>
      <c r="I176" s="12" t="str">
        <f t="shared" si="10"/>
        <v>No</v>
      </c>
    </row>
    <row r="177" spans="1:9" ht="36.75" customHeight="1" x14ac:dyDescent="0.25">
      <c r="A177" s="12">
        <v>172</v>
      </c>
      <c r="B177" s="13" t="s">
        <v>69</v>
      </c>
      <c r="C177" s="13" t="s">
        <v>135</v>
      </c>
      <c r="D177" s="12" t="s">
        <v>15</v>
      </c>
      <c r="E177" s="14">
        <v>485212</v>
      </c>
      <c r="F177" s="15">
        <f t="shared" si="8"/>
        <v>0.10828225346585785</v>
      </c>
      <c r="G177" s="15">
        <f t="shared" si="11"/>
        <v>62.179702071046549</v>
      </c>
      <c r="H177" s="12" t="str">
        <f t="shared" si="9"/>
        <v>Sí</v>
      </c>
      <c r="I177" s="12" t="str">
        <f t="shared" si="10"/>
        <v>No</v>
      </c>
    </row>
    <row r="178" spans="1:9" ht="27.75" customHeight="1" x14ac:dyDescent="0.25">
      <c r="A178" s="12">
        <v>173</v>
      </c>
      <c r="B178" s="13" t="s">
        <v>23</v>
      </c>
      <c r="C178" s="13" t="s">
        <v>136</v>
      </c>
      <c r="D178" s="12" t="s">
        <v>137</v>
      </c>
      <c r="E178" s="14">
        <v>480960</v>
      </c>
      <c r="F178" s="15">
        <f t="shared" si="8"/>
        <v>0.10733335660894411</v>
      </c>
      <c r="G178" s="15">
        <f t="shared" si="11"/>
        <v>62.287035427655496</v>
      </c>
      <c r="H178" s="12" t="str">
        <f t="shared" si="9"/>
        <v>Sí</v>
      </c>
      <c r="I178" s="12" t="str">
        <f t="shared" si="10"/>
        <v>No</v>
      </c>
    </row>
    <row r="179" spans="1:9" ht="15" customHeight="1" x14ac:dyDescent="0.25">
      <c r="A179" s="12">
        <v>174</v>
      </c>
      <c r="B179" s="13" t="s">
        <v>18</v>
      </c>
      <c r="C179" s="13" t="s">
        <v>138</v>
      </c>
      <c r="D179" s="12" t="s">
        <v>15</v>
      </c>
      <c r="E179" s="14">
        <v>472333.66666666698</v>
      </c>
      <c r="F179" s="15">
        <f t="shared" si="8"/>
        <v>0.10540826239758712</v>
      </c>
      <c r="G179" s="15">
        <f t="shared" si="11"/>
        <v>62.392443690053085</v>
      </c>
      <c r="H179" s="12" t="str">
        <f t="shared" si="9"/>
        <v>Sí</v>
      </c>
      <c r="I179" s="12" t="str">
        <f t="shared" si="10"/>
        <v>No</v>
      </c>
    </row>
    <row r="180" spans="1:9" ht="15" customHeight="1" x14ac:dyDescent="0.25">
      <c r="A180" s="12">
        <v>175</v>
      </c>
      <c r="B180" s="13" t="s">
        <v>18</v>
      </c>
      <c r="C180" s="13" t="s">
        <v>139</v>
      </c>
      <c r="D180" s="12" t="s">
        <v>15</v>
      </c>
      <c r="E180" s="14">
        <v>467454.16666666698</v>
      </c>
      <c r="F180" s="15">
        <f t="shared" si="8"/>
        <v>0.10431932960988473</v>
      </c>
      <c r="G180" s="15">
        <f t="shared" si="11"/>
        <v>62.496763019662971</v>
      </c>
      <c r="H180" s="12" t="str">
        <f t="shared" si="9"/>
        <v>Sí</v>
      </c>
      <c r="I180" s="12" t="str">
        <f t="shared" si="10"/>
        <v>No</v>
      </c>
    </row>
    <row r="181" spans="1:9" ht="27.75" customHeight="1" x14ac:dyDescent="0.25">
      <c r="A181" s="12">
        <v>176</v>
      </c>
      <c r="B181" s="13" t="s">
        <v>23</v>
      </c>
      <c r="C181" s="13" t="s">
        <v>140</v>
      </c>
      <c r="D181" s="12" t="s">
        <v>15</v>
      </c>
      <c r="E181" s="14">
        <v>454079.88266666699</v>
      </c>
      <c r="F181" s="15">
        <f t="shared" si="8"/>
        <v>0.10133465979542762</v>
      </c>
      <c r="G181" s="15">
        <f t="shared" si="11"/>
        <v>62.598097679458398</v>
      </c>
      <c r="H181" s="12" t="str">
        <f t="shared" si="9"/>
        <v>Sí</v>
      </c>
      <c r="I181" s="12" t="str">
        <f t="shared" si="10"/>
        <v>No</v>
      </c>
    </row>
    <row r="182" spans="1:9" ht="27.75" customHeight="1" x14ac:dyDescent="0.25">
      <c r="A182" s="12">
        <v>177</v>
      </c>
      <c r="B182" s="13" t="s">
        <v>106</v>
      </c>
      <c r="C182" s="13" t="s">
        <v>141</v>
      </c>
      <c r="D182" s="12" t="s">
        <v>15</v>
      </c>
      <c r="E182" s="14">
        <v>441708.79999999999</v>
      </c>
      <c r="F182" s="15">
        <f t="shared" si="8"/>
        <v>9.857386923592143E-2</v>
      </c>
      <c r="G182" s="15">
        <f t="shared" si="11"/>
        <v>62.696671548694319</v>
      </c>
      <c r="H182" s="12" t="str">
        <f t="shared" si="9"/>
        <v>Sí</v>
      </c>
      <c r="I182" s="12" t="str">
        <f t="shared" si="10"/>
        <v>No</v>
      </c>
    </row>
    <row r="183" spans="1:9" ht="36.75" customHeight="1" x14ac:dyDescent="0.25">
      <c r="A183" s="12">
        <v>178</v>
      </c>
      <c r="B183" s="13" t="s">
        <v>106</v>
      </c>
      <c r="C183" s="13" t="s">
        <v>142</v>
      </c>
      <c r="D183" s="12" t="s">
        <v>15</v>
      </c>
      <c r="E183" s="14">
        <v>440910.67855200003</v>
      </c>
      <c r="F183" s="15">
        <f t="shared" si="8"/>
        <v>9.8395756598705378E-2</v>
      </c>
      <c r="G183" s="15">
        <f t="shared" si="11"/>
        <v>62.795067305293024</v>
      </c>
      <c r="H183" s="12" t="str">
        <f t="shared" si="9"/>
        <v>Sí</v>
      </c>
      <c r="I183" s="12" t="str">
        <f t="shared" si="10"/>
        <v>No</v>
      </c>
    </row>
    <row r="184" spans="1:9" ht="27.75" customHeight="1" x14ac:dyDescent="0.25">
      <c r="A184" s="12">
        <v>179</v>
      </c>
      <c r="B184" s="13" t="s">
        <v>55</v>
      </c>
      <c r="C184" s="13" t="s">
        <v>143</v>
      </c>
      <c r="D184" s="12" t="s">
        <v>15</v>
      </c>
      <c r="E184" s="14">
        <v>439454.4</v>
      </c>
      <c r="F184" s="15">
        <f t="shared" si="8"/>
        <v>9.8070766443300011E-2</v>
      </c>
      <c r="G184" s="15">
        <f t="shared" si="11"/>
        <v>62.893138071736324</v>
      </c>
      <c r="H184" s="12" t="str">
        <f t="shared" si="9"/>
        <v>Sí</v>
      </c>
      <c r="I184" s="12" t="str">
        <f t="shared" si="10"/>
        <v>No</v>
      </c>
    </row>
    <row r="185" spans="1:9" ht="27.75" customHeight="1" x14ac:dyDescent="0.25">
      <c r="A185" s="12">
        <v>180</v>
      </c>
      <c r="B185" s="13" t="s">
        <v>144</v>
      </c>
      <c r="C185" s="13" t="s">
        <v>145</v>
      </c>
      <c r="D185" s="12" t="s">
        <v>21</v>
      </c>
      <c r="E185" s="14">
        <v>438498.83333333302</v>
      </c>
      <c r="F185" s="15">
        <f t="shared" si="8"/>
        <v>9.7857517570634933E-2</v>
      </c>
      <c r="G185" s="15">
        <f t="shared" si="11"/>
        <v>62.990995589306962</v>
      </c>
      <c r="H185" s="12" t="str">
        <f t="shared" si="9"/>
        <v>Sí</v>
      </c>
      <c r="I185" s="12" t="str">
        <f t="shared" si="10"/>
        <v>No</v>
      </c>
    </row>
    <row r="186" spans="1:9" ht="45.75" customHeight="1" x14ac:dyDescent="0.25">
      <c r="A186" s="12">
        <v>181</v>
      </c>
      <c r="B186" s="13" t="s">
        <v>23</v>
      </c>
      <c r="C186" s="13" t="s">
        <v>146</v>
      </c>
      <c r="D186" s="12" t="s">
        <v>15</v>
      </c>
      <c r="E186" s="14">
        <v>437424.93160800001</v>
      </c>
      <c r="F186" s="15">
        <f t="shared" si="8"/>
        <v>9.7617860474726495E-2</v>
      </c>
      <c r="G186" s="15">
        <f t="shared" si="11"/>
        <v>63.08861344978169</v>
      </c>
      <c r="H186" s="12" t="str">
        <f t="shared" si="9"/>
        <v>Sí</v>
      </c>
      <c r="I186" s="12" t="str">
        <f t="shared" si="10"/>
        <v>No</v>
      </c>
    </row>
    <row r="187" spans="1:9" ht="18.75" customHeight="1" x14ac:dyDescent="0.25">
      <c r="A187" s="12">
        <v>182</v>
      </c>
      <c r="B187" s="13" t="s">
        <v>18</v>
      </c>
      <c r="C187" s="13" t="s">
        <v>147</v>
      </c>
      <c r="D187" s="12" t="s">
        <v>15</v>
      </c>
      <c r="E187" s="14">
        <v>427398.97370799998</v>
      </c>
      <c r="F187" s="15">
        <f t="shared" si="8"/>
        <v>9.5380419284966503E-2</v>
      </c>
      <c r="G187" s="15">
        <f t="shared" si="11"/>
        <v>63.183993869066654</v>
      </c>
      <c r="H187" s="12" t="str">
        <f t="shared" si="9"/>
        <v>Sí</v>
      </c>
      <c r="I187" s="12" t="str">
        <f t="shared" si="10"/>
        <v>No</v>
      </c>
    </row>
    <row r="188" spans="1:9" ht="27.75" customHeight="1" x14ac:dyDescent="0.25">
      <c r="A188" s="12">
        <v>183</v>
      </c>
      <c r="B188" s="13" t="s">
        <v>55</v>
      </c>
      <c r="C188" s="13" t="s">
        <v>148</v>
      </c>
      <c r="D188" s="12" t="s">
        <v>21</v>
      </c>
      <c r="E188" s="14">
        <v>425638.66666666698</v>
      </c>
      <c r="F188" s="15">
        <f t="shared" si="8"/>
        <v>9.4987580663441568E-2</v>
      </c>
      <c r="G188" s="15">
        <f t="shared" si="11"/>
        <v>63.278981449730097</v>
      </c>
      <c r="H188" s="12" t="str">
        <f t="shared" si="9"/>
        <v>Sí</v>
      </c>
      <c r="I188" s="12" t="str">
        <f t="shared" si="10"/>
        <v>No</v>
      </c>
    </row>
    <row r="189" spans="1:9" ht="27.75" customHeight="1" x14ac:dyDescent="0.25">
      <c r="A189" s="12">
        <v>184</v>
      </c>
      <c r="B189" s="13" t="s">
        <v>23</v>
      </c>
      <c r="C189" s="13" t="s">
        <v>149</v>
      </c>
      <c r="D189" s="12" t="s">
        <v>15</v>
      </c>
      <c r="E189" s="14">
        <v>424838.40000000002</v>
      </c>
      <c r="F189" s="15">
        <f t="shared" si="8"/>
        <v>9.4808989288866524E-2</v>
      </c>
      <c r="G189" s="15">
        <f t="shared" si="11"/>
        <v>63.373790439018961</v>
      </c>
      <c r="H189" s="12" t="str">
        <f t="shared" si="9"/>
        <v>Sí</v>
      </c>
      <c r="I189" s="12" t="str">
        <f t="shared" si="10"/>
        <v>No</v>
      </c>
    </row>
    <row r="190" spans="1:9" ht="27.75" customHeight="1" x14ac:dyDescent="0.25">
      <c r="A190" s="12">
        <v>185</v>
      </c>
      <c r="B190" s="13" t="s">
        <v>18</v>
      </c>
      <c r="C190" s="13" t="s">
        <v>150</v>
      </c>
      <c r="D190" s="12" t="s">
        <v>15</v>
      </c>
      <c r="E190" s="14">
        <v>424733.33333333302</v>
      </c>
      <c r="F190" s="15">
        <f t="shared" si="8"/>
        <v>9.47855421040672E-2</v>
      </c>
      <c r="G190" s="15">
        <f t="shared" si="11"/>
        <v>63.468575981123031</v>
      </c>
      <c r="H190" s="12" t="str">
        <f t="shared" si="9"/>
        <v>Sí</v>
      </c>
      <c r="I190" s="12" t="str">
        <f t="shared" si="10"/>
        <v>No</v>
      </c>
    </row>
    <row r="191" spans="1:9" ht="45.75" customHeight="1" x14ac:dyDescent="0.25">
      <c r="A191" s="12">
        <v>186</v>
      </c>
      <c r="B191" s="13" t="s">
        <v>22</v>
      </c>
      <c r="C191" s="13" t="s">
        <v>147</v>
      </c>
      <c r="D191" s="12" t="s">
        <v>15</v>
      </c>
      <c r="E191" s="14">
        <v>417721.18481966702</v>
      </c>
      <c r="F191" s="15">
        <f t="shared" si="8"/>
        <v>9.3220677173486297E-2</v>
      </c>
      <c r="G191" s="15">
        <f t="shared" si="11"/>
        <v>63.561796658296515</v>
      </c>
      <c r="H191" s="12" t="str">
        <f t="shared" si="9"/>
        <v>Sí</v>
      </c>
      <c r="I191" s="12" t="str">
        <f t="shared" si="10"/>
        <v>No</v>
      </c>
    </row>
    <row r="192" spans="1:9" ht="27.75" customHeight="1" x14ac:dyDescent="0.25">
      <c r="A192" s="12">
        <v>187</v>
      </c>
      <c r="B192" s="13" t="s">
        <v>23</v>
      </c>
      <c r="C192" s="13" t="s">
        <v>151</v>
      </c>
      <c r="D192" s="12" t="s">
        <v>15</v>
      </c>
      <c r="E192" s="14">
        <v>417307.5</v>
      </c>
      <c r="F192" s="15">
        <f t="shared" si="8"/>
        <v>9.3128357271055687E-2</v>
      </c>
      <c r="G192" s="15">
        <f t="shared" si="11"/>
        <v>63.654925015567571</v>
      </c>
      <c r="H192" s="12" t="str">
        <f t="shared" si="9"/>
        <v>Sí</v>
      </c>
      <c r="I192" s="12" t="str">
        <f t="shared" si="10"/>
        <v>No</v>
      </c>
    </row>
    <row r="193" spans="1:9" ht="27.75" customHeight="1" x14ac:dyDescent="0.25">
      <c r="A193" s="12">
        <v>188</v>
      </c>
      <c r="B193" s="13" t="s">
        <v>18</v>
      </c>
      <c r="C193" s="13" t="s">
        <v>152</v>
      </c>
      <c r="D193" s="12" t="s">
        <v>15</v>
      </c>
      <c r="E193" s="14">
        <v>417060.545338667</v>
      </c>
      <c r="F193" s="15">
        <f t="shared" si="8"/>
        <v>9.3073245676055905E-2</v>
      </c>
      <c r="G193" s="15">
        <f t="shared" si="11"/>
        <v>63.747998261243623</v>
      </c>
      <c r="H193" s="12" t="str">
        <f t="shared" si="9"/>
        <v>Sí</v>
      </c>
      <c r="I193" s="12" t="str">
        <f t="shared" si="10"/>
        <v>No</v>
      </c>
    </row>
    <row r="194" spans="1:9" ht="27.75" customHeight="1" x14ac:dyDescent="0.25">
      <c r="A194" s="12">
        <v>189</v>
      </c>
      <c r="B194" s="13" t="s">
        <v>153</v>
      </c>
      <c r="C194" s="13" t="s">
        <v>148</v>
      </c>
      <c r="D194" s="12" t="s">
        <v>21</v>
      </c>
      <c r="E194" s="14">
        <v>416051.33333333302</v>
      </c>
      <c r="F194" s="15">
        <f t="shared" si="8"/>
        <v>9.2848025050510041E-2</v>
      </c>
      <c r="G194" s="15">
        <f t="shared" si="11"/>
        <v>63.840846286294131</v>
      </c>
      <c r="H194" s="12" t="str">
        <f t="shared" si="9"/>
        <v>Sí</v>
      </c>
      <c r="I194" s="12" t="str">
        <f t="shared" si="10"/>
        <v>No</v>
      </c>
    </row>
    <row r="195" spans="1:9" ht="27.75" customHeight="1" x14ac:dyDescent="0.25">
      <c r="A195" s="12">
        <v>190</v>
      </c>
      <c r="B195" s="13" t="s">
        <v>144</v>
      </c>
      <c r="C195" s="13" t="s">
        <v>145</v>
      </c>
      <c r="D195" s="12" t="s">
        <v>21</v>
      </c>
      <c r="E195" s="14">
        <v>414202</v>
      </c>
      <c r="F195" s="15">
        <f t="shared" si="8"/>
        <v>9.2435318891670545E-2</v>
      </c>
      <c r="G195" s="15">
        <f t="shared" si="11"/>
        <v>63.933281605185805</v>
      </c>
      <c r="H195" s="12" t="str">
        <f t="shared" si="9"/>
        <v>Sí</v>
      </c>
      <c r="I195" s="12" t="str">
        <f t="shared" si="10"/>
        <v>No</v>
      </c>
    </row>
    <row r="196" spans="1:9" ht="27.75" customHeight="1" x14ac:dyDescent="0.25">
      <c r="A196" s="12">
        <v>191</v>
      </c>
      <c r="B196" s="13" t="s">
        <v>18</v>
      </c>
      <c r="C196" s="13" t="s">
        <v>154</v>
      </c>
      <c r="D196" s="12" t="s">
        <v>15</v>
      </c>
      <c r="E196" s="14">
        <v>409839.871713</v>
      </c>
      <c r="F196" s="15">
        <f t="shared" si="8"/>
        <v>9.1461845274316653E-2</v>
      </c>
      <c r="G196" s="15">
        <f t="shared" si="11"/>
        <v>64.024743450460122</v>
      </c>
      <c r="H196" s="12" t="str">
        <f t="shared" si="9"/>
        <v>Sí</v>
      </c>
      <c r="I196" s="12" t="str">
        <f t="shared" si="10"/>
        <v>No</v>
      </c>
    </row>
    <row r="197" spans="1:9" ht="27.75" customHeight="1" x14ac:dyDescent="0.25">
      <c r="A197" s="12">
        <v>192</v>
      </c>
      <c r="B197" s="13" t="s">
        <v>23</v>
      </c>
      <c r="C197" s="13" t="s">
        <v>155</v>
      </c>
      <c r="D197" s="12" t="s">
        <v>15</v>
      </c>
      <c r="E197" s="14">
        <v>407881.6</v>
      </c>
      <c r="F197" s="15">
        <f t="shared" si="8"/>
        <v>9.1024827900504604E-2</v>
      </c>
      <c r="G197" s="15">
        <f t="shared" si="11"/>
        <v>64.115768278360633</v>
      </c>
      <c r="H197" s="12" t="str">
        <f t="shared" si="9"/>
        <v>Sí</v>
      </c>
      <c r="I197" s="12" t="str">
        <f t="shared" si="10"/>
        <v>No</v>
      </c>
    </row>
    <row r="198" spans="1:9" ht="54.75" customHeight="1" x14ac:dyDescent="0.25">
      <c r="A198" s="12">
        <v>193</v>
      </c>
      <c r="B198" s="13" t="s">
        <v>106</v>
      </c>
      <c r="C198" s="13" t="s">
        <v>156</v>
      </c>
      <c r="D198" s="12" t="s">
        <v>15</v>
      </c>
      <c r="E198" s="14">
        <v>407306.75199999998</v>
      </c>
      <c r="F198" s="15">
        <f t="shared" ref="F198:F261" si="12">E198/$B$2*100</f>
        <v>9.0896542044342055E-2</v>
      </c>
      <c r="G198" s="15">
        <f t="shared" si="11"/>
        <v>64.206664820404981</v>
      </c>
      <c r="H198" s="12" t="str">
        <f t="shared" ref="H198:H261" si="13">IF(G198&lt;=80,"Sí","No")</f>
        <v>Sí</v>
      </c>
      <c r="I198" s="12" t="str">
        <f t="shared" ref="I198:I261" si="14">IF(AND(H198="Sí",F198&gt;=$B$3),"Sí","No")</f>
        <v>No</v>
      </c>
    </row>
    <row r="199" spans="1:9" ht="36.75" customHeight="1" x14ac:dyDescent="0.25">
      <c r="A199" s="12">
        <v>194</v>
      </c>
      <c r="B199" s="13" t="s">
        <v>73</v>
      </c>
      <c r="C199" s="13" t="s">
        <v>157</v>
      </c>
      <c r="D199" s="12" t="s">
        <v>15</v>
      </c>
      <c r="E199" s="14">
        <v>406711.66666666698</v>
      </c>
      <c r="F199" s="15">
        <f t="shared" si="12"/>
        <v>9.0763739927127773E-2</v>
      </c>
      <c r="G199" s="15">
        <f t="shared" ref="G199:G262" si="15">G198+F199</f>
        <v>64.297428560332108</v>
      </c>
      <c r="H199" s="12" t="str">
        <f t="shared" si="13"/>
        <v>Sí</v>
      </c>
      <c r="I199" s="12" t="str">
        <f t="shared" si="14"/>
        <v>No</v>
      </c>
    </row>
    <row r="200" spans="1:9" ht="27.75" customHeight="1" x14ac:dyDescent="0.25">
      <c r="A200" s="12">
        <v>195</v>
      </c>
      <c r="B200" s="13" t="s">
        <v>23</v>
      </c>
      <c r="C200" s="13" t="s">
        <v>143</v>
      </c>
      <c r="D200" s="12" t="s">
        <v>15</v>
      </c>
      <c r="E200" s="14">
        <v>405558.272</v>
      </c>
      <c r="F200" s="15">
        <f t="shared" si="12"/>
        <v>9.0506342802484929E-2</v>
      </c>
      <c r="G200" s="15">
        <f t="shared" si="15"/>
        <v>64.387934903134592</v>
      </c>
      <c r="H200" s="12" t="str">
        <f t="shared" si="13"/>
        <v>Sí</v>
      </c>
      <c r="I200" s="12" t="str">
        <f t="shared" si="14"/>
        <v>No</v>
      </c>
    </row>
    <row r="201" spans="1:9" ht="27.75" customHeight="1" x14ac:dyDescent="0.25">
      <c r="A201" s="12">
        <v>196</v>
      </c>
      <c r="B201" s="13" t="s">
        <v>36</v>
      </c>
      <c r="C201" s="13" t="s">
        <v>63</v>
      </c>
      <c r="D201" s="12" t="s">
        <v>15</v>
      </c>
      <c r="E201" s="14">
        <v>404089.33333333302</v>
      </c>
      <c r="F201" s="15">
        <f t="shared" si="12"/>
        <v>9.0178527354742841E-2</v>
      </c>
      <c r="G201" s="15">
        <f t="shared" si="15"/>
        <v>64.47811343048933</v>
      </c>
      <c r="H201" s="12" t="str">
        <f t="shared" si="13"/>
        <v>Sí</v>
      </c>
      <c r="I201" s="12" t="str">
        <f t="shared" si="14"/>
        <v>No</v>
      </c>
    </row>
    <row r="202" spans="1:9" ht="27.75" customHeight="1" x14ac:dyDescent="0.25">
      <c r="A202" s="12">
        <v>197</v>
      </c>
      <c r="B202" s="13" t="s">
        <v>36</v>
      </c>
      <c r="C202" s="13" t="s">
        <v>63</v>
      </c>
      <c r="D202" s="12" t="s">
        <v>15</v>
      </c>
      <c r="E202" s="14">
        <v>402325.66666666698</v>
      </c>
      <c r="F202" s="15">
        <f t="shared" si="12"/>
        <v>8.9784938983001786E-2</v>
      </c>
      <c r="G202" s="15">
        <f t="shared" si="15"/>
        <v>64.567898369472331</v>
      </c>
      <c r="H202" s="12" t="str">
        <f t="shared" si="13"/>
        <v>Sí</v>
      </c>
      <c r="I202" s="12" t="str">
        <f t="shared" si="14"/>
        <v>No</v>
      </c>
    </row>
    <row r="203" spans="1:9" ht="27.75" customHeight="1" x14ac:dyDescent="0.25">
      <c r="A203" s="12">
        <v>198</v>
      </c>
      <c r="B203" s="13" t="s">
        <v>23</v>
      </c>
      <c r="C203" s="13" t="s">
        <v>158</v>
      </c>
      <c r="D203" s="12" t="s">
        <v>15</v>
      </c>
      <c r="E203" s="14">
        <v>400509.78781466698</v>
      </c>
      <c r="F203" s="15">
        <f t="shared" si="12"/>
        <v>8.9379698687799797E-2</v>
      </c>
      <c r="G203" s="15">
        <f t="shared" si="15"/>
        <v>64.657278068160124</v>
      </c>
      <c r="H203" s="12" t="str">
        <f t="shared" si="13"/>
        <v>Sí</v>
      </c>
      <c r="I203" s="12" t="str">
        <f t="shared" si="14"/>
        <v>No</v>
      </c>
    </row>
    <row r="204" spans="1:9" ht="45.75" customHeight="1" x14ac:dyDescent="0.25">
      <c r="A204" s="12">
        <v>199</v>
      </c>
      <c r="B204" s="13" t="s">
        <v>55</v>
      </c>
      <c r="C204" s="13" t="s">
        <v>159</v>
      </c>
      <c r="D204" s="12" t="s">
        <v>15</v>
      </c>
      <c r="E204" s="14">
        <v>395777.51760000002</v>
      </c>
      <c r="F204" s="15">
        <f t="shared" si="12"/>
        <v>8.8323622410103664E-2</v>
      </c>
      <c r="G204" s="15">
        <f t="shared" si="15"/>
        <v>64.745601690570226</v>
      </c>
      <c r="H204" s="12" t="str">
        <f t="shared" si="13"/>
        <v>Sí</v>
      </c>
      <c r="I204" s="12" t="str">
        <f t="shared" si="14"/>
        <v>No</v>
      </c>
    </row>
    <row r="205" spans="1:9" ht="36.75" customHeight="1" x14ac:dyDescent="0.25">
      <c r="A205" s="12">
        <v>200</v>
      </c>
      <c r="B205" s="13" t="s">
        <v>73</v>
      </c>
      <c r="C205" s="13" t="s">
        <v>157</v>
      </c>
      <c r="D205" s="12" t="s">
        <v>15</v>
      </c>
      <c r="E205" s="14">
        <v>392000</v>
      </c>
      <c r="F205" s="15">
        <f t="shared" si="12"/>
        <v>8.7480613337296426E-2</v>
      </c>
      <c r="G205" s="15">
        <f t="shared" si="15"/>
        <v>64.833082303907517</v>
      </c>
      <c r="H205" s="12" t="str">
        <f t="shared" si="13"/>
        <v>Sí</v>
      </c>
      <c r="I205" s="12" t="str">
        <f t="shared" si="14"/>
        <v>No</v>
      </c>
    </row>
    <row r="206" spans="1:9" ht="18.75" customHeight="1" x14ac:dyDescent="0.25">
      <c r="A206" s="12">
        <v>201</v>
      </c>
      <c r="B206" s="13" t="s">
        <v>86</v>
      </c>
      <c r="C206" s="13" t="s">
        <v>160</v>
      </c>
      <c r="D206" s="12" t="s">
        <v>15</v>
      </c>
      <c r="E206" s="14">
        <v>391168.11375000002</v>
      </c>
      <c r="F206" s="15">
        <f t="shared" si="12"/>
        <v>8.7294965583784023E-2</v>
      </c>
      <c r="G206" s="15">
        <f t="shared" si="15"/>
        <v>64.920377269491297</v>
      </c>
      <c r="H206" s="12" t="str">
        <f t="shared" si="13"/>
        <v>Sí</v>
      </c>
      <c r="I206" s="12" t="str">
        <f t="shared" si="14"/>
        <v>No</v>
      </c>
    </row>
    <row r="207" spans="1:9" ht="45.75" customHeight="1" x14ac:dyDescent="0.25">
      <c r="A207" s="12">
        <v>202</v>
      </c>
      <c r="B207" s="13" t="s">
        <v>22</v>
      </c>
      <c r="C207" s="13" t="s">
        <v>147</v>
      </c>
      <c r="D207" s="12" t="s">
        <v>15</v>
      </c>
      <c r="E207" s="14">
        <v>391168.11375000002</v>
      </c>
      <c r="F207" s="15">
        <f t="shared" si="12"/>
        <v>8.7294965583784023E-2</v>
      </c>
      <c r="G207" s="15">
        <f t="shared" si="15"/>
        <v>65.007672235075077</v>
      </c>
      <c r="H207" s="12" t="str">
        <f t="shared" si="13"/>
        <v>Sí</v>
      </c>
      <c r="I207" s="12" t="str">
        <f t="shared" si="14"/>
        <v>No</v>
      </c>
    </row>
    <row r="208" spans="1:9" ht="45.75" customHeight="1" x14ac:dyDescent="0.25">
      <c r="A208" s="12">
        <v>203</v>
      </c>
      <c r="B208" s="13" t="s">
        <v>22</v>
      </c>
      <c r="C208" s="13" t="s">
        <v>152</v>
      </c>
      <c r="D208" s="12" t="s">
        <v>15</v>
      </c>
      <c r="E208" s="14">
        <v>391168.11375000002</v>
      </c>
      <c r="F208" s="15">
        <f t="shared" si="12"/>
        <v>8.7294965583784023E-2</v>
      </c>
      <c r="G208" s="15">
        <f t="shared" si="15"/>
        <v>65.094967200658857</v>
      </c>
      <c r="H208" s="12" t="str">
        <f t="shared" si="13"/>
        <v>Sí</v>
      </c>
      <c r="I208" s="12" t="str">
        <f t="shared" si="14"/>
        <v>No</v>
      </c>
    </row>
    <row r="209" spans="1:9" ht="45.75" customHeight="1" x14ac:dyDescent="0.25">
      <c r="A209" s="12">
        <v>204</v>
      </c>
      <c r="B209" s="13" t="s">
        <v>22</v>
      </c>
      <c r="C209" s="13" t="s">
        <v>147</v>
      </c>
      <c r="D209" s="12" t="s">
        <v>15</v>
      </c>
      <c r="E209" s="14">
        <v>391168.11375000002</v>
      </c>
      <c r="F209" s="15">
        <f t="shared" si="12"/>
        <v>8.7294965583784023E-2</v>
      </c>
      <c r="G209" s="15">
        <f t="shared" si="15"/>
        <v>65.182262166242637</v>
      </c>
      <c r="H209" s="12" t="str">
        <f t="shared" si="13"/>
        <v>Sí</v>
      </c>
      <c r="I209" s="12" t="str">
        <f t="shared" si="14"/>
        <v>No</v>
      </c>
    </row>
    <row r="210" spans="1:9" ht="27.75" customHeight="1" x14ac:dyDescent="0.25">
      <c r="A210" s="12">
        <v>205</v>
      </c>
      <c r="B210" s="13" t="s">
        <v>86</v>
      </c>
      <c r="C210" s="13" t="s">
        <v>161</v>
      </c>
      <c r="D210" s="12" t="s">
        <v>15</v>
      </c>
      <c r="E210" s="14">
        <v>389939.55611866701</v>
      </c>
      <c r="F210" s="15">
        <f t="shared" si="12"/>
        <v>8.7020794728913553E-2</v>
      </c>
      <c r="G210" s="15">
        <f t="shared" si="15"/>
        <v>65.269282960971552</v>
      </c>
      <c r="H210" s="12" t="str">
        <f t="shared" si="13"/>
        <v>Sí</v>
      </c>
      <c r="I210" s="12" t="str">
        <f t="shared" si="14"/>
        <v>No</v>
      </c>
    </row>
    <row r="211" spans="1:9" ht="45.75" customHeight="1" x14ac:dyDescent="0.25">
      <c r="A211" s="12">
        <v>206</v>
      </c>
      <c r="B211" s="13" t="s">
        <v>22</v>
      </c>
      <c r="C211" s="13" t="s">
        <v>154</v>
      </c>
      <c r="D211" s="12" t="s">
        <v>15</v>
      </c>
      <c r="E211" s="14">
        <v>389429.58880000003</v>
      </c>
      <c r="F211" s="15">
        <f t="shared" si="12"/>
        <v>8.6906987958967216E-2</v>
      </c>
      <c r="G211" s="15">
        <f t="shared" si="15"/>
        <v>65.35618994893052</v>
      </c>
      <c r="H211" s="12" t="str">
        <f t="shared" si="13"/>
        <v>Sí</v>
      </c>
      <c r="I211" s="12" t="str">
        <f t="shared" si="14"/>
        <v>No</v>
      </c>
    </row>
    <row r="212" spans="1:9" ht="45.75" customHeight="1" x14ac:dyDescent="0.25">
      <c r="A212" s="12">
        <v>207</v>
      </c>
      <c r="B212" s="13" t="s">
        <v>22</v>
      </c>
      <c r="C212" s="13" t="s">
        <v>105</v>
      </c>
      <c r="D212" s="12" t="s">
        <v>21</v>
      </c>
      <c r="E212" s="14">
        <v>388869.25</v>
      </c>
      <c r="F212" s="15">
        <f t="shared" si="12"/>
        <v>8.6781940045955255E-2</v>
      </c>
      <c r="G212" s="15">
        <f t="shared" si="15"/>
        <v>65.442971888976473</v>
      </c>
      <c r="H212" s="12" t="str">
        <f t="shared" si="13"/>
        <v>Sí</v>
      </c>
      <c r="I212" s="12" t="str">
        <f t="shared" si="14"/>
        <v>No</v>
      </c>
    </row>
    <row r="213" spans="1:9" ht="36.75" customHeight="1" x14ac:dyDescent="0.25">
      <c r="A213" s="12">
        <v>208</v>
      </c>
      <c r="B213" s="13" t="s">
        <v>73</v>
      </c>
      <c r="C213" s="13" t="s">
        <v>157</v>
      </c>
      <c r="D213" s="12" t="s">
        <v>15</v>
      </c>
      <c r="E213" s="14">
        <v>388500</v>
      </c>
      <c r="F213" s="15">
        <f t="shared" si="12"/>
        <v>8.6699536432499141E-2</v>
      </c>
      <c r="G213" s="15">
        <f t="shared" si="15"/>
        <v>65.529671425408978</v>
      </c>
      <c r="H213" s="12" t="str">
        <f t="shared" si="13"/>
        <v>Sí</v>
      </c>
      <c r="I213" s="12" t="str">
        <f t="shared" si="14"/>
        <v>No</v>
      </c>
    </row>
    <row r="214" spans="1:9" ht="27.75" customHeight="1" x14ac:dyDescent="0.25">
      <c r="A214" s="12">
        <v>209</v>
      </c>
      <c r="B214" s="13" t="s">
        <v>23</v>
      </c>
      <c r="C214" s="13" t="s">
        <v>148</v>
      </c>
      <c r="D214" s="12" t="s">
        <v>137</v>
      </c>
      <c r="E214" s="14">
        <v>386462</v>
      </c>
      <c r="F214" s="15">
        <f t="shared" si="12"/>
        <v>8.6244726509077177E-2</v>
      </c>
      <c r="G214" s="15">
        <f t="shared" si="15"/>
        <v>65.615916151918057</v>
      </c>
      <c r="H214" s="12" t="str">
        <f t="shared" si="13"/>
        <v>Sí</v>
      </c>
      <c r="I214" s="12" t="str">
        <f t="shared" si="14"/>
        <v>No</v>
      </c>
    </row>
    <row r="215" spans="1:9" ht="27.75" customHeight="1" x14ac:dyDescent="0.25">
      <c r="A215" s="12">
        <v>210</v>
      </c>
      <c r="B215" s="13" t="s">
        <v>106</v>
      </c>
      <c r="C215" s="13" t="s">
        <v>162</v>
      </c>
      <c r="D215" s="12" t="s">
        <v>15</v>
      </c>
      <c r="E215" s="14">
        <v>385369.59999999998</v>
      </c>
      <c r="F215" s="15">
        <f t="shared" si="12"/>
        <v>8.6000941248848439E-2</v>
      </c>
      <c r="G215" s="15">
        <f t="shared" si="15"/>
        <v>65.701917093166912</v>
      </c>
      <c r="H215" s="12" t="str">
        <f t="shared" si="13"/>
        <v>Sí</v>
      </c>
      <c r="I215" s="12" t="str">
        <f t="shared" si="14"/>
        <v>No</v>
      </c>
    </row>
    <row r="216" spans="1:9" ht="45.75" customHeight="1" x14ac:dyDescent="0.25">
      <c r="A216" s="12">
        <v>211</v>
      </c>
      <c r="B216" s="13" t="s">
        <v>22</v>
      </c>
      <c r="C216" s="13" t="s">
        <v>134</v>
      </c>
      <c r="D216" s="12" t="s">
        <v>15</v>
      </c>
      <c r="E216" s="14">
        <v>385243.02083333302</v>
      </c>
      <c r="F216" s="15">
        <f t="shared" si="12"/>
        <v>8.5972693230644992E-2</v>
      </c>
      <c r="G216" s="15">
        <f t="shared" si="15"/>
        <v>65.787889786397557</v>
      </c>
      <c r="H216" s="12" t="str">
        <f t="shared" si="13"/>
        <v>Sí</v>
      </c>
      <c r="I216" s="12" t="str">
        <f t="shared" si="14"/>
        <v>No</v>
      </c>
    </row>
    <row r="217" spans="1:9" ht="27.75" customHeight="1" x14ac:dyDescent="0.25">
      <c r="A217" s="12">
        <v>212</v>
      </c>
      <c r="B217" s="13" t="s">
        <v>18</v>
      </c>
      <c r="C217" s="13" t="s">
        <v>152</v>
      </c>
      <c r="D217" s="12" t="s">
        <v>15</v>
      </c>
      <c r="E217" s="14">
        <v>384214.01394999999</v>
      </c>
      <c r="F217" s="15">
        <f t="shared" si="12"/>
        <v>8.5743055084516753E-2</v>
      </c>
      <c r="G217" s="15">
        <f t="shared" si="15"/>
        <v>65.873632841482078</v>
      </c>
      <c r="H217" s="12" t="str">
        <f t="shared" si="13"/>
        <v>Sí</v>
      </c>
      <c r="I217" s="12" t="str">
        <f t="shared" si="14"/>
        <v>No</v>
      </c>
    </row>
    <row r="218" spans="1:9" ht="18.75" customHeight="1" x14ac:dyDescent="0.25">
      <c r="A218" s="12">
        <v>213</v>
      </c>
      <c r="B218" s="13" t="s">
        <v>18</v>
      </c>
      <c r="C218" s="13" t="s">
        <v>147</v>
      </c>
      <c r="D218" s="12" t="s">
        <v>15</v>
      </c>
      <c r="E218" s="14">
        <v>384214.01394999999</v>
      </c>
      <c r="F218" s="15">
        <f t="shared" si="12"/>
        <v>8.5743055084516753E-2</v>
      </c>
      <c r="G218" s="15">
        <f t="shared" si="15"/>
        <v>65.959375896566598</v>
      </c>
      <c r="H218" s="12" t="str">
        <f t="shared" si="13"/>
        <v>Sí</v>
      </c>
      <c r="I218" s="12" t="str">
        <f t="shared" si="14"/>
        <v>No</v>
      </c>
    </row>
    <row r="219" spans="1:9" ht="27.75" customHeight="1" x14ac:dyDescent="0.25">
      <c r="A219" s="12">
        <v>214</v>
      </c>
      <c r="B219" s="13" t="s">
        <v>144</v>
      </c>
      <c r="C219" s="13" t="s">
        <v>163</v>
      </c>
      <c r="D219" s="12" t="s">
        <v>15</v>
      </c>
      <c r="E219" s="14">
        <v>382504.5</v>
      </c>
      <c r="F219" s="15">
        <f t="shared" si="12"/>
        <v>8.5361551694581386E-2</v>
      </c>
      <c r="G219" s="15">
        <f t="shared" si="15"/>
        <v>66.044737448261174</v>
      </c>
      <c r="H219" s="12" t="str">
        <f t="shared" si="13"/>
        <v>Sí</v>
      </c>
      <c r="I219" s="12" t="str">
        <f t="shared" si="14"/>
        <v>No</v>
      </c>
    </row>
    <row r="220" spans="1:9" ht="18.75" customHeight="1" x14ac:dyDescent="0.25">
      <c r="A220" s="12">
        <v>215</v>
      </c>
      <c r="B220" s="13" t="s">
        <v>27</v>
      </c>
      <c r="C220" s="13" t="s">
        <v>147</v>
      </c>
      <c r="D220" s="12" t="s">
        <v>15</v>
      </c>
      <c r="E220" s="14">
        <v>382475.489</v>
      </c>
      <c r="F220" s="15">
        <f t="shared" si="12"/>
        <v>8.5355077459699932E-2</v>
      </c>
      <c r="G220" s="15">
        <f t="shared" si="15"/>
        <v>66.130092525720869</v>
      </c>
      <c r="H220" s="12" t="str">
        <f t="shared" si="13"/>
        <v>Sí</v>
      </c>
      <c r="I220" s="12" t="str">
        <f t="shared" si="14"/>
        <v>No</v>
      </c>
    </row>
    <row r="221" spans="1:9" ht="27.75" customHeight="1" x14ac:dyDescent="0.25">
      <c r="A221" s="12">
        <v>216</v>
      </c>
      <c r="B221" s="13" t="s">
        <v>27</v>
      </c>
      <c r="C221" s="13" t="s">
        <v>152</v>
      </c>
      <c r="D221" s="12" t="s">
        <v>15</v>
      </c>
      <c r="E221" s="14">
        <v>382475.489</v>
      </c>
      <c r="F221" s="15">
        <f t="shared" si="12"/>
        <v>8.5355077459699932E-2</v>
      </c>
      <c r="G221" s="15">
        <f t="shared" si="15"/>
        <v>66.215447603180564</v>
      </c>
      <c r="H221" s="12" t="str">
        <f t="shared" si="13"/>
        <v>Sí</v>
      </c>
      <c r="I221" s="12" t="str">
        <f t="shared" si="14"/>
        <v>No</v>
      </c>
    </row>
    <row r="222" spans="1:9" ht="27.75" customHeight="1" x14ac:dyDescent="0.25">
      <c r="A222" s="12">
        <v>217</v>
      </c>
      <c r="B222" s="13" t="s">
        <v>144</v>
      </c>
      <c r="C222" s="13" t="s">
        <v>145</v>
      </c>
      <c r="D222" s="12" t="s">
        <v>21</v>
      </c>
      <c r="E222" s="14">
        <v>381254.66666666698</v>
      </c>
      <c r="F222" s="15">
        <f t="shared" si="12"/>
        <v>8.5082632851292167E-2</v>
      </c>
      <c r="G222" s="15">
        <f t="shared" si="15"/>
        <v>66.300530236031861</v>
      </c>
      <c r="H222" s="12" t="str">
        <f t="shared" si="13"/>
        <v>Sí</v>
      </c>
      <c r="I222" s="12" t="str">
        <f t="shared" si="14"/>
        <v>No</v>
      </c>
    </row>
    <row r="223" spans="1:9" ht="27.75" customHeight="1" x14ac:dyDescent="0.25">
      <c r="A223" s="12">
        <v>218</v>
      </c>
      <c r="B223" s="13" t="s">
        <v>144</v>
      </c>
      <c r="C223" s="13" t="s">
        <v>145</v>
      </c>
      <c r="D223" s="12" t="s">
        <v>21</v>
      </c>
      <c r="E223" s="14">
        <v>379892</v>
      </c>
      <c r="F223" s="15">
        <f t="shared" si="12"/>
        <v>8.4778533576357687E-2</v>
      </c>
      <c r="G223" s="15">
        <f t="shared" si="15"/>
        <v>66.385308769608216</v>
      </c>
      <c r="H223" s="12" t="str">
        <f t="shared" si="13"/>
        <v>Sí</v>
      </c>
      <c r="I223" s="12" t="str">
        <f t="shared" si="14"/>
        <v>No</v>
      </c>
    </row>
    <row r="224" spans="1:9" ht="36.75" customHeight="1" x14ac:dyDescent="0.25">
      <c r="A224" s="12">
        <v>219</v>
      </c>
      <c r="B224" s="13" t="s">
        <v>23</v>
      </c>
      <c r="C224" s="13" t="s">
        <v>164</v>
      </c>
      <c r="D224" s="12" t="s">
        <v>15</v>
      </c>
      <c r="E224" s="14">
        <v>379561.6</v>
      </c>
      <c r="F224" s="15">
        <f t="shared" si="12"/>
        <v>8.470479991654481E-2</v>
      </c>
      <c r="G224" s="15">
        <f t="shared" si="15"/>
        <v>66.470013569524767</v>
      </c>
      <c r="H224" s="12" t="str">
        <f t="shared" si="13"/>
        <v>Sí</v>
      </c>
      <c r="I224" s="12" t="str">
        <f t="shared" si="14"/>
        <v>No</v>
      </c>
    </row>
    <row r="225" spans="1:9" ht="27.75" customHeight="1" x14ac:dyDescent="0.25">
      <c r="A225" s="12">
        <v>220</v>
      </c>
      <c r="B225" s="13" t="s">
        <v>23</v>
      </c>
      <c r="C225" s="13" t="s">
        <v>165</v>
      </c>
      <c r="D225" s="12" t="s">
        <v>15</v>
      </c>
      <c r="E225" s="14">
        <v>378998.43910000002</v>
      </c>
      <c r="F225" s="15">
        <f t="shared" si="12"/>
        <v>8.4579122210066304E-2</v>
      </c>
      <c r="G225" s="15">
        <f t="shared" si="15"/>
        <v>66.55459269173484</v>
      </c>
      <c r="H225" s="12" t="str">
        <f t="shared" si="13"/>
        <v>Sí</v>
      </c>
      <c r="I225" s="12" t="str">
        <f t="shared" si="14"/>
        <v>No</v>
      </c>
    </row>
    <row r="226" spans="1:9" ht="18.75" customHeight="1" x14ac:dyDescent="0.25">
      <c r="A226" s="12">
        <v>221</v>
      </c>
      <c r="B226" s="13" t="s">
        <v>27</v>
      </c>
      <c r="C226" s="13" t="s">
        <v>147</v>
      </c>
      <c r="D226" s="12" t="s">
        <v>15</v>
      </c>
      <c r="E226" s="14">
        <v>378998.43910000002</v>
      </c>
      <c r="F226" s="15">
        <f t="shared" si="12"/>
        <v>8.4579122210066304E-2</v>
      </c>
      <c r="G226" s="15">
        <f t="shared" si="15"/>
        <v>66.639171813944913</v>
      </c>
      <c r="H226" s="12" t="str">
        <f t="shared" si="13"/>
        <v>Sí</v>
      </c>
      <c r="I226" s="12" t="str">
        <f t="shared" si="14"/>
        <v>No</v>
      </c>
    </row>
    <row r="227" spans="1:9" ht="18.75" customHeight="1" x14ac:dyDescent="0.25">
      <c r="A227" s="12">
        <v>222</v>
      </c>
      <c r="B227" s="13" t="s">
        <v>27</v>
      </c>
      <c r="C227" s="13" t="s">
        <v>134</v>
      </c>
      <c r="D227" s="12" t="s">
        <v>15</v>
      </c>
      <c r="E227" s="14">
        <v>378887.17749999999</v>
      </c>
      <c r="F227" s="15">
        <f t="shared" si="12"/>
        <v>8.4554292534023204E-2</v>
      </c>
      <c r="G227" s="15">
        <f t="shared" si="15"/>
        <v>66.723726106478935</v>
      </c>
      <c r="H227" s="12" t="str">
        <f t="shared" si="13"/>
        <v>Sí</v>
      </c>
      <c r="I227" s="12" t="str">
        <f t="shared" si="14"/>
        <v>No</v>
      </c>
    </row>
    <row r="228" spans="1:9" ht="54.75" customHeight="1" x14ac:dyDescent="0.25">
      <c r="A228" s="12">
        <v>223</v>
      </c>
      <c r="B228" s="13" t="s">
        <v>106</v>
      </c>
      <c r="C228" s="13" t="s">
        <v>166</v>
      </c>
      <c r="D228" s="12" t="s">
        <v>15</v>
      </c>
      <c r="E228" s="14">
        <v>378881.327552</v>
      </c>
      <c r="F228" s="15">
        <f t="shared" si="12"/>
        <v>8.4552987031372623E-2</v>
      </c>
      <c r="G228" s="15">
        <f t="shared" si="15"/>
        <v>66.808279093510308</v>
      </c>
      <c r="H228" s="12" t="str">
        <f t="shared" si="13"/>
        <v>Sí</v>
      </c>
      <c r="I228" s="12" t="str">
        <f t="shared" si="14"/>
        <v>No</v>
      </c>
    </row>
    <row r="229" spans="1:9" ht="36.75" customHeight="1" x14ac:dyDescent="0.25">
      <c r="A229" s="12">
        <v>224</v>
      </c>
      <c r="B229" s="13" t="s">
        <v>73</v>
      </c>
      <c r="C229" s="13" t="s">
        <v>157</v>
      </c>
      <c r="D229" s="12" t="s">
        <v>15</v>
      </c>
      <c r="E229" s="14">
        <v>375958.33333333302</v>
      </c>
      <c r="F229" s="15">
        <f t="shared" si="12"/>
        <v>8.3900677523642123E-2</v>
      </c>
      <c r="G229" s="15">
        <f t="shared" si="15"/>
        <v>66.892179771033952</v>
      </c>
      <c r="H229" s="12" t="str">
        <f t="shared" si="13"/>
        <v>Sí</v>
      </c>
      <c r="I229" s="12" t="str">
        <f t="shared" si="14"/>
        <v>No</v>
      </c>
    </row>
    <row r="230" spans="1:9" ht="18.75" customHeight="1" x14ac:dyDescent="0.25">
      <c r="A230" s="12">
        <v>225</v>
      </c>
      <c r="B230" s="13" t="s">
        <v>18</v>
      </c>
      <c r="C230" s="13" t="s">
        <v>134</v>
      </c>
      <c r="D230" s="12" t="s">
        <v>15</v>
      </c>
      <c r="E230" s="14">
        <v>375208.04</v>
      </c>
      <c r="F230" s="15">
        <f t="shared" si="12"/>
        <v>8.3733238439502172E-2</v>
      </c>
      <c r="G230" s="15">
        <f t="shared" si="15"/>
        <v>66.975913009473459</v>
      </c>
      <c r="H230" s="12" t="str">
        <f t="shared" si="13"/>
        <v>Sí</v>
      </c>
      <c r="I230" s="12" t="str">
        <f t="shared" si="14"/>
        <v>No</v>
      </c>
    </row>
    <row r="231" spans="1:9" ht="27.75" customHeight="1" x14ac:dyDescent="0.25">
      <c r="A231" s="12">
        <v>226</v>
      </c>
      <c r="B231" s="13" t="s">
        <v>106</v>
      </c>
      <c r="C231" s="13" t="s">
        <v>167</v>
      </c>
      <c r="D231" s="12" t="s">
        <v>15</v>
      </c>
      <c r="E231" s="14">
        <v>374656</v>
      </c>
      <c r="F231" s="15">
        <f t="shared" si="12"/>
        <v>8.3610042526780948E-2</v>
      </c>
      <c r="G231" s="15">
        <f t="shared" si="15"/>
        <v>67.059523052000245</v>
      </c>
      <c r="H231" s="12" t="str">
        <f t="shared" si="13"/>
        <v>Sí</v>
      </c>
      <c r="I231" s="12" t="str">
        <f t="shared" si="14"/>
        <v>No</v>
      </c>
    </row>
    <row r="232" spans="1:9" ht="27.75" customHeight="1" x14ac:dyDescent="0.25">
      <c r="A232" s="12">
        <v>227</v>
      </c>
      <c r="B232" s="13" t="s">
        <v>27</v>
      </c>
      <c r="C232" s="13" t="s">
        <v>152</v>
      </c>
      <c r="D232" s="12" t="s">
        <v>15</v>
      </c>
      <c r="E232" s="14">
        <v>372896.2165255</v>
      </c>
      <c r="F232" s="15">
        <f t="shared" si="12"/>
        <v>8.321732074695927E-2</v>
      </c>
      <c r="G232" s="15">
        <f t="shared" si="15"/>
        <v>67.142740372747198</v>
      </c>
      <c r="H232" s="12" t="str">
        <f t="shared" si="13"/>
        <v>Sí</v>
      </c>
      <c r="I232" s="12" t="str">
        <f t="shared" si="14"/>
        <v>No</v>
      </c>
    </row>
    <row r="233" spans="1:9" ht="27.75" customHeight="1" x14ac:dyDescent="0.25">
      <c r="A233" s="12">
        <v>228</v>
      </c>
      <c r="B233" s="13" t="s">
        <v>55</v>
      </c>
      <c r="C233" s="13" t="s">
        <v>168</v>
      </c>
      <c r="D233" s="12" t="s">
        <v>15</v>
      </c>
      <c r="E233" s="14">
        <v>372461.585288</v>
      </c>
      <c r="F233" s="15">
        <f t="shared" si="12"/>
        <v>8.3120326340755057E-2</v>
      </c>
      <c r="G233" s="15">
        <f t="shared" si="15"/>
        <v>67.22586069908796</v>
      </c>
      <c r="H233" s="12" t="str">
        <f t="shared" si="13"/>
        <v>Sí</v>
      </c>
      <c r="I233" s="12" t="str">
        <f t="shared" si="14"/>
        <v>No</v>
      </c>
    </row>
    <row r="234" spans="1:9" ht="36.75" customHeight="1" x14ac:dyDescent="0.25">
      <c r="A234" s="12">
        <v>229</v>
      </c>
      <c r="B234" s="13" t="s">
        <v>55</v>
      </c>
      <c r="C234" s="13" t="s">
        <v>164</v>
      </c>
      <c r="D234" s="12" t="s">
        <v>15</v>
      </c>
      <c r="E234" s="14">
        <v>370040</v>
      </c>
      <c r="F234" s="15">
        <f t="shared" si="12"/>
        <v>8.2579913671768285E-2</v>
      </c>
      <c r="G234" s="15">
        <f t="shared" si="15"/>
        <v>67.308440612759725</v>
      </c>
      <c r="H234" s="12" t="str">
        <f t="shared" si="13"/>
        <v>Sí</v>
      </c>
      <c r="I234" s="12" t="str">
        <f t="shared" si="14"/>
        <v>No</v>
      </c>
    </row>
    <row r="235" spans="1:9" ht="27.75" customHeight="1" x14ac:dyDescent="0.25">
      <c r="A235" s="12">
        <v>230</v>
      </c>
      <c r="B235" s="13" t="s">
        <v>23</v>
      </c>
      <c r="C235" s="13" t="s">
        <v>169</v>
      </c>
      <c r="D235" s="12" t="s">
        <v>15</v>
      </c>
      <c r="E235" s="14">
        <v>367090.88</v>
      </c>
      <c r="F235" s="15">
        <f t="shared" si="12"/>
        <v>8.1921773808489501E-2</v>
      </c>
      <c r="G235" s="15">
        <f t="shared" si="15"/>
        <v>67.390362386568214</v>
      </c>
      <c r="H235" s="12" t="str">
        <f t="shared" si="13"/>
        <v>Sí</v>
      </c>
      <c r="I235" s="12" t="str">
        <f t="shared" si="14"/>
        <v>No</v>
      </c>
    </row>
    <row r="236" spans="1:9" ht="27.75" customHeight="1" x14ac:dyDescent="0.25">
      <c r="A236" s="12">
        <v>231</v>
      </c>
      <c r="B236" s="13" t="s">
        <v>23</v>
      </c>
      <c r="C236" s="13" t="s">
        <v>170</v>
      </c>
      <c r="D236" s="12" t="s">
        <v>15</v>
      </c>
      <c r="E236" s="14">
        <v>366256.441666667</v>
      </c>
      <c r="F236" s="15">
        <f t="shared" si="12"/>
        <v>8.1735556519734076E-2</v>
      </c>
      <c r="G236" s="15">
        <f t="shared" si="15"/>
        <v>67.472097943087945</v>
      </c>
      <c r="H236" s="12" t="str">
        <f t="shared" si="13"/>
        <v>Sí</v>
      </c>
      <c r="I236" s="12" t="str">
        <f t="shared" si="14"/>
        <v>No</v>
      </c>
    </row>
    <row r="237" spans="1:9" ht="18.75" customHeight="1" x14ac:dyDescent="0.25">
      <c r="A237" s="12">
        <v>232</v>
      </c>
      <c r="B237" s="13" t="s">
        <v>27</v>
      </c>
      <c r="C237" s="13" t="s">
        <v>147</v>
      </c>
      <c r="D237" s="12" t="s">
        <v>15</v>
      </c>
      <c r="E237" s="14">
        <v>365524.87073750002</v>
      </c>
      <c r="F237" s="15">
        <f t="shared" si="12"/>
        <v>8.1572295617735963E-2</v>
      </c>
      <c r="G237" s="15">
        <f t="shared" si="15"/>
        <v>67.553670238705678</v>
      </c>
      <c r="H237" s="12" t="str">
        <f t="shared" si="13"/>
        <v>Sí</v>
      </c>
      <c r="I237" s="12" t="str">
        <f t="shared" si="14"/>
        <v>No</v>
      </c>
    </row>
    <row r="238" spans="1:9" ht="45.75" customHeight="1" x14ac:dyDescent="0.25">
      <c r="A238" s="12">
        <v>233</v>
      </c>
      <c r="B238" s="13" t="s">
        <v>106</v>
      </c>
      <c r="C238" s="13" t="s">
        <v>171</v>
      </c>
      <c r="D238" s="12" t="s">
        <v>15</v>
      </c>
      <c r="E238" s="14">
        <v>363969.73981200001</v>
      </c>
      <c r="F238" s="15">
        <f t="shared" si="12"/>
        <v>8.1225245089209072E-2</v>
      </c>
      <c r="G238" s="15">
        <f t="shared" si="15"/>
        <v>67.634895483794892</v>
      </c>
      <c r="H238" s="12" t="str">
        <f t="shared" si="13"/>
        <v>Sí</v>
      </c>
      <c r="I238" s="12" t="str">
        <f t="shared" si="14"/>
        <v>No</v>
      </c>
    </row>
    <row r="239" spans="1:9" ht="45.75" customHeight="1" x14ac:dyDescent="0.25">
      <c r="A239" s="12">
        <v>234</v>
      </c>
      <c r="B239" s="13" t="s">
        <v>22</v>
      </c>
      <c r="C239" s="13" t="s">
        <v>152</v>
      </c>
      <c r="D239" s="12" t="s">
        <v>15</v>
      </c>
      <c r="E239" s="14">
        <v>362818.56689866702</v>
      </c>
      <c r="F239" s="15">
        <f t="shared" si="12"/>
        <v>8.0968343781771188E-2</v>
      </c>
      <c r="G239" s="15">
        <f t="shared" si="15"/>
        <v>67.715863827576669</v>
      </c>
      <c r="H239" s="12" t="str">
        <f t="shared" si="13"/>
        <v>Sí</v>
      </c>
      <c r="I239" s="12" t="str">
        <f t="shared" si="14"/>
        <v>No</v>
      </c>
    </row>
    <row r="240" spans="1:9" ht="27.75" customHeight="1" x14ac:dyDescent="0.25">
      <c r="A240" s="12">
        <v>235</v>
      </c>
      <c r="B240" s="13" t="s">
        <v>144</v>
      </c>
      <c r="C240" s="13" t="s">
        <v>163</v>
      </c>
      <c r="D240" s="12" t="s">
        <v>15</v>
      </c>
      <c r="E240" s="14">
        <v>360790.5</v>
      </c>
      <c r="F240" s="15">
        <f t="shared" si="12"/>
        <v>8.0515750577219006E-2</v>
      </c>
      <c r="G240" s="15">
        <f t="shared" si="15"/>
        <v>67.796379578153889</v>
      </c>
      <c r="H240" s="12" t="str">
        <f t="shared" si="13"/>
        <v>Sí</v>
      </c>
      <c r="I240" s="12" t="str">
        <f t="shared" si="14"/>
        <v>No</v>
      </c>
    </row>
    <row r="241" spans="1:9" ht="18.75" customHeight="1" x14ac:dyDescent="0.25">
      <c r="A241" s="12">
        <v>236</v>
      </c>
      <c r="B241" s="13" t="s">
        <v>18</v>
      </c>
      <c r="C241" s="13" t="s">
        <v>147</v>
      </c>
      <c r="D241" s="12" t="s">
        <v>15</v>
      </c>
      <c r="E241" s="14">
        <v>358292.60694550001</v>
      </c>
      <c r="F241" s="15">
        <f t="shared" si="12"/>
        <v>7.9958308698498001E-2</v>
      </c>
      <c r="G241" s="15">
        <f t="shared" si="15"/>
        <v>67.876337886852383</v>
      </c>
      <c r="H241" s="12" t="str">
        <f t="shared" si="13"/>
        <v>Sí</v>
      </c>
      <c r="I241" s="12" t="str">
        <f t="shared" si="14"/>
        <v>No</v>
      </c>
    </row>
    <row r="242" spans="1:9" ht="18.75" customHeight="1" x14ac:dyDescent="0.25">
      <c r="A242" s="12">
        <v>237</v>
      </c>
      <c r="B242" s="13" t="s">
        <v>36</v>
      </c>
      <c r="C242" s="13" t="s">
        <v>172</v>
      </c>
      <c r="D242" s="12" t="s">
        <v>15</v>
      </c>
      <c r="E242" s="14">
        <v>356800</v>
      </c>
      <c r="F242" s="15">
        <f t="shared" si="12"/>
        <v>7.9625211323335124E-2</v>
      </c>
      <c r="G242" s="15">
        <f t="shared" si="15"/>
        <v>67.955963098175715</v>
      </c>
      <c r="H242" s="12" t="str">
        <f t="shared" si="13"/>
        <v>Sí</v>
      </c>
      <c r="I242" s="12" t="str">
        <f t="shared" si="14"/>
        <v>No</v>
      </c>
    </row>
    <row r="243" spans="1:9" ht="45.75" customHeight="1" x14ac:dyDescent="0.25">
      <c r="A243" s="12">
        <v>238</v>
      </c>
      <c r="B243" s="13" t="s">
        <v>22</v>
      </c>
      <c r="C243" s="13" t="s">
        <v>134</v>
      </c>
      <c r="D243" s="12" t="s">
        <v>173</v>
      </c>
      <c r="E243" s="14">
        <v>356652.39</v>
      </c>
      <c r="F243" s="15">
        <f t="shared" si="12"/>
        <v>7.9592269962787371E-2</v>
      </c>
      <c r="G243" s="15">
        <f t="shared" si="15"/>
        <v>68.035555368138503</v>
      </c>
      <c r="H243" s="12" t="str">
        <f t="shared" si="13"/>
        <v>Sí</v>
      </c>
      <c r="I243" s="12" t="str">
        <f t="shared" si="14"/>
        <v>No</v>
      </c>
    </row>
    <row r="244" spans="1:9" ht="27.75" customHeight="1" x14ac:dyDescent="0.25">
      <c r="A244" s="12">
        <v>239</v>
      </c>
      <c r="B244" s="13" t="s">
        <v>144</v>
      </c>
      <c r="C244" s="13" t="s">
        <v>163</v>
      </c>
      <c r="D244" s="12" t="s">
        <v>15</v>
      </c>
      <c r="E244" s="14">
        <v>356212.5</v>
      </c>
      <c r="F244" s="15">
        <f t="shared" si="12"/>
        <v>7.9494101985744137E-2</v>
      </c>
      <c r="G244" s="15">
        <f t="shared" si="15"/>
        <v>68.115049470124248</v>
      </c>
      <c r="H244" s="12" t="str">
        <f t="shared" si="13"/>
        <v>Sí</v>
      </c>
      <c r="I244" s="12" t="str">
        <f t="shared" si="14"/>
        <v>No</v>
      </c>
    </row>
    <row r="245" spans="1:9" ht="18.75" customHeight="1" x14ac:dyDescent="0.25">
      <c r="A245" s="12">
        <v>240</v>
      </c>
      <c r="B245" s="13" t="s">
        <v>16</v>
      </c>
      <c r="C245" s="13" t="s">
        <v>134</v>
      </c>
      <c r="D245" s="12" t="s">
        <v>15</v>
      </c>
      <c r="E245" s="14">
        <v>355116.75</v>
      </c>
      <c r="F245" s="15">
        <f t="shared" si="12"/>
        <v>7.9249569123335112E-2</v>
      </c>
      <c r="G245" s="15">
        <f t="shared" si="15"/>
        <v>68.194299039247582</v>
      </c>
      <c r="H245" s="12" t="str">
        <f t="shared" si="13"/>
        <v>Sí</v>
      </c>
      <c r="I245" s="12" t="str">
        <f t="shared" si="14"/>
        <v>No</v>
      </c>
    </row>
    <row r="246" spans="1:9" ht="27.75" customHeight="1" x14ac:dyDescent="0.25">
      <c r="A246" s="12">
        <v>241</v>
      </c>
      <c r="B246" s="13" t="s">
        <v>18</v>
      </c>
      <c r="C246" s="13" t="s">
        <v>152</v>
      </c>
      <c r="D246" s="12" t="s">
        <v>15</v>
      </c>
      <c r="E246" s="14">
        <v>354728.63079800003</v>
      </c>
      <c r="F246" s="15">
        <f t="shared" si="12"/>
        <v>7.9162954567623525E-2</v>
      </c>
      <c r="G246" s="15">
        <f t="shared" si="15"/>
        <v>68.273461993815204</v>
      </c>
      <c r="H246" s="12" t="str">
        <f t="shared" si="13"/>
        <v>Sí</v>
      </c>
      <c r="I246" s="12" t="str">
        <f t="shared" si="14"/>
        <v>No</v>
      </c>
    </row>
    <row r="247" spans="1:9" ht="18.75" customHeight="1" x14ac:dyDescent="0.25">
      <c r="A247" s="12">
        <v>242</v>
      </c>
      <c r="B247" s="13" t="s">
        <v>73</v>
      </c>
      <c r="C247" s="13" t="s">
        <v>174</v>
      </c>
      <c r="D247" s="12" t="s">
        <v>15</v>
      </c>
      <c r="E247" s="14">
        <v>354620</v>
      </c>
      <c r="F247" s="15">
        <f t="shared" si="12"/>
        <v>7.9138711994061375E-2</v>
      </c>
      <c r="G247" s="15">
        <f t="shared" si="15"/>
        <v>68.352600705809266</v>
      </c>
      <c r="H247" s="12" t="str">
        <f t="shared" si="13"/>
        <v>Sí</v>
      </c>
      <c r="I247" s="12" t="str">
        <f t="shared" si="14"/>
        <v>No</v>
      </c>
    </row>
    <row r="248" spans="1:9" ht="27.75" customHeight="1" x14ac:dyDescent="0.25">
      <c r="A248" s="12">
        <v>243</v>
      </c>
      <c r="B248" s="13" t="s">
        <v>144</v>
      </c>
      <c r="C248" s="13" t="s">
        <v>175</v>
      </c>
      <c r="D248" s="12" t="s">
        <v>21</v>
      </c>
      <c r="E248" s="14">
        <v>354403.16666666698</v>
      </c>
      <c r="F248" s="15">
        <f t="shared" si="12"/>
        <v>7.9090322420102332E-2</v>
      </c>
      <c r="G248" s="15">
        <f t="shared" si="15"/>
        <v>68.431691028229366</v>
      </c>
      <c r="H248" s="12" t="str">
        <f t="shared" si="13"/>
        <v>Sí</v>
      </c>
      <c r="I248" s="12" t="str">
        <f t="shared" si="14"/>
        <v>No</v>
      </c>
    </row>
    <row r="249" spans="1:9" ht="27.75" customHeight="1" x14ac:dyDescent="0.25">
      <c r="A249" s="12">
        <v>244</v>
      </c>
      <c r="B249" s="13" t="s">
        <v>55</v>
      </c>
      <c r="C249" s="13" t="s">
        <v>176</v>
      </c>
      <c r="D249" s="12" t="s">
        <v>15</v>
      </c>
      <c r="E249" s="14">
        <v>353301.56650000002</v>
      </c>
      <c r="F249" s="15">
        <f t="shared" si="12"/>
        <v>7.8844484006243928E-2</v>
      </c>
      <c r="G249" s="15">
        <f t="shared" si="15"/>
        <v>68.510535512235606</v>
      </c>
      <c r="H249" s="12" t="str">
        <f t="shared" si="13"/>
        <v>Sí</v>
      </c>
      <c r="I249" s="12" t="str">
        <f t="shared" si="14"/>
        <v>No</v>
      </c>
    </row>
    <row r="250" spans="1:9" ht="27.75" customHeight="1" x14ac:dyDescent="0.25">
      <c r="A250" s="12">
        <v>245</v>
      </c>
      <c r="B250" s="13" t="s">
        <v>23</v>
      </c>
      <c r="C250" s="13" t="s">
        <v>177</v>
      </c>
      <c r="D250" s="12" t="s">
        <v>137</v>
      </c>
      <c r="E250" s="14">
        <v>352421.05</v>
      </c>
      <c r="F250" s="15">
        <f t="shared" si="12"/>
        <v>7.8647983691260234E-2</v>
      </c>
      <c r="G250" s="15">
        <f t="shared" si="15"/>
        <v>68.589183495926861</v>
      </c>
      <c r="H250" s="12" t="str">
        <f t="shared" si="13"/>
        <v>Sí</v>
      </c>
      <c r="I250" s="12" t="str">
        <f t="shared" si="14"/>
        <v>No</v>
      </c>
    </row>
    <row r="251" spans="1:9" ht="27.75" customHeight="1" x14ac:dyDescent="0.25">
      <c r="A251" s="12">
        <v>246</v>
      </c>
      <c r="B251" s="13" t="s">
        <v>27</v>
      </c>
      <c r="C251" s="13" t="s">
        <v>154</v>
      </c>
      <c r="D251" s="12" t="s">
        <v>15</v>
      </c>
      <c r="E251" s="14">
        <v>351199.42514950002</v>
      </c>
      <c r="F251" s="15">
        <f t="shared" si="12"/>
        <v>7.8375359989245386E-2</v>
      </c>
      <c r="G251" s="15">
        <f t="shared" si="15"/>
        <v>68.667558855916113</v>
      </c>
      <c r="H251" s="12" t="str">
        <f t="shared" si="13"/>
        <v>Sí</v>
      </c>
      <c r="I251" s="12" t="str">
        <f t="shared" si="14"/>
        <v>No</v>
      </c>
    </row>
    <row r="252" spans="1:9" ht="27.75" customHeight="1" x14ac:dyDescent="0.25">
      <c r="A252" s="12">
        <v>247</v>
      </c>
      <c r="B252" s="13" t="s">
        <v>144</v>
      </c>
      <c r="C252" s="13" t="s">
        <v>178</v>
      </c>
      <c r="D252" s="12" t="s">
        <v>21</v>
      </c>
      <c r="E252" s="14">
        <v>348385.16666666698</v>
      </c>
      <c r="F252" s="15">
        <f t="shared" si="12"/>
        <v>7.774731647351088E-2</v>
      </c>
      <c r="G252" s="15">
        <f t="shared" si="15"/>
        <v>68.745306172389618</v>
      </c>
      <c r="H252" s="12" t="str">
        <f t="shared" si="13"/>
        <v>Sí</v>
      </c>
      <c r="I252" s="12" t="str">
        <f t="shared" si="14"/>
        <v>No</v>
      </c>
    </row>
    <row r="253" spans="1:9" ht="18.75" customHeight="1" x14ac:dyDescent="0.25">
      <c r="A253" s="12">
        <v>248</v>
      </c>
      <c r="B253" s="13" t="s">
        <v>36</v>
      </c>
      <c r="C253" s="13" t="s">
        <v>179</v>
      </c>
      <c r="D253" s="12" t="s">
        <v>15</v>
      </c>
      <c r="E253" s="14">
        <v>347000</v>
      </c>
      <c r="F253" s="15">
        <f t="shared" si="12"/>
        <v>7.7438195989902703E-2</v>
      </c>
      <c r="G253" s="15">
        <f t="shared" si="15"/>
        <v>68.822744368379517</v>
      </c>
      <c r="H253" s="12" t="str">
        <f t="shared" si="13"/>
        <v>Sí</v>
      </c>
      <c r="I253" s="12" t="str">
        <f t="shared" si="14"/>
        <v>No</v>
      </c>
    </row>
    <row r="254" spans="1:9" ht="18.75" customHeight="1" x14ac:dyDescent="0.25">
      <c r="A254" s="12">
        <v>249</v>
      </c>
      <c r="B254" s="13" t="s">
        <v>36</v>
      </c>
      <c r="C254" s="13" t="s">
        <v>172</v>
      </c>
      <c r="D254" s="12" t="s">
        <v>15</v>
      </c>
      <c r="E254" s="14">
        <v>345600</v>
      </c>
      <c r="F254" s="15">
        <f t="shared" si="12"/>
        <v>7.7125765227983797E-2</v>
      </c>
      <c r="G254" s="15">
        <f t="shared" si="15"/>
        <v>68.899870133607507</v>
      </c>
      <c r="H254" s="12" t="str">
        <f t="shared" si="13"/>
        <v>Sí</v>
      </c>
      <c r="I254" s="12" t="str">
        <f t="shared" si="14"/>
        <v>No</v>
      </c>
    </row>
    <row r="255" spans="1:9" ht="18.75" customHeight="1" x14ac:dyDescent="0.25">
      <c r="A255" s="12">
        <v>250</v>
      </c>
      <c r="B255" s="13" t="s">
        <v>18</v>
      </c>
      <c r="C255" s="13" t="s">
        <v>134</v>
      </c>
      <c r="D255" s="12" t="s">
        <v>15</v>
      </c>
      <c r="E255" s="14">
        <v>342117.13083333301</v>
      </c>
      <c r="F255" s="15">
        <f t="shared" si="12"/>
        <v>7.6348511322694018E-2</v>
      </c>
      <c r="G255" s="15">
        <f t="shared" si="15"/>
        <v>68.976218644930199</v>
      </c>
      <c r="H255" s="12" t="str">
        <f t="shared" si="13"/>
        <v>Sí</v>
      </c>
      <c r="I255" s="12" t="str">
        <f t="shared" si="14"/>
        <v>No</v>
      </c>
    </row>
    <row r="256" spans="1:9" ht="27.75" customHeight="1" x14ac:dyDescent="0.25">
      <c r="A256" s="12">
        <v>251</v>
      </c>
      <c r="B256" s="13" t="s">
        <v>28</v>
      </c>
      <c r="C256" s="13" t="s">
        <v>180</v>
      </c>
      <c r="D256" s="12" t="s">
        <v>104</v>
      </c>
      <c r="E256" s="14">
        <v>341670.91228799999</v>
      </c>
      <c r="F256" s="15">
        <f t="shared" si="12"/>
        <v>7.6248931036907774E-2</v>
      </c>
      <c r="G256" s="15">
        <f t="shared" si="15"/>
        <v>69.052467575967114</v>
      </c>
      <c r="H256" s="12" t="str">
        <f t="shared" si="13"/>
        <v>Sí</v>
      </c>
      <c r="I256" s="12" t="str">
        <f t="shared" si="14"/>
        <v>No</v>
      </c>
    </row>
    <row r="257" spans="1:9" ht="36.75" customHeight="1" x14ac:dyDescent="0.25">
      <c r="A257" s="12">
        <v>252</v>
      </c>
      <c r="B257" s="13" t="s">
        <v>55</v>
      </c>
      <c r="C257" s="13" t="s">
        <v>181</v>
      </c>
      <c r="D257" s="12" t="s">
        <v>15</v>
      </c>
      <c r="E257" s="14">
        <v>340337.5</v>
      </c>
      <c r="F257" s="15">
        <f t="shared" si="12"/>
        <v>7.5951360310413579E-2</v>
      </c>
      <c r="G257" s="15">
        <f t="shared" si="15"/>
        <v>69.128418936277527</v>
      </c>
      <c r="H257" s="12" t="str">
        <f t="shared" si="13"/>
        <v>Sí</v>
      </c>
      <c r="I257" s="12" t="str">
        <f t="shared" si="14"/>
        <v>No</v>
      </c>
    </row>
    <row r="258" spans="1:9" ht="18.75" customHeight="1" x14ac:dyDescent="0.25">
      <c r="A258" s="12">
        <v>253</v>
      </c>
      <c r="B258" s="13" t="s">
        <v>18</v>
      </c>
      <c r="C258" s="13" t="s">
        <v>182</v>
      </c>
      <c r="D258" s="12" t="s">
        <v>15</v>
      </c>
      <c r="E258" s="14">
        <v>340325.933333333</v>
      </c>
      <c r="F258" s="15">
        <f t="shared" si="12"/>
        <v>7.5948779037213837E-2</v>
      </c>
      <c r="G258" s="15">
        <f t="shared" si="15"/>
        <v>69.204367715314746</v>
      </c>
      <c r="H258" s="12" t="str">
        <f t="shared" si="13"/>
        <v>Sí</v>
      </c>
      <c r="I258" s="12" t="str">
        <f t="shared" si="14"/>
        <v>No</v>
      </c>
    </row>
    <row r="259" spans="1:9" ht="27.75" customHeight="1" x14ac:dyDescent="0.25">
      <c r="A259" s="12">
        <v>254</v>
      </c>
      <c r="B259" s="13" t="s">
        <v>23</v>
      </c>
      <c r="C259" s="13" t="s">
        <v>183</v>
      </c>
      <c r="D259" s="12" t="s">
        <v>15</v>
      </c>
      <c r="E259" s="14">
        <v>337625.16666666698</v>
      </c>
      <c r="F259" s="15">
        <f t="shared" si="12"/>
        <v>7.5346062903334066E-2</v>
      </c>
      <c r="G259" s="15">
        <f t="shared" si="15"/>
        <v>69.279713778218081</v>
      </c>
      <c r="H259" s="12" t="str">
        <f t="shared" si="13"/>
        <v>Sí</v>
      </c>
      <c r="I259" s="12" t="str">
        <f t="shared" si="14"/>
        <v>No</v>
      </c>
    </row>
    <row r="260" spans="1:9" ht="18.75" customHeight="1" x14ac:dyDescent="0.25">
      <c r="A260" s="12">
        <v>255</v>
      </c>
      <c r="B260" s="13" t="s">
        <v>36</v>
      </c>
      <c r="C260" s="13" t="s">
        <v>172</v>
      </c>
      <c r="D260" s="12" t="s">
        <v>15</v>
      </c>
      <c r="E260" s="14">
        <v>337109.33333333302</v>
      </c>
      <c r="F260" s="15">
        <f t="shared" si="12"/>
        <v>7.5230947045222138E-2</v>
      </c>
      <c r="G260" s="15">
        <f t="shared" si="15"/>
        <v>69.354944725263309</v>
      </c>
      <c r="H260" s="12" t="str">
        <f t="shared" si="13"/>
        <v>Sí</v>
      </c>
      <c r="I260" s="12" t="str">
        <f t="shared" si="14"/>
        <v>No</v>
      </c>
    </row>
    <row r="261" spans="1:9" ht="27.75" customHeight="1" x14ac:dyDescent="0.25">
      <c r="A261" s="12">
        <v>256</v>
      </c>
      <c r="B261" s="13" t="s">
        <v>144</v>
      </c>
      <c r="C261" s="13" t="s">
        <v>184</v>
      </c>
      <c r="D261" s="12" t="s">
        <v>21</v>
      </c>
      <c r="E261" s="14">
        <v>336850.66666666698</v>
      </c>
      <c r="F261" s="15">
        <f t="shared" si="12"/>
        <v>7.5173221742543928E-2</v>
      </c>
      <c r="G261" s="15">
        <f t="shared" si="15"/>
        <v>69.430117947005854</v>
      </c>
      <c r="H261" s="12" t="str">
        <f t="shared" si="13"/>
        <v>Sí</v>
      </c>
      <c r="I261" s="12" t="str">
        <f t="shared" si="14"/>
        <v>No</v>
      </c>
    </row>
    <row r="262" spans="1:9" ht="18.75" customHeight="1" x14ac:dyDescent="0.25">
      <c r="A262" s="12">
        <v>257</v>
      </c>
      <c r="B262" s="13" t="s">
        <v>36</v>
      </c>
      <c r="C262" s="13" t="s">
        <v>172</v>
      </c>
      <c r="D262" s="12" t="s">
        <v>15</v>
      </c>
      <c r="E262" s="14">
        <v>336400</v>
      </c>
      <c r="F262" s="15">
        <f t="shared" ref="F262:F325" si="16">E262/$B$2*100</f>
        <v>7.5072648792516627E-2</v>
      </c>
      <c r="G262" s="15">
        <f t="shared" si="15"/>
        <v>69.505190595798368</v>
      </c>
      <c r="H262" s="12" t="str">
        <f t="shared" ref="H262:H325" si="17">IF(G262&lt;=80,"Sí","No")</f>
        <v>Sí</v>
      </c>
      <c r="I262" s="12" t="str">
        <f t="shared" ref="I262:I325" si="18">IF(AND(H262="Sí",F262&gt;=$B$3),"Sí","No")</f>
        <v>No</v>
      </c>
    </row>
    <row r="263" spans="1:9" ht="18.75" customHeight="1" x14ac:dyDescent="0.25">
      <c r="A263" s="12">
        <v>258</v>
      </c>
      <c r="B263" s="13" t="s">
        <v>18</v>
      </c>
      <c r="C263" s="13" t="s">
        <v>185</v>
      </c>
      <c r="D263" s="12" t="s">
        <v>15</v>
      </c>
      <c r="E263" s="14">
        <v>334248</v>
      </c>
      <c r="F263" s="15">
        <f t="shared" si="16"/>
        <v>7.4592398078481267E-2</v>
      </c>
      <c r="G263" s="15">
        <f t="shared" ref="G263:G326" si="19">G262+F263</f>
        <v>69.579782993876847</v>
      </c>
      <c r="H263" s="12" t="str">
        <f t="shared" si="17"/>
        <v>Sí</v>
      </c>
      <c r="I263" s="12" t="str">
        <f t="shared" si="18"/>
        <v>No</v>
      </c>
    </row>
    <row r="264" spans="1:9" ht="18.75" customHeight="1" x14ac:dyDescent="0.25">
      <c r="A264" s="12">
        <v>259</v>
      </c>
      <c r="B264" s="13" t="s">
        <v>73</v>
      </c>
      <c r="C264" s="13" t="s">
        <v>174</v>
      </c>
      <c r="D264" s="12" t="s">
        <v>15</v>
      </c>
      <c r="E264" s="14">
        <v>333322.933333333</v>
      </c>
      <c r="F264" s="15">
        <f t="shared" si="16"/>
        <v>7.4385955733129436E-2</v>
      </c>
      <c r="G264" s="15">
        <f t="shared" si="19"/>
        <v>69.654168949609982</v>
      </c>
      <c r="H264" s="12" t="str">
        <f t="shared" si="17"/>
        <v>Sí</v>
      </c>
      <c r="I264" s="12" t="str">
        <f t="shared" si="18"/>
        <v>No</v>
      </c>
    </row>
    <row r="265" spans="1:9" ht="27.75" customHeight="1" x14ac:dyDescent="0.25">
      <c r="A265" s="12">
        <v>260</v>
      </c>
      <c r="B265" s="13" t="s">
        <v>144</v>
      </c>
      <c r="C265" s="13" t="s">
        <v>186</v>
      </c>
      <c r="D265" s="12" t="s">
        <v>21</v>
      </c>
      <c r="E265" s="14">
        <v>330600</v>
      </c>
      <c r="F265" s="15">
        <f t="shared" si="16"/>
        <v>7.3778292778852547E-2</v>
      </c>
      <c r="G265" s="15">
        <f t="shared" si="19"/>
        <v>69.727947242388836</v>
      </c>
      <c r="H265" s="12" t="str">
        <f t="shared" si="17"/>
        <v>Sí</v>
      </c>
      <c r="I265" s="12" t="str">
        <f t="shared" si="18"/>
        <v>No</v>
      </c>
    </row>
    <row r="266" spans="1:9" ht="27.75" customHeight="1" x14ac:dyDescent="0.25">
      <c r="A266" s="12">
        <v>261</v>
      </c>
      <c r="B266" s="13" t="s">
        <v>144</v>
      </c>
      <c r="C266" s="13" t="s">
        <v>163</v>
      </c>
      <c r="D266" s="12" t="s">
        <v>15</v>
      </c>
      <c r="E266" s="14">
        <v>329962.5</v>
      </c>
      <c r="F266" s="15">
        <f t="shared" si="16"/>
        <v>7.3636025199764463E-2</v>
      </c>
      <c r="G266" s="15">
        <f t="shared" si="19"/>
        <v>69.801583267588597</v>
      </c>
      <c r="H266" s="12" t="str">
        <f t="shared" si="17"/>
        <v>Sí</v>
      </c>
      <c r="I266" s="12" t="str">
        <f t="shared" si="18"/>
        <v>No</v>
      </c>
    </row>
    <row r="267" spans="1:9" ht="45.75" customHeight="1" x14ac:dyDescent="0.25">
      <c r="A267" s="12">
        <v>262</v>
      </c>
      <c r="B267" s="13" t="s">
        <v>106</v>
      </c>
      <c r="C267" s="13" t="s">
        <v>187</v>
      </c>
      <c r="D267" s="12" t="s">
        <v>15</v>
      </c>
      <c r="E267" s="14">
        <v>327589.43677600002</v>
      </c>
      <c r="F267" s="15">
        <f t="shared" si="16"/>
        <v>7.3106440948938714E-2</v>
      </c>
      <c r="G267" s="15">
        <f t="shared" si="19"/>
        <v>69.874689708537531</v>
      </c>
      <c r="H267" s="12" t="str">
        <f t="shared" si="17"/>
        <v>Sí</v>
      </c>
      <c r="I267" s="12" t="str">
        <f t="shared" si="18"/>
        <v>No</v>
      </c>
    </row>
    <row r="268" spans="1:9" ht="18.75" customHeight="1" x14ac:dyDescent="0.25">
      <c r="A268" s="12">
        <v>263</v>
      </c>
      <c r="B268" s="13" t="s">
        <v>27</v>
      </c>
      <c r="C268" s="13" t="s">
        <v>134</v>
      </c>
      <c r="D268" s="12" t="s">
        <v>15</v>
      </c>
      <c r="E268" s="14">
        <v>326387.48499999999</v>
      </c>
      <c r="F268" s="15">
        <f t="shared" si="16"/>
        <v>7.2838207585249073E-2</v>
      </c>
      <c r="G268" s="15">
        <f t="shared" si="19"/>
        <v>69.94752791612278</v>
      </c>
      <c r="H268" s="12" t="str">
        <f t="shared" si="17"/>
        <v>Sí</v>
      </c>
      <c r="I268" s="12" t="str">
        <f t="shared" si="18"/>
        <v>No</v>
      </c>
    </row>
    <row r="269" spans="1:9" ht="27.75" customHeight="1" x14ac:dyDescent="0.25">
      <c r="A269" s="12">
        <v>264</v>
      </c>
      <c r="B269" s="13" t="s">
        <v>30</v>
      </c>
      <c r="C269" s="13" t="s">
        <v>188</v>
      </c>
      <c r="D269" s="12" t="s">
        <v>15</v>
      </c>
      <c r="E269" s="14">
        <v>325745.5</v>
      </c>
      <c r="F269" s="15">
        <f t="shared" si="16"/>
        <v>7.2694939111898713E-2</v>
      </c>
      <c r="G269" s="15">
        <f t="shared" si="19"/>
        <v>70.020222855234678</v>
      </c>
      <c r="H269" s="12" t="str">
        <f t="shared" si="17"/>
        <v>Sí</v>
      </c>
      <c r="I269" s="12" t="str">
        <f t="shared" si="18"/>
        <v>No</v>
      </c>
    </row>
    <row r="270" spans="1:9" ht="27.75" customHeight="1" x14ac:dyDescent="0.25">
      <c r="A270" s="12">
        <v>265</v>
      </c>
      <c r="B270" s="13" t="s">
        <v>23</v>
      </c>
      <c r="C270" s="13" t="s">
        <v>189</v>
      </c>
      <c r="D270" s="12" t="s">
        <v>15</v>
      </c>
      <c r="E270" s="14">
        <v>324844.09999999998</v>
      </c>
      <c r="F270" s="15">
        <f t="shared" si="16"/>
        <v>7.2493778334188907E-2</v>
      </c>
      <c r="G270" s="15">
        <f t="shared" si="19"/>
        <v>70.09271663356887</v>
      </c>
      <c r="H270" s="12" t="str">
        <f t="shared" si="17"/>
        <v>Sí</v>
      </c>
      <c r="I270" s="12" t="str">
        <f t="shared" si="18"/>
        <v>No</v>
      </c>
    </row>
    <row r="271" spans="1:9" ht="18.75" customHeight="1" x14ac:dyDescent="0.25">
      <c r="A271" s="12">
        <v>266</v>
      </c>
      <c r="B271" s="13" t="s">
        <v>36</v>
      </c>
      <c r="C271" s="13" t="s">
        <v>190</v>
      </c>
      <c r="D271" s="12" t="s">
        <v>15</v>
      </c>
      <c r="E271" s="14">
        <v>324800</v>
      </c>
      <c r="F271" s="15">
        <f t="shared" si="16"/>
        <v>7.2483936765188467E-2</v>
      </c>
      <c r="G271" s="15">
        <f t="shared" si="19"/>
        <v>70.165200570334065</v>
      </c>
      <c r="H271" s="12" t="str">
        <f t="shared" si="17"/>
        <v>Sí</v>
      </c>
      <c r="I271" s="12" t="str">
        <f t="shared" si="18"/>
        <v>No</v>
      </c>
    </row>
    <row r="272" spans="1:9" ht="45.75" customHeight="1" x14ac:dyDescent="0.25">
      <c r="A272" s="12">
        <v>267</v>
      </c>
      <c r="B272" s="13" t="s">
        <v>22</v>
      </c>
      <c r="C272" s="13" t="s">
        <v>191</v>
      </c>
      <c r="D272" s="12" t="s">
        <v>21</v>
      </c>
      <c r="E272" s="14">
        <v>324482</v>
      </c>
      <c r="F272" s="15">
        <f t="shared" si="16"/>
        <v>7.2412970349266886E-2</v>
      </c>
      <c r="G272" s="15">
        <f t="shared" si="19"/>
        <v>70.237613540683327</v>
      </c>
      <c r="H272" s="12" t="str">
        <f t="shared" si="17"/>
        <v>Sí</v>
      </c>
      <c r="I272" s="12" t="str">
        <f t="shared" si="18"/>
        <v>No</v>
      </c>
    </row>
    <row r="273" spans="1:9" ht="18.75" customHeight="1" x14ac:dyDescent="0.25">
      <c r="A273" s="12">
        <v>268</v>
      </c>
      <c r="B273" s="13" t="s">
        <v>36</v>
      </c>
      <c r="C273" s="13" t="s">
        <v>179</v>
      </c>
      <c r="D273" s="12" t="s">
        <v>15</v>
      </c>
      <c r="E273" s="14">
        <v>324000</v>
      </c>
      <c r="F273" s="15">
        <f t="shared" si="16"/>
        <v>7.2305404901234799E-2</v>
      </c>
      <c r="G273" s="15">
        <f t="shared" si="19"/>
        <v>70.309918945584556</v>
      </c>
      <c r="H273" s="12" t="str">
        <f t="shared" si="17"/>
        <v>Sí</v>
      </c>
      <c r="I273" s="12" t="str">
        <f t="shared" si="18"/>
        <v>No</v>
      </c>
    </row>
    <row r="274" spans="1:9" ht="18.75" customHeight="1" x14ac:dyDescent="0.25">
      <c r="A274" s="12">
        <v>269</v>
      </c>
      <c r="B274" s="13" t="s">
        <v>36</v>
      </c>
      <c r="C274" s="13" t="s">
        <v>190</v>
      </c>
      <c r="D274" s="12" t="s">
        <v>15</v>
      </c>
      <c r="E274" s="14">
        <v>323350</v>
      </c>
      <c r="F274" s="15">
        <f t="shared" si="16"/>
        <v>7.216034776177245E-2</v>
      </c>
      <c r="G274" s="15">
        <f t="shared" si="19"/>
        <v>70.382079293346322</v>
      </c>
      <c r="H274" s="12" t="str">
        <f t="shared" si="17"/>
        <v>Sí</v>
      </c>
      <c r="I274" s="12" t="str">
        <f t="shared" si="18"/>
        <v>No</v>
      </c>
    </row>
    <row r="275" spans="1:9" ht="27.75" customHeight="1" x14ac:dyDescent="0.25">
      <c r="A275" s="12">
        <v>270</v>
      </c>
      <c r="B275" s="13" t="s">
        <v>144</v>
      </c>
      <c r="C275" s="13" t="s">
        <v>192</v>
      </c>
      <c r="D275" s="12" t="s">
        <v>21</v>
      </c>
      <c r="E275" s="14">
        <v>323025</v>
      </c>
      <c r="F275" s="15">
        <f t="shared" si="16"/>
        <v>7.2087819192041269E-2</v>
      </c>
      <c r="G275" s="15">
        <f t="shared" si="19"/>
        <v>70.454167112538357</v>
      </c>
      <c r="H275" s="12" t="str">
        <f t="shared" si="17"/>
        <v>Sí</v>
      </c>
      <c r="I275" s="12" t="str">
        <f t="shared" si="18"/>
        <v>No</v>
      </c>
    </row>
    <row r="276" spans="1:9" ht="27.75" customHeight="1" x14ac:dyDescent="0.25">
      <c r="A276" s="12">
        <v>271</v>
      </c>
      <c r="B276" s="13" t="s">
        <v>36</v>
      </c>
      <c r="C276" s="13" t="s">
        <v>193</v>
      </c>
      <c r="D276" s="12" t="s">
        <v>15</v>
      </c>
      <c r="E276" s="14">
        <v>322569.33333333302</v>
      </c>
      <c r="F276" s="15">
        <f t="shared" si="16"/>
        <v>7.1986130417864252E-2</v>
      </c>
      <c r="G276" s="15">
        <f t="shared" si="19"/>
        <v>70.526153242956227</v>
      </c>
      <c r="H276" s="12" t="str">
        <f t="shared" si="17"/>
        <v>Sí</v>
      </c>
      <c r="I276" s="12" t="str">
        <f t="shared" si="18"/>
        <v>No</v>
      </c>
    </row>
    <row r="277" spans="1:9" ht="18.75" customHeight="1" x14ac:dyDescent="0.25">
      <c r="A277" s="12">
        <v>272</v>
      </c>
      <c r="B277" s="13" t="s">
        <v>16</v>
      </c>
      <c r="C277" s="13" t="s">
        <v>194</v>
      </c>
      <c r="D277" s="12" t="s">
        <v>21</v>
      </c>
      <c r="E277" s="14">
        <v>321577.56877499999</v>
      </c>
      <c r="F277" s="15">
        <f t="shared" si="16"/>
        <v>7.1764803448861283E-2</v>
      </c>
      <c r="G277" s="15">
        <f t="shared" si="19"/>
        <v>70.597918046405084</v>
      </c>
      <c r="H277" s="12" t="str">
        <f t="shared" si="17"/>
        <v>Sí</v>
      </c>
      <c r="I277" s="12" t="str">
        <f t="shared" si="18"/>
        <v>No</v>
      </c>
    </row>
    <row r="278" spans="1:9" ht="18.75" customHeight="1" x14ac:dyDescent="0.25">
      <c r="A278" s="12">
        <v>273</v>
      </c>
      <c r="B278" s="13" t="s">
        <v>34</v>
      </c>
      <c r="C278" s="13" t="s">
        <v>195</v>
      </c>
      <c r="D278" s="12" t="s">
        <v>21</v>
      </c>
      <c r="E278" s="14">
        <v>321337.5</v>
      </c>
      <c r="F278" s="15">
        <f t="shared" si="16"/>
        <v>7.1711228541514016E-2</v>
      </c>
      <c r="G278" s="15">
        <f t="shared" si="19"/>
        <v>70.669629274946601</v>
      </c>
      <c r="H278" s="12" t="str">
        <f t="shared" si="17"/>
        <v>Sí</v>
      </c>
      <c r="I278" s="12" t="str">
        <f t="shared" si="18"/>
        <v>No</v>
      </c>
    </row>
    <row r="279" spans="1:9" ht="27.75" customHeight="1" x14ac:dyDescent="0.25">
      <c r="A279" s="12">
        <v>274</v>
      </c>
      <c r="B279" s="13" t="s">
        <v>27</v>
      </c>
      <c r="C279" s="13" t="s">
        <v>196</v>
      </c>
      <c r="D279" s="12" t="s">
        <v>21</v>
      </c>
      <c r="E279" s="14">
        <v>321241.27850700001</v>
      </c>
      <c r="F279" s="15">
        <f t="shared" si="16"/>
        <v>7.1689755288391888E-2</v>
      </c>
      <c r="G279" s="15">
        <f t="shared" si="19"/>
        <v>70.74131903023499</v>
      </c>
      <c r="H279" s="12" t="str">
        <f t="shared" si="17"/>
        <v>Sí</v>
      </c>
      <c r="I279" s="12" t="str">
        <f t="shared" si="18"/>
        <v>No</v>
      </c>
    </row>
    <row r="280" spans="1:9" ht="27.75" customHeight="1" x14ac:dyDescent="0.25">
      <c r="A280" s="12">
        <v>275</v>
      </c>
      <c r="B280" s="13" t="s">
        <v>144</v>
      </c>
      <c r="C280" s="13" t="s">
        <v>192</v>
      </c>
      <c r="D280" s="12" t="s">
        <v>21</v>
      </c>
      <c r="E280" s="14">
        <v>320075</v>
      </c>
      <c r="F280" s="15">
        <f t="shared" si="16"/>
        <v>7.1429482943712125E-2</v>
      </c>
      <c r="G280" s="15">
        <f t="shared" si="19"/>
        <v>70.812748513178704</v>
      </c>
      <c r="H280" s="12" t="str">
        <f t="shared" si="17"/>
        <v>Sí</v>
      </c>
      <c r="I280" s="12" t="str">
        <f t="shared" si="18"/>
        <v>No</v>
      </c>
    </row>
    <row r="281" spans="1:9" ht="27.75" customHeight="1" x14ac:dyDescent="0.25">
      <c r="A281" s="12">
        <v>276</v>
      </c>
      <c r="B281" s="13" t="s">
        <v>144</v>
      </c>
      <c r="C281" s="13" t="s">
        <v>197</v>
      </c>
      <c r="D281" s="12" t="s">
        <v>21</v>
      </c>
      <c r="E281" s="14">
        <v>318668</v>
      </c>
      <c r="F281" s="15">
        <f t="shared" si="16"/>
        <v>7.1115490027983619E-2</v>
      </c>
      <c r="G281" s="15">
        <f t="shared" si="19"/>
        <v>70.883864003206682</v>
      </c>
      <c r="H281" s="12" t="str">
        <f t="shared" si="17"/>
        <v>Sí</v>
      </c>
      <c r="I281" s="12" t="str">
        <f t="shared" si="18"/>
        <v>No</v>
      </c>
    </row>
    <row r="282" spans="1:9" ht="27.75" customHeight="1" x14ac:dyDescent="0.25">
      <c r="A282" s="12">
        <v>277</v>
      </c>
      <c r="B282" s="13" t="s">
        <v>144</v>
      </c>
      <c r="C282" s="13" t="s">
        <v>175</v>
      </c>
      <c r="D282" s="12" t="s">
        <v>21</v>
      </c>
      <c r="E282" s="14">
        <v>318600</v>
      </c>
      <c r="F282" s="15">
        <f t="shared" si="16"/>
        <v>7.1100314819547553E-2</v>
      </c>
      <c r="G282" s="15">
        <f t="shared" si="19"/>
        <v>70.954964318026228</v>
      </c>
      <c r="H282" s="12" t="str">
        <f t="shared" si="17"/>
        <v>Sí</v>
      </c>
      <c r="I282" s="12" t="str">
        <f t="shared" si="18"/>
        <v>No</v>
      </c>
    </row>
    <row r="283" spans="1:9" ht="18.75" customHeight="1" x14ac:dyDescent="0.25">
      <c r="A283" s="12">
        <v>278</v>
      </c>
      <c r="B283" s="13" t="s">
        <v>73</v>
      </c>
      <c r="C283" s="13" t="s">
        <v>174</v>
      </c>
      <c r="D283" s="12" t="s">
        <v>15</v>
      </c>
      <c r="E283" s="14">
        <v>318502.40000000002</v>
      </c>
      <c r="F283" s="15">
        <f t="shared" si="16"/>
        <v>7.1078533932145208E-2</v>
      </c>
      <c r="G283" s="15">
        <f t="shared" si="19"/>
        <v>71.02604285195838</v>
      </c>
      <c r="H283" s="12" t="str">
        <f t="shared" si="17"/>
        <v>Sí</v>
      </c>
      <c r="I283" s="12" t="str">
        <f t="shared" si="18"/>
        <v>No</v>
      </c>
    </row>
    <row r="284" spans="1:9" ht="18.75" customHeight="1" x14ac:dyDescent="0.25">
      <c r="A284" s="12">
        <v>279</v>
      </c>
      <c r="B284" s="13" t="s">
        <v>73</v>
      </c>
      <c r="C284" s="13" t="s">
        <v>174</v>
      </c>
      <c r="D284" s="12" t="s">
        <v>15</v>
      </c>
      <c r="E284" s="14">
        <v>317509.066666667</v>
      </c>
      <c r="F284" s="15">
        <f t="shared" si="16"/>
        <v>7.0856856867736157E-2</v>
      </c>
      <c r="G284" s="15">
        <f t="shared" si="19"/>
        <v>71.096899708826115</v>
      </c>
      <c r="H284" s="12" t="str">
        <f t="shared" si="17"/>
        <v>Sí</v>
      </c>
      <c r="I284" s="12" t="str">
        <f t="shared" si="18"/>
        <v>No</v>
      </c>
    </row>
    <row r="285" spans="1:9" ht="27.75" customHeight="1" x14ac:dyDescent="0.25">
      <c r="A285" s="12">
        <v>280</v>
      </c>
      <c r="B285" s="13" t="s">
        <v>18</v>
      </c>
      <c r="C285" s="13" t="s">
        <v>196</v>
      </c>
      <c r="D285" s="12" t="s">
        <v>21</v>
      </c>
      <c r="E285" s="14">
        <v>317196.45389466698</v>
      </c>
      <c r="F285" s="15">
        <f t="shared" si="16"/>
        <v>7.0787092691635037E-2</v>
      </c>
      <c r="G285" s="15">
        <f t="shared" si="19"/>
        <v>71.167686801517746</v>
      </c>
      <c r="H285" s="12" t="str">
        <f t="shared" si="17"/>
        <v>Sí</v>
      </c>
      <c r="I285" s="12" t="str">
        <f t="shared" si="18"/>
        <v>No</v>
      </c>
    </row>
    <row r="286" spans="1:9" ht="27.75" customHeight="1" x14ac:dyDescent="0.25">
      <c r="A286" s="12">
        <v>281</v>
      </c>
      <c r="B286" s="13" t="s">
        <v>18</v>
      </c>
      <c r="C286" s="13" t="s">
        <v>198</v>
      </c>
      <c r="D286" s="12" t="s">
        <v>15</v>
      </c>
      <c r="E286" s="14">
        <v>316526.86299200001</v>
      </c>
      <c r="F286" s="15">
        <f t="shared" si="16"/>
        <v>7.0637663551710597E-2</v>
      </c>
      <c r="G286" s="15">
        <f t="shared" si="19"/>
        <v>71.238324465069454</v>
      </c>
      <c r="H286" s="12" t="str">
        <f t="shared" si="17"/>
        <v>Sí</v>
      </c>
      <c r="I286" s="12" t="str">
        <f t="shared" si="18"/>
        <v>No</v>
      </c>
    </row>
    <row r="287" spans="1:9" ht="18.75" customHeight="1" x14ac:dyDescent="0.25">
      <c r="A287" s="12">
        <v>282</v>
      </c>
      <c r="B287" s="13" t="s">
        <v>34</v>
      </c>
      <c r="C287" s="13" t="s">
        <v>195</v>
      </c>
      <c r="D287" s="12" t="s">
        <v>21</v>
      </c>
      <c r="E287" s="14">
        <v>316350</v>
      </c>
      <c r="F287" s="15">
        <f t="shared" si="16"/>
        <v>7.0598193952177868E-2</v>
      </c>
      <c r="G287" s="15">
        <f t="shared" si="19"/>
        <v>71.308922659021633</v>
      </c>
      <c r="H287" s="12" t="str">
        <f t="shared" si="17"/>
        <v>Sí</v>
      </c>
      <c r="I287" s="12" t="str">
        <f t="shared" si="18"/>
        <v>No</v>
      </c>
    </row>
    <row r="288" spans="1:9" ht="27.75" customHeight="1" x14ac:dyDescent="0.25">
      <c r="A288" s="12">
        <v>283</v>
      </c>
      <c r="B288" s="13" t="s">
        <v>144</v>
      </c>
      <c r="C288" s="13" t="s">
        <v>192</v>
      </c>
      <c r="D288" s="12" t="s">
        <v>21</v>
      </c>
      <c r="E288" s="14">
        <v>315148.5</v>
      </c>
      <c r="F288" s="15">
        <f t="shared" si="16"/>
        <v>7.0330061409002456E-2</v>
      </c>
      <c r="G288" s="15">
        <f t="shared" si="19"/>
        <v>71.379252720430628</v>
      </c>
      <c r="H288" s="12" t="str">
        <f t="shared" si="17"/>
        <v>Sí</v>
      </c>
      <c r="I288" s="12" t="str">
        <f t="shared" si="18"/>
        <v>No</v>
      </c>
    </row>
    <row r="289" spans="1:9" ht="27.75" customHeight="1" x14ac:dyDescent="0.25">
      <c r="A289" s="12">
        <v>284</v>
      </c>
      <c r="B289" s="13" t="s">
        <v>30</v>
      </c>
      <c r="C289" s="13" t="s">
        <v>188</v>
      </c>
      <c r="D289" s="12" t="s">
        <v>15</v>
      </c>
      <c r="E289" s="14">
        <v>314925</v>
      </c>
      <c r="F289" s="15">
        <f t="shared" si="16"/>
        <v>7.0280184069510393E-2</v>
      </c>
      <c r="G289" s="15">
        <f t="shared" si="19"/>
        <v>71.449532904500145</v>
      </c>
      <c r="H289" s="12" t="str">
        <f t="shared" si="17"/>
        <v>Sí</v>
      </c>
      <c r="I289" s="12" t="str">
        <f t="shared" si="18"/>
        <v>No</v>
      </c>
    </row>
    <row r="290" spans="1:9" ht="27.75" customHeight="1" x14ac:dyDescent="0.25">
      <c r="A290" s="12">
        <v>285</v>
      </c>
      <c r="B290" s="13" t="s">
        <v>144</v>
      </c>
      <c r="C290" s="13" t="s">
        <v>175</v>
      </c>
      <c r="D290" s="12" t="s">
        <v>21</v>
      </c>
      <c r="E290" s="14">
        <v>314037.33333333302</v>
      </c>
      <c r="F290" s="15">
        <f t="shared" si="16"/>
        <v>7.0082088088798414E-2</v>
      </c>
      <c r="G290" s="15">
        <f t="shared" si="19"/>
        <v>71.519614992588942</v>
      </c>
      <c r="H290" s="12" t="str">
        <f t="shared" si="17"/>
        <v>Sí</v>
      </c>
      <c r="I290" s="12" t="str">
        <f t="shared" si="18"/>
        <v>No</v>
      </c>
    </row>
    <row r="291" spans="1:9" ht="27.75" customHeight="1" x14ac:dyDescent="0.25">
      <c r="A291" s="12">
        <v>286</v>
      </c>
      <c r="B291" s="13" t="s">
        <v>144</v>
      </c>
      <c r="C291" s="13" t="s">
        <v>186</v>
      </c>
      <c r="D291" s="12" t="s">
        <v>21</v>
      </c>
      <c r="E291" s="14">
        <v>313500</v>
      </c>
      <c r="F291" s="15">
        <f t="shared" si="16"/>
        <v>6.9962174186842932E-2</v>
      </c>
      <c r="G291" s="15">
        <f t="shared" si="19"/>
        <v>71.589577166775783</v>
      </c>
      <c r="H291" s="12" t="str">
        <f t="shared" si="17"/>
        <v>Sí</v>
      </c>
      <c r="I291" s="12" t="str">
        <f t="shared" si="18"/>
        <v>No</v>
      </c>
    </row>
    <row r="292" spans="1:9" ht="18.75" customHeight="1" x14ac:dyDescent="0.25">
      <c r="A292" s="12">
        <v>287</v>
      </c>
      <c r="B292" s="13" t="s">
        <v>36</v>
      </c>
      <c r="C292" s="13" t="s">
        <v>190</v>
      </c>
      <c r="D292" s="12" t="s">
        <v>15</v>
      </c>
      <c r="E292" s="14">
        <v>313200</v>
      </c>
      <c r="F292" s="15">
        <f t="shared" si="16"/>
        <v>6.9895224737860306E-2</v>
      </c>
      <c r="G292" s="15">
        <f t="shared" si="19"/>
        <v>71.659472391513646</v>
      </c>
      <c r="H292" s="12" t="str">
        <f t="shared" si="17"/>
        <v>Sí</v>
      </c>
      <c r="I292" s="12" t="str">
        <f t="shared" si="18"/>
        <v>No</v>
      </c>
    </row>
    <row r="293" spans="1:9" ht="18.75" customHeight="1" x14ac:dyDescent="0.25">
      <c r="A293" s="12">
        <v>288</v>
      </c>
      <c r="B293" s="13" t="s">
        <v>16</v>
      </c>
      <c r="C293" s="13" t="s">
        <v>199</v>
      </c>
      <c r="D293" s="12" t="s">
        <v>21</v>
      </c>
      <c r="E293" s="14">
        <v>311740</v>
      </c>
      <c r="F293" s="15">
        <f t="shared" si="16"/>
        <v>6.956940408614487E-2</v>
      </c>
      <c r="G293" s="15">
        <f t="shared" si="19"/>
        <v>71.729041795599784</v>
      </c>
      <c r="H293" s="12" t="str">
        <f t="shared" si="17"/>
        <v>Sí</v>
      </c>
      <c r="I293" s="12" t="str">
        <f t="shared" si="18"/>
        <v>No</v>
      </c>
    </row>
    <row r="294" spans="1:9" ht="27.75" customHeight="1" x14ac:dyDescent="0.25">
      <c r="A294" s="12">
        <v>289</v>
      </c>
      <c r="B294" s="13" t="s">
        <v>144</v>
      </c>
      <c r="C294" s="13" t="s">
        <v>197</v>
      </c>
      <c r="D294" s="12" t="s">
        <v>21</v>
      </c>
      <c r="E294" s="14">
        <v>311258</v>
      </c>
      <c r="F294" s="15">
        <f t="shared" si="16"/>
        <v>6.9461838638112783E-2</v>
      </c>
      <c r="G294" s="15">
        <f t="shared" si="19"/>
        <v>71.798503634237903</v>
      </c>
      <c r="H294" s="12" t="str">
        <f t="shared" si="17"/>
        <v>Sí</v>
      </c>
      <c r="I294" s="12" t="str">
        <f t="shared" si="18"/>
        <v>No</v>
      </c>
    </row>
    <row r="295" spans="1:9" ht="27.75" customHeight="1" x14ac:dyDescent="0.25">
      <c r="A295" s="12">
        <v>290</v>
      </c>
      <c r="B295" s="13" t="s">
        <v>23</v>
      </c>
      <c r="C295" s="13" t="s">
        <v>200</v>
      </c>
      <c r="D295" s="12" t="s">
        <v>201</v>
      </c>
      <c r="E295" s="14">
        <v>311175.29100000003</v>
      </c>
      <c r="F295" s="15">
        <f t="shared" si="16"/>
        <v>6.9443380898193102E-2</v>
      </c>
      <c r="G295" s="15">
        <f t="shared" si="19"/>
        <v>71.867947015136096</v>
      </c>
      <c r="H295" s="12" t="str">
        <f t="shared" si="17"/>
        <v>Sí</v>
      </c>
      <c r="I295" s="12" t="str">
        <f t="shared" si="18"/>
        <v>No</v>
      </c>
    </row>
    <row r="296" spans="1:9" ht="27.75" customHeight="1" x14ac:dyDescent="0.25">
      <c r="A296" s="12">
        <v>291</v>
      </c>
      <c r="B296" s="13" t="s">
        <v>30</v>
      </c>
      <c r="C296" s="13" t="s">
        <v>188</v>
      </c>
      <c r="D296" s="12" t="s">
        <v>15</v>
      </c>
      <c r="E296" s="14">
        <v>310650</v>
      </c>
      <c r="F296" s="15">
        <f t="shared" si="16"/>
        <v>6.9326154421507996E-2</v>
      </c>
      <c r="G296" s="15">
        <f t="shared" si="19"/>
        <v>71.937273169557599</v>
      </c>
      <c r="H296" s="12" t="str">
        <f t="shared" si="17"/>
        <v>Sí</v>
      </c>
      <c r="I296" s="12" t="str">
        <f t="shared" si="18"/>
        <v>No</v>
      </c>
    </row>
    <row r="297" spans="1:9" ht="45.75" customHeight="1" x14ac:dyDescent="0.25">
      <c r="A297" s="12">
        <v>292</v>
      </c>
      <c r="B297" s="13" t="s">
        <v>123</v>
      </c>
      <c r="C297" s="13" t="s">
        <v>202</v>
      </c>
      <c r="D297" s="12" t="s">
        <v>21</v>
      </c>
      <c r="E297" s="14">
        <v>310394.39399999997</v>
      </c>
      <c r="F297" s="15">
        <f t="shared" si="16"/>
        <v>6.9269112151985821E-2</v>
      </c>
      <c r="G297" s="15">
        <f t="shared" si="19"/>
        <v>72.006542281709585</v>
      </c>
      <c r="H297" s="12" t="str">
        <f t="shared" si="17"/>
        <v>Sí</v>
      </c>
      <c r="I297" s="12" t="str">
        <f t="shared" si="18"/>
        <v>No</v>
      </c>
    </row>
    <row r="298" spans="1:9" ht="45.75" customHeight="1" x14ac:dyDescent="0.25">
      <c r="A298" s="12">
        <v>293</v>
      </c>
      <c r="B298" s="13" t="s">
        <v>22</v>
      </c>
      <c r="C298" s="13" t="s">
        <v>203</v>
      </c>
      <c r="D298" s="12" t="s">
        <v>15</v>
      </c>
      <c r="E298" s="14">
        <v>309689.65244533302</v>
      </c>
      <c r="F298" s="15">
        <f t="shared" si="16"/>
        <v>6.9111838622785443E-2</v>
      </c>
      <c r="G298" s="15">
        <f t="shared" si="19"/>
        <v>72.075654120332374</v>
      </c>
      <c r="H298" s="12" t="str">
        <f t="shared" si="17"/>
        <v>Sí</v>
      </c>
      <c r="I298" s="12" t="str">
        <f t="shared" si="18"/>
        <v>No</v>
      </c>
    </row>
    <row r="299" spans="1:9" ht="27.75" customHeight="1" x14ac:dyDescent="0.25">
      <c r="A299" s="12">
        <v>294</v>
      </c>
      <c r="B299" s="13" t="s">
        <v>27</v>
      </c>
      <c r="C299" s="13" t="s">
        <v>203</v>
      </c>
      <c r="D299" s="12" t="s">
        <v>15</v>
      </c>
      <c r="E299" s="14">
        <v>309374.78090700001</v>
      </c>
      <c r="F299" s="15">
        <f t="shared" si="16"/>
        <v>6.9041570369479749E-2</v>
      </c>
      <c r="G299" s="15">
        <f t="shared" si="19"/>
        <v>72.144695690701852</v>
      </c>
      <c r="H299" s="12" t="str">
        <f t="shared" si="17"/>
        <v>Sí</v>
      </c>
      <c r="I299" s="12" t="str">
        <f t="shared" si="18"/>
        <v>No</v>
      </c>
    </row>
    <row r="300" spans="1:9" ht="18.75" customHeight="1" x14ac:dyDescent="0.25">
      <c r="A300" s="12">
        <v>295</v>
      </c>
      <c r="B300" s="13" t="s">
        <v>36</v>
      </c>
      <c r="C300" s="13" t="s">
        <v>179</v>
      </c>
      <c r="D300" s="12" t="s">
        <v>15</v>
      </c>
      <c r="E300" s="14">
        <v>309135</v>
      </c>
      <c r="F300" s="15">
        <f t="shared" si="16"/>
        <v>6.8988059704145746E-2</v>
      </c>
      <c r="G300" s="15">
        <f t="shared" si="19"/>
        <v>72.213683750405991</v>
      </c>
      <c r="H300" s="12" t="str">
        <f t="shared" si="17"/>
        <v>Sí</v>
      </c>
      <c r="I300" s="12" t="str">
        <f t="shared" si="18"/>
        <v>No</v>
      </c>
    </row>
    <row r="301" spans="1:9" ht="36.75" customHeight="1" x14ac:dyDescent="0.25">
      <c r="A301" s="12">
        <v>296</v>
      </c>
      <c r="B301" s="13" t="s">
        <v>28</v>
      </c>
      <c r="C301" s="13" t="s">
        <v>204</v>
      </c>
      <c r="D301" s="12" t="s">
        <v>104</v>
      </c>
      <c r="E301" s="14">
        <v>308266.07900000003</v>
      </c>
      <c r="F301" s="15">
        <f t="shared" si="16"/>
        <v>6.8794147096947644E-2</v>
      </c>
      <c r="G301" s="15">
        <f t="shared" si="19"/>
        <v>72.282477897502943</v>
      </c>
      <c r="H301" s="12" t="str">
        <f t="shared" si="17"/>
        <v>Sí</v>
      </c>
      <c r="I301" s="12" t="str">
        <f t="shared" si="18"/>
        <v>No</v>
      </c>
    </row>
    <row r="302" spans="1:9" ht="27.75" customHeight="1" x14ac:dyDescent="0.25">
      <c r="A302" s="12">
        <v>297</v>
      </c>
      <c r="B302" s="13" t="s">
        <v>144</v>
      </c>
      <c r="C302" s="13" t="s">
        <v>197</v>
      </c>
      <c r="D302" s="12" t="s">
        <v>21</v>
      </c>
      <c r="E302" s="14">
        <v>308265.5</v>
      </c>
      <c r="F302" s="15">
        <f t="shared" si="16"/>
        <v>6.8794017884511102E-2</v>
      </c>
      <c r="G302" s="15">
        <f t="shared" si="19"/>
        <v>72.351271915387457</v>
      </c>
      <c r="H302" s="12" t="str">
        <f t="shared" si="17"/>
        <v>Sí</v>
      </c>
      <c r="I302" s="12" t="str">
        <f t="shared" si="18"/>
        <v>No</v>
      </c>
    </row>
    <row r="303" spans="1:9" ht="27.75" customHeight="1" x14ac:dyDescent="0.25">
      <c r="A303" s="12">
        <v>298</v>
      </c>
      <c r="B303" s="13" t="s">
        <v>36</v>
      </c>
      <c r="C303" s="13" t="s">
        <v>193</v>
      </c>
      <c r="D303" s="12" t="s">
        <v>15</v>
      </c>
      <c r="E303" s="14">
        <v>306600</v>
      </c>
      <c r="F303" s="15">
        <f t="shared" si="16"/>
        <v>6.8422336860242572E-2</v>
      </c>
      <c r="G303" s="15">
        <f t="shared" si="19"/>
        <v>72.419694252247695</v>
      </c>
      <c r="H303" s="12" t="str">
        <f t="shared" si="17"/>
        <v>Sí</v>
      </c>
      <c r="I303" s="12" t="str">
        <f t="shared" si="18"/>
        <v>No</v>
      </c>
    </row>
    <row r="304" spans="1:9" ht="18.75" customHeight="1" x14ac:dyDescent="0.25">
      <c r="A304" s="12">
        <v>299</v>
      </c>
      <c r="B304" s="13" t="s">
        <v>36</v>
      </c>
      <c r="C304" s="13" t="s">
        <v>179</v>
      </c>
      <c r="D304" s="12" t="s">
        <v>15</v>
      </c>
      <c r="E304" s="14">
        <v>306060</v>
      </c>
      <c r="F304" s="15">
        <f t="shared" si="16"/>
        <v>6.8301827852073838E-2</v>
      </c>
      <c r="G304" s="15">
        <f t="shared" si="19"/>
        <v>72.487996080099762</v>
      </c>
      <c r="H304" s="12" t="str">
        <f t="shared" si="17"/>
        <v>Sí</v>
      </c>
      <c r="I304" s="12" t="str">
        <f t="shared" si="18"/>
        <v>No</v>
      </c>
    </row>
    <row r="305" spans="1:9" ht="27.75" customHeight="1" x14ac:dyDescent="0.25">
      <c r="A305" s="12">
        <v>300</v>
      </c>
      <c r="B305" s="13" t="s">
        <v>144</v>
      </c>
      <c r="C305" s="13" t="s">
        <v>186</v>
      </c>
      <c r="D305" s="12" t="s">
        <v>21</v>
      </c>
      <c r="E305" s="14">
        <v>305648.25</v>
      </c>
      <c r="F305" s="15">
        <f t="shared" si="16"/>
        <v>6.8209939733345187E-2</v>
      </c>
      <c r="G305" s="15">
        <f t="shared" si="19"/>
        <v>72.556206019833112</v>
      </c>
      <c r="H305" s="12" t="str">
        <f t="shared" si="17"/>
        <v>Sí</v>
      </c>
      <c r="I305" s="12" t="str">
        <f t="shared" si="18"/>
        <v>No</v>
      </c>
    </row>
    <row r="306" spans="1:9" ht="45.75" customHeight="1" x14ac:dyDescent="0.25">
      <c r="A306" s="12">
        <v>301</v>
      </c>
      <c r="B306" s="13" t="s">
        <v>106</v>
      </c>
      <c r="C306" s="13" t="s">
        <v>205</v>
      </c>
      <c r="D306" s="12" t="s">
        <v>15</v>
      </c>
      <c r="E306" s="14">
        <v>304364.59646249999</v>
      </c>
      <c r="F306" s="15">
        <f t="shared" si="16"/>
        <v>6.7923473409944451E-2</v>
      </c>
      <c r="G306" s="15">
        <f t="shared" si="19"/>
        <v>72.624129493243061</v>
      </c>
      <c r="H306" s="12" t="str">
        <f t="shared" si="17"/>
        <v>Sí</v>
      </c>
      <c r="I306" s="12" t="str">
        <f t="shared" si="18"/>
        <v>No</v>
      </c>
    </row>
    <row r="307" spans="1:9" ht="45.75" customHeight="1" x14ac:dyDescent="0.25">
      <c r="A307" s="12">
        <v>302</v>
      </c>
      <c r="B307" s="13" t="s">
        <v>106</v>
      </c>
      <c r="C307" s="13" t="s">
        <v>206</v>
      </c>
      <c r="D307" s="12" t="s">
        <v>15</v>
      </c>
      <c r="E307" s="14">
        <v>304012.33937900001</v>
      </c>
      <c r="F307" s="15">
        <f t="shared" si="16"/>
        <v>6.7844862017809288E-2</v>
      </c>
      <c r="G307" s="15">
        <f t="shared" si="19"/>
        <v>72.691974355260868</v>
      </c>
      <c r="H307" s="12" t="str">
        <f t="shared" si="17"/>
        <v>Sí</v>
      </c>
      <c r="I307" s="12" t="str">
        <f t="shared" si="18"/>
        <v>No</v>
      </c>
    </row>
    <row r="308" spans="1:9" ht="27.75" customHeight="1" x14ac:dyDescent="0.25">
      <c r="A308" s="12">
        <v>303</v>
      </c>
      <c r="B308" s="13" t="s">
        <v>23</v>
      </c>
      <c r="C308" s="13" t="s">
        <v>207</v>
      </c>
      <c r="D308" s="12" t="s">
        <v>15</v>
      </c>
      <c r="E308" s="14">
        <v>303626.12624999997</v>
      </c>
      <c r="F308" s="15">
        <f t="shared" si="16"/>
        <v>6.7758672830554589E-2</v>
      </c>
      <c r="G308" s="15">
        <f t="shared" si="19"/>
        <v>72.759733028091418</v>
      </c>
      <c r="H308" s="12" t="str">
        <f t="shared" si="17"/>
        <v>Sí</v>
      </c>
      <c r="I308" s="12" t="str">
        <f t="shared" si="18"/>
        <v>No</v>
      </c>
    </row>
    <row r="309" spans="1:9" ht="45.75" customHeight="1" x14ac:dyDescent="0.25">
      <c r="A309" s="12">
        <v>304</v>
      </c>
      <c r="B309" s="13" t="s">
        <v>22</v>
      </c>
      <c r="C309" s="13" t="s">
        <v>196</v>
      </c>
      <c r="D309" s="12" t="s">
        <v>21</v>
      </c>
      <c r="E309" s="14">
        <v>302661.24119999999</v>
      </c>
      <c r="F309" s="15">
        <f t="shared" si="16"/>
        <v>6.7543344422457671E-2</v>
      </c>
      <c r="G309" s="15">
        <f t="shared" si="19"/>
        <v>72.827276372513879</v>
      </c>
      <c r="H309" s="12" t="str">
        <f t="shared" si="17"/>
        <v>Sí</v>
      </c>
      <c r="I309" s="12" t="str">
        <f t="shared" si="18"/>
        <v>No</v>
      </c>
    </row>
    <row r="310" spans="1:9" ht="27.75" customHeight="1" x14ac:dyDescent="0.25">
      <c r="A310" s="12">
        <v>305</v>
      </c>
      <c r="B310" s="13" t="s">
        <v>55</v>
      </c>
      <c r="C310" s="13" t="s">
        <v>208</v>
      </c>
      <c r="D310" s="12" t="s">
        <v>15</v>
      </c>
      <c r="E310" s="14">
        <v>302276.67680000002</v>
      </c>
      <c r="F310" s="15">
        <f t="shared" si="16"/>
        <v>6.7457523173529904E-2</v>
      </c>
      <c r="G310" s="15">
        <f t="shared" si="19"/>
        <v>72.894733895687409</v>
      </c>
      <c r="H310" s="12" t="str">
        <f t="shared" si="17"/>
        <v>Sí</v>
      </c>
      <c r="I310" s="12" t="str">
        <f t="shared" si="18"/>
        <v>No</v>
      </c>
    </row>
    <row r="311" spans="1:9" ht="45.75" customHeight="1" x14ac:dyDescent="0.25">
      <c r="A311" s="12">
        <v>306</v>
      </c>
      <c r="B311" s="13" t="s">
        <v>106</v>
      </c>
      <c r="C311" s="13" t="s">
        <v>209</v>
      </c>
      <c r="D311" s="12" t="s">
        <v>15</v>
      </c>
      <c r="E311" s="14">
        <v>302226.92676399997</v>
      </c>
      <c r="F311" s="15">
        <f t="shared" si="16"/>
        <v>6.7446420715206346E-2</v>
      </c>
      <c r="G311" s="15">
        <f t="shared" si="19"/>
        <v>72.962180316402609</v>
      </c>
      <c r="H311" s="12" t="str">
        <f t="shared" si="17"/>
        <v>Sí</v>
      </c>
      <c r="I311" s="12" t="str">
        <f t="shared" si="18"/>
        <v>No</v>
      </c>
    </row>
    <row r="312" spans="1:9" ht="18.75" customHeight="1" x14ac:dyDescent="0.25">
      <c r="A312" s="12">
        <v>307</v>
      </c>
      <c r="B312" s="13" t="s">
        <v>32</v>
      </c>
      <c r="C312" s="13" t="s">
        <v>185</v>
      </c>
      <c r="D312" s="12" t="s">
        <v>15</v>
      </c>
      <c r="E312" s="14">
        <v>302138</v>
      </c>
      <c r="F312" s="15">
        <f t="shared" si="16"/>
        <v>6.7426575389040996E-2</v>
      </c>
      <c r="G312" s="15">
        <f t="shared" si="19"/>
        <v>73.029606891791644</v>
      </c>
      <c r="H312" s="12" t="str">
        <f t="shared" si="17"/>
        <v>Sí</v>
      </c>
      <c r="I312" s="12" t="str">
        <f t="shared" si="18"/>
        <v>No</v>
      </c>
    </row>
    <row r="313" spans="1:9" ht="27.75" customHeight="1" x14ac:dyDescent="0.25">
      <c r="A313" s="12">
        <v>308</v>
      </c>
      <c r="B313" s="13" t="s">
        <v>16</v>
      </c>
      <c r="C313" s="13" t="s">
        <v>210</v>
      </c>
      <c r="D313" s="12" t="s">
        <v>15</v>
      </c>
      <c r="E313" s="14">
        <v>300927.22735</v>
      </c>
      <c r="F313" s="15">
        <f t="shared" si="16"/>
        <v>6.7156373516505219E-2</v>
      </c>
      <c r="G313" s="15">
        <f t="shared" si="19"/>
        <v>73.096763265308155</v>
      </c>
      <c r="H313" s="12" t="str">
        <f t="shared" si="17"/>
        <v>Sí</v>
      </c>
      <c r="I313" s="12" t="str">
        <f t="shared" si="18"/>
        <v>No</v>
      </c>
    </row>
    <row r="314" spans="1:9" ht="45.75" customHeight="1" x14ac:dyDescent="0.25">
      <c r="A314" s="12">
        <v>309</v>
      </c>
      <c r="B314" s="13" t="s">
        <v>23</v>
      </c>
      <c r="C314" s="13" t="s">
        <v>211</v>
      </c>
      <c r="D314" s="12" t="s">
        <v>15</v>
      </c>
      <c r="E314" s="14">
        <v>299606.25</v>
      </c>
      <c r="F314" s="15">
        <f t="shared" si="16"/>
        <v>6.6861577830835128E-2</v>
      </c>
      <c r="G314" s="15">
        <f t="shared" si="19"/>
        <v>73.16362484313899</v>
      </c>
      <c r="H314" s="12" t="str">
        <f t="shared" si="17"/>
        <v>Sí</v>
      </c>
      <c r="I314" s="12" t="str">
        <f t="shared" si="18"/>
        <v>No</v>
      </c>
    </row>
    <row r="315" spans="1:9" ht="45.75" customHeight="1" x14ac:dyDescent="0.25">
      <c r="A315" s="12">
        <v>310</v>
      </c>
      <c r="B315" s="13" t="s">
        <v>22</v>
      </c>
      <c r="C315" s="13" t="s">
        <v>198</v>
      </c>
      <c r="D315" s="12" t="s">
        <v>15</v>
      </c>
      <c r="E315" s="14">
        <v>299406.84763633303</v>
      </c>
      <c r="F315" s="15">
        <f t="shared" si="16"/>
        <v>6.6817078236257335E-2</v>
      </c>
      <c r="G315" s="15">
        <f t="shared" si="19"/>
        <v>73.230441921375245</v>
      </c>
      <c r="H315" s="12" t="str">
        <f t="shared" si="17"/>
        <v>Sí</v>
      </c>
      <c r="I315" s="12" t="str">
        <f t="shared" si="18"/>
        <v>No</v>
      </c>
    </row>
    <row r="316" spans="1:9" ht="18.75" customHeight="1" x14ac:dyDescent="0.25">
      <c r="A316" s="12">
        <v>311</v>
      </c>
      <c r="B316" s="13" t="s">
        <v>13</v>
      </c>
      <c r="C316" s="13" t="s">
        <v>212</v>
      </c>
      <c r="D316" s="12" t="s">
        <v>15</v>
      </c>
      <c r="E316" s="14">
        <v>299259.5</v>
      </c>
      <c r="F316" s="15">
        <f t="shared" si="16"/>
        <v>6.6784195426052698E-2</v>
      </c>
      <c r="G316" s="15">
        <f t="shared" si="19"/>
        <v>73.297226116801298</v>
      </c>
      <c r="H316" s="12" t="str">
        <f t="shared" si="17"/>
        <v>Sí</v>
      </c>
      <c r="I316" s="12" t="str">
        <f t="shared" si="18"/>
        <v>No</v>
      </c>
    </row>
    <row r="317" spans="1:9" ht="27.75" customHeight="1" x14ac:dyDescent="0.25">
      <c r="A317" s="12">
        <v>312</v>
      </c>
      <c r="B317" s="13" t="s">
        <v>55</v>
      </c>
      <c r="C317" s="13" t="s">
        <v>183</v>
      </c>
      <c r="D317" s="12" t="s">
        <v>15</v>
      </c>
      <c r="E317" s="14">
        <v>299243</v>
      </c>
      <c r="F317" s="15">
        <f t="shared" si="16"/>
        <v>6.6780513206358652E-2</v>
      </c>
      <c r="G317" s="15">
        <f t="shared" si="19"/>
        <v>73.364006630007651</v>
      </c>
      <c r="H317" s="12" t="str">
        <f t="shared" si="17"/>
        <v>Sí</v>
      </c>
      <c r="I317" s="12" t="str">
        <f t="shared" si="18"/>
        <v>No</v>
      </c>
    </row>
    <row r="318" spans="1:9" ht="27.75" customHeight="1" x14ac:dyDescent="0.25">
      <c r="A318" s="12">
        <v>313</v>
      </c>
      <c r="B318" s="13" t="s">
        <v>23</v>
      </c>
      <c r="C318" s="13" t="s">
        <v>213</v>
      </c>
      <c r="D318" s="12" t="s">
        <v>15</v>
      </c>
      <c r="E318" s="14">
        <v>298746.56</v>
      </c>
      <c r="F318" s="15">
        <f t="shared" si="16"/>
        <v>6.6669725258182211E-2</v>
      </c>
      <c r="G318" s="15">
        <f t="shared" si="19"/>
        <v>73.430676355265831</v>
      </c>
      <c r="H318" s="12" t="str">
        <f t="shared" si="17"/>
        <v>Sí</v>
      </c>
      <c r="I318" s="12" t="str">
        <f t="shared" si="18"/>
        <v>No</v>
      </c>
    </row>
    <row r="319" spans="1:9" ht="27.75" customHeight="1" x14ac:dyDescent="0.25">
      <c r="A319" s="12">
        <v>314</v>
      </c>
      <c r="B319" s="13" t="s">
        <v>27</v>
      </c>
      <c r="C319" s="13" t="s">
        <v>198</v>
      </c>
      <c r="D319" s="12" t="s">
        <v>15</v>
      </c>
      <c r="E319" s="14">
        <v>296878.87900000002</v>
      </c>
      <c r="F319" s="15">
        <f t="shared" si="16"/>
        <v>6.6252924545431149E-2</v>
      </c>
      <c r="G319" s="15">
        <f t="shared" si="19"/>
        <v>73.496929279811269</v>
      </c>
      <c r="H319" s="12" t="str">
        <f t="shared" si="17"/>
        <v>Sí</v>
      </c>
      <c r="I319" s="12" t="str">
        <f t="shared" si="18"/>
        <v>No</v>
      </c>
    </row>
    <row r="320" spans="1:9" ht="45.75" customHeight="1" x14ac:dyDescent="0.25">
      <c r="A320" s="12">
        <v>315</v>
      </c>
      <c r="B320" s="13" t="s">
        <v>22</v>
      </c>
      <c r="C320" s="13" t="s">
        <v>214</v>
      </c>
      <c r="D320" s="12" t="s">
        <v>21</v>
      </c>
      <c r="E320" s="14">
        <v>296438</v>
      </c>
      <c r="F320" s="15">
        <f t="shared" si="16"/>
        <v>6.6154535858371111E-2</v>
      </c>
      <c r="G320" s="15">
        <f t="shared" si="19"/>
        <v>73.563083815669643</v>
      </c>
      <c r="H320" s="12" t="str">
        <f t="shared" si="17"/>
        <v>Sí</v>
      </c>
      <c r="I320" s="12" t="str">
        <f t="shared" si="18"/>
        <v>No</v>
      </c>
    </row>
    <row r="321" spans="1:9" ht="27.75" customHeight="1" x14ac:dyDescent="0.25">
      <c r="A321" s="12">
        <v>316</v>
      </c>
      <c r="B321" s="13" t="s">
        <v>30</v>
      </c>
      <c r="C321" s="13" t="s">
        <v>188</v>
      </c>
      <c r="D321" s="12" t="s">
        <v>15</v>
      </c>
      <c r="E321" s="14">
        <v>294509.5</v>
      </c>
      <c r="F321" s="15">
        <f t="shared" si="16"/>
        <v>6.5724162483827814E-2</v>
      </c>
      <c r="G321" s="15">
        <f t="shared" si="19"/>
        <v>73.628807978153475</v>
      </c>
      <c r="H321" s="12" t="str">
        <f t="shared" si="17"/>
        <v>Sí</v>
      </c>
      <c r="I321" s="12" t="str">
        <f t="shared" si="18"/>
        <v>No</v>
      </c>
    </row>
    <row r="322" spans="1:9" ht="18.75" customHeight="1" x14ac:dyDescent="0.25">
      <c r="A322" s="12">
        <v>317</v>
      </c>
      <c r="B322" s="13" t="s">
        <v>73</v>
      </c>
      <c r="C322" s="13" t="s">
        <v>215</v>
      </c>
      <c r="D322" s="12" t="s">
        <v>216</v>
      </c>
      <c r="E322" s="14">
        <v>294150</v>
      </c>
      <c r="F322" s="15">
        <f t="shared" si="16"/>
        <v>6.5643934727463632E-2</v>
      </c>
      <c r="G322" s="15">
        <f t="shared" si="19"/>
        <v>73.694451912880936</v>
      </c>
      <c r="H322" s="12" t="str">
        <f t="shared" si="17"/>
        <v>Sí</v>
      </c>
      <c r="I322" s="12" t="str">
        <f t="shared" si="18"/>
        <v>No</v>
      </c>
    </row>
    <row r="323" spans="1:9" ht="18.75" customHeight="1" x14ac:dyDescent="0.25">
      <c r="A323" s="12">
        <v>318</v>
      </c>
      <c r="B323" s="13" t="s">
        <v>36</v>
      </c>
      <c r="C323" s="13" t="s">
        <v>190</v>
      </c>
      <c r="D323" s="12" t="s">
        <v>15</v>
      </c>
      <c r="E323" s="14">
        <v>292914.5</v>
      </c>
      <c r="F323" s="15">
        <f t="shared" si="16"/>
        <v>6.536821458007018E-2</v>
      </c>
      <c r="G323" s="15">
        <f t="shared" si="19"/>
        <v>73.759820127461012</v>
      </c>
      <c r="H323" s="12" t="str">
        <f t="shared" si="17"/>
        <v>Sí</v>
      </c>
      <c r="I323" s="12" t="str">
        <f t="shared" si="18"/>
        <v>No</v>
      </c>
    </row>
    <row r="324" spans="1:9" ht="18.75" customHeight="1" x14ac:dyDescent="0.25">
      <c r="A324" s="12">
        <v>319</v>
      </c>
      <c r="B324" s="13" t="s">
        <v>73</v>
      </c>
      <c r="C324" s="13" t="s">
        <v>215</v>
      </c>
      <c r="D324" s="12" t="s">
        <v>26</v>
      </c>
      <c r="E324" s="14">
        <v>291500</v>
      </c>
      <c r="F324" s="15">
        <f t="shared" si="16"/>
        <v>6.5052547928117113E-2</v>
      </c>
      <c r="G324" s="15">
        <f t="shared" si="19"/>
        <v>73.82487267538913</v>
      </c>
      <c r="H324" s="12" t="str">
        <f t="shared" si="17"/>
        <v>Sí</v>
      </c>
      <c r="I324" s="12" t="str">
        <f t="shared" si="18"/>
        <v>No</v>
      </c>
    </row>
    <row r="325" spans="1:9" ht="27.75" customHeight="1" x14ac:dyDescent="0.25">
      <c r="A325" s="12">
        <v>320</v>
      </c>
      <c r="B325" s="13" t="s">
        <v>144</v>
      </c>
      <c r="C325" s="13" t="s">
        <v>186</v>
      </c>
      <c r="D325" s="12" t="s">
        <v>21</v>
      </c>
      <c r="E325" s="14">
        <v>290757</v>
      </c>
      <c r="F325" s="15">
        <f t="shared" si="16"/>
        <v>6.4886736459470143E-2</v>
      </c>
      <c r="G325" s="15">
        <f t="shared" si="19"/>
        <v>73.889759411848601</v>
      </c>
      <c r="H325" s="12" t="str">
        <f t="shared" si="17"/>
        <v>Sí</v>
      </c>
      <c r="I325" s="12" t="str">
        <f t="shared" si="18"/>
        <v>No</v>
      </c>
    </row>
    <row r="326" spans="1:9" ht="18.75" customHeight="1" x14ac:dyDescent="0.25">
      <c r="A326" s="12">
        <v>321</v>
      </c>
      <c r="B326" s="13" t="s">
        <v>34</v>
      </c>
      <c r="C326" s="13" t="s">
        <v>195</v>
      </c>
      <c r="D326" s="12" t="s">
        <v>21</v>
      </c>
      <c r="E326" s="14">
        <v>290757</v>
      </c>
      <c r="F326" s="15">
        <f t="shared" ref="F326:F389" si="20">E326/$B$2*100</f>
        <v>6.4886736459470143E-2</v>
      </c>
      <c r="G326" s="15">
        <f t="shared" si="19"/>
        <v>73.954646148308072</v>
      </c>
      <c r="H326" s="12" t="str">
        <f t="shared" ref="H326:H389" si="21">IF(G326&lt;=80,"Sí","No")</f>
        <v>Sí</v>
      </c>
      <c r="I326" s="12" t="str">
        <f t="shared" ref="I326:I389" si="22">IF(AND(H326="Sí",F326&gt;=$B$3),"Sí","No")</f>
        <v>No</v>
      </c>
    </row>
    <row r="327" spans="1:9" ht="27.75" customHeight="1" x14ac:dyDescent="0.25">
      <c r="A327" s="12">
        <v>322</v>
      </c>
      <c r="B327" s="13" t="s">
        <v>86</v>
      </c>
      <c r="C327" s="13" t="s">
        <v>203</v>
      </c>
      <c r="D327" s="12" t="s">
        <v>15</v>
      </c>
      <c r="E327" s="14">
        <v>289443.41253049998</v>
      </c>
      <c r="F327" s="15">
        <f t="shared" si="20"/>
        <v>6.4593589935225126E-2</v>
      </c>
      <c r="G327" s="15">
        <f t="shared" ref="G327:G390" si="23">G326+F327</f>
        <v>74.0192397382433</v>
      </c>
      <c r="H327" s="12" t="str">
        <f t="shared" si="21"/>
        <v>Sí</v>
      </c>
      <c r="I327" s="12" t="str">
        <f t="shared" si="22"/>
        <v>No</v>
      </c>
    </row>
    <row r="328" spans="1:9" ht="18.75" customHeight="1" x14ac:dyDescent="0.25">
      <c r="A328" s="12">
        <v>323</v>
      </c>
      <c r="B328" s="13" t="s">
        <v>34</v>
      </c>
      <c r="C328" s="13" t="s">
        <v>195</v>
      </c>
      <c r="D328" s="12" t="s">
        <v>21</v>
      </c>
      <c r="E328" s="14">
        <v>287864.25</v>
      </c>
      <c r="F328" s="15">
        <f t="shared" si="20"/>
        <v>6.4241176397655184E-2</v>
      </c>
      <c r="G328" s="15">
        <f t="shared" si="23"/>
        <v>74.083480914640958</v>
      </c>
      <c r="H328" s="12" t="str">
        <f t="shared" si="21"/>
        <v>Sí</v>
      </c>
      <c r="I328" s="12" t="str">
        <f t="shared" si="22"/>
        <v>No</v>
      </c>
    </row>
    <row r="329" spans="1:9" ht="27.75" customHeight="1" x14ac:dyDescent="0.25">
      <c r="A329" s="12">
        <v>324</v>
      </c>
      <c r="B329" s="13" t="s">
        <v>144</v>
      </c>
      <c r="C329" s="13" t="s">
        <v>197</v>
      </c>
      <c r="D329" s="12" t="s">
        <v>21</v>
      </c>
      <c r="E329" s="14">
        <v>287864.25</v>
      </c>
      <c r="F329" s="15">
        <f t="shared" si="20"/>
        <v>6.4241176397655184E-2</v>
      </c>
      <c r="G329" s="15">
        <f t="shared" si="23"/>
        <v>74.147722091038617</v>
      </c>
      <c r="H329" s="12" t="str">
        <f t="shared" si="21"/>
        <v>Sí</v>
      </c>
      <c r="I329" s="12" t="str">
        <f t="shared" si="22"/>
        <v>No</v>
      </c>
    </row>
    <row r="330" spans="1:9" ht="27.75" customHeight="1" x14ac:dyDescent="0.25">
      <c r="A330" s="12">
        <v>325</v>
      </c>
      <c r="B330" s="13" t="s">
        <v>27</v>
      </c>
      <c r="C330" s="13" t="s">
        <v>198</v>
      </c>
      <c r="D330" s="12" t="s">
        <v>15</v>
      </c>
      <c r="E330" s="14">
        <v>287126.85764133302</v>
      </c>
      <c r="F330" s="15">
        <f t="shared" si="20"/>
        <v>6.4076616357332666E-2</v>
      </c>
      <c r="G330" s="15">
        <f t="shared" si="23"/>
        <v>74.211798707395943</v>
      </c>
      <c r="H330" s="12" t="str">
        <f t="shared" si="21"/>
        <v>Sí</v>
      </c>
      <c r="I330" s="12" t="str">
        <f t="shared" si="22"/>
        <v>No</v>
      </c>
    </row>
    <row r="331" spans="1:9" ht="45.75" customHeight="1" x14ac:dyDescent="0.25">
      <c r="A331" s="12">
        <v>326</v>
      </c>
      <c r="B331" s="13" t="s">
        <v>22</v>
      </c>
      <c r="C331" s="13" t="s">
        <v>198</v>
      </c>
      <c r="D331" s="12" t="s">
        <v>15</v>
      </c>
      <c r="E331" s="14">
        <v>286659.04849866702</v>
      </c>
      <c r="F331" s="15">
        <f t="shared" si="20"/>
        <v>6.3972217809564275E-2</v>
      </c>
      <c r="G331" s="15">
        <f t="shared" si="23"/>
        <v>74.275770925205507</v>
      </c>
      <c r="H331" s="12" t="str">
        <f t="shared" si="21"/>
        <v>Sí</v>
      </c>
      <c r="I331" s="12" t="str">
        <f t="shared" si="22"/>
        <v>No</v>
      </c>
    </row>
    <row r="332" spans="1:9" ht="27.75" customHeight="1" x14ac:dyDescent="0.25">
      <c r="A332" s="12">
        <v>327</v>
      </c>
      <c r="B332" s="13" t="s">
        <v>18</v>
      </c>
      <c r="C332" s="13" t="s">
        <v>198</v>
      </c>
      <c r="D332" s="12" t="s">
        <v>15</v>
      </c>
      <c r="E332" s="14">
        <v>286569.08520199999</v>
      </c>
      <c r="F332" s="15">
        <f t="shared" si="20"/>
        <v>6.3952141165762547E-2</v>
      </c>
      <c r="G332" s="15">
        <f t="shared" si="23"/>
        <v>74.339723066371263</v>
      </c>
      <c r="H332" s="12" t="str">
        <f t="shared" si="21"/>
        <v>Sí</v>
      </c>
      <c r="I332" s="12" t="str">
        <f t="shared" si="22"/>
        <v>No</v>
      </c>
    </row>
    <row r="333" spans="1:9" ht="18.75" customHeight="1" x14ac:dyDescent="0.25">
      <c r="A333" s="12">
        <v>328</v>
      </c>
      <c r="B333" s="13" t="s">
        <v>73</v>
      </c>
      <c r="C333" s="13" t="s">
        <v>215</v>
      </c>
      <c r="D333" s="12" t="s">
        <v>216</v>
      </c>
      <c r="E333" s="14">
        <v>286200</v>
      </c>
      <c r="F333" s="15">
        <f t="shared" si="20"/>
        <v>6.3869774329424076E-2</v>
      </c>
      <c r="G333" s="15">
        <f t="shared" si="23"/>
        <v>74.403592840700682</v>
      </c>
      <c r="H333" s="12" t="str">
        <f t="shared" si="21"/>
        <v>Sí</v>
      </c>
      <c r="I333" s="12" t="str">
        <f t="shared" si="22"/>
        <v>No</v>
      </c>
    </row>
    <row r="334" spans="1:9" ht="27.75" customHeight="1" x14ac:dyDescent="0.25">
      <c r="A334" s="12">
        <v>329</v>
      </c>
      <c r="B334" s="13" t="s">
        <v>18</v>
      </c>
      <c r="C334" s="13" t="s">
        <v>196</v>
      </c>
      <c r="D334" s="12" t="s">
        <v>21</v>
      </c>
      <c r="E334" s="14">
        <v>285856.069196333</v>
      </c>
      <c r="F334" s="15">
        <f t="shared" si="20"/>
        <v>6.379302107011188E-2</v>
      </c>
      <c r="G334" s="15">
        <f t="shared" si="23"/>
        <v>74.467385861770794</v>
      </c>
      <c r="H334" s="12" t="str">
        <f t="shared" si="21"/>
        <v>Sí</v>
      </c>
      <c r="I334" s="12" t="str">
        <f t="shared" si="22"/>
        <v>No</v>
      </c>
    </row>
    <row r="335" spans="1:9" ht="63.75" customHeight="1" x14ac:dyDescent="0.25">
      <c r="A335" s="12">
        <v>330</v>
      </c>
      <c r="B335" s="13" t="s">
        <v>36</v>
      </c>
      <c r="C335" s="13" t="s">
        <v>217</v>
      </c>
      <c r="D335" s="12" t="s">
        <v>15</v>
      </c>
      <c r="E335" s="14">
        <v>279840</v>
      </c>
      <c r="F335" s="15">
        <f t="shared" si="20"/>
        <v>6.2450446010992422E-2</v>
      </c>
      <c r="G335" s="15">
        <f t="shared" si="23"/>
        <v>74.529836307781792</v>
      </c>
      <c r="H335" s="12" t="str">
        <f t="shared" si="21"/>
        <v>Sí</v>
      </c>
      <c r="I335" s="12" t="str">
        <f t="shared" si="22"/>
        <v>No</v>
      </c>
    </row>
    <row r="336" spans="1:9" ht="18.75" customHeight="1" x14ac:dyDescent="0.25">
      <c r="A336" s="12">
        <v>331</v>
      </c>
      <c r="B336" s="13" t="s">
        <v>73</v>
      </c>
      <c r="C336" s="13" t="s">
        <v>215</v>
      </c>
      <c r="D336" s="12" t="s">
        <v>26</v>
      </c>
      <c r="E336" s="14">
        <v>278285.33333333302</v>
      </c>
      <c r="F336" s="15">
        <f t="shared" si="20"/>
        <v>6.2103499088709074E-2</v>
      </c>
      <c r="G336" s="15">
        <f t="shared" si="23"/>
        <v>74.591939806870499</v>
      </c>
      <c r="H336" s="12" t="str">
        <f t="shared" si="21"/>
        <v>Sí</v>
      </c>
      <c r="I336" s="12" t="str">
        <f t="shared" si="22"/>
        <v>No</v>
      </c>
    </row>
    <row r="337" spans="1:9" ht="27.75" customHeight="1" x14ac:dyDescent="0.25">
      <c r="A337" s="12">
        <v>332</v>
      </c>
      <c r="B337" s="13" t="s">
        <v>18</v>
      </c>
      <c r="C337" s="13" t="s">
        <v>198</v>
      </c>
      <c r="D337" s="12" t="s">
        <v>15</v>
      </c>
      <c r="E337" s="14">
        <v>276223.306085333</v>
      </c>
      <c r="F337" s="15">
        <f t="shared" si="20"/>
        <v>6.1643327128573205E-2</v>
      </c>
      <c r="G337" s="15">
        <f t="shared" si="23"/>
        <v>74.653583133999078</v>
      </c>
      <c r="H337" s="12" t="str">
        <f t="shared" si="21"/>
        <v>Sí</v>
      </c>
      <c r="I337" s="12" t="str">
        <f t="shared" si="22"/>
        <v>No</v>
      </c>
    </row>
    <row r="338" spans="1:9" ht="45.75" customHeight="1" x14ac:dyDescent="0.25">
      <c r="A338" s="12">
        <v>333</v>
      </c>
      <c r="B338" s="13" t="s">
        <v>18</v>
      </c>
      <c r="C338" s="13" t="s">
        <v>218</v>
      </c>
      <c r="D338" s="12" t="s">
        <v>21</v>
      </c>
      <c r="E338" s="14">
        <v>275808</v>
      </c>
      <c r="F338" s="15">
        <f t="shared" si="20"/>
        <v>6.1550645416665953E-2</v>
      </c>
      <c r="G338" s="15">
        <f t="shared" si="23"/>
        <v>74.715133779415737</v>
      </c>
      <c r="H338" s="12" t="str">
        <f t="shared" si="21"/>
        <v>Sí</v>
      </c>
      <c r="I338" s="12" t="str">
        <f t="shared" si="22"/>
        <v>No</v>
      </c>
    </row>
    <row r="339" spans="1:9" ht="18.75" customHeight="1" x14ac:dyDescent="0.25">
      <c r="A339" s="12">
        <v>334</v>
      </c>
      <c r="B339" s="13" t="s">
        <v>73</v>
      </c>
      <c r="C339" s="13" t="s">
        <v>219</v>
      </c>
      <c r="D339" s="12" t="s">
        <v>26</v>
      </c>
      <c r="E339" s="14">
        <v>271950</v>
      </c>
      <c r="F339" s="15">
        <f t="shared" si="20"/>
        <v>6.0689675502749396E-2</v>
      </c>
      <c r="G339" s="15">
        <f t="shared" si="23"/>
        <v>74.775823454918481</v>
      </c>
      <c r="H339" s="12" t="str">
        <f t="shared" si="21"/>
        <v>Sí</v>
      </c>
      <c r="I339" s="12" t="str">
        <f t="shared" si="22"/>
        <v>No</v>
      </c>
    </row>
    <row r="340" spans="1:9" ht="27.75" customHeight="1" x14ac:dyDescent="0.25">
      <c r="A340" s="12">
        <v>335</v>
      </c>
      <c r="B340" s="13" t="s">
        <v>220</v>
      </c>
      <c r="C340" s="13" t="s">
        <v>221</v>
      </c>
      <c r="D340" s="12" t="s">
        <v>26</v>
      </c>
      <c r="E340" s="14">
        <v>269651.59999999998</v>
      </c>
      <c r="F340" s="15">
        <f t="shared" si="20"/>
        <v>6.0176753457610505E-2</v>
      </c>
      <c r="G340" s="15">
        <f t="shared" si="23"/>
        <v>74.836000208376092</v>
      </c>
      <c r="H340" s="12" t="str">
        <f t="shared" si="21"/>
        <v>Sí</v>
      </c>
      <c r="I340" s="12" t="str">
        <f t="shared" si="22"/>
        <v>No</v>
      </c>
    </row>
    <row r="341" spans="1:9" ht="18.75" customHeight="1" x14ac:dyDescent="0.25">
      <c r="A341" s="12">
        <v>336</v>
      </c>
      <c r="B341" s="13" t="s">
        <v>73</v>
      </c>
      <c r="C341" s="13" t="s">
        <v>219</v>
      </c>
      <c r="D341" s="12" t="s">
        <v>26</v>
      </c>
      <c r="E341" s="14">
        <v>269500</v>
      </c>
      <c r="F341" s="15">
        <f t="shared" si="20"/>
        <v>6.0142921669391294E-2</v>
      </c>
      <c r="G341" s="15">
        <f t="shared" si="23"/>
        <v>74.896143130045488</v>
      </c>
      <c r="H341" s="12" t="str">
        <f t="shared" si="21"/>
        <v>Sí</v>
      </c>
      <c r="I341" s="12" t="str">
        <f t="shared" si="22"/>
        <v>No</v>
      </c>
    </row>
    <row r="342" spans="1:9" ht="15" customHeight="1" x14ac:dyDescent="0.25">
      <c r="A342" s="12">
        <v>337</v>
      </c>
      <c r="B342" s="13" t="s">
        <v>18</v>
      </c>
      <c r="C342" s="13" t="s">
        <v>222</v>
      </c>
      <c r="D342" s="12" t="s">
        <v>15</v>
      </c>
      <c r="E342" s="14">
        <v>267600</v>
      </c>
      <c r="F342" s="15">
        <f t="shared" si="20"/>
        <v>5.9718908492501332E-2</v>
      </c>
      <c r="G342" s="15">
        <f t="shared" si="23"/>
        <v>74.955862038537987</v>
      </c>
      <c r="H342" s="12" t="str">
        <f t="shared" si="21"/>
        <v>Sí</v>
      </c>
      <c r="I342" s="12" t="str">
        <f t="shared" si="22"/>
        <v>No</v>
      </c>
    </row>
    <row r="343" spans="1:9" ht="18.75" customHeight="1" x14ac:dyDescent="0.25">
      <c r="A343" s="12">
        <v>338</v>
      </c>
      <c r="B343" s="13" t="s">
        <v>73</v>
      </c>
      <c r="C343" s="13" t="s">
        <v>219</v>
      </c>
      <c r="D343" s="12" t="s">
        <v>26</v>
      </c>
      <c r="E343" s="14">
        <v>267050</v>
      </c>
      <c r="F343" s="15">
        <f t="shared" si="20"/>
        <v>5.9596167836033186E-2</v>
      </c>
      <c r="G343" s="15">
        <f t="shared" si="23"/>
        <v>75.015458206374021</v>
      </c>
      <c r="H343" s="12" t="str">
        <f t="shared" si="21"/>
        <v>Sí</v>
      </c>
      <c r="I343" s="12" t="str">
        <f t="shared" si="22"/>
        <v>No</v>
      </c>
    </row>
    <row r="344" spans="1:9" ht="27.75" customHeight="1" x14ac:dyDescent="0.25">
      <c r="A344" s="12">
        <v>339</v>
      </c>
      <c r="B344" s="13" t="s">
        <v>223</v>
      </c>
      <c r="C344" s="13" t="s">
        <v>224</v>
      </c>
      <c r="D344" s="12" t="s">
        <v>137</v>
      </c>
      <c r="E344" s="14">
        <v>265444.066666667</v>
      </c>
      <c r="F344" s="15">
        <f t="shared" si="20"/>
        <v>5.9237779996801618E-2</v>
      </c>
      <c r="G344" s="15">
        <f t="shared" si="23"/>
        <v>75.074695986370827</v>
      </c>
      <c r="H344" s="12" t="str">
        <f t="shared" si="21"/>
        <v>Sí</v>
      </c>
      <c r="I344" s="12" t="str">
        <f t="shared" si="22"/>
        <v>No</v>
      </c>
    </row>
    <row r="345" spans="1:9" ht="18.75" customHeight="1" x14ac:dyDescent="0.25">
      <c r="A345" s="12">
        <v>340</v>
      </c>
      <c r="B345" s="13" t="s">
        <v>223</v>
      </c>
      <c r="C345" s="13" t="s">
        <v>225</v>
      </c>
      <c r="D345" s="12" t="s">
        <v>137</v>
      </c>
      <c r="E345" s="14">
        <v>265034</v>
      </c>
      <c r="F345" s="15">
        <f t="shared" si="20"/>
        <v>5.9146267538869958E-2</v>
      </c>
      <c r="G345" s="15">
        <f t="shared" si="23"/>
        <v>75.133842253909691</v>
      </c>
      <c r="H345" s="12" t="str">
        <f t="shared" si="21"/>
        <v>Sí</v>
      </c>
      <c r="I345" s="12" t="str">
        <f t="shared" si="22"/>
        <v>No</v>
      </c>
    </row>
    <row r="346" spans="1:9" ht="27.75" customHeight="1" x14ac:dyDescent="0.25">
      <c r="A346" s="12">
        <v>341</v>
      </c>
      <c r="B346" s="13" t="s">
        <v>23</v>
      </c>
      <c r="C346" s="13" t="s">
        <v>226</v>
      </c>
      <c r="D346" s="12" t="s">
        <v>201</v>
      </c>
      <c r="E346" s="14">
        <v>264639.55200000003</v>
      </c>
      <c r="F346" s="15">
        <f t="shared" si="20"/>
        <v>5.9058240618028966E-2</v>
      </c>
      <c r="G346" s="15">
        <f t="shared" si="23"/>
        <v>75.19290049452772</v>
      </c>
      <c r="H346" s="12" t="str">
        <f t="shared" si="21"/>
        <v>Sí</v>
      </c>
      <c r="I346" s="12" t="str">
        <f t="shared" si="22"/>
        <v>No</v>
      </c>
    </row>
    <row r="347" spans="1:9" ht="27.75" customHeight="1" x14ac:dyDescent="0.25">
      <c r="A347" s="12">
        <v>342</v>
      </c>
      <c r="B347" s="13" t="s">
        <v>23</v>
      </c>
      <c r="C347" s="13" t="s">
        <v>227</v>
      </c>
      <c r="D347" s="12" t="s">
        <v>201</v>
      </c>
      <c r="E347" s="14">
        <v>263282.13333333301</v>
      </c>
      <c r="F347" s="15">
        <f t="shared" si="20"/>
        <v>5.8755312512122015E-2</v>
      </c>
      <c r="G347" s="15">
        <f t="shared" si="23"/>
        <v>75.251655807039839</v>
      </c>
      <c r="H347" s="12" t="str">
        <f t="shared" si="21"/>
        <v>Sí</v>
      </c>
      <c r="I347" s="12" t="str">
        <f t="shared" si="22"/>
        <v>No</v>
      </c>
    </row>
    <row r="348" spans="1:9" ht="27.75" customHeight="1" x14ac:dyDescent="0.25">
      <c r="A348" s="12">
        <v>343</v>
      </c>
      <c r="B348" s="13" t="s">
        <v>55</v>
      </c>
      <c r="C348" s="13" t="s">
        <v>228</v>
      </c>
      <c r="D348" s="12" t="s">
        <v>15</v>
      </c>
      <c r="E348" s="14">
        <v>262248</v>
      </c>
      <c r="F348" s="15">
        <f t="shared" si="20"/>
        <v>5.8524530322651307E-2</v>
      </c>
      <c r="G348" s="15">
        <f t="shared" si="23"/>
        <v>75.310180337362496</v>
      </c>
      <c r="H348" s="12" t="str">
        <f t="shared" si="21"/>
        <v>Sí</v>
      </c>
      <c r="I348" s="12" t="str">
        <f t="shared" si="22"/>
        <v>No</v>
      </c>
    </row>
    <row r="349" spans="1:9" ht="27.75" customHeight="1" x14ac:dyDescent="0.25">
      <c r="A349" s="12">
        <v>344</v>
      </c>
      <c r="B349" s="13" t="s">
        <v>23</v>
      </c>
      <c r="C349" s="13" t="s">
        <v>229</v>
      </c>
      <c r="D349" s="12" t="s">
        <v>201</v>
      </c>
      <c r="E349" s="14">
        <v>262114.3</v>
      </c>
      <c r="F349" s="15">
        <f t="shared" si="20"/>
        <v>5.8494693184888057E-2</v>
      </c>
      <c r="G349" s="15">
        <f t="shared" si="23"/>
        <v>75.368675030547379</v>
      </c>
      <c r="H349" s="12" t="str">
        <f t="shared" si="21"/>
        <v>Sí</v>
      </c>
      <c r="I349" s="12" t="str">
        <f t="shared" si="22"/>
        <v>No</v>
      </c>
    </row>
    <row r="350" spans="1:9" ht="18.75" customHeight="1" x14ac:dyDescent="0.25">
      <c r="A350" s="12">
        <v>345</v>
      </c>
      <c r="B350" s="13" t="s">
        <v>73</v>
      </c>
      <c r="C350" s="13" t="s">
        <v>219</v>
      </c>
      <c r="D350" s="12" t="s">
        <v>26</v>
      </c>
      <c r="E350" s="14">
        <v>257556.25</v>
      </c>
      <c r="F350" s="15">
        <f t="shared" si="20"/>
        <v>5.7477496731770543E-2</v>
      </c>
      <c r="G350" s="15">
        <f t="shared" si="23"/>
        <v>75.426152527279143</v>
      </c>
      <c r="H350" s="12" t="str">
        <f t="shared" si="21"/>
        <v>Sí</v>
      </c>
      <c r="I350" s="12" t="str">
        <f t="shared" si="22"/>
        <v>No</v>
      </c>
    </row>
    <row r="351" spans="1:9" ht="36.75" customHeight="1" x14ac:dyDescent="0.25">
      <c r="A351" s="12">
        <v>346</v>
      </c>
      <c r="B351" s="13" t="s">
        <v>230</v>
      </c>
      <c r="C351" s="13" t="s">
        <v>231</v>
      </c>
      <c r="D351" s="12" t="s">
        <v>21</v>
      </c>
      <c r="E351" s="14">
        <v>257111.33333333299</v>
      </c>
      <c r="F351" s="15">
        <f t="shared" si="20"/>
        <v>5.73782069795154E-2</v>
      </c>
      <c r="G351" s="15">
        <f t="shared" si="23"/>
        <v>75.483530734258665</v>
      </c>
      <c r="H351" s="12" t="str">
        <f t="shared" si="21"/>
        <v>Sí</v>
      </c>
      <c r="I351" s="12" t="str">
        <f t="shared" si="22"/>
        <v>No</v>
      </c>
    </row>
    <row r="352" spans="1:9" ht="27.75" customHeight="1" x14ac:dyDescent="0.25">
      <c r="A352" s="12">
        <v>347</v>
      </c>
      <c r="B352" s="13" t="s">
        <v>232</v>
      </c>
      <c r="C352" s="13" t="s">
        <v>233</v>
      </c>
      <c r="D352" s="12" t="s">
        <v>21</v>
      </c>
      <c r="E352" s="14">
        <v>256452</v>
      </c>
      <c r="F352" s="15">
        <f t="shared" si="20"/>
        <v>5.7231066968307001E-2</v>
      </c>
      <c r="G352" s="15">
        <f t="shared" si="23"/>
        <v>75.540761801226978</v>
      </c>
      <c r="H352" s="12" t="str">
        <f t="shared" si="21"/>
        <v>Sí</v>
      </c>
      <c r="I352" s="12" t="str">
        <f t="shared" si="22"/>
        <v>No</v>
      </c>
    </row>
    <row r="353" spans="1:9" ht="27.75" customHeight="1" x14ac:dyDescent="0.25">
      <c r="A353" s="12">
        <v>348</v>
      </c>
      <c r="B353" s="13" t="s">
        <v>23</v>
      </c>
      <c r="C353" s="13" t="s">
        <v>228</v>
      </c>
      <c r="D353" s="12" t="s">
        <v>15</v>
      </c>
      <c r="E353" s="14">
        <v>254832</v>
      </c>
      <c r="F353" s="15">
        <f t="shared" si="20"/>
        <v>5.6869539943800819E-2</v>
      </c>
      <c r="G353" s="15">
        <f t="shared" si="23"/>
        <v>75.597631341170782</v>
      </c>
      <c r="H353" s="12" t="str">
        <f t="shared" si="21"/>
        <v>Sí</v>
      </c>
      <c r="I353" s="12" t="str">
        <f t="shared" si="22"/>
        <v>No</v>
      </c>
    </row>
    <row r="354" spans="1:9" ht="18.75" customHeight="1" x14ac:dyDescent="0.25">
      <c r="A354" s="12">
        <v>349</v>
      </c>
      <c r="B354" s="13" t="s">
        <v>223</v>
      </c>
      <c r="C354" s="13" t="s">
        <v>221</v>
      </c>
      <c r="D354" s="12" t="s">
        <v>26</v>
      </c>
      <c r="E354" s="14">
        <v>252919.16666666701</v>
      </c>
      <c r="F354" s="15">
        <f t="shared" si="20"/>
        <v>5.6442662818260013E-2</v>
      </c>
      <c r="G354" s="15">
        <f t="shared" si="23"/>
        <v>75.654074003989038</v>
      </c>
      <c r="H354" s="12" t="str">
        <f t="shared" si="21"/>
        <v>Sí</v>
      </c>
      <c r="I354" s="12" t="str">
        <f t="shared" si="22"/>
        <v>No</v>
      </c>
    </row>
    <row r="355" spans="1:9" ht="45.75" customHeight="1" x14ac:dyDescent="0.25">
      <c r="A355" s="12">
        <v>350</v>
      </c>
      <c r="B355" s="13" t="s">
        <v>234</v>
      </c>
      <c r="C355" s="13" t="s">
        <v>235</v>
      </c>
      <c r="D355" s="12" t="s">
        <v>21</v>
      </c>
      <c r="E355" s="14">
        <v>251843.83333333299</v>
      </c>
      <c r="F355" s="15">
        <f t="shared" si="20"/>
        <v>5.6202686237795479E-2</v>
      </c>
      <c r="G355" s="15">
        <f t="shared" si="23"/>
        <v>75.710276690226834</v>
      </c>
      <c r="H355" s="12" t="str">
        <f t="shared" si="21"/>
        <v>Sí</v>
      </c>
      <c r="I355" s="12" t="str">
        <f t="shared" si="22"/>
        <v>No</v>
      </c>
    </row>
    <row r="356" spans="1:9" ht="18.75" customHeight="1" x14ac:dyDescent="0.25">
      <c r="A356" s="12">
        <v>351</v>
      </c>
      <c r="B356" s="13" t="s">
        <v>223</v>
      </c>
      <c r="C356" s="13" t="s">
        <v>236</v>
      </c>
      <c r="D356" s="12" t="s">
        <v>137</v>
      </c>
      <c r="E356" s="14">
        <v>250279.2</v>
      </c>
      <c r="F356" s="15">
        <f t="shared" si="20"/>
        <v>5.5853515106040516E-2</v>
      </c>
      <c r="G356" s="15">
        <f t="shared" si="23"/>
        <v>75.766130205332871</v>
      </c>
      <c r="H356" s="12" t="str">
        <f t="shared" si="21"/>
        <v>Sí</v>
      </c>
      <c r="I356" s="12" t="str">
        <f t="shared" si="22"/>
        <v>No</v>
      </c>
    </row>
    <row r="357" spans="1:9" ht="27.75" customHeight="1" x14ac:dyDescent="0.25">
      <c r="A357" s="12">
        <v>352</v>
      </c>
      <c r="B357" s="13" t="s">
        <v>234</v>
      </c>
      <c r="C357" s="13" t="s">
        <v>237</v>
      </c>
      <c r="D357" s="12" t="s">
        <v>15</v>
      </c>
      <c r="E357" s="14">
        <v>248403.83333333299</v>
      </c>
      <c r="F357" s="15">
        <f t="shared" si="20"/>
        <v>5.5434999222794712E-2</v>
      </c>
      <c r="G357" s="15">
        <f t="shared" si="23"/>
        <v>75.821565204555668</v>
      </c>
      <c r="H357" s="12" t="str">
        <f t="shared" si="21"/>
        <v>Sí</v>
      </c>
      <c r="I357" s="12" t="str">
        <f t="shared" si="22"/>
        <v>No</v>
      </c>
    </row>
    <row r="358" spans="1:9" ht="27.75" customHeight="1" x14ac:dyDescent="0.25">
      <c r="A358" s="12">
        <v>353</v>
      </c>
      <c r="B358" s="13" t="s">
        <v>23</v>
      </c>
      <c r="C358" s="13" t="s">
        <v>238</v>
      </c>
      <c r="D358" s="12" t="s">
        <v>15</v>
      </c>
      <c r="E358" s="14">
        <v>246783.95466666701</v>
      </c>
      <c r="F358" s="15">
        <f t="shared" si="20"/>
        <v>5.5073499275621392E-2</v>
      </c>
      <c r="G358" s="15">
        <f t="shared" si="23"/>
        <v>75.87663870383129</v>
      </c>
      <c r="H358" s="12" t="str">
        <f t="shared" si="21"/>
        <v>Sí</v>
      </c>
      <c r="I358" s="12" t="str">
        <f t="shared" si="22"/>
        <v>No</v>
      </c>
    </row>
    <row r="359" spans="1:9" ht="27.75" customHeight="1" x14ac:dyDescent="0.25">
      <c r="A359" s="12">
        <v>354</v>
      </c>
      <c r="B359" s="13" t="s">
        <v>23</v>
      </c>
      <c r="C359" s="13" t="s">
        <v>239</v>
      </c>
      <c r="D359" s="12" t="s">
        <v>201</v>
      </c>
      <c r="E359" s="14">
        <v>245248.85866666699</v>
      </c>
      <c r="F359" s="15">
        <f t="shared" si="20"/>
        <v>5.4730919837836622E-2</v>
      </c>
      <c r="G359" s="15">
        <f t="shared" si="23"/>
        <v>75.931369623669127</v>
      </c>
      <c r="H359" s="12" t="str">
        <f t="shared" si="21"/>
        <v>Sí</v>
      </c>
      <c r="I359" s="12" t="str">
        <f t="shared" si="22"/>
        <v>No</v>
      </c>
    </row>
    <row r="360" spans="1:9" ht="18.75" customHeight="1" x14ac:dyDescent="0.25">
      <c r="A360" s="12">
        <v>355</v>
      </c>
      <c r="B360" s="13" t="s">
        <v>223</v>
      </c>
      <c r="C360" s="13" t="s">
        <v>221</v>
      </c>
      <c r="D360" s="12" t="s">
        <v>26</v>
      </c>
      <c r="E360" s="14">
        <v>244177.566666667</v>
      </c>
      <c r="F360" s="15">
        <f t="shared" si="20"/>
        <v>5.4491845140838303E-2</v>
      </c>
      <c r="G360" s="15">
        <f t="shared" si="23"/>
        <v>75.985861468809972</v>
      </c>
      <c r="H360" s="12" t="str">
        <f t="shared" si="21"/>
        <v>Sí</v>
      </c>
      <c r="I360" s="12" t="str">
        <f t="shared" si="22"/>
        <v>No</v>
      </c>
    </row>
    <row r="361" spans="1:9" ht="27.75" customHeight="1" x14ac:dyDescent="0.25">
      <c r="A361" s="12">
        <v>356</v>
      </c>
      <c r="B361" s="13" t="s">
        <v>220</v>
      </c>
      <c r="C361" s="13" t="s">
        <v>240</v>
      </c>
      <c r="D361" s="12" t="s">
        <v>137</v>
      </c>
      <c r="E361" s="14">
        <v>243298.9</v>
      </c>
      <c r="F361" s="15">
        <f t="shared" si="20"/>
        <v>5.4295757643595795E-2</v>
      </c>
      <c r="G361" s="15">
        <f t="shared" si="23"/>
        <v>76.040157226453573</v>
      </c>
      <c r="H361" s="12" t="str">
        <f t="shared" si="21"/>
        <v>Sí</v>
      </c>
      <c r="I361" s="12" t="str">
        <f t="shared" si="22"/>
        <v>No</v>
      </c>
    </row>
    <row r="362" spans="1:9" ht="18.75" customHeight="1" x14ac:dyDescent="0.25">
      <c r="A362" s="12">
        <v>357</v>
      </c>
      <c r="B362" s="13" t="s">
        <v>223</v>
      </c>
      <c r="C362" s="13" t="s">
        <v>225</v>
      </c>
      <c r="D362" s="12" t="s">
        <v>137</v>
      </c>
      <c r="E362" s="14">
        <v>243100</v>
      </c>
      <c r="F362" s="15">
        <f t="shared" si="20"/>
        <v>5.4251370158920308E-2</v>
      </c>
      <c r="G362" s="15">
        <f t="shared" si="23"/>
        <v>76.094408596612496</v>
      </c>
      <c r="H362" s="12" t="str">
        <f t="shared" si="21"/>
        <v>Sí</v>
      </c>
      <c r="I362" s="12" t="str">
        <f t="shared" si="22"/>
        <v>No</v>
      </c>
    </row>
    <row r="363" spans="1:9" ht="45.75" customHeight="1" x14ac:dyDescent="0.25">
      <c r="A363" s="12">
        <v>358</v>
      </c>
      <c r="B363" s="13" t="s">
        <v>241</v>
      </c>
      <c r="C363" s="13" t="s">
        <v>224</v>
      </c>
      <c r="D363" s="12" t="s">
        <v>137</v>
      </c>
      <c r="E363" s="14">
        <v>240890</v>
      </c>
      <c r="F363" s="15">
        <f t="shared" si="20"/>
        <v>5.3758175884748308E-2</v>
      </c>
      <c r="G363" s="15">
        <f t="shared" si="23"/>
        <v>76.148166772497248</v>
      </c>
      <c r="H363" s="12" t="str">
        <f t="shared" si="21"/>
        <v>Sí</v>
      </c>
      <c r="I363" s="12" t="str">
        <f t="shared" si="22"/>
        <v>No</v>
      </c>
    </row>
    <row r="364" spans="1:9" ht="27.75" customHeight="1" x14ac:dyDescent="0.25">
      <c r="A364" s="12">
        <v>359</v>
      </c>
      <c r="B364" s="13" t="s">
        <v>234</v>
      </c>
      <c r="C364" s="13" t="s">
        <v>242</v>
      </c>
      <c r="D364" s="12" t="s">
        <v>15</v>
      </c>
      <c r="E364" s="14">
        <v>240840</v>
      </c>
      <c r="F364" s="15">
        <f t="shared" si="20"/>
        <v>5.3747017643251203E-2</v>
      </c>
      <c r="G364" s="15">
        <f t="shared" si="23"/>
        <v>76.201913790140495</v>
      </c>
      <c r="H364" s="12" t="str">
        <f t="shared" si="21"/>
        <v>Sí</v>
      </c>
      <c r="I364" s="12" t="str">
        <f t="shared" si="22"/>
        <v>No</v>
      </c>
    </row>
    <row r="365" spans="1:9" ht="27.75" customHeight="1" x14ac:dyDescent="0.25">
      <c r="A365" s="12">
        <v>360</v>
      </c>
      <c r="B365" s="13" t="s">
        <v>232</v>
      </c>
      <c r="C365" s="13" t="s">
        <v>233</v>
      </c>
      <c r="D365" s="12" t="s">
        <v>21</v>
      </c>
      <c r="E365" s="14">
        <v>240800</v>
      </c>
      <c r="F365" s="15">
        <f t="shared" si="20"/>
        <v>5.3738091050053519E-2</v>
      </c>
      <c r="G365" s="15">
        <f t="shared" si="23"/>
        <v>76.255651881190545</v>
      </c>
      <c r="H365" s="12" t="str">
        <f t="shared" si="21"/>
        <v>Sí</v>
      </c>
      <c r="I365" s="12" t="str">
        <f t="shared" si="22"/>
        <v>No</v>
      </c>
    </row>
    <row r="366" spans="1:9" ht="36.75" customHeight="1" x14ac:dyDescent="0.25">
      <c r="A366" s="12">
        <v>361</v>
      </c>
      <c r="B366" s="13" t="s">
        <v>55</v>
      </c>
      <c r="C366" s="13" t="s">
        <v>243</v>
      </c>
      <c r="D366" s="12" t="s">
        <v>15</v>
      </c>
      <c r="E366" s="14">
        <v>239446.83333333299</v>
      </c>
      <c r="F366" s="15">
        <f t="shared" si="20"/>
        <v>5.3436111841003484E-2</v>
      </c>
      <c r="G366" s="15">
        <f t="shared" si="23"/>
        <v>76.309087993031554</v>
      </c>
      <c r="H366" s="12" t="str">
        <f t="shared" si="21"/>
        <v>Sí</v>
      </c>
      <c r="I366" s="12" t="str">
        <f t="shared" si="22"/>
        <v>No</v>
      </c>
    </row>
    <row r="367" spans="1:9" ht="36.75" customHeight="1" x14ac:dyDescent="0.25">
      <c r="A367" s="12">
        <v>362</v>
      </c>
      <c r="B367" s="13" t="s">
        <v>244</v>
      </c>
      <c r="C367" s="13" t="s">
        <v>245</v>
      </c>
      <c r="D367" s="12" t="s">
        <v>21</v>
      </c>
      <c r="E367" s="14">
        <v>239216.04</v>
      </c>
      <c r="F367" s="15">
        <f t="shared" si="20"/>
        <v>5.3384606886018461E-2</v>
      </c>
      <c r="G367" s="15">
        <f t="shared" si="23"/>
        <v>76.362472599917567</v>
      </c>
      <c r="H367" s="12" t="str">
        <f t="shared" si="21"/>
        <v>Sí</v>
      </c>
      <c r="I367" s="12" t="str">
        <f t="shared" si="22"/>
        <v>No</v>
      </c>
    </row>
    <row r="368" spans="1:9" ht="18.75" customHeight="1" x14ac:dyDescent="0.25">
      <c r="A368" s="12">
        <v>363</v>
      </c>
      <c r="B368" s="13" t="s">
        <v>223</v>
      </c>
      <c r="C368" s="13" t="s">
        <v>236</v>
      </c>
      <c r="D368" s="12" t="s">
        <v>137</v>
      </c>
      <c r="E368" s="14">
        <v>236880</v>
      </c>
      <c r="F368" s="15">
        <f t="shared" si="20"/>
        <v>5.2863284916680554E-2</v>
      </c>
      <c r="G368" s="15">
        <f t="shared" si="23"/>
        <v>76.415335884834249</v>
      </c>
      <c r="H368" s="12" t="str">
        <f t="shared" si="21"/>
        <v>Sí</v>
      </c>
      <c r="I368" s="12" t="str">
        <f t="shared" si="22"/>
        <v>No</v>
      </c>
    </row>
    <row r="369" spans="1:9" ht="45.75" customHeight="1" x14ac:dyDescent="0.25">
      <c r="A369" s="12">
        <v>364</v>
      </c>
      <c r="B369" s="13" t="s">
        <v>241</v>
      </c>
      <c r="C369" s="13" t="s">
        <v>221</v>
      </c>
      <c r="D369" s="12" t="s">
        <v>26</v>
      </c>
      <c r="E369" s="14">
        <v>236781.4</v>
      </c>
      <c r="F369" s="15">
        <f t="shared" si="20"/>
        <v>5.2841280864448267E-2</v>
      </c>
      <c r="G369" s="15">
        <f t="shared" si="23"/>
        <v>76.468177165698691</v>
      </c>
      <c r="H369" s="12" t="str">
        <f t="shared" si="21"/>
        <v>Sí</v>
      </c>
      <c r="I369" s="12" t="str">
        <f t="shared" si="22"/>
        <v>No</v>
      </c>
    </row>
    <row r="370" spans="1:9" ht="27.75" customHeight="1" x14ac:dyDescent="0.25">
      <c r="A370" s="12">
        <v>365</v>
      </c>
      <c r="B370" s="13" t="s">
        <v>220</v>
      </c>
      <c r="C370" s="13" t="s">
        <v>236</v>
      </c>
      <c r="D370" s="12" t="s">
        <v>137</v>
      </c>
      <c r="E370" s="14">
        <v>236520</v>
      </c>
      <c r="F370" s="15">
        <f t="shared" si="20"/>
        <v>5.2782945577901412E-2</v>
      </c>
      <c r="G370" s="15">
        <f t="shared" si="23"/>
        <v>76.520960111276594</v>
      </c>
      <c r="H370" s="12" t="str">
        <f t="shared" si="21"/>
        <v>Sí</v>
      </c>
      <c r="I370" s="12" t="str">
        <f t="shared" si="22"/>
        <v>No</v>
      </c>
    </row>
    <row r="371" spans="1:9" ht="27.75" customHeight="1" x14ac:dyDescent="0.25">
      <c r="A371" s="12">
        <v>366</v>
      </c>
      <c r="B371" s="13" t="s">
        <v>30</v>
      </c>
      <c r="C371" s="13" t="s">
        <v>246</v>
      </c>
      <c r="D371" s="12" t="s">
        <v>21</v>
      </c>
      <c r="E371" s="14">
        <v>234518.98829166699</v>
      </c>
      <c r="F371" s="15">
        <f t="shared" si="20"/>
        <v>5.2336390140299151E-2</v>
      </c>
      <c r="G371" s="15">
        <f t="shared" si="23"/>
        <v>76.573296501416891</v>
      </c>
      <c r="H371" s="12" t="str">
        <f t="shared" si="21"/>
        <v>Sí</v>
      </c>
      <c r="I371" s="12" t="str">
        <f t="shared" si="22"/>
        <v>No</v>
      </c>
    </row>
    <row r="372" spans="1:9" ht="18.75" customHeight="1" x14ac:dyDescent="0.25">
      <c r="A372" s="12">
        <v>367</v>
      </c>
      <c r="B372" s="13" t="s">
        <v>32</v>
      </c>
      <c r="C372" s="13" t="s">
        <v>247</v>
      </c>
      <c r="D372" s="12" t="s">
        <v>21</v>
      </c>
      <c r="E372" s="14">
        <v>234300</v>
      </c>
      <c r="F372" s="15">
        <f t="shared" si="20"/>
        <v>5.2287519655429986E-2</v>
      </c>
      <c r="G372" s="15">
        <f t="shared" si="23"/>
        <v>76.625584021072328</v>
      </c>
      <c r="H372" s="12" t="str">
        <f t="shared" si="21"/>
        <v>Sí</v>
      </c>
      <c r="I372" s="12" t="str">
        <f t="shared" si="22"/>
        <v>No</v>
      </c>
    </row>
    <row r="373" spans="1:9" ht="27.75" customHeight="1" x14ac:dyDescent="0.25">
      <c r="A373" s="12">
        <v>368</v>
      </c>
      <c r="B373" s="13" t="s">
        <v>36</v>
      </c>
      <c r="C373" s="13" t="s">
        <v>248</v>
      </c>
      <c r="D373" s="12" t="s">
        <v>21</v>
      </c>
      <c r="E373" s="14">
        <v>233275</v>
      </c>
      <c r="F373" s="15">
        <f t="shared" si="20"/>
        <v>5.2058775704739352E-2</v>
      </c>
      <c r="G373" s="15">
        <f t="shared" si="23"/>
        <v>76.677642796777064</v>
      </c>
      <c r="H373" s="12" t="str">
        <f t="shared" si="21"/>
        <v>Sí</v>
      </c>
      <c r="I373" s="12" t="str">
        <f t="shared" si="22"/>
        <v>No</v>
      </c>
    </row>
    <row r="374" spans="1:9" ht="18.75" customHeight="1" x14ac:dyDescent="0.25">
      <c r="A374" s="12">
        <v>369</v>
      </c>
      <c r="B374" s="13" t="s">
        <v>69</v>
      </c>
      <c r="C374" s="13" t="s">
        <v>214</v>
      </c>
      <c r="D374" s="12" t="s">
        <v>21</v>
      </c>
      <c r="E374" s="14">
        <v>233077.61666666699</v>
      </c>
      <c r="F374" s="15">
        <f t="shared" si="20"/>
        <v>5.201472668672269E-2</v>
      </c>
      <c r="G374" s="15">
        <f t="shared" si="23"/>
        <v>76.729657523463786</v>
      </c>
      <c r="H374" s="12" t="str">
        <f t="shared" si="21"/>
        <v>Sí</v>
      </c>
      <c r="I374" s="12" t="str">
        <f t="shared" si="22"/>
        <v>No</v>
      </c>
    </row>
    <row r="375" spans="1:9" ht="18.75" customHeight="1" x14ac:dyDescent="0.25">
      <c r="A375" s="12">
        <v>370</v>
      </c>
      <c r="B375" s="13" t="s">
        <v>18</v>
      </c>
      <c r="C375" s="13" t="s">
        <v>214</v>
      </c>
      <c r="D375" s="12" t="s">
        <v>21</v>
      </c>
      <c r="E375" s="14">
        <v>233077.61666666699</v>
      </c>
      <c r="F375" s="15">
        <f t="shared" si="20"/>
        <v>5.201472668672269E-2</v>
      </c>
      <c r="G375" s="15">
        <f t="shared" si="23"/>
        <v>76.781672250150507</v>
      </c>
      <c r="H375" s="12" t="str">
        <f t="shared" si="21"/>
        <v>Sí</v>
      </c>
      <c r="I375" s="12" t="str">
        <f t="shared" si="22"/>
        <v>No</v>
      </c>
    </row>
    <row r="376" spans="1:9" ht="27.75" customHeight="1" x14ac:dyDescent="0.25">
      <c r="A376" s="12">
        <v>371</v>
      </c>
      <c r="B376" s="13" t="s">
        <v>28</v>
      </c>
      <c r="C376" s="13" t="s">
        <v>249</v>
      </c>
      <c r="D376" s="12" t="s">
        <v>15</v>
      </c>
      <c r="E376" s="14">
        <v>232888</v>
      </c>
      <c r="F376" s="15">
        <f t="shared" si="20"/>
        <v>5.1972410915551756E-2</v>
      </c>
      <c r="G376" s="15">
        <f t="shared" si="23"/>
        <v>76.83364466106606</v>
      </c>
      <c r="H376" s="12" t="str">
        <f t="shared" si="21"/>
        <v>Sí</v>
      </c>
      <c r="I376" s="12" t="str">
        <f t="shared" si="22"/>
        <v>No</v>
      </c>
    </row>
    <row r="377" spans="1:9" ht="27.75" customHeight="1" x14ac:dyDescent="0.25">
      <c r="A377" s="12">
        <v>372</v>
      </c>
      <c r="B377" s="13" t="s">
        <v>23</v>
      </c>
      <c r="C377" s="13" t="s">
        <v>250</v>
      </c>
      <c r="D377" s="12" t="s">
        <v>201</v>
      </c>
      <c r="E377" s="14">
        <v>232706.52350000001</v>
      </c>
      <c r="F377" s="15">
        <f t="shared" si="20"/>
        <v>5.1931911743290773E-2</v>
      </c>
      <c r="G377" s="15">
        <f t="shared" si="23"/>
        <v>76.885576572809356</v>
      </c>
      <c r="H377" s="12" t="str">
        <f t="shared" si="21"/>
        <v>Sí</v>
      </c>
      <c r="I377" s="12" t="str">
        <f t="shared" si="22"/>
        <v>No</v>
      </c>
    </row>
    <row r="378" spans="1:9" ht="18.75" customHeight="1" x14ac:dyDescent="0.25">
      <c r="A378" s="12">
        <v>373</v>
      </c>
      <c r="B378" s="13" t="s">
        <v>123</v>
      </c>
      <c r="C378" s="13" t="s">
        <v>251</v>
      </c>
      <c r="D378" s="12" t="s">
        <v>21</v>
      </c>
      <c r="E378" s="14">
        <v>232350.5</v>
      </c>
      <c r="F378" s="15">
        <f t="shared" si="20"/>
        <v>5.1852459819457894E-2</v>
      </c>
      <c r="G378" s="15">
        <f t="shared" si="23"/>
        <v>76.937429032628813</v>
      </c>
      <c r="H378" s="12" t="str">
        <f t="shared" si="21"/>
        <v>Sí</v>
      </c>
      <c r="I378" s="12" t="str">
        <f t="shared" si="22"/>
        <v>No</v>
      </c>
    </row>
    <row r="379" spans="1:9" ht="27.75" customHeight="1" x14ac:dyDescent="0.25">
      <c r="A379" s="12">
        <v>374</v>
      </c>
      <c r="B379" s="13" t="s">
        <v>144</v>
      </c>
      <c r="C379" s="13" t="s">
        <v>252</v>
      </c>
      <c r="D379" s="12" t="s">
        <v>21</v>
      </c>
      <c r="E379" s="14">
        <v>232062.6</v>
      </c>
      <c r="F379" s="15">
        <f t="shared" si="20"/>
        <v>5.1788210664917574E-2</v>
      </c>
      <c r="G379" s="15">
        <f t="shared" si="23"/>
        <v>76.989217243293737</v>
      </c>
      <c r="H379" s="12" t="str">
        <f t="shared" si="21"/>
        <v>Sí</v>
      </c>
      <c r="I379" s="12" t="str">
        <f t="shared" si="22"/>
        <v>No</v>
      </c>
    </row>
    <row r="380" spans="1:9" ht="27.75" customHeight="1" x14ac:dyDescent="0.25">
      <c r="A380" s="12">
        <v>375</v>
      </c>
      <c r="B380" s="13" t="s">
        <v>30</v>
      </c>
      <c r="C380" s="13" t="s">
        <v>253</v>
      </c>
      <c r="D380" s="12" t="s">
        <v>21</v>
      </c>
      <c r="E380" s="14">
        <v>231946</v>
      </c>
      <c r="F380" s="15">
        <f t="shared" si="20"/>
        <v>5.1762189645746318E-2</v>
      </c>
      <c r="G380" s="15">
        <f t="shared" si="23"/>
        <v>77.04097943293948</v>
      </c>
      <c r="H380" s="12" t="str">
        <f t="shared" si="21"/>
        <v>Sí</v>
      </c>
      <c r="I380" s="12" t="str">
        <f t="shared" si="22"/>
        <v>No</v>
      </c>
    </row>
    <row r="381" spans="1:9" ht="27.75" customHeight="1" x14ac:dyDescent="0.25">
      <c r="A381" s="12">
        <v>376</v>
      </c>
      <c r="B381" s="13" t="s">
        <v>220</v>
      </c>
      <c r="C381" s="13" t="s">
        <v>225</v>
      </c>
      <c r="D381" s="12" t="s">
        <v>137</v>
      </c>
      <c r="E381" s="14">
        <v>231275</v>
      </c>
      <c r="F381" s="15">
        <f t="shared" si="20"/>
        <v>5.1612446044855188E-2</v>
      </c>
      <c r="G381" s="15">
        <f t="shared" si="23"/>
        <v>77.092591878984337</v>
      </c>
      <c r="H381" s="12" t="str">
        <f t="shared" si="21"/>
        <v>Sí</v>
      </c>
      <c r="I381" s="12" t="str">
        <f t="shared" si="22"/>
        <v>No</v>
      </c>
    </row>
    <row r="382" spans="1:9" ht="27.75" customHeight="1" x14ac:dyDescent="0.25">
      <c r="A382" s="12">
        <v>377</v>
      </c>
      <c r="B382" s="13" t="s">
        <v>30</v>
      </c>
      <c r="C382" s="13" t="s">
        <v>246</v>
      </c>
      <c r="D382" s="12" t="s">
        <v>21</v>
      </c>
      <c r="E382" s="14">
        <v>230584.699053333</v>
      </c>
      <c r="F382" s="15">
        <f t="shared" si="20"/>
        <v>5.1458395151483385E-2</v>
      </c>
      <c r="G382" s="15">
        <f t="shared" si="23"/>
        <v>77.144050274135822</v>
      </c>
      <c r="H382" s="12" t="str">
        <f t="shared" si="21"/>
        <v>Sí</v>
      </c>
      <c r="I382" s="12" t="str">
        <f t="shared" si="22"/>
        <v>No</v>
      </c>
    </row>
    <row r="383" spans="1:9" ht="27.75" customHeight="1" x14ac:dyDescent="0.25">
      <c r="A383" s="12">
        <v>378</v>
      </c>
      <c r="B383" s="13" t="s">
        <v>254</v>
      </c>
      <c r="C383" s="13" t="s">
        <v>255</v>
      </c>
      <c r="D383" s="12" t="s">
        <v>21</v>
      </c>
      <c r="E383" s="14">
        <v>229996</v>
      </c>
      <c r="F383" s="15">
        <f t="shared" si="20"/>
        <v>5.1327018227359258E-2</v>
      </c>
      <c r="G383" s="15">
        <f t="shared" si="23"/>
        <v>77.195377292363176</v>
      </c>
      <c r="H383" s="12" t="str">
        <f t="shared" si="21"/>
        <v>Sí</v>
      </c>
      <c r="I383" s="12" t="str">
        <f t="shared" si="22"/>
        <v>No</v>
      </c>
    </row>
    <row r="384" spans="1:9" ht="18.75" customHeight="1" x14ac:dyDescent="0.25">
      <c r="A384" s="12">
        <v>379</v>
      </c>
      <c r="B384" s="13" t="s">
        <v>256</v>
      </c>
      <c r="C384" s="13" t="s">
        <v>257</v>
      </c>
      <c r="D384" s="12" t="s">
        <v>21</v>
      </c>
      <c r="E384" s="14">
        <v>229982.73333333299</v>
      </c>
      <c r="F384" s="15">
        <f t="shared" si="20"/>
        <v>5.132405757394861E-2</v>
      </c>
      <c r="G384" s="15">
        <f t="shared" si="23"/>
        <v>77.246701349937126</v>
      </c>
      <c r="H384" s="12" t="str">
        <f t="shared" si="21"/>
        <v>Sí</v>
      </c>
      <c r="I384" s="12" t="str">
        <f t="shared" si="22"/>
        <v>No</v>
      </c>
    </row>
    <row r="385" spans="1:9" ht="27.75" customHeight="1" x14ac:dyDescent="0.25">
      <c r="A385" s="12">
        <v>380</v>
      </c>
      <c r="B385" s="13" t="s">
        <v>30</v>
      </c>
      <c r="C385" s="13" t="s">
        <v>253</v>
      </c>
      <c r="D385" s="12" t="s">
        <v>21</v>
      </c>
      <c r="E385" s="14">
        <v>229346</v>
      </c>
      <c r="F385" s="15">
        <f t="shared" si="20"/>
        <v>5.1181961087896896E-2</v>
      </c>
      <c r="G385" s="15">
        <f t="shared" si="23"/>
        <v>77.297883311025018</v>
      </c>
      <c r="H385" s="12" t="str">
        <f t="shared" si="21"/>
        <v>Sí</v>
      </c>
      <c r="I385" s="12" t="str">
        <f t="shared" si="22"/>
        <v>No</v>
      </c>
    </row>
    <row r="386" spans="1:9" ht="27.75" customHeight="1" x14ac:dyDescent="0.25">
      <c r="A386" s="12">
        <v>381</v>
      </c>
      <c r="B386" s="13" t="s">
        <v>36</v>
      </c>
      <c r="C386" s="13" t="s">
        <v>258</v>
      </c>
      <c r="D386" s="12" t="s">
        <v>21</v>
      </c>
      <c r="E386" s="14">
        <v>228306</v>
      </c>
      <c r="F386" s="15">
        <f t="shared" si="20"/>
        <v>5.094986966475714E-2</v>
      </c>
      <c r="G386" s="15">
        <f t="shared" si="23"/>
        <v>77.34883318068978</v>
      </c>
      <c r="H386" s="12" t="str">
        <f t="shared" si="21"/>
        <v>Sí</v>
      </c>
      <c r="I386" s="12" t="str">
        <f t="shared" si="22"/>
        <v>No</v>
      </c>
    </row>
    <row r="387" spans="1:9" ht="27.75" customHeight="1" x14ac:dyDescent="0.25">
      <c r="A387" s="12">
        <v>382</v>
      </c>
      <c r="B387" s="13" t="s">
        <v>223</v>
      </c>
      <c r="C387" s="13" t="s">
        <v>224</v>
      </c>
      <c r="D387" s="12" t="s">
        <v>137</v>
      </c>
      <c r="E387" s="14">
        <v>228202.4</v>
      </c>
      <c r="F387" s="15">
        <f t="shared" si="20"/>
        <v>5.0926749788375136E-2</v>
      </c>
      <c r="G387" s="15">
        <f t="shared" si="23"/>
        <v>77.399759930478155</v>
      </c>
      <c r="H387" s="12" t="str">
        <f t="shared" si="21"/>
        <v>Sí</v>
      </c>
      <c r="I387" s="12" t="str">
        <f t="shared" si="22"/>
        <v>No</v>
      </c>
    </row>
    <row r="388" spans="1:9" ht="18.75" customHeight="1" x14ac:dyDescent="0.25">
      <c r="A388" s="12">
        <v>383</v>
      </c>
      <c r="B388" s="13" t="s">
        <v>32</v>
      </c>
      <c r="C388" s="13" t="s">
        <v>133</v>
      </c>
      <c r="D388" s="12" t="s">
        <v>15</v>
      </c>
      <c r="E388" s="14">
        <v>227956.26666666701</v>
      </c>
      <c r="F388" s="15">
        <f t="shared" si="20"/>
        <v>5.0871821484898799E-2</v>
      </c>
      <c r="G388" s="15">
        <f t="shared" si="23"/>
        <v>77.450631751963058</v>
      </c>
      <c r="H388" s="12" t="str">
        <f t="shared" si="21"/>
        <v>Sí</v>
      </c>
      <c r="I388" s="12" t="str">
        <f t="shared" si="22"/>
        <v>No</v>
      </c>
    </row>
    <row r="389" spans="1:9" ht="18.75" customHeight="1" x14ac:dyDescent="0.25">
      <c r="A389" s="12">
        <v>384</v>
      </c>
      <c r="B389" s="13" t="s">
        <v>256</v>
      </c>
      <c r="C389" s="13" t="s">
        <v>259</v>
      </c>
      <c r="D389" s="12" t="s">
        <v>21</v>
      </c>
      <c r="E389" s="14">
        <v>226443</v>
      </c>
      <c r="F389" s="15">
        <f t="shared" si="20"/>
        <v>5.0534113586575037E-2</v>
      </c>
      <c r="G389" s="15">
        <f t="shared" si="23"/>
        <v>77.501165865549638</v>
      </c>
      <c r="H389" s="12" t="str">
        <f t="shared" si="21"/>
        <v>Sí</v>
      </c>
      <c r="I389" s="12" t="str">
        <f t="shared" si="22"/>
        <v>No</v>
      </c>
    </row>
    <row r="390" spans="1:9" ht="36.75" customHeight="1" x14ac:dyDescent="0.25">
      <c r="A390" s="12">
        <v>385</v>
      </c>
      <c r="B390" s="13" t="s">
        <v>23</v>
      </c>
      <c r="C390" s="13" t="s">
        <v>260</v>
      </c>
      <c r="D390" s="12" t="s">
        <v>15</v>
      </c>
      <c r="E390" s="14">
        <v>226321.821</v>
      </c>
      <c r="F390" s="15">
        <f t="shared" ref="F390:F453" si="24">E390/$B$2*100</f>
        <v>5.0507070695647485E-2</v>
      </c>
      <c r="G390" s="15">
        <f t="shared" si="23"/>
        <v>77.551672936245282</v>
      </c>
      <c r="H390" s="12" t="str">
        <f t="shared" ref="H390:H453" si="25">IF(G390&lt;=80,"Sí","No")</f>
        <v>Sí</v>
      </c>
      <c r="I390" s="12" t="str">
        <f t="shared" ref="I390:I453" si="26">IF(AND(H390="Sí",F390&gt;=$B$3),"Sí","No")</f>
        <v>No</v>
      </c>
    </row>
    <row r="391" spans="1:9" ht="27.75" customHeight="1" x14ac:dyDescent="0.25">
      <c r="A391" s="12">
        <v>386</v>
      </c>
      <c r="B391" s="13" t="s">
        <v>30</v>
      </c>
      <c r="C391" s="13" t="s">
        <v>261</v>
      </c>
      <c r="D391" s="12" t="s">
        <v>21</v>
      </c>
      <c r="E391" s="14">
        <v>225552</v>
      </c>
      <c r="F391" s="15">
        <f t="shared" si="24"/>
        <v>5.0335273723096645E-2</v>
      </c>
      <c r="G391" s="15">
        <f t="shared" ref="G391:G454" si="27">G390+F391</f>
        <v>77.602008209968375</v>
      </c>
      <c r="H391" s="12" t="str">
        <f t="shared" si="25"/>
        <v>Sí</v>
      </c>
      <c r="I391" s="12" t="str">
        <f t="shared" si="26"/>
        <v>No</v>
      </c>
    </row>
    <row r="392" spans="1:9" ht="36.75" customHeight="1" x14ac:dyDescent="0.25">
      <c r="A392" s="12">
        <v>387</v>
      </c>
      <c r="B392" s="13" t="s">
        <v>49</v>
      </c>
      <c r="C392" s="13" t="s">
        <v>262</v>
      </c>
      <c r="D392" s="12" t="s">
        <v>15</v>
      </c>
      <c r="E392" s="14">
        <v>225117.33333333299</v>
      </c>
      <c r="F392" s="15">
        <f t="shared" si="24"/>
        <v>5.0238271410348402E-2</v>
      </c>
      <c r="G392" s="15">
        <f t="shared" si="27"/>
        <v>77.652246481378725</v>
      </c>
      <c r="H392" s="12" t="str">
        <f t="shared" si="25"/>
        <v>Sí</v>
      </c>
      <c r="I392" s="12" t="str">
        <f t="shared" si="26"/>
        <v>No</v>
      </c>
    </row>
    <row r="393" spans="1:9" ht="36.75" customHeight="1" x14ac:dyDescent="0.25">
      <c r="A393" s="12">
        <v>388</v>
      </c>
      <c r="B393" s="13" t="s">
        <v>18</v>
      </c>
      <c r="C393" s="13" t="s">
        <v>263</v>
      </c>
      <c r="D393" s="12" t="s">
        <v>21</v>
      </c>
      <c r="E393" s="14">
        <v>223920.76</v>
      </c>
      <c r="F393" s="15">
        <f t="shared" si="24"/>
        <v>4.9971238325901918E-2</v>
      </c>
      <c r="G393" s="15">
        <f t="shared" si="27"/>
        <v>77.70221771970462</v>
      </c>
      <c r="H393" s="12" t="str">
        <f t="shared" si="25"/>
        <v>Sí</v>
      </c>
      <c r="I393" s="12" t="str">
        <f t="shared" si="26"/>
        <v>No</v>
      </c>
    </row>
    <row r="394" spans="1:9" ht="27.75" customHeight="1" x14ac:dyDescent="0.25">
      <c r="A394" s="12">
        <v>389</v>
      </c>
      <c r="B394" s="13" t="s">
        <v>30</v>
      </c>
      <c r="C394" s="13" t="s">
        <v>253</v>
      </c>
      <c r="D394" s="12" t="s">
        <v>21</v>
      </c>
      <c r="E394" s="14">
        <v>223756</v>
      </c>
      <c r="F394" s="15">
        <f t="shared" si="24"/>
        <v>4.9934469688520666E-2</v>
      </c>
      <c r="G394" s="15">
        <f t="shared" si="27"/>
        <v>77.752152189393144</v>
      </c>
      <c r="H394" s="12" t="str">
        <f t="shared" si="25"/>
        <v>Sí</v>
      </c>
      <c r="I394" s="12" t="str">
        <f t="shared" si="26"/>
        <v>No</v>
      </c>
    </row>
    <row r="395" spans="1:9" ht="18.75" customHeight="1" x14ac:dyDescent="0.25">
      <c r="A395" s="12">
        <v>390</v>
      </c>
      <c r="B395" s="13" t="s">
        <v>32</v>
      </c>
      <c r="C395" s="13" t="s">
        <v>264</v>
      </c>
      <c r="D395" s="12" t="s">
        <v>21</v>
      </c>
      <c r="E395" s="14">
        <v>223355</v>
      </c>
      <c r="F395" s="15">
        <f t="shared" si="24"/>
        <v>4.984498059171389E-2</v>
      </c>
      <c r="G395" s="15">
        <f t="shared" si="27"/>
        <v>77.801997169984858</v>
      </c>
      <c r="H395" s="12" t="str">
        <f t="shared" si="25"/>
        <v>Sí</v>
      </c>
      <c r="I395" s="12" t="str">
        <f t="shared" si="26"/>
        <v>No</v>
      </c>
    </row>
    <row r="396" spans="1:9" ht="27.75" customHeight="1" x14ac:dyDescent="0.25">
      <c r="A396" s="12">
        <v>391</v>
      </c>
      <c r="B396" s="13" t="s">
        <v>27</v>
      </c>
      <c r="C396" s="13" t="s">
        <v>265</v>
      </c>
      <c r="D396" s="12" t="s">
        <v>21</v>
      </c>
      <c r="E396" s="14">
        <v>223134.66666666701</v>
      </c>
      <c r="F396" s="15">
        <f t="shared" si="24"/>
        <v>4.9795809940850061E-2</v>
      </c>
      <c r="G396" s="15">
        <f t="shared" si="27"/>
        <v>77.851792979925705</v>
      </c>
      <c r="H396" s="12" t="str">
        <f t="shared" si="25"/>
        <v>Sí</v>
      </c>
      <c r="I396" s="12" t="str">
        <f t="shared" si="26"/>
        <v>No</v>
      </c>
    </row>
    <row r="397" spans="1:9" ht="18.75" customHeight="1" x14ac:dyDescent="0.25">
      <c r="A397" s="12">
        <v>392</v>
      </c>
      <c r="B397" s="13" t="s">
        <v>232</v>
      </c>
      <c r="C397" s="13" t="s">
        <v>266</v>
      </c>
      <c r="D397" s="12" t="s">
        <v>21</v>
      </c>
      <c r="E397" s="14">
        <v>222869.5</v>
      </c>
      <c r="F397" s="15">
        <f t="shared" si="24"/>
        <v>4.9736634066777009E-2</v>
      </c>
      <c r="G397" s="15">
        <f t="shared" si="27"/>
        <v>77.90152961399248</v>
      </c>
      <c r="H397" s="12" t="str">
        <f t="shared" si="25"/>
        <v>Sí</v>
      </c>
      <c r="I397" s="12" t="str">
        <f t="shared" si="26"/>
        <v>No</v>
      </c>
    </row>
    <row r="398" spans="1:9" ht="27.75" customHeight="1" x14ac:dyDescent="0.25">
      <c r="A398" s="12">
        <v>393</v>
      </c>
      <c r="B398" s="13" t="s">
        <v>234</v>
      </c>
      <c r="C398" s="13" t="s">
        <v>267</v>
      </c>
      <c r="D398" s="12" t="s">
        <v>15</v>
      </c>
      <c r="E398" s="14">
        <v>222577.2</v>
      </c>
      <c r="F398" s="15">
        <f t="shared" si="24"/>
        <v>4.9671402986984942E-2</v>
      </c>
      <c r="G398" s="15">
        <f t="shared" si="27"/>
        <v>77.951201016979468</v>
      </c>
      <c r="H398" s="12" t="str">
        <f t="shared" si="25"/>
        <v>Sí</v>
      </c>
      <c r="I398" s="12" t="str">
        <f t="shared" si="26"/>
        <v>No</v>
      </c>
    </row>
    <row r="399" spans="1:9" ht="45.75" customHeight="1" x14ac:dyDescent="0.25">
      <c r="A399" s="12">
        <v>394</v>
      </c>
      <c r="B399" s="13" t="s">
        <v>241</v>
      </c>
      <c r="C399" s="13" t="s">
        <v>225</v>
      </c>
      <c r="D399" s="12" t="s">
        <v>137</v>
      </c>
      <c r="E399" s="14">
        <v>222211</v>
      </c>
      <c r="F399" s="15">
        <f t="shared" si="24"/>
        <v>4.9589680026260144E-2</v>
      </c>
      <c r="G399" s="15">
        <f t="shared" si="27"/>
        <v>78.000790697005726</v>
      </c>
      <c r="H399" s="12" t="str">
        <f t="shared" si="25"/>
        <v>Sí</v>
      </c>
      <c r="I399" s="12" t="str">
        <f t="shared" si="26"/>
        <v>No</v>
      </c>
    </row>
    <row r="400" spans="1:9" ht="45.75" customHeight="1" x14ac:dyDescent="0.25">
      <c r="A400" s="12">
        <v>395</v>
      </c>
      <c r="B400" s="13" t="s">
        <v>22</v>
      </c>
      <c r="C400" s="13" t="s">
        <v>268</v>
      </c>
      <c r="D400" s="12" t="s">
        <v>21</v>
      </c>
      <c r="E400" s="14">
        <v>222178.83333333299</v>
      </c>
      <c r="F400" s="15">
        <f t="shared" si="24"/>
        <v>4.9582501557563601E-2</v>
      </c>
      <c r="G400" s="15">
        <f t="shared" si="27"/>
        <v>78.050373198563292</v>
      </c>
      <c r="H400" s="12" t="str">
        <f t="shared" si="25"/>
        <v>Sí</v>
      </c>
      <c r="I400" s="12" t="str">
        <f t="shared" si="26"/>
        <v>No</v>
      </c>
    </row>
    <row r="401" spans="1:9" ht="45.75" customHeight="1" x14ac:dyDescent="0.25">
      <c r="A401" s="12">
        <v>396</v>
      </c>
      <c r="B401" s="13" t="s">
        <v>22</v>
      </c>
      <c r="C401" s="13" t="s">
        <v>269</v>
      </c>
      <c r="D401" s="12" t="s">
        <v>21</v>
      </c>
      <c r="E401" s="14">
        <v>221383.33333333299</v>
      </c>
      <c r="F401" s="15">
        <f t="shared" si="24"/>
        <v>4.9404973935344675E-2</v>
      </c>
      <c r="G401" s="15">
        <f t="shared" si="27"/>
        <v>78.099778172498631</v>
      </c>
      <c r="H401" s="12" t="str">
        <f t="shared" si="25"/>
        <v>Sí</v>
      </c>
      <c r="I401" s="12" t="str">
        <f t="shared" si="26"/>
        <v>No</v>
      </c>
    </row>
    <row r="402" spans="1:9" ht="15" customHeight="1" x14ac:dyDescent="0.25">
      <c r="A402" s="12">
        <v>397</v>
      </c>
      <c r="B402" s="13" t="s">
        <v>18</v>
      </c>
      <c r="C402" s="13" t="s">
        <v>270</v>
      </c>
      <c r="D402" s="12" t="s">
        <v>26</v>
      </c>
      <c r="E402" s="14">
        <v>220766.66666666701</v>
      </c>
      <c r="F402" s="15">
        <f t="shared" si="24"/>
        <v>4.9267355623547206E-2</v>
      </c>
      <c r="G402" s="15">
        <f t="shared" si="27"/>
        <v>78.149045528122173</v>
      </c>
      <c r="H402" s="12" t="str">
        <f t="shared" si="25"/>
        <v>Sí</v>
      </c>
      <c r="I402" s="12" t="str">
        <f t="shared" si="26"/>
        <v>No</v>
      </c>
    </row>
    <row r="403" spans="1:9" ht="36.75" customHeight="1" x14ac:dyDescent="0.25">
      <c r="A403" s="12">
        <v>398</v>
      </c>
      <c r="B403" s="13" t="s">
        <v>123</v>
      </c>
      <c r="C403" s="13" t="s">
        <v>271</v>
      </c>
      <c r="D403" s="12" t="s">
        <v>15</v>
      </c>
      <c r="E403" s="14">
        <v>220766.66666666701</v>
      </c>
      <c r="F403" s="15">
        <f t="shared" si="24"/>
        <v>4.9267355623547206E-2</v>
      </c>
      <c r="G403" s="15">
        <f t="shared" si="27"/>
        <v>78.198312883745714</v>
      </c>
      <c r="H403" s="12" t="str">
        <f t="shared" si="25"/>
        <v>Sí</v>
      </c>
      <c r="I403" s="12" t="str">
        <f t="shared" si="26"/>
        <v>No</v>
      </c>
    </row>
    <row r="404" spans="1:9" ht="27.75" customHeight="1" x14ac:dyDescent="0.25">
      <c r="A404" s="12">
        <v>399</v>
      </c>
      <c r="B404" s="13" t="s">
        <v>232</v>
      </c>
      <c r="C404" s="13" t="s">
        <v>233</v>
      </c>
      <c r="D404" s="12" t="s">
        <v>21</v>
      </c>
      <c r="E404" s="14">
        <v>220740.5</v>
      </c>
      <c r="F404" s="15">
        <f t="shared" si="24"/>
        <v>4.9261516143830314E-2</v>
      </c>
      <c r="G404" s="15">
        <f t="shared" si="27"/>
        <v>78.247574399889544</v>
      </c>
      <c r="H404" s="12" t="str">
        <f t="shared" si="25"/>
        <v>Sí</v>
      </c>
      <c r="I404" s="12" t="str">
        <f t="shared" si="26"/>
        <v>No</v>
      </c>
    </row>
    <row r="405" spans="1:9" ht="18.75" customHeight="1" x14ac:dyDescent="0.25">
      <c r="A405" s="12">
        <v>400</v>
      </c>
      <c r="B405" s="13" t="s">
        <v>30</v>
      </c>
      <c r="C405" s="13" t="s">
        <v>272</v>
      </c>
      <c r="D405" s="12" t="s">
        <v>21</v>
      </c>
      <c r="E405" s="14">
        <v>220478.2</v>
      </c>
      <c r="F405" s="15">
        <f t="shared" si="24"/>
        <v>4.9202980008936505E-2</v>
      </c>
      <c r="G405" s="15">
        <f t="shared" si="27"/>
        <v>78.296777379898487</v>
      </c>
      <c r="H405" s="12" t="str">
        <f t="shared" si="25"/>
        <v>Sí</v>
      </c>
      <c r="I405" s="12" t="str">
        <f t="shared" si="26"/>
        <v>No</v>
      </c>
    </row>
    <row r="406" spans="1:9" ht="27.75" customHeight="1" x14ac:dyDescent="0.25">
      <c r="A406" s="12">
        <v>401</v>
      </c>
      <c r="B406" s="13" t="s">
        <v>30</v>
      </c>
      <c r="C406" s="13" t="s">
        <v>261</v>
      </c>
      <c r="D406" s="12" t="s">
        <v>21</v>
      </c>
      <c r="E406" s="14">
        <v>220304.16666666701</v>
      </c>
      <c r="F406" s="15">
        <f t="shared" si="24"/>
        <v>4.916414188969899E-2</v>
      </c>
      <c r="G406" s="15">
        <f t="shared" si="27"/>
        <v>78.345941521788191</v>
      </c>
      <c r="H406" s="12" t="str">
        <f t="shared" si="25"/>
        <v>Sí</v>
      </c>
      <c r="I406" s="12" t="str">
        <f t="shared" si="26"/>
        <v>No</v>
      </c>
    </row>
    <row r="407" spans="1:9" ht="27.75" customHeight="1" x14ac:dyDescent="0.25">
      <c r="A407" s="12">
        <v>402</v>
      </c>
      <c r="B407" s="13" t="s">
        <v>32</v>
      </c>
      <c r="C407" s="13" t="s">
        <v>273</v>
      </c>
      <c r="D407" s="12" t="s">
        <v>21</v>
      </c>
      <c r="E407" s="14">
        <v>220278.5</v>
      </c>
      <c r="F407" s="15">
        <f t="shared" si="24"/>
        <v>4.9158413992397072E-2</v>
      </c>
      <c r="G407" s="15">
        <f t="shared" si="27"/>
        <v>78.395099935780593</v>
      </c>
      <c r="H407" s="12" t="str">
        <f t="shared" si="25"/>
        <v>Sí</v>
      </c>
      <c r="I407" s="12" t="str">
        <f t="shared" si="26"/>
        <v>No</v>
      </c>
    </row>
    <row r="408" spans="1:9" ht="27.75" customHeight="1" x14ac:dyDescent="0.25">
      <c r="A408" s="12">
        <v>403</v>
      </c>
      <c r="B408" s="13" t="s">
        <v>144</v>
      </c>
      <c r="C408" s="13" t="s">
        <v>252</v>
      </c>
      <c r="D408" s="12" t="s">
        <v>21</v>
      </c>
      <c r="E408" s="14">
        <v>219780</v>
      </c>
      <c r="F408" s="15">
        <f t="shared" si="24"/>
        <v>4.9047166324670946E-2</v>
      </c>
      <c r="G408" s="15">
        <f t="shared" si="27"/>
        <v>78.444147102105262</v>
      </c>
      <c r="H408" s="12" t="str">
        <f t="shared" si="25"/>
        <v>Sí</v>
      </c>
      <c r="I408" s="12" t="str">
        <f t="shared" si="26"/>
        <v>No</v>
      </c>
    </row>
    <row r="409" spans="1:9" ht="27.75" customHeight="1" x14ac:dyDescent="0.25">
      <c r="A409" s="12">
        <v>404</v>
      </c>
      <c r="B409" s="13" t="s">
        <v>30</v>
      </c>
      <c r="C409" s="13" t="s">
        <v>261</v>
      </c>
      <c r="D409" s="12" t="s">
        <v>21</v>
      </c>
      <c r="E409" s="14">
        <v>219385.33333333299</v>
      </c>
      <c r="F409" s="15">
        <f t="shared" si="24"/>
        <v>4.8959090605120395E-2</v>
      </c>
      <c r="G409" s="15">
        <f t="shared" si="27"/>
        <v>78.493106192710385</v>
      </c>
      <c r="H409" s="12" t="str">
        <f t="shared" si="25"/>
        <v>Sí</v>
      </c>
      <c r="I409" s="12" t="str">
        <f t="shared" si="26"/>
        <v>No</v>
      </c>
    </row>
    <row r="410" spans="1:9" ht="27.75" customHeight="1" x14ac:dyDescent="0.25">
      <c r="A410" s="12">
        <v>405</v>
      </c>
      <c r="B410" s="13" t="s">
        <v>23</v>
      </c>
      <c r="C410" s="13" t="s">
        <v>274</v>
      </c>
      <c r="D410" s="12" t="s">
        <v>15</v>
      </c>
      <c r="E410" s="14">
        <v>219113.33333333299</v>
      </c>
      <c r="F410" s="15">
        <f t="shared" si="24"/>
        <v>4.8898389771376144E-2</v>
      </c>
      <c r="G410" s="15">
        <f t="shared" si="27"/>
        <v>78.542004582481766</v>
      </c>
      <c r="H410" s="12" t="str">
        <f t="shared" si="25"/>
        <v>Sí</v>
      </c>
      <c r="I410" s="12" t="str">
        <f t="shared" si="26"/>
        <v>No</v>
      </c>
    </row>
    <row r="411" spans="1:9" ht="27.75" customHeight="1" x14ac:dyDescent="0.25">
      <c r="A411" s="12">
        <v>406</v>
      </c>
      <c r="B411" s="13" t="s">
        <v>28</v>
      </c>
      <c r="C411" s="13" t="s">
        <v>275</v>
      </c>
      <c r="D411" s="12" t="s">
        <v>104</v>
      </c>
      <c r="E411" s="14">
        <v>218790</v>
      </c>
      <c r="F411" s="15">
        <f t="shared" si="24"/>
        <v>4.882623314302828E-2</v>
      </c>
      <c r="G411" s="15">
        <f t="shared" si="27"/>
        <v>78.590830815624798</v>
      </c>
      <c r="H411" s="12" t="str">
        <f t="shared" si="25"/>
        <v>Sí</v>
      </c>
      <c r="I411" s="12" t="str">
        <f t="shared" si="26"/>
        <v>No</v>
      </c>
    </row>
    <row r="412" spans="1:9" ht="27.75" customHeight="1" x14ac:dyDescent="0.25">
      <c r="A412" s="12">
        <v>407</v>
      </c>
      <c r="B412" s="13" t="s">
        <v>144</v>
      </c>
      <c r="C412" s="13" t="s">
        <v>276</v>
      </c>
      <c r="D412" s="12" t="s">
        <v>15</v>
      </c>
      <c r="E412" s="14">
        <v>218374</v>
      </c>
      <c r="F412" s="15">
        <f t="shared" si="24"/>
        <v>4.8733396573772375E-2</v>
      </c>
      <c r="G412" s="15">
        <f t="shared" si="27"/>
        <v>78.639564212198565</v>
      </c>
      <c r="H412" s="12" t="str">
        <f t="shared" si="25"/>
        <v>Sí</v>
      </c>
      <c r="I412" s="12" t="str">
        <f t="shared" si="26"/>
        <v>No</v>
      </c>
    </row>
    <row r="413" spans="1:9" ht="45.75" customHeight="1" x14ac:dyDescent="0.25">
      <c r="A413" s="12">
        <v>408</v>
      </c>
      <c r="B413" s="13" t="s">
        <v>241</v>
      </c>
      <c r="C413" s="13" t="s">
        <v>236</v>
      </c>
      <c r="D413" s="12" t="s">
        <v>137</v>
      </c>
      <c r="E413" s="14">
        <v>218170.8</v>
      </c>
      <c r="F413" s="15">
        <f t="shared" si="24"/>
        <v>4.8688049480328136E-2</v>
      </c>
      <c r="G413" s="15">
        <f t="shared" si="27"/>
        <v>78.688252261678898</v>
      </c>
      <c r="H413" s="12" t="str">
        <f t="shared" si="25"/>
        <v>Sí</v>
      </c>
      <c r="I413" s="12" t="str">
        <f t="shared" si="26"/>
        <v>No</v>
      </c>
    </row>
    <row r="414" spans="1:9" ht="117.75" customHeight="1" x14ac:dyDescent="0.25">
      <c r="A414" s="12">
        <v>409</v>
      </c>
      <c r="B414" s="13" t="s">
        <v>18</v>
      </c>
      <c r="C414" s="13" t="s">
        <v>277</v>
      </c>
      <c r="D414" s="12" t="s">
        <v>21</v>
      </c>
      <c r="E414" s="14">
        <v>217936.16666666701</v>
      </c>
      <c r="F414" s="15">
        <f t="shared" si="24"/>
        <v>4.8635687572396141E-2</v>
      </c>
      <c r="G414" s="15">
        <f t="shared" si="27"/>
        <v>78.736887949251297</v>
      </c>
      <c r="H414" s="12" t="str">
        <f t="shared" si="25"/>
        <v>Sí</v>
      </c>
      <c r="I414" s="12" t="str">
        <f t="shared" si="26"/>
        <v>No</v>
      </c>
    </row>
    <row r="415" spans="1:9" ht="27.75" customHeight="1" x14ac:dyDescent="0.25">
      <c r="A415" s="12">
        <v>410</v>
      </c>
      <c r="B415" s="13" t="s">
        <v>28</v>
      </c>
      <c r="C415" s="13" t="s">
        <v>278</v>
      </c>
      <c r="D415" s="12" t="s">
        <v>104</v>
      </c>
      <c r="E415" s="14">
        <v>217425</v>
      </c>
      <c r="F415" s="15">
        <f t="shared" si="24"/>
        <v>4.8521613150157336E-2</v>
      </c>
      <c r="G415" s="15">
        <f t="shared" si="27"/>
        <v>78.785409562401455</v>
      </c>
      <c r="H415" s="12" t="str">
        <f t="shared" si="25"/>
        <v>Sí</v>
      </c>
      <c r="I415" s="12" t="str">
        <f t="shared" si="26"/>
        <v>No</v>
      </c>
    </row>
    <row r="416" spans="1:9" ht="18.75" customHeight="1" x14ac:dyDescent="0.25">
      <c r="A416" s="12">
        <v>411</v>
      </c>
      <c r="B416" s="13" t="s">
        <v>18</v>
      </c>
      <c r="C416" s="13" t="s">
        <v>191</v>
      </c>
      <c r="D416" s="12" t="s">
        <v>21</v>
      </c>
      <c r="E416" s="14">
        <v>216998.83333333299</v>
      </c>
      <c r="F416" s="15">
        <f t="shared" si="24"/>
        <v>4.842650773846361E-2</v>
      </c>
      <c r="G416" s="15">
        <f t="shared" si="27"/>
        <v>78.833836070139924</v>
      </c>
      <c r="H416" s="12" t="str">
        <f t="shared" si="25"/>
        <v>Sí</v>
      </c>
      <c r="I416" s="12" t="str">
        <f t="shared" si="26"/>
        <v>No</v>
      </c>
    </row>
    <row r="417" spans="1:9" ht="27.75" customHeight="1" x14ac:dyDescent="0.25">
      <c r="A417" s="12">
        <v>412</v>
      </c>
      <c r="B417" s="13" t="s">
        <v>144</v>
      </c>
      <c r="C417" s="13" t="s">
        <v>276</v>
      </c>
      <c r="D417" s="12" t="s">
        <v>15</v>
      </c>
      <c r="E417" s="14">
        <v>216450</v>
      </c>
      <c r="F417" s="15">
        <f t="shared" si="24"/>
        <v>4.8304027440963807E-2</v>
      </c>
      <c r="G417" s="15">
        <f t="shared" si="27"/>
        <v>78.882140097580887</v>
      </c>
      <c r="H417" s="12" t="str">
        <f t="shared" si="25"/>
        <v>Sí</v>
      </c>
      <c r="I417" s="12" t="str">
        <f t="shared" si="26"/>
        <v>No</v>
      </c>
    </row>
    <row r="418" spans="1:9" ht="27.75" customHeight="1" x14ac:dyDescent="0.25">
      <c r="A418" s="12">
        <v>413</v>
      </c>
      <c r="B418" s="13" t="s">
        <v>73</v>
      </c>
      <c r="C418" s="13" t="s">
        <v>279</v>
      </c>
      <c r="D418" s="12" t="s">
        <v>21</v>
      </c>
      <c r="E418" s="14">
        <v>215765.5</v>
      </c>
      <c r="F418" s="15">
        <f t="shared" si="24"/>
        <v>4.8151271114868451E-2</v>
      </c>
      <c r="G418" s="15">
        <f t="shared" si="27"/>
        <v>78.930291368695762</v>
      </c>
      <c r="H418" s="12" t="str">
        <f t="shared" si="25"/>
        <v>Sí</v>
      </c>
      <c r="I418" s="12" t="str">
        <f t="shared" si="26"/>
        <v>No</v>
      </c>
    </row>
    <row r="419" spans="1:9" ht="18.75" customHeight="1" x14ac:dyDescent="0.25">
      <c r="A419" s="12">
        <v>414</v>
      </c>
      <c r="B419" s="13" t="s">
        <v>36</v>
      </c>
      <c r="C419" s="13" t="s">
        <v>280</v>
      </c>
      <c r="D419" s="12" t="s">
        <v>21</v>
      </c>
      <c r="E419" s="14">
        <v>215110</v>
      </c>
      <c r="F419" s="15">
        <f t="shared" si="24"/>
        <v>4.8004986568841418E-2</v>
      </c>
      <c r="G419" s="15">
        <f t="shared" si="27"/>
        <v>78.978296355264604</v>
      </c>
      <c r="H419" s="12" t="str">
        <f t="shared" si="25"/>
        <v>Sí</v>
      </c>
      <c r="I419" s="12" t="str">
        <f t="shared" si="26"/>
        <v>No</v>
      </c>
    </row>
    <row r="420" spans="1:9" ht="54.75" customHeight="1" x14ac:dyDescent="0.25">
      <c r="A420" s="12">
        <v>415</v>
      </c>
      <c r="B420" s="13" t="s">
        <v>18</v>
      </c>
      <c r="C420" s="13" t="s">
        <v>281</v>
      </c>
      <c r="D420" s="12" t="s">
        <v>21</v>
      </c>
      <c r="E420" s="14">
        <v>215043.92924999999</v>
      </c>
      <c r="F420" s="15">
        <f t="shared" si="24"/>
        <v>4.7990241901153516E-2</v>
      </c>
      <c r="G420" s="15">
        <f t="shared" si="27"/>
        <v>79.02628659716575</v>
      </c>
      <c r="H420" s="12" t="str">
        <f t="shared" si="25"/>
        <v>Sí</v>
      </c>
      <c r="I420" s="12" t="str">
        <f t="shared" si="26"/>
        <v>No</v>
      </c>
    </row>
    <row r="421" spans="1:9" ht="27.75" customHeight="1" x14ac:dyDescent="0.25">
      <c r="A421" s="12">
        <v>416</v>
      </c>
      <c r="B421" s="13" t="s">
        <v>30</v>
      </c>
      <c r="C421" s="13" t="s">
        <v>253</v>
      </c>
      <c r="D421" s="12" t="s">
        <v>21</v>
      </c>
      <c r="E421" s="14">
        <v>214500</v>
      </c>
      <c r="F421" s="15">
        <f t="shared" si="24"/>
        <v>4.786885602257674E-2</v>
      </c>
      <c r="G421" s="15">
        <f t="shared" si="27"/>
        <v>79.074155453188325</v>
      </c>
      <c r="H421" s="12" t="str">
        <f t="shared" si="25"/>
        <v>Sí</v>
      </c>
      <c r="I421" s="12" t="str">
        <f t="shared" si="26"/>
        <v>No</v>
      </c>
    </row>
    <row r="422" spans="1:9" ht="27.75" customHeight="1" x14ac:dyDescent="0.25">
      <c r="A422" s="12">
        <v>417</v>
      </c>
      <c r="B422" s="13" t="s">
        <v>144</v>
      </c>
      <c r="C422" s="13" t="s">
        <v>276</v>
      </c>
      <c r="D422" s="12" t="s">
        <v>15</v>
      </c>
      <c r="E422" s="14">
        <v>214500</v>
      </c>
      <c r="F422" s="15">
        <f t="shared" si="24"/>
        <v>4.786885602257674E-2</v>
      </c>
      <c r="G422" s="15">
        <f t="shared" si="27"/>
        <v>79.1220243092109</v>
      </c>
      <c r="H422" s="12" t="str">
        <f t="shared" si="25"/>
        <v>Sí</v>
      </c>
      <c r="I422" s="12" t="str">
        <f t="shared" si="26"/>
        <v>No</v>
      </c>
    </row>
    <row r="423" spans="1:9" ht="18.75" customHeight="1" x14ac:dyDescent="0.25">
      <c r="A423" s="12">
        <v>418</v>
      </c>
      <c r="B423" s="13" t="s">
        <v>30</v>
      </c>
      <c r="C423" s="13" t="s">
        <v>282</v>
      </c>
      <c r="D423" s="12" t="s">
        <v>21</v>
      </c>
      <c r="E423" s="14">
        <v>214433.8</v>
      </c>
      <c r="F423" s="15">
        <f t="shared" si="24"/>
        <v>4.7854082510834575E-2</v>
      </c>
      <c r="G423" s="15">
        <f t="shared" si="27"/>
        <v>79.169878391721738</v>
      </c>
      <c r="H423" s="12" t="str">
        <f t="shared" si="25"/>
        <v>Sí</v>
      </c>
      <c r="I423" s="12" t="str">
        <f t="shared" si="26"/>
        <v>No</v>
      </c>
    </row>
    <row r="424" spans="1:9" ht="27.75" customHeight="1" x14ac:dyDescent="0.25">
      <c r="A424" s="12">
        <v>419</v>
      </c>
      <c r="B424" s="13" t="s">
        <v>30</v>
      </c>
      <c r="C424" s="13" t="s">
        <v>283</v>
      </c>
      <c r="D424" s="12" t="s">
        <v>21</v>
      </c>
      <c r="E424" s="14">
        <v>214247.2</v>
      </c>
      <c r="F424" s="15">
        <f t="shared" si="24"/>
        <v>4.781243995356739E-2</v>
      </c>
      <c r="G424" s="15">
        <f t="shared" si="27"/>
        <v>79.217690831675313</v>
      </c>
      <c r="H424" s="12" t="str">
        <f t="shared" si="25"/>
        <v>Sí</v>
      </c>
      <c r="I424" s="12" t="str">
        <f t="shared" si="26"/>
        <v>No</v>
      </c>
    </row>
    <row r="425" spans="1:9" ht="45.75" customHeight="1" x14ac:dyDescent="0.25">
      <c r="A425" s="12">
        <v>420</v>
      </c>
      <c r="B425" s="13" t="s">
        <v>22</v>
      </c>
      <c r="C425" s="13" t="s">
        <v>284</v>
      </c>
      <c r="D425" s="12" t="s">
        <v>21</v>
      </c>
      <c r="E425" s="14">
        <v>214131.33333333299</v>
      </c>
      <c r="F425" s="15">
        <f t="shared" si="24"/>
        <v>4.7786582588604687E-2</v>
      </c>
      <c r="G425" s="15">
        <f t="shared" si="27"/>
        <v>79.265477414263913</v>
      </c>
      <c r="H425" s="12" t="str">
        <f t="shared" si="25"/>
        <v>Sí</v>
      </c>
      <c r="I425" s="12" t="str">
        <f t="shared" si="26"/>
        <v>No</v>
      </c>
    </row>
    <row r="426" spans="1:9" ht="27.75" customHeight="1" x14ac:dyDescent="0.25">
      <c r="A426" s="12">
        <v>421</v>
      </c>
      <c r="B426" s="13" t="s">
        <v>254</v>
      </c>
      <c r="C426" s="13" t="s">
        <v>255</v>
      </c>
      <c r="D426" s="12" t="s">
        <v>21</v>
      </c>
      <c r="E426" s="14">
        <v>213525</v>
      </c>
      <c r="F426" s="15">
        <f t="shared" si="24"/>
        <v>4.7651270313383218E-2</v>
      </c>
      <c r="G426" s="15">
        <f t="shared" si="27"/>
        <v>79.313128684577293</v>
      </c>
      <c r="H426" s="12" t="str">
        <f t="shared" si="25"/>
        <v>Sí</v>
      </c>
      <c r="I426" s="12" t="str">
        <f t="shared" si="26"/>
        <v>No</v>
      </c>
    </row>
    <row r="427" spans="1:9" ht="27.75" customHeight="1" x14ac:dyDescent="0.25">
      <c r="A427" s="12">
        <v>422</v>
      </c>
      <c r="B427" s="13" t="s">
        <v>144</v>
      </c>
      <c r="C427" s="13" t="s">
        <v>285</v>
      </c>
      <c r="D427" s="12" t="s">
        <v>21</v>
      </c>
      <c r="E427" s="14">
        <v>213366.66666666701</v>
      </c>
      <c r="F427" s="15">
        <f t="shared" si="24"/>
        <v>4.7615935881975789E-2</v>
      </c>
      <c r="G427" s="15">
        <f t="shared" si="27"/>
        <v>79.360744620459272</v>
      </c>
      <c r="H427" s="12" t="str">
        <f t="shared" si="25"/>
        <v>Sí</v>
      </c>
      <c r="I427" s="12" t="str">
        <f t="shared" si="26"/>
        <v>No</v>
      </c>
    </row>
    <row r="428" spans="1:9" ht="18.75" customHeight="1" x14ac:dyDescent="0.25">
      <c r="A428" s="12">
        <v>423</v>
      </c>
      <c r="B428" s="13" t="s">
        <v>286</v>
      </c>
      <c r="C428" s="13" t="s">
        <v>287</v>
      </c>
      <c r="D428" s="12" t="s">
        <v>137</v>
      </c>
      <c r="E428" s="14">
        <v>213298.83333333299</v>
      </c>
      <c r="F428" s="15">
        <f t="shared" si="24"/>
        <v>4.7600797867677902E-2</v>
      </c>
      <c r="G428" s="15">
        <f t="shared" si="27"/>
        <v>79.408345418326945</v>
      </c>
      <c r="H428" s="12" t="str">
        <f t="shared" si="25"/>
        <v>Sí</v>
      </c>
      <c r="I428" s="12" t="str">
        <f t="shared" si="26"/>
        <v>No</v>
      </c>
    </row>
    <row r="429" spans="1:9" ht="27.75" customHeight="1" x14ac:dyDescent="0.25">
      <c r="A429" s="12">
        <v>424</v>
      </c>
      <c r="B429" s="13" t="s">
        <v>30</v>
      </c>
      <c r="C429" s="13" t="s">
        <v>288</v>
      </c>
      <c r="D429" s="12" t="s">
        <v>21</v>
      </c>
      <c r="E429" s="14">
        <v>213231.6</v>
      </c>
      <c r="F429" s="15">
        <f t="shared" si="24"/>
        <v>4.7585793752278206E-2</v>
      </c>
      <c r="G429" s="15">
        <f t="shared" si="27"/>
        <v>79.455931212079221</v>
      </c>
      <c r="H429" s="12" t="str">
        <f t="shared" si="25"/>
        <v>Sí</v>
      </c>
      <c r="I429" s="12" t="str">
        <f t="shared" si="26"/>
        <v>No</v>
      </c>
    </row>
    <row r="430" spans="1:9" ht="27.75" customHeight="1" x14ac:dyDescent="0.25">
      <c r="A430" s="12">
        <v>425</v>
      </c>
      <c r="B430" s="13" t="s">
        <v>30</v>
      </c>
      <c r="C430" s="13" t="s">
        <v>289</v>
      </c>
      <c r="D430" s="12" t="s">
        <v>21</v>
      </c>
      <c r="E430" s="14">
        <v>213211.8</v>
      </c>
      <c r="F430" s="15">
        <f t="shared" si="24"/>
        <v>4.758137508864535E-2</v>
      </c>
      <c r="G430" s="15">
        <f t="shared" si="27"/>
        <v>79.503512587167862</v>
      </c>
      <c r="H430" s="12" t="str">
        <f t="shared" si="25"/>
        <v>Sí</v>
      </c>
      <c r="I430" s="12" t="str">
        <f t="shared" si="26"/>
        <v>No</v>
      </c>
    </row>
    <row r="431" spans="1:9" ht="63.75" customHeight="1" x14ac:dyDescent="0.25">
      <c r="A431" s="12">
        <v>426</v>
      </c>
      <c r="B431" s="13" t="s">
        <v>18</v>
      </c>
      <c r="C431" s="13" t="s">
        <v>290</v>
      </c>
      <c r="D431" s="12" t="s">
        <v>21</v>
      </c>
      <c r="E431" s="14">
        <v>213080.05775000001</v>
      </c>
      <c r="F431" s="15">
        <f t="shared" si="24"/>
        <v>4.7551974851827918E-2</v>
      </c>
      <c r="G431" s="15">
        <f t="shared" si="27"/>
        <v>79.55106456201969</v>
      </c>
      <c r="H431" s="12" t="str">
        <f t="shared" si="25"/>
        <v>Sí</v>
      </c>
      <c r="I431" s="12" t="str">
        <f t="shared" si="26"/>
        <v>No</v>
      </c>
    </row>
    <row r="432" spans="1:9" ht="18.75" customHeight="1" x14ac:dyDescent="0.25">
      <c r="A432" s="12">
        <v>427</v>
      </c>
      <c r="B432" s="13" t="s">
        <v>291</v>
      </c>
      <c r="C432" s="13" t="s">
        <v>292</v>
      </c>
      <c r="D432" s="12" t="s">
        <v>21</v>
      </c>
      <c r="E432" s="14">
        <v>212620.7</v>
      </c>
      <c r="F432" s="15">
        <f t="shared" si="24"/>
        <v>4.7449462357666589E-2</v>
      </c>
      <c r="G432" s="15">
        <f t="shared" si="27"/>
        <v>79.598514024377351</v>
      </c>
      <c r="H432" s="12" t="str">
        <f t="shared" si="25"/>
        <v>Sí</v>
      </c>
      <c r="I432" s="12" t="str">
        <f t="shared" si="26"/>
        <v>No</v>
      </c>
    </row>
    <row r="433" spans="1:9" ht="18.75" customHeight="1" x14ac:dyDescent="0.25">
      <c r="A433" s="12">
        <v>428</v>
      </c>
      <c r="B433" s="13" t="s">
        <v>30</v>
      </c>
      <c r="C433" s="13" t="s">
        <v>293</v>
      </c>
      <c r="D433" s="12" t="s">
        <v>21</v>
      </c>
      <c r="E433" s="14">
        <v>212307.20000000001</v>
      </c>
      <c r="F433" s="15">
        <f t="shared" si="24"/>
        <v>4.7379500183479743E-2</v>
      </c>
      <c r="G433" s="15">
        <f t="shared" si="27"/>
        <v>79.645893524560833</v>
      </c>
      <c r="H433" s="12" t="str">
        <f t="shared" si="25"/>
        <v>Sí</v>
      </c>
      <c r="I433" s="12" t="str">
        <f t="shared" si="26"/>
        <v>No</v>
      </c>
    </row>
    <row r="434" spans="1:9" ht="18.75" customHeight="1" x14ac:dyDescent="0.25">
      <c r="A434" s="12">
        <v>429</v>
      </c>
      <c r="B434" s="13" t="s">
        <v>30</v>
      </c>
      <c r="C434" s="13" t="s">
        <v>282</v>
      </c>
      <c r="D434" s="12" t="s">
        <v>21</v>
      </c>
      <c r="E434" s="14">
        <v>212307.20000000001</v>
      </c>
      <c r="F434" s="15">
        <f t="shared" si="24"/>
        <v>4.7379500183479743E-2</v>
      </c>
      <c r="G434" s="15">
        <f t="shared" si="27"/>
        <v>79.693273024744315</v>
      </c>
      <c r="H434" s="12" t="str">
        <f t="shared" si="25"/>
        <v>Sí</v>
      </c>
      <c r="I434" s="12" t="str">
        <f t="shared" si="26"/>
        <v>No</v>
      </c>
    </row>
    <row r="435" spans="1:9" ht="54.75" customHeight="1" x14ac:dyDescent="0.25">
      <c r="A435" s="12">
        <v>430</v>
      </c>
      <c r="B435" s="13" t="s">
        <v>106</v>
      </c>
      <c r="C435" s="13" t="s">
        <v>294</v>
      </c>
      <c r="D435" s="12" t="s">
        <v>15</v>
      </c>
      <c r="E435" s="14">
        <v>212201.60000000001</v>
      </c>
      <c r="F435" s="15">
        <f t="shared" si="24"/>
        <v>4.7355933977437863E-2</v>
      </c>
      <c r="G435" s="15">
        <f t="shared" si="27"/>
        <v>79.740628958721757</v>
      </c>
      <c r="H435" s="12" t="str">
        <f t="shared" si="25"/>
        <v>Sí</v>
      </c>
      <c r="I435" s="12" t="str">
        <f t="shared" si="26"/>
        <v>No</v>
      </c>
    </row>
    <row r="436" spans="1:9" ht="18.75" customHeight="1" x14ac:dyDescent="0.25">
      <c r="A436" s="12">
        <v>431</v>
      </c>
      <c r="B436" s="13" t="s">
        <v>232</v>
      </c>
      <c r="C436" s="13" t="s">
        <v>280</v>
      </c>
      <c r="D436" s="12" t="s">
        <v>21</v>
      </c>
      <c r="E436" s="14">
        <v>211919.16666666701</v>
      </c>
      <c r="F436" s="15">
        <f t="shared" si="24"/>
        <v>4.7292904790634631E-2</v>
      </c>
      <c r="G436" s="15">
        <f t="shared" si="27"/>
        <v>79.787921863512395</v>
      </c>
      <c r="H436" s="12" t="str">
        <f t="shared" si="25"/>
        <v>Sí</v>
      </c>
      <c r="I436" s="12" t="str">
        <f t="shared" si="26"/>
        <v>No</v>
      </c>
    </row>
    <row r="437" spans="1:9" ht="27.75" customHeight="1" x14ac:dyDescent="0.25">
      <c r="A437" s="12">
        <v>432</v>
      </c>
      <c r="B437" s="13" t="s">
        <v>30</v>
      </c>
      <c r="C437" s="13" t="s">
        <v>289</v>
      </c>
      <c r="D437" s="12" t="s">
        <v>21</v>
      </c>
      <c r="E437" s="14">
        <v>211767.2</v>
      </c>
      <c r="F437" s="15">
        <f t="shared" si="24"/>
        <v>4.7258991175311023E-2</v>
      </c>
      <c r="G437" s="15">
        <f t="shared" si="27"/>
        <v>79.835180854687707</v>
      </c>
      <c r="H437" s="12" t="str">
        <f t="shared" si="25"/>
        <v>Sí</v>
      </c>
      <c r="I437" s="12" t="str">
        <f t="shared" si="26"/>
        <v>No</v>
      </c>
    </row>
    <row r="438" spans="1:9" ht="27.75" customHeight="1" x14ac:dyDescent="0.25">
      <c r="A438" s="12">
        <v>433</v>
      </c>
      <c r="B438" s="13" t="s">
        <v>18</v>
      </c>
      <c r="C438" s="13" t="s">
        <v>295</v>
      </c>
      <c r="D438" s="12" t="s">
        <v>21</v>
      </c>
      <c r="E438" s="14">
        <v>211492</v>
      </c>
      <c r="F438" s="15">
        <f t="shared" si="24"/>
        <v>4.7197576214110956E-2</v>
      </c>
      <c r="G438" s="15">
        <f t="shared" si="27"/>
        <v>79.882378430901824</v>
      </c>
      <c r="H438" s="12" t="str">
        <f t="shared" si="25"/>
        <v>Sí</v>
      </c>
      <c r="I438" s="12" t="str">
        <f t="shared" si="26"/>
        <v>No</v>
      </c>
    </row>
    <row r="439" spans="1:9" ht="27.75" customHeight="1" x14ac:dyDescent="0.25">
      <c r="A439" s="12">
        <v>434</v>
      </c>
      <c r="B439" s="13" t="s">
        <v>232</v>
      </c>
      <c r="C439" s="13" t="s">
        <v>258</v>
      </c>
      <c r="D439" s="12" t="s">
        <v>21</v>
      </c>
      <c r="E439" s="14">
        <v>211250</v>
      </c>
      <c r="F439" s="15">
        <f t="shared" si="24"/>
        <v>4.7143570325264977E-2</v>
      </c>
      <c r="G439" s="15">
        <f t="shared" si="27"/>
        <v>79.929522001227085</v>
      </c>
      <c r="H439" s="12" t="str">
        <f t="shared" si="25"/>
        <v>Sí</v>
      </c>
      <c r="I439" s="12" t="str">
        <f t="shared" si="26"/>
        <v>No</v>
      </c>
    </row>
    <row r="440" spans="1:9" ht="27.75" customHeight="1" x14ac:dyDescent="0.25">
      <c r="A440" s="12">
        <v>435</v>
      </c>
      <c r="B440" s="13" t="s">
        <v>254</v>
      </c>
      <c r="C440" s="13" t="s">
        <v>255</v>
      </c>
      <c r="D440" s="12" t="s">
        <v>21</v>
      </c>
      <c r="E440" s="14">
        <v>211224</v>
      </c>
      <c r="F440" s="15">
        <f t="shared" si="24"/>
        <v>4.713776803968648E-2</v>
      </c>
      <c r="G440" s="15">
        <f t="shared" si="27"/>
        <v>79.976659769266774</v>
      </c>
      <c r="H440" s="12" t="str">
        <f t="shared" si="25"/>
        <v>Sí</v>
      </c>
      <c r="I440" s="12" t="str">
        <f t="shared" si="26"/>
        <v>No</v>
      </c>
    </row>
    <row r="441" spans="1:9" ht="27.75" customHeight="1" x14ac:dyDescent="0.25">
      <c r="A441" s="12">
        <v>436</v>
      </c>
      <c r="B441" s="13" t="s">
        <v>144</v>
      </c>
      <c r="C441" s="13" t="s">
        <v>285</v>
      </c>
      <c r="D441" s="12" t="s">
        <v>21</v>
      </c>
      <c r="E441" s="14">
        <v>210708.83333333299</v>
      </c>
      <c r="F441" s="15">
        <f t="shared" si="24"/>
        <v>4.7022800958127907E-2</v>
      </c>
      <c r="G441" s="15">
        <f t="shared" si="27"/>
        <v>80.023682570224906</v>
      </c>
      <c r="H441" s="12" t="str">
        <f t="shared" si="25"/>
        <v>No</v>
      </c>
      <c r="I441" s="12" t="str">
        <f t="shared" si="26"/>
        <v>No</v>
      </c>
    </row>
    <row r="442" spans="1:9" ht="72.75" customHeight="1" x14ac:dyDescent="0.25">
      <c r="A442" s="12">
        <v>437</v>
      </c>
      <c r="B442" s="13" t="s">
        <v>69</v>
      </c>
      <c r="C442" s="13" t="s">
        <v>296</v>
      </c>
      <c r="D442" s="12" t="s">
        <v>15</v>
      </c>
      <c r="E442" s="14">
        <v>209950</v>
      </c>
      <c r="F442" s="15">
        <f t="shared" si="24"/>
        <v>4.6853456046340267E-2</v>
      </c>
      <c r="G442" s="15">
        <f t="shared" si="27"/>
        <v>80.070536026271242</v>
      </c>
      <c r="H442" s="12" t="str">
        <f t="shared" si="25"/>
        <v>No</v>
      </c>
      <c r="I442" s="12" t="str">
        <f t="shared" si="26"/>
        <v>No</v>
      </c>
    </row>
    <row r="443" spans="1:9" ht="27.75" customHeight="1" x14ac:dyDescent="0.25">
      <c r="A443" s="12">
        <v>438</v>
      </c>
      <c r="B443" s="13" t="s">
        <v>291</v>
      </c>
      <c r="C443" s="13" t="s">
        <v>284</v>
      </c>
      <c r="D443" s="12" t="s">
        <v>21</v>
      </c>
      <c r="E443" s="14">
        <v>209475.5</v>
      </c>
      <c r="F443" s="15">
        <f t="shared" si="24"/>
        <v>4.6747564334532747E-2</v>
      </c>
      <c r="G443" s="15">
        <f t="shared" si="27"/>
        <v>80.11728359060578</v>
      </c>
      <c r="H443" s="12" t="str">
        <f t="shared" si="25"/>
        <v>No</v>
      </c>
      <c r="I443" s="12" t="str">
        <f t="shared" si="26"/>
        <v>No</v>
      </c>
    </row>
    <row r="444" spans="1:9" ht="27.75" customHeight="1" x14ac:dyDescent="0.25">
      <c r="A444" s="12">
        <v>439</v>
      </c>
      <c r="B444" s="13" t="s">
        <v>144</v>
      </c>
      <c r="C444" s="13" t="s">
        <v>276</v>
      </c>
      <c r="D444" s="12" t="s">
        <v>15</v>
      </c>
      <c r="E444" s="14">
        <v>209127.75</v>
      </c>
      <c r="F444" s="15">
        <f t="shared" si="24"/>
        <v>4.6669958764920388E-2</v>
      </c>
      <c r="G444" s="15">
        <f t="shared" si="27"/>
        <v>80.163953549370703</v>
      </c>
      <c r="H444" s="12" t="str">
        <f t="shared" si="25"/>
        <v>No</v>
      </c>
      <c r="I444" s="12" t="str">
        <f t="shared" si="26"/>
        <v>No</v>
      </c>
    </row>
    <row r="445" spans="1:9" ht="18.75" customHeight="1" x14ac:dyDescent="0.25">
      <c r="A445" s="12">
        <v>440</v>
      </c>
      <c r="B445" s="13" t="s">
        <v>13</v>
      </c>
      <c r="C445" s="13" t="s">
        <v>297</v>
      </c>
      <c r="D445" s="12" t="s">
        <v>21</v>
      </c>
      <c r="E445" s="14">
        <v>208125</v>
      </c>
      <c r="F445" s="15">
        <f t="shared" si="24"/>
        <v>4.6446180231695965E-2</v>
      </c>
      <c r="G445" s="15">
        <f t="shared" si="27"/>
        <v>80.2103997296024</v>
      </c>
      <c r="H445" s="12" t="str">
        <f t="shared" si="25"/>
        <v>No</v>
      </c>
      <c r="I445" s="12" t="str">
        <f t="shared" si="26"/>
        <v>No</v>
      </c>
    </row>
    <row r="446" spans="1:9" ht="18.75" customHeight="1" x14ac:dyDescent="0.25">
      <c r="A446" s="12">
        <v>441</v>
      </c>
      <c r="B446" s="13" t="s">
        <v>18</v>
      </c>
      <c r="C446" s="13" t="s">
        <v>298</v>
      </c>
      <c r="D446" s="12" t="s">
        <v>21</v>
      </c>
      <c r="E446" s="14">
        <v>208125</v>
      </c>
      <c r="F446" s="15">
        <f t="shared" si="24"/>
        <v>4.6446180231695965E-2</v>
      </c>
      <c r="G446" s="15">
        <f t="shared" si="27"/>
        <v>80.256845909834098</v>
      </c>
      <c r="H446" s="12" t="str">
        <f t="shared" si="25"/>
        <v>No</v>
      </c>
      <c r="I446" s="12" t="str">
        <f t="shared" si="26"/>
        <v>No</v>
      </c>
    </row>
    <row r="447" spans="1:9" ht="27.75" customHeight="1" x14ac:dyDescent="0.25">
      <c r="A447" s="12">
        <v>442</v>
      </c>
      <c r="B447" s="13" t="s">
        <v>27</v>
      </c>
      <c r="C447" s="13" t="s">
        <v>295</v>
      </c>
      <c r="D447" s="12" t="s">
        <v>21</v>
      </c>
      <c r="E447" s="14">
        <v>208125</v>
      </c>
      <c r="F447" s="15">
        <f t="shared" si="24"/>
        <v>4.6446180231695965E-2</v>
      </c>
      <c r="G447" s="15">
        <f t="shared" si="27"/>
        <v>80.303292090065796</v>
      </c>
      <c r="H447" s="12" t="str">
        <f t="shared" si="25"/>
        <v>No</v>
      </c>
      <c r="I447" s="12" t="str">
        <f t="shared" si="26"/>
        <v>No</v>
      </c>
    </row>
    <row r="448" spans="1:9" ht="45.75" customHeight="1" x14ac:dyDescent="0.25">
      <c r="A448" s="12">
        <v>443</v>
      </c>
      <c r="B448" s="13" t="s">
        <v>16</v>
      </c>
      <c r="C448" s="13" t="s">
        <v>299</v>
      </c>
      <c r="D448" s="12" t="s">
        <v>15</v>
      </c>
      <c r="E448" s="14">
        <v>207818.8</v>
      </c>
      <c r="F448" s="15">
        <f t="shared" si="24"/>
        <v>4.6377847160767698E-2</v>
      </c>
      <c r="G448" s="15">
        <f t="shared" si="27"/>
        <v>80.349669937226565</v>
      </c>
      <c r="H448" s="12" t="str">
        <f t="shared" si="25"/>
        <v>No</v>
      </c>
      <c r="I448" s="12" t="str">
        <f t="shared" si="26"/>
        <v>No</v>
      </c>
    </row>
    <row r="449" spans="1:9" ht="27.75" customHeight="1" x14ac:dyDescent="0.25">
      <c r="A449" s="12">
        <v>444</v>
      </c>
      <c r="B449" s="13" t="s">
        <v>232</v>
      </c>
      <c r="C449" s="13" t="s">
        <v>258</v>
      </c>
      <c r="D449" s="12" t="s">
        <v>21</v>
      </c>
      <c r="E449" s="14">
        <v>207584</v>
      </c>
      <c r="F449" s="15">
        <f t="shared" si="24"/>
        <v>4.6325448058697302E-2</v>
      </c>
      <c r="G449" s="15">
        <f t="shared" si="27"/>
        <v>80.395995385285261</v>
      </c>
      <c r="H449" s="12" t="str">
        <f t="shared" si="25"/>
        <v>No</v>
      </c>
      <c r="I449" s="12" t="str">
        <f t="shared" si="26"/>
        <v>No</v>
      </c>
    </row>
    <row r="450" spans="1:9" ht="18.75" customHeight="1" x14ac:dyDescent="0.25">
      <c r="A450" s="12">
        <v>445</v>
      </c>
      <c r="B450" s="13" t="s">
        <v>30</v>
      </c>
      <c r="C450" s="13" t="s">
        <v>272</v>
      </c>
      <c r="D450" s="12" t="s">
        <v>21</v>
      </c>
      <c r="E450" s="14">
        <v>207390</v>
      </c>
      <c r="F450" s="15">
        <f t="shared" si="24"/>
        <v>4.6282154081688537E-2</v>
      </c>
      <c r="G450" s="15">
        <f t="shared" si="27"/>
        <v>80.442277539366955</v>
      </c>
      <c r="H450" s="12" t="str">
        <f t="shared" si="25"/>
        <v>No</v>
      </c>
      <c r="I450" s="12" t="str">
        <f t="shared" si="26"/>
        <v>No</v>
      </c>
    </row>
    <row r="451" spans="1:9" ht="18.75" customHeight="1" x14ac:dyDescent="0.25">
      <c r="A451" s="12">
        <v>446</v>
      </c>
      <c r="B451" s="13" t="s">
        <v>144</v>
      </c>
      <c r="C451" s="13" t="s">
        <v>300</v>
      </c>
      <c r="D451" s="12" t="s">
        <v>15</v>
      </c>
      <c r="E451" s="14">
        <v>207200</v>
      </c>
      <c r="F451" s="15">
        <f t="shared" si="24"/>
        <v>4.6239752763999539E-2</v>
      </c>
      <c r="G451" s="15">
        <f t="shared" si="27"/>
        <v>80.48851729213095</v>
      </c>
      <c r="H451" s="12" t="str">
        <f t="shared" si="25"/>
        <v>No</v>
      </c>
      <c r="I451" s="12" t="str">
        <f t="shared" si="26"/>
        <v>No</v>
      </c>
    </row>
    <row r="452" spans="1:9" ht="18.75" customHeight="1" x14ac:dyDescent="0.25">
      <c r="A452" s="12">
        <v>447</v>
      </c>
      <c r="B452" s="13" t="s">
        <v>27</v>
      </c>
      <c r="C452" s="13" t="s">
        <v>301</v>
      </c>
      <c r="D452" s="12" t="s">
        <v>26</v>
      </c>
      <c r="E452" s="14">
        <v>206990</v>
      </c>
      <c r="F452" s="15">
        <f t="shared" si="24"/>
        <v>4.6192888149711703E-2</v>
      </c>
      <c r="G452" s="15">
        <f t="shared" si="27"/>
        <v>80.534710180280669</v>
      </c>
      <c r="H452" s="12" t="str">
        <f t="shared" si="25"/>
        <v>No</v>
      </c>
      <c r="I452" s="12" t="str">
        <f t="shared" si="26"/>
        <v>No</v>
      </c>
    </row>
    <row r="453" spans="1:9" ht="27.75" customHeight="1" x14ac:dyDescent="0.25">
      <c r="A453" s="12">
        <v>448</v>
      </c>
      <c r="B453" s="13" t="s">
        <v>18</v>
      </c>
      <c r="C453" s="13" t="s">
        <v>302</v>
      </c>
      <c r="D453" s="12" t="s">
        <v>21</v>
      </c>
      <c r="E453" s="14">
        <v>206841.933333333</v>
      </c>
      <c r="F453" s="15">
        <f t="shared" si="24"/>
        <v>4.6159844877224875E-2</v>
      </c>
      <c r="G453" s="15">
        <f t="shared" si="27"/>
        <v>80.580870025157893</v>
      </c>
      <c r="H453" s="12" t="str">
        <f t="shared" si="25"/>
        <v>No</v>
      </c>
      <c r="I453" s="12" t="str">
        <f t="shared" si="26"/>
        <v>No</v>
      </c>
    </row>
    <row r="454" spans="1:9" ht="18.75" customHeight="1" x14ac:dyDescent="0.25">
      <c r="A454" s="12">
        <v>449</v>
      </c>
      <c r="B454" s="13" t="s">
        <v>27</v>
      </c>
      <c r="C454" s="13" t="s">
        <v>292</v>
      </c>
      <c r="D454" s="12" t="s">
        <v>21</v>
      </c>
      <c r="E454" s="14">
        <v>206677.86666666699</v>
      </c>
      <c r="F454" s="15">
        <f t="shared" ref="F454:F517" si="28">E454/$B$2*100</f>
        <v>4.6123230967459183E-2</v>
      </c>
      <c r="G454" s="15">
        <f t="shared" si="27"/>
        <v>80.626993256125346</v>
      </c>
      <c r="H454" s="12" t="str">
        <f t="shared" ref="H454:H517" si="29">IF(G454&lt;=80,"Sí","No")</f>
        <v>No</v>
      </c>
      <c r="I454" s="12" t="str">
        <f t="shared" ref="I454:I517" si="30">IF(AND(H454="Sí",F454&gt;=$B$3),"Sí","No")</f>
        <v>No</v>
      </c>
    </row>
    <row r="455" spans="1:9" ht="27.75" customHeight="1" x14ac:dyDescent="0.25">
      <c r="A455" s="12">
        <v>450</v>
      </c>
      <c r="B455" s="13" t="s">
        <v>144</v>
      </c>
      <c r="C455" s="13" t="s">
        <v>252</v>
      </c>
      <c r="D455" s="12" t="s">
        <v>21</v>
      </c>
      <c r="E455" s="14">
        <v>206586.6</v>
      </c>
      <c r="F455" s="15">
        <f t="shared" si="28"/>
        <v>4.610286345731307E-2</v>
      </c>
      <c r="G455" s="15">
        <f t="shared" ref="G455:G518" si="31">G454+F455</f>
        <v>80.673096119582652</v>
      </c>
      <c r="H455" s="12" t="str">
        <f t="shared" si="29"/>
        <v>No</v>
      </c>
      <c r="I455" s="12" t="str">
        <f t="shared" si="30"/>
        <v>No</v>
      </c>
    </row>
    <row r="456" spans="1:9" ht="18.75" customHeight="1" x14ac:dyDescent="0.25">
      <c r="A456" s="12">
        <v>451</v>
      </c>
      <c r="B456" s="13" t="s">
        <v>232</v>
      </c>
      <c r="C456" s="13" t="s">
        <v>266</v>
      </c>
      <c r="D456" s="12" t="s">
        <v>21</v>
      </c>
      <c r="E456" s="14">
        <v>206275</v>
      </c>
      <c r="F456" s="15">
        <f t="shared" si="28"/>
        <v>4.6033325296303114E-2</v>
      </c>
      <c r="G456" s="15">
        <f t="shared" si="31"/>
        <v>80.719129444878959</v>
      </c>
      <c r="H456" s="12" t="str">
        <f t="shared" si="29"/>
        <v>No</v>
      </c>
      <c r="I456" s="12" t="str">
        <f t="shared" si="30"/>
        <v>No</v>
      </c>
    </row>
    <row r="457" spans="1:9" ht="72.75" customHeight="1" x14ac:dyDescent="0.25">
      <c r="A457" s="12">
        <v>452</v>
      </c>
      <c r="B457" s="13" t="s">
        <v>153</v>
      </c>
      <c r="C457" s="13" t="s">
        <v>303</v>
      </c>
      <c r="D457" s="12" t="s">
        <v>15</v>
      </c>
      <c r="E457" s="14">
        <v>206143.66666666701</v>
      </c>
      <c r="F457" s="15">
        <f t="shared" si="28"/>
        <v>4.6004016315304132E-2</v>
      </c>
      <c r="G457" s="15">
        <f t="shared" si="31"/>
        <v>80.765133461194267</v>
      </c>
      <c r="H457" s="12" t="str">
        <f t="shared" si="29"/>
        <v>No</v>
      </c>
      <c r="I457" s="12" t="str">
        <f t="shared" si="30"/>
        <v>No</v>
      </c>
    </row>
    <row r="458" spans="1:9" ht="117.75" customHeight="1" x14ac:dyDescent="0.25">
      <c r="A458" s="12">
        <v>453</v>
      </c>
      <c r="B458" s="13" t="s">
        <v>18</v>
      </c>
      <c r="C458" s="13" t="s">
        <v>304</v>
      </c>
      <c r="D458" s="12" t="s">
        <v>21</v>
      </c>
      <c r="E458" s="14">
        <v>205621.33333333299</v>
      </c>
      <c r="F458" s="15">
        <f t="shared" si="28"/>
        <v>4.5887449885797564E-2</v>
      </c>
      <c r="G458" s="15">
        <f t="shared" si="31"/>
        <v>80.811020911080064</v>
      </c>
      <c r="H458" s="12" t="str">
        <f t="shared" si="29"/>
        <v>No</v>
      </c>
      <c r="I458" s="12" t="str">
        <f t="shared" si="30"/>
        <v>No</v>
      </c>
    </row>
    <row r="459" spans="1:9" ht="27.75" customHeight="1" x14ac:dyDescent="0.25">
      <c r="A459" s="12">
        <v>454</v>
      </c>
      <c r="B459" s="13" t="s">
        <v>144</v>
      </c>
      <c r="C459" s="13" t="s">
        <v>285</v>
      </c>
      <c r="D459" s="12" t="s">
        <v>21</v>
      </c>
      <c r="E459" s="14">
        <v>205350</v>
      </c>
      <c r="F459" s="15">
        <f t="shared" si="28"/>
        <v>4.5826897828606689E-2</v>
      </c>
      <c r="G459" s="15">
        <f t="shared" si="31"/>
        <v>80.856847808908668</v>
      </c>
      <c r="H459" s="12" t="str">
        <f t="shared" si="29"/>
        <v>No</v>
      </c>
      <c r="I459" s="12" t="str">
        <f t="shared" si="30"/>
        <v>No</v>
      </c>
    </row>
    <row r="460" spans="1:9" ht="18.75" customHeight="1" x14ac:dyDescent="0.25">
      <c r="A460" s="12">
        <v>455</v>
      </c>
      <c r="B460" s="13" t="s">
        <v>27</v>
      </c>
      <c r="C460" s="13" t="s">
        <v>214</v>
      </c>
      <c r="D460" s="12" t="s">
        <v>21</v>
      </c>
      <c r="E460" s="14">
        <v>205350</v>
      </c>
      <c r="F460" s="15">
        <f t="shared" si="28"/>
        <v>4.5826897828606689E-2</v>
      </c>
      <c r="G460" s="15">
        <f t="shared" si="31"/>
        <v>80.902674706737272</v>
      </c>
      <c r="H460" s="12" t="str">
        <f t="shared" si="29"/>
        <v>No</v>
      </c>
      <c r="I460" s="12" t="str">
        <f t="shared" si="30"/>
        <v>No</v>
      </c>
    </row>
    <row r="461" spans="1:9" ht="27.75" customHeight="1" x14ac:dyDescent="0.25">
      <c r="A461" s="12">
        <v>456</v>
      </c>
      <c r="B461" s="13" t="s">
        <v>144</v>
      </c>
      <c r="C461" s="13" t="s">
        <v>285</v>
      </c>
      <c r="D461" s="12" t="s">
        <v>21</v>
      </c>
      <c r="E461" s="14">
        <v>205350</v>
      </c>
      <c r="F461" s="15">
        <f t="shared" si="28"/>
        <v>4.5826897828606689E-2</v>
      </c>
      <c r="G461" s="15">
        <f t="shared" si="31"/>
        <v>80.948501604565877</v>
      </c>
      <c r="H461" s="12" t="str">
        <f t="shared" si="29"/>
        <v>No</v>
      </c>
      <c r="I461" s="12" t="str">
        <f t="shared" si="30"/>
        <v>No</v>
      </c>
    </row>
    <row r="462" spans="1:9" ht="27.75" customHeight="1" x14ac:dyDescent="0.25">
      <c r="A462" s="12">
        <v>457</v>
      </c>
      <c r="B462" s="13" t="s">
        <v>18</v>
      </c>
      <c r="C462" s="13" t="s">
        <v>273</v>
      </c>
      <c r="D462" s="12" t="s">
        <v>21</v>
      </c>
      <c r="E462" s="14">
        <v>204808.5</v>
      </c>
      <c r="F462" s="15">
        <f t="shared" si="28"/>
        <v>4.5706054073193052E-2</v>
      </c>
      <c r="G462" s="15">
        <f t="shared" si="31"/>
        <v>80.99420765863907</v>
      </c>
      <c r="H462" s="12" t="str">
        <f t="shared" si="29"/>
        <v>No</v>
      </c>
      <c r="I462" s="12" t="str">
        <f t="shared" si="30"/>
        <v>No</v>
      </c>
    </row>
    <row r="463" spans="1:9" ht="27.75" customHeight="1" x14ac:dyDescent="0.25">
      <c r="A463" s="12">
        <v>458</v>
      </c>
      <c r="B463" s="13" t="s">
        <v>123</v>
      </c>
      <c r="C463" s="13" t="s">
        <v>305</v>
      </c>
      <c r="D463" s="12" t="s">
        <v>21</v>
      </c>
      <c r="E463" s="14">
        <v>204425</v>
      </c>
      <c r="F463" s="15">
        <f t="shared" si="28"/>
        <v>4.5620470360910263E-2</v>
      </c>
      <c r="G463" s="15">
        <f t="shared" si="31"/>
        <v>81.039828128999986</v>
      </c>
      <c r="H463" s="12" t="str">
        <f t="shared" si="29"/>
        <v>No</v>
      </c>
      <c r="I463" s="12" t="str">
        <f t="shared" si="30"/>
        <v>No</v>
      </c>
    </row>
    <row r="464" spans="1:9" ht="18.75" customHeight="1" x14ac:dyDescent="0.25">
      <c r="A464" s="12">
        <v>459</v>
      </c>
      <c r="B464" s="13" t="s">
        <v>30</v>
      </c>
      <c r="C464" s="13" t="s">
        <v>306</v>
      </c>
      <c r="D464" s="12" t="s">
        <v>21</v>
      </c>
      <c r="E464" s="14">
        <v>204425</v>
      </c>
      <c r="F464" s="15">
        <f t="shared" si="28"/>
        <v>4.5620470360910263E-2</v>
      </c>
      <c r="G464" s="15">
        <f t="shared" si="31"/>
        <v>81.085448599360902</v>
      </c>
      <c r="H464" s="12" t="str">
        <f t="shared" si="29"/>
        <v>No</v>
      </c>
      <c r="I464" s="12" t="str">
        <f t="shared" si="30"/>
        <v>No</v>
      </c>
    </row>
    <row r="465" spans="1:9" ht="45.75" customHeight="1" x14ac:dyDescent="0.25">
      <c r="A465" s="12">
        <v>460</v>
      </c>
      <c r="B465" s="13" t="s">
        <v>22</v>
      </c>
      <c r="C465" s="13" t="s">
        <v>307</v>
      </c>
      <c r="D465" s="12" t="s">
        <v>21</v>
      </c>
      <c r="E465" s="14">
        <v>204425</v>
      </c>
      <c r="F465" s="15">
        <f t="shared" si="28"/>
        <v>4.5620470360910263E-2</v>
      </c>
      <c r="G465" s="15">
        <f t="shared" si="31"/>
        <v>81.131069069721818</v>
      </c>
      <c r="H465" s="12" t="str">
        <f t="shared" si="29"/>
        <v>No</v>
      </c>
      <c r="I465" s="12" t="str">
        <f t="shared" si="30"/>
        <v>No</v>
      </c>
    </row>
    <row r="466" spans="1:9" ht="18.75" customHeight="1" x14ac:dyDescent="0.25">
      <c r="A466" s="12">
        <v>461</v>
      </c>
      <c r="B466" s="13" t="s">
        <v>30</v>
      </c>
      <c r="C466" s="13" t="s">
        <v>293</v>
      </c>
      <c r="D466" s="12" t="s">
        <v>21</v>
      </c>
      <c r="E466" s="14">
        <v>203944.53333333301</v>
      </c>
      <c r="F466" s="15">
        <f t="shared" si="28"/>
        <v>4.5513247098950681E-2</v>
      </c>
      <c r="G466" s="15">
        <f t="shared" si="31"/>
        <v>81.17658231682077</v>
      </c>
      <c r="H466" s="12" t="str">
        <f t="shared" si="29"/>
        <v>No</v>
      </c>
      <c r="I466" s="12" t="str">
        <f t="shared" si="30"/>
        <v>No</v>
      </c>
    </row>
    <row r="467" spans="1:9" ht="45.75" customHeight="1" x14ac:dyDescent="0.25">
      <c r="A467" s="12">
        <v>462</v>
      </c>
      <c r="B467" s="13" t="s">
        <v>69</v>
      </c>
      <c r="C467" s="13" t="s">
        <v>308</v>
      </c>
      <c r="D467" s="12" t="s">
        <v>26</v>
      </c>
      <c r="E467" s="14">
        <v>203925.5</v>
      </c>
      <c r="F467" s="15">
        <f t="shared" si="28"/>
        <v>4.5508999528354188E-2</v>
      </c>
      <c r="G467" s="15">
        <f t="shared" si="31"/>
        <v>81.222091316349122</v>
      </c>
      <c r="H467" s="12" t="str">
        <f t="shared" si="29"/>
        <v>No</v>
      </c>
      <c r="I467" s="12" t="str">
        <f t="shared" si="30"/>
        <v>No</v>
      </c>
    </row>
    <row r="468" spans="1:9" ht="27.75" customHeight="1" x14ac:dyDescent="0.25">
      <c r="A468" s="12">
        <v>463</v>
      </c>
      <c r="B468" s="13" t="s">
        <v>30</v>
      </c>
      <c r="C468" s="13" t="s">
        <v>309</v>
      </c>
      <c r="D468" s="12" t="s">
        <v>21</v>
      </c>
      <c r="E468" s="14">
        <v>203670</v>
      </c>
      <c r="F468" s="15">
        <f t="shared" si="28"/>
        <v>4.5451980914303983E-2</v>
      </c>
      <c r="G468" s="15">
        <f t="shared" si="31"/>
        <v>81.26754329726343</v>
      </c>
      <c r="H468" s="12" t="str">
        <f t="shared" si="29"/>
        <v>No</v>
      </c>
      <c r="I468" s="12" t="str">
        <f t="shared" si="30"/>
        <v>No</v>
      </c>
    </row>
    <row r="469" spans="1:9" ht="18.75" customHeight="1" x14ac:dyDescent="0.25">
      <c r="A469" s="12">
        <v>464</v>
      </c>
      <c r="B469" s="13" t="s">
        <v>18</v>
      </c>
      <c r="C469" s="13" t="s">
        <v>310</v>
      </c>
      <c r="D469" s="12" t="s">
        <v>21</v>
      </c>
      <c r="E469" s="14">
        <v>203629.5</v>
      </c>
      <c r="F469" s="15">
        <f t="shared" si="28"/>
        <v>4.5442942738691337E-2</v>
      </c>
      <c r="G469" s="15">
        <f t="shared" si="31"/>
        <v>81.312986240002118</v>
      </c>
      <c r="H469" s="12" t="str">
        <f t="shared" si="29"/>
        <v>No</v>
      </c>
      <c r="I469" s="12" t="str">
        <f t="shared" si="30"/>
        <v>No</v>
      </c>
    </row>
    <row r="470" spans="1:9" ht="18.75" customHeight="1" x14ac:dyDescent="0.25">
      <c r="A470" s="12">
        <v>465</v>
      </c>
      <c r="B470" s="13" t="s">
        <v>234</v>
      </c>
      <c r="C470" s="13" t="s">
        <v>311</v>
      </c>
      <c r="D470" s="12" t="s">
        <v>26</v>
      </c>
      <c r="E470" s="14">
        <v>203629.5</v>
      </c>
      <c r="F470" s="15">
        <f t="shared" si="28"/>
        <v>4.5442942738691337E-2</v>
      </c>
      <c r="G470" s="15">
        <f t="shared" si="31"/>
        <v>81.358429182740807</v>
      </c>
      <c r="H470" s="12" t="str">
        <f t="shared" si="29"/>
        <v>No</v>
      </c>
      <c r="I470" s="12" t="str">
        <f t="shared" si="30"/>
        <v>No</v>
      </c>
    </row>
    <row r="471" spans="1:9" ht="27.75" customHeight="1" x14ac:dyDescent="0.25">
      <c r="A471" s="12">
        <v>466</v>
      </c>
      <c r="B471" s="13" t="s">
        <v>30</v>
      </c>
      <c r="C471" s="13" t="s">
        <v>288</v>
      </c>
      <c r="D471" s="12" t="s">
        <v>21</v>
      </c>
      <c r="E471" s="14">
        <v>203550.9</v>
      </c>
      <c r="F471" s="15">
        <f t="shared" si="28"/>
        <v>4.5425401983057882E-2</v>
      </c>
      <c r="G471" s="15">
        <f t="shared" si="31"/>
        <v>81.403854584723859</v>
      </c>
      <c r="H471" s="12" t="str">
        <f t="shared" si="29"/>
        <v>No</v>
      </c>
      <c r="I471" s="12" t="str">
        <f t="shared" si="30"/>
        <v>No</v>
      </c>
    </row>
    <row r="472" spans="1:9" ht="18.75" customHeight="1" x14ac:dyDescent="0.25">
      <c r="A472" s="12">
        <v>467</v>
      </c>
      <c r="B472" s="13" t="s">
        <v>232</v>
      </c>
      <c r="C472" s="13" t="s">
        <v>266</v>
      </c>
      <c r="D472" s="12" t="s">
        <v>21</v>
      </c>
      <c r="E472" s="14">
        <v>203500</v>
      </c>
      <c r="F472" s="15">
        <f t="shared" si="28"/>
        <v>4.5414042893213838E-2</v>
      </c>
      <c r="G472" s="15">
        <f t="shared" si="31"/>
        <v>81.449268627617073</v>
      </c>
      <c r="H472" s="12" t="str">
        <f t="shared" si="29"/>
        <v>No</v>
      </c>
      <c r="I472" s="12" t="str">
        <f t="shared" si="30"/>
        <v>No</v>
      </c>
    </row>
    <row r="473" spans="1:9" ht="18.75" customHeight="1" x14ac:dyDescent="0.25">
      <c r="A473" s="12">
        <v>468</v>
      </c>
      <c r="B473" s="13" t="s">
        <v>16</v>
      </c>
      <c r="C473" s="13" t="s">
        <v>312</v>
      </c>
      <c r="D473" s="12" t="s">
        <v>15</v>
      </c>
      <c r="E473" s="14">
        <v>203500</v>
      </c>
      <c r="F473" s="15">
        <f t="shared" si="28"/>
        <v>4.5414042893213838E-2</v>
      </c>
      <c r="G473" s="15">
        <f t="shared" si="31"/>
        <v>81.494682670510286</v>
      </c>
      <c r="H473" s="12" t="str">
        <f t="shared" si="29"/>
        <v>No</v>
      </c>
      <c r="I473" s="12" t="str">
        <f t="shared" si="30"/>
        <v>No</v>
      </c>
    </row>
    <row r="474" spans="1:9" ht="27.75" customHeight="1" x14ac:dyDescent="0.25">
      <c r="A474" s="12">
        <v>469</v>
      </c>
      <c r="B474" s="13" t="s">
        <v>32</v>
      </c>
      <c r="C474" s="13" t="s">
        <v>284</v>
      </c>
      <c r="D474" s="12" t="s">
        <v>21</v>
      </c>
      <c r="E474" s="14">
        <v>203500</v>
      </c>
      <c r="F474" s="15">
        <f t="shared" si="28"/>
        <v>4.5414042893213838E-2</v>
      </c>
      <c r="G474" s="15">
        <f t="shared" si="31"/>
        <v>81.5400967134035</v>
      </c>
      <c r="H474" s="12" t="str">
        <f t="shared" si="29"/>
        <v>No</v>
      </c>
      <c r="I474" s="12" t="str">
        <f t="shared" si="30"/>
        <v>No</v>
      </c>
    </row>
    <row r="475" spans="1:9" ht="27.75" customHeight="1" x14ac:dyDescent="0.25">
      <c r="A475" s="12">
        <v>470</v>
      </c>
      <c r="B475" s="13" t="s">
        <v>30</v>
      </c>
      <c r="C475" s="13" t="s">
        <v>283</v>
      </c>
      <c r="D475" s="12" t="s">
        <v>21</v>
      </c>
      <c r="E475" s="14">
        <v>203493.3</v>
      </c>
      <c r="F475" s="15">
        <f t="shared" si="28"/>
        <v>4.5412547688853215E-2</v>
      </c>
      <c r="G475" s="15">
        <f t="shared" si="31"/>
        <v>81.585509261092355</v>
      </c>
      <c r="H475" s="12" t="str">
        <f t="shared" si="29"/>
        <v>No</v>
      </c>
      <c r="I475" s="12" t="str">
        <f t="shared" si="30"/>
        <v>No</v>
      </c>
    </row>
    <row r="476" spans="1:9" ht="45.75" customHeight="1" x14ac:dyDescent="0.25">
      <c r="A476" s="12">
        <v>471</v>
      </c>
      <c r="B476" s="13" t="s">
        <v>22</v>
      </c>
      <c r="C476" s="13" t="s">
        <v>313</v>
      </c>
      <c r="D476" s="12" t="s">
        <v>21</v>
      </c>
      <c r="E476" s="14">
        <v>203308.83333333299</v>
      </c>
      <c r="F476" s="15">
        <f t="shared" si="28"/>
        <v>4.5371381216556497E-2</v>
      </c>
      <c r="G476" s="15">
        <f t="shared" si="31"/>
        <v>81.63088064230891</v>
      </c>
      <c r="H476" s="12" t="str">
        <f t="shared" si="29"/>
        <v>No</v>
      </c>
      <c r="I476" s="12" t="str">
        <f t="shared" si="30"/>
        <v>No</v>
      </c>
    </row>
    <row r="477" spans="1:9" ht="27.75" customHeight="1" x14ac:dyDescent="0.25">
      <c r="A477" s="12">
        <v>472</v>
      </c>
      <c r="B477" s="13" t="s">
        <v>86</v>
      </c>
      <c r="C477" s="13" t="s">
        <v>314</v>
      </c>
      <c r="D477" s="12" t="s">
        <v>15</v>
      </c>
      <c r="E477" s="14">
        <v>203192.39281066699</v>
      </c>
      <c r="F477" s="15">
        <f t="shared" si="28"/>
        <v>4.5345395787117368E-2</v>
      </c>
      <c r="G477" s="15">
        <f t="shared" si="31"/>
        <v>81.676226038096033</v>
      </c>
      <c r="H477" s="12" t="str">
        <f t="shared" si="29"/>
        <v>No</v>
      </c>
      <c r="I477" s="12" t="str">
        <f t="shared" si="30"/>
        <v>No</v>
      </c>
    </row>
    <row r="478" spans="1:9" ht="117.75" customHeight="1" x14ac:dyDescent="0.25">
      <c r="A478" s="12">
        <v>473</v>
      </c>
      <c r="B478" s="13" t="s">
        <v>55</v>
      </c>
      <c r="C478" s="13" t="s">
        <v>277</v>
      </c>
      <c r="D478" s="12" t="s">
        <v>15</v>
      </c>
      <c r="E478" s="14">
        <v>203154.66666666701</v>
      </c>
      <c r="F478" s="15">
        <f t="shared" si="28"/>
        <v>4.5336976638607245E-2</v>
      </c>
      <c r="G478" s="15">
        <f t="shared" si="31"/>
        <v>81.721563014734642</v>
      </c>
      <c r="H478" s="12" t="str">
        <f t="shared" si="29"/>
        <v>No</v>
      </c>
      <c r="I478" s="12" t="str">
        <f t="shared" si="30"/>
        <v>No</v>
      </c>
    </row>
    <row r="479" spans="1:9" ht="18.75" customHeight="1" x14ac:dyDescent="0.25">
      <c r="A479" s="12">
        <v>474</v>
      </c>
      <c r="B479" s="13" t="s">
        <v>30</v>
      </c>
      <c r="C479" s="13" t="s">
        <v>315</v>
      </c>
      <c r="D479" s="12" t="s">
        <v>21</v>
      </c>
      <c r="E479" s="14">
        <v>202757.86666666699</v>
      </c>
      <c r="F479" s="15">
        <f t="shared" si="28"/>
        <v>4.5248424834086219E-2</v>
      </c>
      <c r="G479" s="15">
        <f t="shared" si="31"/>
        <v>81.766811439568727</v>
      </c>
      <c r="H479" s="12" t="str">
        <f t="shared" si="29"/>
        <v>No</v>
      </c>
      <c r="I479" s="12" t="str">
        <f t="shared" si="30"/>
        <v>No</v>
      </c>
    </row>
    <row r="480" spans="1:9" ht="18.75" customHeight="1" x14ac:dyDescent="0.25">
      <c r="A480" s="12">
        <v>475</v>
      </c>
      <c r="B480" s="13" t="s">
        <v>32</v>
      </c>
      <c r="C480" s="13" t="s">
        <v>139</v>
      </c>
      <c r="D480" s="12" t="s">
        <v>15</v>
      </c>
      <c r="E480" s="14">
        <v>202740</v>
      </c>
      <c r="F480" s="15">
        <f t="shared" si="28"/>
        <v>4.5244437622457848E-2</v>
      </c>
      <c r="G480" s="15">
        <f t="shared" si="31"/>
        <v>81.812055877191185</v>
      </c>
      <c r="H480" s="12" t="str">
        <f t="shared" si="29"/>
        <v>No</v>
      </c>
      <c r="I480" s="12" t="str">
        <f t="shared" si="30"/>
        <v>No</v>
      </c>
    </row>
    <row r="481" spans="1:9" ht="27.75" customHeight="1" x14ac:dyDescent="0.25">
      <c r="A481" s="12">
        <v>476</v>
      </c>
      <c r="B481" s="13" t="s">
        <v>144</v>
      </c>
      <c r="C481" s="13" t="s">
        <v>252</v>
      </c>
      <c r="D481" s="12" t="s">
        <v>21</v>
      </c>
      <c r="E481" s="14">
        <v>202679.4</v>
      </c>
      <c r="F481" s="15">
        <f t="shared" si="28"/>
        <v>4.5230913833763361E-2</v>
      </c>
      <c r="G481" s="15">
        <f t="shared" si="31"/>
        <v>81.857286791024947</v>
      </c>
      <c r="H481" s="12" t="str">
        <f t="shared" si="29"/>
        <v>No</v>
      </c>
      <c r="I481" s="12" t="str">
        <f t="shared" si="30"/>
        <v>No</v>
      </c>
    </row>
    <row r="482" spans="1:9" ht="45.75" customHeight="1" x14ac:dyDescent="0.25">
      <c r="A482" s="12">
        <v>477</v>
      </c>
      <c r="B482" s="13" t="s">
        <v>13</v>
      </c>
      <c r="C482" s="13" t="s">
        <v>316</v>
      </c>
      <c r="D482" s="12" t="s">
        <v>21</v>
      </c>
      <c r="E482" s="14">
        <v>202575</v>
      </c>
      <c r="F482" s="15">
        <f t="shared" si="28"/>
        <v>4.5207615425517406E-2</v>
      </c>
      <c r="G482" s="15">
        <f t="shared" si="31"/>
        <v>81.902494406450458</v>
      </c>
      <c r="H482" s="12" t="str">
        <f t="shared" si="29"/>
        <v>No</v>
      </c>
      <c r="I482" s="12" t="str">
        <f t="shared" si="30"/>
        <v>No</v>
      </c>
    </row>
    <row r="483" spans="1:9" ht="18.75" customHeight="1" x14ac:dyDescent="0.25">
      <c r="A483" s="12">
        <v>478</v>
      </c>
      <c r="B483" s="13" t="s">
        <v>144</v>
      </c>
      <c r="C483" s="13" t="s">
        <v>317</v>
      </c>
      <c r="D483" s="12" t="s">
        <v>15</v>
      </c>
      <c r="E483" s="14">
        <v>202575</v>
      </c>
      <c r="F483" s="15">
        <f t="shared" si="28"/>
        <v>4.5207615425517406E-2</v>
      </c>
      <c r="G483" s="15">
        <f t="shared" si="31"/>
        <v>81.947702021875969</v>
      </c>
      <c r="H483" s="12" t="str">
        <f t="shared" si="29"/>
        <v>No</v>
      </c>
      <c r="I483" s="12" t="str">
        <f t="shared" si="30"/>
        <v>No</v>
      </c>
    </row>
    <row r="484" spans="1:9" ht="18.75" customHeight="1" x14ac:dyDescent="0.25">
      <c r="A484" s="12">
        <v>479</v>
      </c>
      <c r="B484" s="13" t="s">
        <v>234</v>
      </c>
      <c r="C484" s="13" t="s">
        <v>311</v>
      </c>
      <c r="D484" s="12" t="s">
        <v>21</v>
      </c>
      <c r="E484" s="14">
        <v>202575</v>
      </c>
      <c r="F484" s="15">
        <f t="shared" si="28"/>
        <v>4.5207615425517406E-2</v>
      </c>
      <c r="G484" s="15">
        <f t="shared" si="31"/>
        <v>81.99290963730148</v>
      </c>
      <c r="H484" s="12" t="str">
        <f t="shared" si="29"/>
        <v>No</v>
      </c>
      <c r="I484" s="12" t="str">
        <f t="shared" si="30"/>
        <v>No</v>
      </c>
    </row>
    <row r="485" spans="1:9" ht="72.75" customHeight="1" x14ac:dyDescent="0.25">
      <c r="A485" s="12">
        <v>480</v>
      </c>
      <c r="B485" s="13" t="s">
        <v>55</v>
      </c>
      <c r="C485" s="13" t="s">
        <v>318</v>
      </c>
      <c r="D485" s="12" t="s">
        <v>15</v>
      </c>
      <c r="E485" s="14">
        <v>202399.25</v>
      </c>
      <c r="F485" s="15">
        <f t="shared" si="28"/>
        <v>4.5168394206655089E-2</v>
      </c>
      <c r="G485" s="15">
        <f t="shared" si="31"/>
        <v>82.038078031508135</v>
      </c>
      <c r="H485" s="12" t="str">
        <f t="shared" si="29"/>
        <v>No</v>
      </c>
      <c r="I485" s="12" t="str">
        <f t="shared" si="30"/>
        <v>No</v>
      </c>
    </row>
    <row r="486" spans="1:9" ht="36.75" customHeight="1" x14ac:dyDescent="0.25">
      <c r="A486" s="12">
        <v>481</v>
      </c>
      <c r="B486" s="13" t="s">
        <v>27</v>
      </c>
      <c r="C486" s="13" t="s">
        <v>307</v>
      </c>
      <c r="D486" s="12" t="s">
        <v>21</v>
      </c>
      <c r="E486" s="14">
        <v>202399.25</v>
      </c>
      <c r="F486" s="15">
        <f t="shared" si="28"/>
        <v>4.5168394206655089E-2</v>
      </c>
      <c r="G486" s="15">
        <f t="shared" si="31"/>
        <v>82.08324642571479</v>
      </c>
      <c r="H486" s="12" t="str">
        <f t="shared" si="29"/>
        <v>No</v>
      </c>
      <c r="I486" s="12" t="str">
        <f t="shared" si="30"/>
        <v>No</v>
      </c>
    </row>
    <row r="487" spans="1:9" ht="27.75" customHeight="1" x14ac:dyDescent="0.25">
      <c r="A487" s="12">
        <v>482</v>
      </c>
      <c r="B487" s="13" t="s">
        <v>254</v>
      </c>
      <c r="C487" s="13" t="s">
        <v>255</v>
      </c>
      <c r="D487" s="12" t="s">
        <v>21</v>
      </c>
      <c r="E487" s="14">
        <v>202254</v>
      </c>
      <c r="F487" s="15">
        <f t="shared" si="28"/>
        <v>4.5135979515105999E-2</v>
      </c>
      <c r="G487" s="15">
        <f t="shared" si="31"/>
        <v>82.1283824052299</v>
      </c>
      <c r="H487" s="12" t="str">
        <f t="shared" si="29"/>
        <v>No</v>
      </c>
      <c r="I487" s="12" t="str">
        <f t="shared" si="30"/>
        <v>No</v>
      </c>
    </row>
    <row r="488" spans="1:9" ht="27.75" customHeight="1" x14ac:dyDescent="0.25">
      <c r="A488" s="12">
        <v>483</v>
      </c>
      <c r="B488" s="13" t="s">
        <v>18</v>
      </c>
      <c r="C488" s="13" t="s">
        <v>295</v>
      </c>
      <c r="D488" s="12" t="s">
        <v>21</v>
      </c>
      <c r="E488" s="14">
        <v>201650</v>
      </c>
      <c r="F488" s="15">
        <f t="shared" si="28"/>
        <v>4.500118795782098E-2</v>
      </c>
      <c r="G488" s="15">
        <f t="shared" si="31"/>
        <v>82.173383593187722</v>
      </c>
      <c r="H488" s="12" t="str">
        <f t="shared" si="29"/>
        <v>No</v>
      </c>
      <c r="I488" s="12" t="str">
        <f t="shared" si="30"/>
        <v>No</v>
      </c>
    </row>
    <row r="489" spans="1:9" ht="18.75" customHeight="1" x14ac:dyDescent="0.25">
      <c r="A489" s="12">
        <v>484</v>
      </c>
      <c r="B489" s="13" t="s">
        <v>144</v>
      </c>
      <c r="C489" s="13" t="s">
        <v>319</v>
      </c>
      <c r="D489" s="12" t="s">
        <v>15</v>
      </c>
      <c r="E489" s="14">
        <v>201650</v>
      </c>
      <c r="F489" s="15">
        <f t="shared" si="28"/>
        <v>4.500118795782098E-2</v>
      </c>
      <c r="G489" s="15">
        <f t="shared" si="31"/>
        <v>82.218384781145545</v>
      </c>
      <c r="H489" s="12" t="str">
        <f t="shared" si="29"/>
        <v>No</v>
      </c>
      <c r="I489" s="12" t="str">
        <f t="shared" si="30"/>
        <v>No</v>
      </c>
    </row>
    <row r="490" spans="1:9" ht="18.75" customHeight="1" x14ac:dyDescent="0.25">
      <c r="A490" s="12">
        <v>485</v>
      </c>
      <c r="B490" s="13" t="s">
        <v>32</v>
      </c>
      <c r="C490" s="13" t="s">
        <v>320</v>
      </c>
      <c r="D490" s="12" t="s">
        <v>21</v>
      </c>
      <c r="E490" s="14">
        <v>201469.91476433299</v>
      </c>
      <c r="F490" s="15">
        <f t="shared" si="28"/>
        <v>4.4960999266828269E-2</v>
      </c>
      <c r="G490" s="15">
        <f t="shared" si="31"/>
        <v>82.263345780412379</v>
      </c>
      <c r="H490" s="12" t="str">
        <f t="shared" si="29"/>
        <v>No</v>
      </c>
      <c r="I490" s="12" t="str">
        <f t="shared" si="30"/>
        <v>No</v>
      </c>
    </row>
    <row r="491" spans="1:9" ht="27.75" customHeight="1" x14ac:dyDescent="0.25">
      <c r="A491" s="12">
        <v>486</v>
      </c>
      <c r="B491" s="13" t="s">
        <v>232</v>
      </c>
      <c r="C491" s="13" t="s">
        <v>258</v>
      </c>
      <c r="D491" s="12" t="s">
        <v>21</v>
      </c>
      <c r="E491" s="14">
        <v>200856.5</v>
      </c>
      <c r="F491" s="15">
        <f t="shared" si="28"/>
        <v>4.4824106665261938E-2</v>
      </c>
      <c r="G491" s="15">
        <f t="shared" si="31"/>
        <v>82.308169887077639</v>
      </c>
      <c r="H491" s="12" t="str">
        <f t="shared" si="29"/>
        <v>No</v>
      </c>
      <c r="I491" s="12" t="str">
        <f t="shared" si="30"/>
        <v>No</v>
      </c>
    </row>
    <row r="492" spans="1:9" ht="45.75" customHeight="1" x14ac:dyDescent="0.25">
      <c r="A492" s="12">
        <v>487</v>
      </c>
      <c r="B492" s="13" t="s">
        <v>18</v>
      </c>
      <c r="C492" s="13" t="s">
        <v>321</v>
      </c>
      <c r="D492" s="12" t="s">
        <v>26</v>
      </c>
      <c r="E492" s="14">
        <v>200725</v>
      </c>
      <c r="F492" s="15">
        <f t="shared" si="28"/>
        <v>4.4794760490124555E-2</v>
      </c>
      <c r="G492" s="15">
        <f t="shared" si="31"/>
        <v>82.352964647567759</v>
      </c>
      <c r="H492" s="12" t="str">
        <f t="shared" si="29"/>
        <v>No</v>
      </c>
      <c r="I492" s="12" t="str">
        <f t="shared" si="30"/>
        <v>No</v>
      </c>
    </row>
    <row r="493" spans="1:9" ht="45.75" customHeight="1" x14ac:dyDescent="0.25">
      <c r="A493" s="12">
        <v>488</v>
      </c>
      <c r="B493" s="13" t="s">
        <v>22</v>
      </c>
      <c r="C493" s="13" t="s">
        <v>322</v>
      </c>
      <c r="D493" s="12" t="s">
        <v>21</v>
      </c>
      <c r="E493" s="14">
        <v>200725</v>
      </c>
      <c r="F493" s="15">
        <f t="shared" si="28"/>
        <v>4.4794760490124555E-2</v>
      </c>
      <c r="G493" s="15">
        <f t="shared" si="31"/>
        <v>82.39775940805788</v>
      </c>
      <c r="H493" s="12" t="str">
        <f t="shared" si="29"/>
        <v>No</v>
      </c>
      <c r="I493" s="12" t="str">
        <f t="shared" si="30"/>
        <v>No</v>
      </c>
    </row>
    <row r="494" spans="1:9" ht="117.75" customHeight="1" x14ac:dyDescent="0.25">
      <c r="A494" s="12">
        <v>489</v>
      </c>
      <c r="B494" s="13" t="s">
        <v>153</v>
      </c>
      <c r="C494" s="13" t="s">
        <v>323</v>
      </c>
      <c r="D494" s="12" t="s">
        <v>15</v>
      </c>
      <c r="E494" s="14">
        <v>200546.16666666701</v>
      </c>
      <c r="F494" s="15">
        <f t="shared" si="28"/>
        <v>4.475485117970332E-2</v>
      </c>
      <c r="G494" s="15">
        <f t="shared" si="31"/>
        <v>82.442514259237583</v>
      </c>
      <c r="H494" s="12" t="str">
        <f t="shared" si="29"/>
        <v>No</v>
      </c>
      <c r="I494" s="12" t="str">
        <f t="shared" si="30"/>
        <v>No</v>
      </c>
    </row>
    <row r="495" spans="1:9" ht="72.75" customHeight="1" x14ac:dyDescent="0.25">
      <c r="A495" s="12">
        <v>490</v>
      </c>
      <c r="B495" s="13" t="s">
        <v>55</v>
      </c>
      <c r="C495" s="13" t="s">
        <v>324</v>
      </c>
      <c r="D495" s="12" t="s">
        <v>15</v>
      </c>
      <c r="E495" s="14">
        <v>200102.16666666701</v>
      </c>
      <c r="F495" s="15">
        <f t="shared" si="28"/>
        <v>4.4655765995209033E-2</v>
      </c>
      <c r="G495" s="15">
        <f t="shared" si="31"/>
        <v>82.487170025232786</v>
      </c>
      <c r="H495" s="12" t="str">
        <f t="shared" si="29"/>
        <v>No</v>
      </c>
      <c r="I495" s="12" t="str">
        <f t="shared" si="30"/>
        <v>No</v>
      </c>
    </row>
    <row r="496" spans="1:9" ht="27.75" customHeight="1" x14ac:dyDescent="0.25">
      <c r="A496" s="12">
        <v>491</v>
      </c>
      <c r="B496" s="13" t="s">
        <v>73</v>
      </c>
      <c r="C496" s="13" t="s">
        <v>279</v>
      </c>
      <c r="D496" s="12" t="s">
        <v>21</v>
      </c>
      <c r="E496" s="14">
        <v>199800</v>
      </c>
      <c r="F496" s="15">
        <f t="shared" si="28"/>
        <v>4.458833302242813E-2</v>
      </c>
      <c r="G496" s="15">
        <f t="shared" si="31"/>
        <v>82.531758358255217</v>
      </c>
      <c r="H496" s="12" t="str">
        <f t="shared" si="29"/>
        <v>No</v>
      </c>
      <c r="I496" s="12" t="str">
        <f t="shared" si="30"/>
        <v>No</v>
      </c>
    </row>
    <row r="497" spans="1:9" ht="18.75" customHeight="1" x14ac:dyDescent="0.25">
      <c r="A497" s="12">
        <v>492</v>
      </c>
      <c r="B497" s="13" t="s">
        <v>144</v>
      </c>
      <c r="C497" s="13" t="s">
        <v>325</v>
      </c>
      <c r="D497" s="12" t="s">
        <v>15</v>
      </c>
      <c r="E497" s="14">
        <v>199485.5</v>
      </c>
      <c r="F497" s="15">
        <f t="shared" si="28"/>
        <v>4.4518147683411342E-2</v>
      </c>
      <c r="G497" s="15">
        <f t="shared" si="31"/>
        <v>82.576276505938623</v>
      </c>
      <c r="H497" s="12" t="str">
        <f t="shared" si="29"/>
        <v>No</v>
      </c>
      <c r="I497" s="12" t="str">
        <f t="shared" si="30"/>
        <v>No</v>
      </c>
    </row>
    <row r="498" spans="1:9" ht="108.75" customHeight="1" x14ac:dyDescent="0.25">
      <c r="A498" s="12">
        <v>493</v>
      </c>
      <c r="B498" s="13" t="s">
        <v>18</v>
      </c>
      <c r="C498" s="13" t="s">
        <v>326</v>
      </c>
      <c r="D498" s="12" t="s">
        <v>21</v>
      </c>
      <c r="E498" s="14">
        <v>199405.33333333299</v>
      </c>
      <c r="F498" s="15">
        <f t="shared" si="28"/>
        <v>4.4500257302877572E-2</v>
      </c>
      <c r="G498" s="15">
        <f t="shared" si="31"/>
        <v>82.620776763241494</v>
      </c>
      <c r="H498" s="12" t="str">
        <f t="shared" si="29"/>
        <v>No</v>
      </c>
      <c r="I498" s="12" t="str">
        <f t="shared" si="30"/>
        <v>No</v>
      </c>
    </row>
    <row r="499" spans="1:9" ht="36.75" customHeight="1" x14ac:dyDescent="0.25">
      <c r="A499" s="12">
        <v>494</v>
      </c>
      <c r="B499" s="13" t="s">
        <v>291</v>
      </c>
      <c r="C499" s="13" t="s">
        <v>327</v>
      </c>
      <c r="D499" s="12" t="s">
        <v>21</v>
      </c>
      <c r="E499" s="14">
        <v>199337.5</v>
      </c>
      <c r="F499" s="15">
        <f t="shared" si="28"/>
        <v>4.4485119288579913E-2</v>
      </c>
      <c r="G499" s="15">
        <f t="shared" si="31"/>
        <v>82.665261882530075</v>
      </c>
      <c r="H499" s="12" t="str">
        <f t="shared" si="29"/>
        <v>No</v>
      </c>
      <c r="I499" s="12" t="str">
        <f t="shared" si="30"/>
        <v>No</v>
      </c>
    </row>
    <row r="500" spans="1:9" ht="18.75" customHeight="1" x14ac:dyDescent="0.25">
      <c r="A500" s="12">
        <v>495</v>
      </c>
      <c r="B500" s="13" t="s">
        <v>18</v>
      </c>
      <c r="C500" s="13" t="s">
        <v>328</v>
      </c>
      <c r="D500" s="12" t="s">
        <v>21</v>
      </c>
      <c r="E500" s="14">
        <v>198900</v>
      </c>
      <c r="F500" s="15">
        <f t="shared" si="28"/>
        <v>4.4387484675480253E-2</v>
      </c>
      <c r="G500" s="15">
        <f t="shared" si="31"/>
        <v>82.709649367205557</v>
      </c>
      <c r="H500" s="12" t="str">
        <f t="shared" si="29"/>
        <v>No</v>
      </c>
      <c r="I500" s="12" t="str">
        <f t="shared" si="30"/>
        <v>No</v>
      </c>
    </row>
    <row r="501" spans="1:9" ht="18.75" customHeight="1" x14ac:dyDescent="0.25">
      <c r="A501" s="12">
        <v>496</v>
      </c>
      <c r="B501" s="13" t="s">
        <v>30</v>
      </c>
      <c r="C501" s="13" t="s">
        <v>306</v>
      </c>
      <c r="D501" s="12" t="s">
        <v>21</v>
      </c>
      <c r="E501" s="14">
        <v>198403.25</v>
      </c>
      <c r="F501" s="15">
        <f t="shared" si="28"/>
        <v>4.4276627546206523E-2</v>
      </c>
      <c r="G501" s="15">
        <f t="shared" si="31"/>
        <v>82.753925994751768</v>
      </c>
      <c r="H501" s="12" t="str">
        <f t="shared" si="29"/>
        <v>No</v>
      </c>
      <c r="I501" s="12" t="str">
        <f t="shared" si="30"/>
        <v>No</v>
      </c>
    </row>
    <row r="502" spans="1:9" ht="63.75" customHeight="1" x14ac:dyDescent="0.25">
      <c r="A502" s="12">
        <v>497</v>
      </c>
      <c r="B502" s="13" t="s">
        <v>18</v>
      </c>
      <c r="C502" s="13" t="s">
        <v>329</v>
      </c>
      <c r="D502" s="12" t="s">
        <v>21</v>
      </c>
      <c r="E502" s="14">
        <v>198403.25</v>
      </c>
      <c r="F502" s="15">
        <f t="shared" si="28"/>
        <v>4.4276627546206523E-2</v>
      </c>
      <c r="G502" s="15">
        <f t="shared" si="31"/>
        <v>82.798202622297978</v>
      </c>
      <c r="H502" s="12" t="str">
        <f t="shared" si="29"/>
        <v>No</v>
      </c>
      <c r="I502" s="12" t="str">
        <f t="shared" si="30"/>
        <v>No</v>
      </c>
    </row>
    <row r="503" spans="1:9" ht="45.75" customHeight="1" x14ac:dyDescent="0.25">
      <c r="A503" s="12">
        <v>498</v>
      </c>
      <c r="B503" s="13" t="s">
        <v>27</v>
      </c>
      <c r="C503" s="13" t="s">
        <v>321</v>
      </c>
      <c r="D503" s="12" t="s">
        <v>26</v>
      </c>
      <c r="E503" s="14">
        <v>198403.25</v>
      </c>
      <c r="F503" s="15">
        <f t="shared" si="28"/>
        <v>4.4276627546206523E-2</v>
      </c>
      <c r="G503" s="15">
        <f t="shared" si="31"/>
        <v>82.842479249844189</v>
      </c>
      <c r="H503" s="12" t="str">
        <f t="shared" si="29"/>
        <v>No</v>
      </c>
      <c r="I503" s="12" t="str">
        <f t="shared" si="30"/>
        <v>No</v>
      </c>
    </row>
    <row r="504" spans="1:9" ht="27.75" customHeight="1" x14ac:dyDescent="0.25">
      <c r="A504" s="12">
        <v>499</v>
      </c>
      <c r="B504" s="13" t="s">
        <v>55</v>
      </c>
      <c r="C504" s="13" t="s">
        <v>330</v>
      </c>
      <c r="D504" s="12" t="s">
        <v>137</v>
      </c>
      <c r="E504" s="14">
        <v>198240</v>
      </c>
      <c r="F504" s="15">
        <f t="shared" si="28"/>
        <v>4.4240195887718478E-2</v>
      </c>
      <c r="G504" s="15">
        <f t="shared" si="31"/>
        <v>82.886719445731913</v>
      </c>
      <c r="H504" s="12" t="str">
        <f t="shared" si="29"/>
        <v>No</v>
      </c>
      <c r="I504" s="12" t="str">
        <f t="shared" si="30"/>
        <v>No</v>
      </c>
    </row>
    <row r="505" spans="1:9" ht="18.75" customHeight="1" x14ac:dyDescent="0.25">
      <c r="A505" s="12">
        <v>500</v>
      </c>
      <c r="B505" s="13" t="s">
        <v>32</v>
      </c>
      <c r="C505" s="13" t="s">
        <v>292</v>
      </c>
      <c r="D505" s="12" t="s">
        <v>21</v>
      </c>
      <c r="E505" s="14">
        <v>198023.05</v>
      </c>
      <c r="F505" s="15">
        <f t="shared" si="28"/>
        <v>4.4191780277862545E-2</v>
      </c>
      <c r="G505" s="15">
        <f t="shared" si="31"/>
        <v>82.930911226009769</v>
      </c>
      <c r="H505" s="12" t="str">
        <f t="shared" si="29"/>
        <v>No</v>
      </c>
      <c r="I505" s="12" t="str">
        <f t="shared" si="30"/>
        <v>No</v>
      </c>
    </row>
    <row r="506" spans="1:9" ht="27.75" customHeight="1" x14ac:dyDescent="0.25">
      <c r="A506" s="12">
        <v>501</v>
      </c>
      <c r="B506" s="13" t="s">
        <v>30</v>
      </c>
      <c r="C506" s="13" t="s">
        <v>288</v>
      </c>
      <c r="D506" s="12" t="s">
        <v>21</v>
      </c>
      <c r="E506" s="14">
        <v>197640</v>
      </c>
      <c r="F506" s="15">
        <f t="shared" si="28"/>
        <v>4.4106296989753227E-2</v>
      </c>
      <c r="G506" s="15">
        <f t="shared" si="31"/>
        <v>82.975017522999522</v>
      </c>
      <c r="H506" s="12" t="str">
        <f t="shared" si="29"/>
        <v>No</v>
      </c>
      <c r="I506" s="12" t="str">
        <f t="shared" si="30"/>
        <v>No</v>
      </c>
    </row>
    <row r="507" spans="1:9" ht="27.75" customHeight="1" x14ac:dyDescent="0.25">
      <c r="A507" s="12">
        <v>502</v>
      </c>
      <c r="B507" s="13" t="s">
        <v>18</v>
      </c>
      <c r="C507" s="13" t="s">
        <v>284</v>
      </c>
      <c r="D507" s="12" t="s">
        <v>21</v>
      </c>
      <c r="E507" s="14">
        <v>196938.66666666701</v>
      </c>
      <c r="F507" s="15">
        <f t="shared" si="28"/>
        <v>4.3949784055687259E-2</v>
      </c>
      <c r="G507" s="15">
        <f t="shared" si="31"/>
        <v>83.018967307055206</v>
      </c>
      <c r="H507" s="12" t="str">
        <f t="shared" si="29"/>
        <v>No</v>
      </c>
      <c r="I507" s="12" t="str">
        <f t="shared" si="30"/>
        <v>No</v>
      </c>
    </row>
    <row r="508" spans="1:9" ht="18.75" customHeight="1" x14ac:dyDescent="0.25">
      <c r="A508" s="12">
        <v>503</v>
      </c>
      <c r="B508" s="13" t="s">
        <v>27</v>
      </c>
      <c r="C508" s="13" t="s">
        <v>301</v>
      </c>
      <c r="D508" s="12" t="s">
        <v>26</v>
      </c>
      <c r="E508" s="14">
        <v>196875</v>
      </c>
      <c r="F508" s="15">
        <f t="shared" si="28"/>
        <v>4.3935575894847534E-2</v>
      </c>
      <c r="G508" s="15">
        <f t="shared" si="31"/>
        <v>83.062902882950056</v>
      </c>
      <c r="H508" s="12" t="str">
        <f t="shared" si="29"/>
        <v>No</v>
      </c>
      <c r="I508" s="12" t="str">
        <f t="shared" si="30"/>
        <v>No</v>
      </c>
    </row>
    <row r="509" spans="1:9" ht="45.75" customHeight="1" x14ac:dyDescent="0.25">
      <c r="A509" s="12">
        <v>504</v>
      </c>
      <c r="B509" s="13" t="s">
        <v>22</v>
      </c>
      <c r="C509" s="13" t="s">
        <v>302</v>
      </c>
      <c r="D509" s="12" t="s">
        <v>21</v>
      </c>
      <c r="E509" s="14">
        <v>196322</v>
      </c>
      <c r="F509" s="15">
        <f t="shared" si="28"/>
        <v>4.3812165743889561E-2</v>
      </c>
      <c r="G509" s="15">
        <f t="shared" si="31"/>
        <v>83.106715048693943</v>
      </c>
      <c r="H509" s="12" t="str">
        <f t="shared" si="29"/>
        <v>No</v>
      </c>
      <c r="I509" s="12" t="str">
        <f t="shared" si="30"/>
        <v>No</v>
      </c>
    </row>
    <row r="510" spans="1:9" ht="45.75" customHeight="1" x14ac:dyDescent="0.25">
      <c r="A510" s="12">
        <v>505</v>
      </c>
      <c r="B510" s="13" t="s">
        <v>22</v>
      </c>
      <c r="C510" s="13" t="s">
        <v>331</v>
      </c>
      <c r="D510" s="12" t="s">
        <v>21</v>
      </c>
      <c r="E510" s="14">
        <v>196280.6</v>
      </c>
      <c r="F510" s="15">
        <f t="shared" si="28"/>
        <v>4.3802926719929962E-2</v>
      </c>
      <c r="G510" s="15">
        <f t="shared" si="31"/>
        <v>83.150517975413877</v>
      </c>
      <c r="H510" s="12" t="str">
        <f t="shared" si="29"/>
        <v>No</v>
      </c>
      <c r="I510" s="12" t="str">
        <f t="shared" si="30"/>
        <v>No</v>
      </c>
    </row>
    <row r="511" spans="1:9" ht="18.75" customHeight="1" x14ac:dyDescent="0.25">
      <c r="A511" s="12">
        <v>506</v>
      </c>
      <c r="B511" s="13" t="s">
        <v>32</v>
      </c>
      <c r="C511" s="13" t="s">
        <v>328</v>
      </c>
      <c r="D511" s="12" t="s">
        <v>21</v>
      </c>
      <c r="E511" s="14">
        <v>196200</v>
      </c>
      <c r="F511" s="15">
        <f t="shared" si="28"/>
        <v>4.378493963463663E-2</v>
      </c>
      <c r="G511" s="15">
        <f t="shared" si="31"/>
        <v>83.19430291504851</v>
      </c>
      <c r="H511" s="12" t="str">
        <f t="shared" si="29"/>
        <v>No</v>
      </c>
      <c r="I511" s="12" t="str">
        <f t="shared" si="30"/>
        <v>No</v>
      </c>
    </row>
    <row r="512" spans="1:9" ht="27.75" customHeight="1" x14ac:dyDescent="0.25">
      <c r="A512" s="12">
        <v>507</v>
      </c>
      <c r="B512" s="13" t="s">
        <v>27</v>
      </c>
      <c r="C512" s="13" t="s">
        <v>302</v>
      </c>
      <c r="D512" s="12" t="s">
        <v>21</v>
      </c>
      <c r="E512" s="14">
        <v>195800</v>
      </c>
      <c r="F512" s="15">
        <f t="shared" si="28"/>
        <v>4.3695673702659796E-2</v>
      </c>
      <c r="G512" s="15">
        <f t="shared" si="31"/>
        <v>83.237998588751168</v>
      </c>
      <c r="H512" s="12" t="str">
        <f t="shared" si="29"/>
        <v>No</v>
      </c>
      <c r="I512" s="12" t="str">
        <f t="shared" si="30"/>
        <v>No</v>
      </c>
    </row>
    <row r="513" spans="1:9" ht="18.75" customHeight="1" x14ac:dyDescent="0.25">
      <c r="A513" s="12">
        <v>508</v>
      </c>
      <c r="B513" s="13" t="s">
        <v>16</v>
      </c>
      <c r="C513" s="13" t="s">
        <v>332</v>
      </c>
      <c r="D513" s="12" t="s">
        <v>21</v>
      </c>
      <c r="E513" s="14">
        <v>195532.5</v>
      </c>
      <c r="F513" s="15">
        <f t="shared" si="28"/>
        <v>4.3635977110650294E-2</v>
      </c>
      <c r="G513" s="15">
        <f t="shared" si="31"/>
        <v>83.281634565861822</v>
      </c>
      <c r="H513" s="12" t="str">
        <f t="shared" si="29"/>
        <v>No</v>
      </c>
      <c r="I513" s="12" t="str">
        <f t="shared" si="30"/>
        <v>No</v>
      </c>
    </row>
    <row r="514" spans="1:9" ht="27.75" customHeight="1" x14ac:dyDescent="0.25">
      <c r="A514" s="12">
        <v>509</v>
      </c>
      <c r="B514" s="13" t="s">
        <v>30</v>
      </c>
      <c r="C514" s="13" t="s">
        <v>283</v>
      </c>
      <c r="D514" s="12" t="s">
        <v>21</v>
      </c>
      <c r="E514" s="14">
        <v>195306.2</v>
      </c>
      <c r="F514" s="15">
        <f t="shared" si="28"/>
        <v>4.3585474909634402E-2</v>
      </c>
      <c r="G514" s="15">
        <f t="shared" si="31"/>
        <v>83.325220040771455</v>
      </c>
      <c r="H514" s="12" t="str">
        <f t="shared" si="29"/>
        <v>No</v>
      </c>
      <c r="I514" s="12" t="str">
        <f t="shared" si="30"/>
        <v>No</v>
      </c>
    </row>
    <row r="515" spans="1:9" ht="18.75" customHeight="1" x14ac:dyDescent="0.25">
      <c r="A515" s="12">
        <v>510</v>
      </c>
      <c r="B515" s="13" t="s">
        <v>32</v>
      </c>
      <c r="C515" s="13" t="s">
        <v>138</v>
      </c>
      <c r="D515" s="12" t="s">
        <v>15</v>
      </c>
      <c r="E515" s="14">
        <v>195109.566666667</v>
      </c>
      <c r="F515" s="15">
        <f t="shared" si="28"/>
        <v>4.3541593265240194E-2</v>
      </c>
      <c r="G515" s="15">
        <f t="shared" si="31"/>
        <v>83.368761634036701</v>
      </c>
      <c r="H515" s="12" t="str">
        <f t="shared" si="29"/>
        <v>No</v>
      </c>
      <c r="I515" s="12" t="str">
        <f t="shared" si="30"/>
        <v>No</v>
      </c>
    </row>
    <row r="516" spans="1:9" ht="27.75" customHeight="1" x14ac:dyDescent="0.25">
      <c r="A516" s="12">
        <v>511</v>
      </c>
      <c r="B516" s="13" t="s">
        <v>18</v>
      </c>
      <c r="C516" s="13" t="s">
        <v>333</v>
      </c>
      <c r="D516" s="12" t="s">
        <v>21</v>
      </c>
      <c r="E516" s="14">
        <v>194891.33333333299</v>
      </c>
      <c r="F516" s="15">
        <f t="shared" si="28"/>
        <v>4.3492891260519015E-2</v>
      </c>
      <c r="G516" s="15">
        <f t="shared" si="31"/>
        <v>83.412254525297215</v>
      </c>
      <c r="H516" s="12" t="str">
        <f t="shared" si="29"/>
        <v>No</v>
      </c>
      <c r="I516" s="12" t="str">
        <f t="shared" si="30"/>
        <v>No</v>
      </c>
    </row>
    <row r="517" spans="1:9" ht="27.75" customHeight="1" x14ac:dyDescent="0.25">
      <c r="A517" s="12">
        <v>512</v>
      </c>
      <c r="B517" s="13" t="s">
        <v>23</v>
      </c>
      <c r="C517" s="13" t="s">
        <v>330</v>
      </c>
      <c r="D517" s="12" t="s">
        <v>26</v>
      </c>
      <c r="E517" s="14">
        <v>194880</v>
      </c>
      <c r="F517" s="15">
        <f t="shared" si="28"/>
        <v>4.349036205911308E-2</v>
      </c>
      <c r="G517" s="15">
        <f t="shared" si="31"/>
        <v>83.455744887356332</v>
      </c>
      <c r="H517" s="12" t="str">
        <f t="shared" si="29"/>
        <v>No</v>
      </c>
      <c r="I517" s="12" t="str">
        <f t="shared" si="30"/>
        <v>No</v>
      </c>
    </row>
    <row r="518" spans="1:9" ht="36.75" customHeight="1" x14ac:dyDescent="0.25">
      <c r="A518" s="12">
        <v>513</v>
      </c>
      <c r="B518" s="13" t="s">
        <v>16</v>
      </c>
      <c r="C518" s="13" t="s">
        <v>334</v>
      </c>
      <c r="D518" s="12" t="s">
        <v>21</v>
      </c>
      <c r="E518" s="14">
        <v>194755.05</v>
      </c>
      <c r="F518" s="15">
        <f t="shared" ref="F518:F581" si="32">E518/$B$2*100</f>
        <v>4.3462477613611813E-2</v>
      </c>
      <c r="G518" s="15">
        <f t="shared" si="31"/>
        <v>83.499207364969948</v>
      </c>
      <c r="H518" s="12" t="str">
        <f t="shared" ref="H518:H581" si="33">IF(G518&lt;=80,"Sí","No")</f>
        <v>No</v>
      </c>
      <c r="I518" s="12" t="str">
        <f t="shared" ref="I518:I581" si="34">IF(AND(H518="Sí",F518&gt;=$B$3),"Sí","No")</f>
        <v>No</v>
      </c>
    </row>
    <row r="519" spans="1:9" ht="27.75" customHeight="1" x14ac:dyDescent="0.25">
      <c r="A519" s="12">
        <v>514</v>
      </c>
      <c r="B519" s="13" t="s">
        <v>30</v>
      </c>
      <c r="C519" s="13" t="s">
        <v>335</v>
      </c>
      <c r="D519" s="12" t="s">
        <v>15</v>
      </c>
      <c r="E519" s="14">
        <v>194625</v>
      </c>
      <c r="F519" s="15">
        <f t="shared" si="32"/>
        <v>4.3433455027477849E-2</v>
      </c>
      <c r="G519" s="15">
        <f t="shared" ref="G519:G582" si="35">G518+F519</f>
        <v>83.54264081999743</v>
      </c>
      <c r="H519" s="12" t="str">
        <f t="shared" si="33"/>
        <v>No</v>
      </c>
      <c r="I519" s="12" t="str">
        <f t="shared" si="34"/>
        <v>No</v>
      </c>
    </row>
    <row r="520" spans="1:9" ht="18.75" customHeight="1" x14ac:dyDescent="0.25">
      <c r="A520" s="12">
        <v>515</v>
      </c>
      <c r="B520" s="13" t="s">
        <v>27</v>
      </c>
      <c r="C520" s="13" t="s">
        <v>191</v>
      </c>
      <c r="D520" s="12" t="s">
        <v>21</v>
      </c>
      <c r="E520" s="14">
        <v>194481.25</v>
      </c>
      <c r="F520" s="15">
        <f t="shared" si="32"/>
        <v>4.3401375083173675E-2</v>
      </c>
      <c r="G520" s="15">
        <f t="shared" si="35"/>
        <v>83.586042195080609</v>
      </c>
      <c r="H520" s="12" t="str">
        <f t="shared" si="33"/>
        <v>No</v>
      </c>
      <c r="I520" s="12" t="str">
        <f t="shared" si="34"/>
        <v>No</v>
      </c>
    </row>
    <row r="521" spans="1:9" ht="18.75" customHeight="1" x14ac:dyDescent="0.25">
      <c r="A521" s="12">
        <v>516</v>
      </c>
      <c r="B521" s="13" t="s">
        <v>30</v>
      </c>
      <c r="C521" s="13" t="s">
        <v>315</v>
      </c>
      <c r="D521" s="12" t="s">
        <v>21</v>
      </c>
      <c r="E521" s="14">
        <v>194480</v>
      </c>
      <c r="F521" s="15">
        <f t="shared" si="32"/>
        <v>4.3401096127136253E-2</v>
      </c>
      <c r="G521" s="15">
        <f t="shared" si="35"/>
        <v>83.62944329120775</v>
      </c>
      <c r="H521" s="12" t="str">
        <f t="shared" si="33"/>
        <v>No</v>
      </c>
      <c r="I521" s="12" t="str">
        <f t="shared" si="34"/>
        <v>No</v>
      </c>
    </row>
    <row r="522" spans="1:9" ht="18.75" customHeight="1" x14ac:dyDescent="0.25">
      <c r="A522" s="12">
        <v>517</v>
      </c>
      <c r="B522" s="13" t="s">
        <v>36</v>
      </c>
      <c r="C522" s="13" t="s">
        <v>266</v>
      </c>
      <c r="D522" s="12" t="s">
        <v>21</v>
      </c>
      <c r="E522" s="14">
        <v>194256.16666666701</v>
      </c>
      <c r="F522" s="15">
        <f t="shared" si="32"/>
        <v>4.3351144399367623E-2</v>
      </c>
      <c r="G522" s="15">
        <f t="shared" si="35"/>
        <v>83.672794435607116</v>
      </c>
      <c r="H522" s="12" t="str">
        <f t="shared" si="33"/>
        <v>No</v>
      </c>
      <c r="I522" s="12" t="str">
        <f t="shared" si="34"/>
        <v>No</v>
      </c>
    </row>
    <row r="523" spans="1:9" ht="18.75" customHeight="1" x14ac:dyDescent="0.25">
      <c r="A523" s="12">
        <v>518</v>
      </c>
      <c r="B523" s="13" t="s">
        <v>30</v>
      </c>
      <c r="C523" s="13" t="s">
        <v>315</v>
      </c>
      <c r="D523" s="12" t="s">
        <v>21</v>
      </c>
      <c r="E523" s="14">
        <v>194186.66666666701</v>
      </c>
      <c r="F523" s="15">
        <f t="shared" si="32"/>
        <v>4.3335634443686648E-2</v>
      </c>
      <c r="G523" s="15">
        <f t="shared" si="35"/>
        <v>83.716130070050809</v>
      </c>
      <c r="H523" s="12" t="str">
        <f t="shared" si="33"/>
        <v>No</v>
      </c>
      <c r="I523" s="12" t="str">
        <f t="shared" si="34"/>
        <v>No</v>
      </c>
    </row>
    <row r="524" spans="1:9" ht="27.75" customHeight="1" x14ac:dyDescent="0.25">
      <c r="A524" s="12">
        <v>519</v>
      </c>
      <c r="B524" s="13" t="s">
        <v>23</v>
      </c>
      <c r="C524" s="13" t="s">
        <v>336</v>
      </c>
      <c r="D524" s="12" t="s">
        <v>15</v>
      </c>
      <c r="E524" s="14">
        <v>194022</v>
      </c>
      <c r="F524" s="15">
        <f t="shared" si="32"/>
        <v>4.3298886635022779E-2</v>
      </c>
      <c r="G524" s="15">
        <f t="shared" si="35"/>
        <v>83.759428956685838</v>
      </c>
      <c r="H524" s="12" t="str">
        <f t="shared" si="33"/>
        <v>No</v>
      </c>
      <c r="I524" s="12" t="str">
        <f t="shared" si="34"/>
        <v>No</v>
      </c>
    </row>
    <row r="525" spans="1:9" ht="18.75" customHeight="1" x14ac:dyDescent="0.25">
      <c r="A525" s="12">
        <v>520</v>
      </c>
      <c r="B525" s="13" t="s">
        <v>30</v>
      </c>
      <c r="C525" s="13" t="s">
        <v>306</v>
      </c>
      <c r="D525" s="12" t="s">
        <v>21</v>
      </c>
      <c r="E525" s="14">
        <v>193732</v>
      </c>
      <c r="F525" s="15">
        <f t="shared" si="32"/>
        <v>4.3234168834339573E-2</v>
      </c>
      <c r="G525" s="15">
        <f t="shared" si="35"/>
        <v>83.802663125520183</v>
      </c>
      <c r="H525" s="12" t="str">
        <f t="shared" si="33"/>
        <v>No</v>
      </c>
      <c r="I525" s="12" t="str">
        <f t="shared" si="34"/>
        <v>No</v>
      </c>
    </row>
    <row r="526" spans="1:9" ht="18.75" customHeight="1" x14ac:dyDescent="0.25">
      <c r="A526" s="12">
        <v>521</v>
      </c>
      <c r="B526" s="13" t="s">
        <v>232</v>
      </c>
      <c r="C526" s="13" t="s">
        <v>280</v>
      </c>
      <c r="D526" s="12" t="s">
        <v>21</v>
      </c>
      <c r="E526" s="14">
        <v>193375</v>
      </c>
      <c r="F526" s="15">
        <f t="shared" si="32"/>
        <v>4.3154498990050243E-2</v>
      </c>
      <c r="G526" s="15">
        <f t="shared" si="35"/>
        <v>83.845817624510232</v>
      </c>
      <c r="H526" s="12" t="str">
        <f t="shared" si="33"/>
        <v>No</v>
      </c>
      <c r="I526" s="12" t="str">
        <f t="shared" si="34"/>
        <v>No</v>
      </c>
    </row>
    <row r="527" spans="1:9" ht="27.75" customHeight="1" x14ac:dyDescent="0.25">
      <c r="A527" s="12">
        <v>522</v>
      </c>
      <c r="B527" s="13" t="s">
        <v>30</v>
      </c>
      <c r="C527" s="13" t="s">
        <v>261</v>
      </c>
      <c r="D527" s="12" t="s">
        <v>21</v>
      </c>
      <c r="E527" s="14">
        <v>193115.33333333299</v>
      </c>
      <c r="F527" s="15">
        <f t="shared" si="32"/>
        <v>4.3096550522541875E-2</v>
      </c>
      <c r="G527" s="15">
        <f t="shared" si="35"/>
        <v>83.888914175032781</v>
      </c>
      <c r="H527" s="12" t="str">
        <f t="shared" si="33"/>
        <v>No</v>
      </c>
      <c r="I527" s="12" t="str">
        <f t="shared" si="34"/>
        <v>No</v>
      </c>
    </row>
    <row r="528" spans="1:9" ht="18.75" customHeight="1" x14ac:dyDescent="0.25">
      <c r="A528" s="12">
        <v>523</v>
      </c>
      <c r="B528" s="13" t="s">
        <v>32</v>
      </c>
      <c r="C528" s="13" t="s">
        <v>337</v>
      </c>
      <c r="D528" s="12" t="s">
        <v>21</v>
      </c>
      <c r="E528" s="14">
        <v>193094.59032650001</v>
      </c>
      <c r="F528" s="15">
        <f t="shared" si="32"/>
        <v>4.3091921412949506E-2</v>
      </c>
      <c r="G528" s="15">
        <f t="shared" si="35"/>
        <v>83.932006096445733</v>
      </c>
      <c r="H528" s="12" t="str">
        <f t="shared" si="33"/>
        <v>No</v>
      </c>
      <c r="I528" s="12" t="str">
        <f t="shared" si="34"/>
        <v>No</v>
      </c>
    </row>
    <row r="529" spans="1:9" ht="27.75" customHeight="1" x14ac:dyDescent="0.25">
      <c r="A529" s="12">
        <v>524</v>
      </c>
      <c r="B529" s="13" t="s">
        <v>30</v>
      </c>
      <c r="C529" s="13" t="s">
        <v>288</v>
      </c>
      <c r="D529" s="12" t="s">
        <v>21</v>
      </c>
      <c r="E529" s="14">
        <v>193058.9</v>
      </c>
      <c r="F529" s="15">
        <f t="shared" si="32"/>
        <v>4.3083956587305551E-2</v>
      </c>
      <c r="G529" s="15">
        <f t="shared" si="35"/>
        <v>83.975090053033043</v>
      </c>
      <c r="H529" s="12" t="str">
        <f t="shared" si="33"/>
        <v>No</v>
      </c>
      <c r="I529" s="12" t="str">
        <f t="shared" si="34"/>
        <v>No</v>
      </c>
    </row>
    <row r="530" spans="1:9" ht="18.75" customHeight="1" x14ac:dyDescent="0.25">
      <c r="A530" s="12">
        <v>525</v>
      </c>
      <c r="B530" s="13" t="s">
        <v>30</v>
      </c>
      <c r="C530" s="13" t="s">
        <v>338</v>
      </c>
      <c r="D530" s="12" t="s">
        <v>21</v>
      </c>
      <c r="E530" s="14">
        <v>192989.5</v>
      </c>
      <c r="F530" s="15">
        <f t="shared" si="32"/>
        <v>4.306846894810757E-2</v>
      </c>
      <c r="G530" s="15">
        <f t="shared" si="35"/>
        <v>84.01815852198115</v>
      </c>
      <c r="H530" s="12" t="str">
        <f t="shared" si="33"/>
        <v>No</v>
      </c>
      <c r="I530" s="12" t="str">
        <f t="shared" si="34"/>
        <v>No</v>
      </c>
    </row>
    <row r="531" spans="1:9" ht="18.75" customHeight="1" x14ac:dyDescent="0.25">
      <c r="A531" s="12">
        <v>526</v>
      </c>
      <c r="B531" s="13" t="s">
        <v>30</v>
      </c>
      <c r="C531" s="13" t="s">
        <v>306</v>
      </c>
      <c r="D531" s="12" t="s">
        <v>21</v>
      </c>
      <c r="E531" s="14">
        <v>192554.16666666701</v>
      </c>
      <c r="F531" s="15">
        <f t="shared" si="32"/>
        <v>4.2971317858806195E-2</v>
      </c>
      <c r="G531" s="15">
        <f t="shared" si="35"/>
        <v>84.06112983983995</v>
      </c>
      <c r="H531" s="12" t="str">
        <f t="shared" si="33"/>
        <v>No</v>
      </c>
      <c r="I531" s="12" t="str">
        <f t="shared" si="34"/>
        <v>No</v>
      </c>
    </row>
    <row r="532" spans="1:9" ht="18.75" customHeight="1" x14ac:dyDescent="0.25">
      <c r="A532" s="12">
        <v>527</v>
      </c>
      <c r="B532" s="13" t="s">
        <v>234</v>
      </c>
      <c r="C532" s="13" t="s">
        <v>311</v>
      </c>
      <c r="D532" s="12" t="s">
        <v>15</v>
      </c>
      <c r="E532" s="14">
        <v>192548</v>
      </c>
      <c r="F532" s="15">
        <f t="shared" si="32"/>
        <v>4.2969941675688142E-2</v>
      </c>
      <c r="G532" s="15">
        <f t="shared" si="35"/>
        <v>84.104099781515643</v>
      </c>
      <c r="H532" s="12" t="str">
        <f t="shared" si="33"/>
        <v>No</v>
      </c>
      <c r="I532" s="12" t="str">
        <f t="shared" si="34"/>
        <v>No</v>
      </c>
    </row>
    <row r="533" spans="1:9" ht="18.75" customHeight="1" x14ac:dyDescent="0.25">
      <c r="A533" s="12">
        <v>528</v>
      </c>
      <c r="B533" s="13" t="s">
        <v>27</v>
      </c>
      <c r="C533" s="13" t="s">
        <v>310</v>
      </c>
      <c r="D533" s="12" t="s">
        <v>21</v>
      </c>
      <c r="E533" s="14">
        <v>192240</v>
      </c>
      <c r="F533" s="15">
        <f t="shared" si="32"/>
        <v>4.2901206908065981E-2</v>
      </c>
      <c r="G533" s="15">
        <f t="shared" si="35"/>
        <v>84.147000988423713</v>
      </c>
      <c r="H533" s="12" t="str">
        <f t="shared" si="33"/>
        <v>No</v>
      </c>
      <c r="I533" s="12" t="str">
        <f t="shared" si="34"/>
        <v>No</v>
      </c>
    </row>
    <row r="534" spans="1:9" ht="18.75" customHeight="1" x14ac:dyDescent="0.25">
      <c r="A534" s="12">
        <v>529</v>
      </c>
      <c r="B534" s="13" t="s">
        <v>27</v>
      </c>
      <c r="C534" s="13" t="s">
        <v>269</v>
      </c>
      <c r="D534" s="12" t="s">
        <v>21</v>
      </c>
      <c r="E534" s="14">
        <v>192240</v>
      </c>
      <c r="F534" s="15">
        <f t="shared" si="32"/>
        <v>4.2901206908065981E-2</v>
      </c>
      <c r="G534" s="15">
        <f t="shared" si="35"/>
        <v>84.189902195331783</v>
      </c>
      <c r="H534" s="12" t="str">
        <f t="shared" si="33"/>
        <v>No</v>
      </c>
      <c r="I534" s="12" t="str">
        <f t="shared" si="34"/>
        <v>No</v>
      </c>
    </row>
    <row r="535" spans="1:9" ht="27.75" customHeight="1" x14ac:dyDescent="0.25">
      <c r="A535" s="12">
        <v>530</v>
      </c>
      <c r="B535" s="13" t="s">
        <v>30</v>
      </c>
      <c r="C535" s="13" t="s">
        <v>339</v>
      </c>
      <c r="D535" s="12" t="s">
        <v>15</v>
      </c>
      <c r="E535" s="14">
        <v>191851.23333333299</v>
      </c>
      <c r="F535" s="15">
        <f t="shared" si="32"/>
        <v>4.2814447861012087E-2</v>
      </c>
      <c r="G535" s="15">
        <f t="shared" si="35"/>
        <v>84.232716643192788</v>
      </c>
      <c r="H535" s="12" t="str">
        <f t="shared" si="33"/>
        <v>No</v>
      </c>
      <c r="I535" s="12" t="str">
        <f t="shared" si="34"/>
        <v>No</v>
      </c>
    </row>
    <row r="536" spans="1:9" ht="18.75" customHeight="1" x14ac:dyDescent="0.25">
      <c r="A536" s="12">
        <v>531</v>
      </c>
      <c r="B536" s="13" t="s">
        <v>30</v>
      </c>
      <c r="C536" s="13" t="s">
        <v>315</v>
      </c>
      <c r="D536" s="12" t="s">
        <v>21</v>
      </c>
      <c r="E536" s="14">
        <v>191464.53333333301</v>
      </c>
      <c r="F536" s="15">
        <f t="shared" si="32"/>
        <v>4.2728150021273489E-2</v>
      </c>
      <c r="G536" s="15">
        <f t="shared" si="35"/>
        <v>84.275444793214064</v>
      </c>
      <c r="H536" s="12" t="str">
        <f t="shared" si="33"/>
        <v>No</v>
      </c>
      <c r="I536" s="12" t="str">
        <f t="shared" si="34"/>
        <v>No</v>
      </c>
    </row>
    <row r="537" spans="1:9" ht="18.75" customHeight="1" x14ac:dyDescent="0.25">
      <c r="A537" s="12">
        <v>532</v>
      </c>
      <c r="B537" s="13" t="s">
        <v>18</v>
      </c>
      <c r="C537" s="13" t="s">
        <v>301</v>
      </c>
      <c r="D537" s="12" t="s">
        <v>26</v>
      </c>
      <c r="E537" s="14">
        <v>191035.83333333299</v>
      </c>
      <c r="F537" s="15">
        <f t="shared" si="32"/>
        <v>4.263247925867731E-2</v>
      </c>
      <c r="G537" s="15">
        <f t="shared" si="35"/>
        <v>84.318077272472735</v>
      </c>
      <c r="H537" s="12" t="str">
        <f t="shared" si="33"/>
        <v>No</v>
      </c>
      <c r="I537" s="12" t="str">
        <f t="shared" si="34"/>
        <v>No</v>
      </c>
    </row>
    <row r="538" spans="1:9" ht="27.75" customHeight="1" x14ac:dyDescent="0.25">
      <c r="A538" s="12">
        <v>533</v>
      </c>
      <c r="B538" s="13" t="s">
        <v>27</v>
      </c>
      <c r="C538" s="13" t="s">
        <v>284</v>
      </c>
      <c r="D538" s="12" t="s">
        <v>21</v>
      </c>
      <c r="E538" s="14">
        <v>190633.25</v>
      </c>
      <c r="F538" s="15">
        <f t="shared" si="32"/>
        <v>4.2542636817556538E-2</v>
      </c>
      <c r="G538" s="15">
        <f t="shared" si="35"/>
        <v>84.360619909290293</v>
      </c>
      <c r="H538" s="12" t="str">
        <f t="shared" si="33"/>
        <v>No</v>
      </c>
      <c r="I538" s="12" t="str">
        <f t="shared" si="34"/>
        <v>No</v>
      </c>
    </row>
    <row r="539" spans="1:9" ht="27.75" customHeight="1" x14ac:dyDescent="0.25">
      <c r="A539" s="12">
        <v>534</v>
      </c>
      <c r="B539" s="13" t="s">
        <v>30</v>
      </c>
      <c r="C539" s="13" t="s">
        <v>283</v>
      </c>
      <c r="D539" s="12" t="s">
        <v>21</v>
      </c>
      <c r="E539" s="14">
        <v>190364.79999999999</v>
      </c>
      <c r="F539" s="15">
        <f t="shared" si="32"/>
        <v>4.2482728218958585E-2</v>
      </c>
      <c r="G539" s="15">
        <f t="shared" si="35"/>
        <v>84.403102637509249</v>
      </c>
      <c r="H539" s="12" t="str">
        <f t="shared" si="33"/>
        <v>No</v>
      </c>
      <c r="I539" s="12" t="str">
        <f t="shared" si="34"/>
        <v>No</v>
      </c>
    </row>
    <row r="540" spans="1:9" ht="27.75" customHeight="1" x14ac:dyDescent="0.25">
      <c r="A540" s="12">
        <v>535</v>
      </c>
      <c r="B540" s="13" t="s">
        <v>30</v>
      </c>
      <c r="C540" s="13" t="s">
        <v>289</v>
      </c>
      <c r="D540" s="12" t="s">
        <v>21</v>
      </c>
      <c r="E540" s="14">
        <v>189757.2</v>
      </c>
      <c r="F540" s="15">
        <f t="shared" si="32"/>
        <v>4.2347133268285778E-2</v>
      </c>
      <c r="G540" s="15">
        <f t="shared" si="35"/>
        <v>84.445449770777529</v>
      </c>
      <c r="H540" s="12" t="str">
        <f t="shared" si="33"/>
        <v>No</v>
      </c>
      <c r="I540" s="12" t="str">
        <f t="shared" si="34"/>
        <v>No</v>
      </c>
    </row>
    <row r="541" spans="1:9" ht="117.75" customHeight="1" x14ac:dyDescent="0.25">
      <c r="A541" s="12">
        <v>536</v>
      </c>
      <c r="B541" s="13" t="s">
        <v>23</v>
      </c>
      <c r="C541" s="13" t="s">
        <v>340</v>
      </c>
      <c r="D541" s="12" t="s">
        <v>15</v>
      </c>
      <c r="E541" s="14">
        <v>189322.83333333299</v>
      </c>
      <c r="F541" s="15">
        <f t="shared" si="32"/>
        <v>4.2250197904986526E-2</v>
      </c>
      <c r="G541" s="15">
        <f t="shared" si="35"/>
        <v>84.48769996868252</v>
      </c>
      <c r="H541" s="12" t="str">
        <f t="shared" si="33"/>
        <v>No</v>
      </c>
      <c r="I541" s="12" t="str">
        <f t="shared" si="34"/>
        <v>No</v>
      </c>
    </row>
    <row r="542" spans="1:9" ht="45.75" customHeight="1" x14ac:dyDescent="0.25">
      <c r="A542" s="12">
        <v>537</v>
      </c>
      <c r="B542" s="13" t="s">
        <v>22</v>
      </c>
      <c r="C542" s="13" t="s">
        <v>341</v>
      </c>
      <c r="D542" s="12" t="s">
        <v>26</v>
      </c>
      <c r="E542" s="14">
        <v>189210</v>
      </c>
      <c r="F542" s="15">
        <f t="shared" si="32"/>
        <v>4.2225017473341474E-2</v>
      </c>
      <c r="G542" s="15">
        <f t="shared" si="35"/>
        <v>84.529924986155862</v>
      </c>
      <c r="H542" s="12" t="str">
        <f t="shared" si="33"/>
        <v>No</v>
      </c>
      <c r="I542" s="12" t="str">
        <f t="shared" si="34"/>
        <v>No</v>
      </c>
    </row>
    <row r="543" spans="1:9" ht="18.75" customHeight="1" x14ac:dyDescent="0.25">
      <c r="A543" s="12">
        <v>538</v>
      </c>
      <c r="B543" s="13" t="s">
        <v>18</v>
      </c>
      <c r="C543" s="13" t="s">
        <v>342</v>
      </c>
      <c r="D543" s="12" t="s">
        <v>21</v>
      </c>
      <c r="E543" s="14">
        <v>189076.47516266699</v>
      </c>
      <c r="F543" s="15">
        <f t="shared" si="32"/>
        <v>4.2195219425725003E-2</v>
      </c>
      <c r="G543" s="15">
        <f t="shared" si="35"/>
        <v>84.572120205581584</v>
      </c>
      <c r="H543" s="12" t="str">
        <f t="shared" si="33"/>
        <v>No</v>
      </c>
      <c r="I543" s="12" t="str">
        <f t="shared" si="34"/>
        <v>No</v>
      </c>
    </row>
    <row r="544" spans="1:9" ht="27.75" customHeight="1" x14ac:dyDescent="0.25">
      <c r="A544" s="12">
        <v>539</v>
      </c>
      <c r="B544" s="13" t="s">
        <v>153</v>
      </c>
      <c r="C544" s="13" t="s">
        <v>301</v>
      </c>
      <c r="D544" s="12" t="s">
        <v>26</v>
      </c>
      <c r="E544" s="14">
        <v>189000</v>
      </c>
      <c r="F544" s="15">
        <f t="shared" si="32"/>
        <v>4.217815285905363E-2</v>
      </c>
      <c r="G544" s="15">
        <f t="shared" si="35"/>
        <v>84.614298358440635</v>
      </c>
      <c r="H544" s="12" t="str">
        <f t="shared" si="33"/>
        <v>No</v>
      </c>
      <c r="I544" s="12" t="str">
        <f t="shared" si="34"/>
        <v>No</v>
      </c>
    </row>
    <row r="545" spans="1:9" ht="72.75" customHeight="1" x14ac:dyDescent="0.25">
      <c r="A545" s="12">
        <v>540</v>
      </c>
      <c r="B545" s="13" t="s">
        <v>18</v>
      </c>
      <c r="C545" s="13" t="s">
        <v>324</v>
      </c>
      <c r="D545" s="12" t="s">
        <v>21</v>
      </c>
      <c r="E545" s="14">
        <v>188737</v>
      </c>
      <c r="F545" s="15">
        <f t="shared" si="32"/>
        <v>4.2119460508778871E-2</v>
      </c>
      <c r="G545" s="15">
        <f t="shared" si="35"/>
        <v>84.656417818949407</v>
      </c>
      <c r="H545" s="12" t="str">
        <f t="shared" si="33"/>
        <v>No</v>
      </c>
      <c r="I545" s="12" t="str">
        <f t="shared" si="34"/>
        <v>No</v>
      </c>
    </row>
    <row r="546" spans="1:9" ht="27.75" customHeight="1" x14ac:dyDescent="0.25">
      <c r="A546" s="12">
        <v>541</v>
      </c>
      <c r="B546" s="13" t="s">
        <v>18</v>
      </c>
      <c r="C546" s="13" t="s">
        <v>265</v>
      </c>
      <c r="D546" s="12" t="s">
        <v>21</v>
      </c>
      <c r="E546" s="14">
        <v>186859.25</v>
      </c>
      <c r="F546" s="15">
        <f t="shared" si="32"/>
        <v>4.1700412749355119E-2</v>
      </c>
      <c r="G546" s="15">
        <f t="shared" si="35"/>
        <v>84.698118231698757</v>
      </c>
      <c r="H546" s="12" t="str">
        <f t="shared" si="33"/>
        <v>No</v>
      </c>
      <c r="I546" s="12" t="str">
        <f t="shared" si="34"/>
        <v>No</v>
      </c>
    </row>
    <row r="547" spans="1:9" ht="27.75" customHeight="1" x14ac:dyDescent="0.25">
      <c r="A547" s="12">
        <v>542</v>
      </c>
      <c r="B547" s="13" t="s">
        <v>18</v>
      </c>
      <c r="C547" s="13" t="s">
        <v>295</v>
      </c>
      <c r="D547" s="12" t="s">
        <v>21</v>
      </c>
      <c r="E547" s="14">
        <v>186859.25</v>
      </c>
      <c r="F547" s="15">
        <f t="shared" si="32"/>
        <v>4.1700412749355119E-2</v>
      </c>
      <c r="G547" s="15">
        <f t="shared" si="35"/>
        <v>84.739818644448107</v>
      </c>
      <c r="H547" s="12" t="str">
        <f t="shared" si="33"/>
        <v>No</v>
      </c>
      <c r="I547" s="12" t="str">
        <f t="shared" si="34"/>
        <v>No</v>
      </c>
    </row>
    <row r="548" spans="1:9" ht="18.75" customHeight="1" x14ac:dyDescent="0.25">
      <c r="A548" s="12">
        <v>543</v>
      </c>
      <c r="B548" s="13" t="s">
        <v>234</v>
      </c>
      <c r="C548" s="13" t="s">
        <v>311</v>
      </c>
      <c r="D548" s="12" t="s">
        <v>26</v>
      </c>
      <c r="E548" s="14">
        <v>186859.25</v>
      </c>
      <c r="F548" s="15">
        <f t="shared" si="32"/>
        <v>4.1700412749355119E-2</v>
      </c>
      <c r="G548" s="15">
        <f t="shared" si="35"/>
        <v>84.781519057197457</v>
      </c>
      <c r="H548" s="12" t="str">
        <f t="shared" si="33"/>
        <v>No</v>
      </c>
      <c r="I548" s="12" t="str">
        <f t="shared" si="34"/>
        <v>No</v>
      </c>
    </row>
    <row r="549" spans="1:9" ht="45.75" customHeight="1" x14ac:dyDescent="0.25">
      <c r="A549" s="12">
        <v>544</v>
      </c>
      <c r="B549" s="13" t="s">
        <v>22</v>
      </c>
      <c r="C549" s="13" t="s">
        <v>292</v>
      </c>
      <c r="D549" s="12" t="s">
        <v>21</v>
      </c>
      <c r="E549" s="14">
        <v>186484.3</v>
      </c>
      <c r="F549" s="15">
        <f t="shared" si="32"/>
        <v>4.1616737096368331E-2</v>
      </c>
      <c r="G549" s="15">
        <f t="shared" si="35"/>
        <v>84.823135794293819</v>
      </c>
      <c r="H549" s="12" t="str">
        <f t="shared" si="33"/>
        <v>No</v>
      </c>
      <c r="I549" s="12" t="str">
        <f t="shared" si="34"/>
        <v>No</v>
      </c>
    </row>
    <row r="550" spans="1:9" ht="27.75" customHeight="1" x14ac:dyDescent="0.25">
      <c r="A550" s="12">
        <v>545</v>
      </c>
      <c r="B550" s="13" t="s">
        <v>23</v>
      </c>
      <c r="C550" s="13" t="s">
        <v>343</v>
      </c>
      <c r="D550" s="12" t="s">
        <v>15</v>
      </c>
      <c r="E550" s="14">
        <v>185858.226666667</v>
      </c>
      <c r="F550" s="15">
        <f t="shared" si="32"/>
        <v>4.1477019547403807E-2</v>
      </c>
      <c r="G550" s="15">
        <f t="shared" si="35"/>
        <v>84.864612813841219</v>
      </c>
      <c r="H550" s="12" t="str">
        <f t="shared" si="33"/>
        <v>No</v>
      </c>
      <c r="I550" s="12" t="str">
        <f t="shared" si="34"/>
        <v>No</v>
      </c>
    </row>
    <row r="551" spans="1:9" ht="18.75" customHeight="1" x14ac:dyDescent="0.25">
      <c r="A551" s="12">
        <v>546</v>
      </c>
      <c r="B551" s="13" t="s">
        <v>18</v>
      </c>
      <c r="C551" s="13" t="s">
        <v>301</v>
      </c>
      <c r="D551" s="12" t="s">
        <v>26</v>
      </c>
      <c r="E551" s="14">
        <v>185710</v>
      </c>
      <c r="F551" s="15">
        <f t="shared" si="32"/>
        <v>4.1443940568544183E-2</v>
      </c>
      <c r="G551" s="15">
        <f t="shared" si="35"/>
        <v>84.906056754409761</v>
      </c>
      <c r="H551" s="12" t="str">
        <f t="shared" si="33"/>
        <v>No</v>
      </c>
      <c r="I551" s="12" t="str">
        <f t="shared" si="34"/>
        <v>No</v>
      </c>
    </row>
    <row r="552" spans="1:9" ht="18.75" customHeight="1" x14ac:dyDescent="0.25">
      <c r="A552" s="12">
        <v>547</v>
      </c>
      <c r="B552" s="13" t="s">
        <v>18</v>
      </c>
      <c r="C552" s="13" t="s">
        <v>344</v>
      </c>
      <c r="D552" s="12" t="s">
        <v>21</v>
      </c>
      <c r="E552" s="14">
        <v>185475.47576266699</v>
      </c>
      <c r="F552" s="15">
        <f t="shared" si="32"/>
        <v>4.1391603007002467E-2</v>
      </c>
      <c r="G552" s="15">
        <f t="shared" si="35"/>
        <v>84.947448357416761</v>
      </c>
      <c r="H552" s="12" t="str">
        <f t="shared" si="33"/>
        <v>No</v>
      </c>
      <c r="I552" s="12" t="str">
        <f t="shared" si="34"/>
        <v>No</v>
      </c>
    </row>
    <row r="553" spans="1:9" ht="18.75" customHeight="1" x14ac:dyDescent="0.25">
      <c r="A553" s="12">
        <v>548</v>
      </c>
      <c r="B553" s="13" t="s">
        <v>30</v>
      </c>
      <c r="C553" s="13" t="s">
        <v>345</v>
      </c>
      <c r="D553" s="12" t="s">
        <v>137</v>
      </c>
      <c r="E553" s="14">
        <v>184558</v>
      </c>
      <c r="F553" s="15">
        <f t="shared" si="32"/>
        <v>4.1186854684450908E-2</v>
      </c>
      <c r="G553" s="15">
        <f t="shared" si="35"/>
        <v>84.988635212101215</v>
      </c>
      <c r="H553" s="12" t="str">
        <f t="shared" si="33"/>
        <v>No</v>
      </c>
      <c r="I553" s="12" t="str">
        <f t="shared" si="34"/>
        <v>No</v>
      </c>
    </row>
    <row r="554" spans="1:9" ht="18.75" customHeight="1" x14ac:dyDescent="0.25">
      <c r="A554" s="12">
        <v>549</v>
      </c>
      <c r="B554" s="13" t="s">
        <v>30</v>
      </c>
      <c r="C554" s="13" t="s">
        <v>338</v>
      </c>
      <c r="D554" s="12" t="s">
        <v>21</v>
      </c>
      <c r="E554" s="14">
        <v>183975</v>
      </c>
      <c r="F554" s="15">
        <f t="shared" si="32"/>
        <v>4.105674958859467E-2</v>
      </c>
      <c r="G554" s="15">
        <f t="shared" si="35"/>
        <v>85.029691961689807</v>
      </c>
      <c r="H554" s="12" t="str">
        <f t="shared" si="33"/>
        <v>No</v>
      </c>
      <c r="I554" s="12" t="str">
        <f t="shared" si="34"/>
        <v>No</v>
      </c>
    </row>
    <row r="555" spans="1:9" ht="18.75" customHeight="1" x14ac:dyDescent="0.25">
      <c r="A555" s="12">
        <v>550</v>
      </c>
      <c r="B555" s="13" t="s">
        <v>256</v>
      </c>
      <c r="C555" s="13" t="s">
        <v>346</v>
      </c>
      <c r="D555" s="12" t="s">
        <v>26</v>
      </c>
      <c r="E555" s="14">
        <v>183265.5</v>
      </c>
      <c r="F555" s="15">
        <f t="shared" si="32"/>
        <v>4.0898414141750765E-2</v>
      </c>
      <c r="G555" s="15">
        <f t="shared" si="35"/>
        <v>85.070590375831557</v>
      </c>
      <c r="H555" s="12" t="str">
        <f t="shared" si="33"/>
        <v>No</v>
      </c>
      <c r="I555" s="12" t="str">
        <f t="shared" si="34"/>
        <v>No</v>
      </c>
    </row>
    <row r="556" spans="1:9" ht="27.75" customHeight="1" x14ac:dyDescent="0.25">
      <c r="A556" s="12">
        <v>551</v>
      </c>
      <c r="B556" s="13" t="s">
        <v>27</v>
      </c>
      <c r="C556" s="13" t="s">
        <v>347</v>
      </c>
      <c r="D556" s="12" t="s">
        <v>21</v>
      </c>
      <c r="E556" s="14">
        <v>183120</v>
      </c>
      <c r="F556" s="15">
        <f t="shared" si="32"/>
        <v>4.0865943658994187E-2</v>
      </c>
      <c r="G556" s="15">
        <f t="shared" si="35"/>
        <v>85.111456319490557</v>
      </c>
      <c r="H556" s="12" t="str">
        <f t="shared" si="33"/>
        <v>No</v>
      </c>
      <c r="I556" s="12" t="str">
        <f t="shared" si="34"/>
        <v>No</v>
      </c>
    </row>
    <row r="557" spans="1:9" ht="18.75" customHeight="1" x14ac:dyDescent="0.25">
      <c r="A557" s="12">
        <v>552</v>
      </c>
      <c r="B557" s="13" t="s">
        <v>18</v>
      </c>
      <c r="C557" s="13" t="s">
        <v>292</v>
      </c>
      <c r="D557" s="12" t="s">
        <v>21</v>
      </c>
      <c r="E557" s="14">
        <v>182816.03333333301</v>
      </c>
      <c r="F557" s="15">
        <f t="shared" si="32"/>
        <v>4.0798108989519383E-2</v>
      </c>
      <c r="G557" s="15">
        <f t="shared" si="35"/>
        <v>85.152254428480077</v>
      </c>
      <c r="H557" s="12" t="str">
        <f t="shared" si="33"/>
        <v>No</v>
      </c>
      <c r="I557" s="12" t="str">
        <f t="shared" si="34"/>
        <v>No</v>
      </c>
    </row>
    <row r="558" spans="1:9" ht="27.75" customHeight="1" x14ac:dyDescent="0.25">
      <c r="A558" s="12">
        <v>553</v>
      </c>
      <c r="B558" s="13" t="s">
        <v>144</v>
      </c>
      <c r="C558" s="13" t="s">
        <v>348</v>
      </c>
      <c r="D558" s="12" t="s">
        <v>216</v>
      </c>
      <c r="E558" s="14">
        <v>182715.5</v>
      </c>
      <c r="F558" s="15">
        <f t="shared" si="32"/>
        <v>4.0775673485282618E-2</v>
      </c>
      <c r="G558" s="15">
        <f t="shared" si="35"/>
        <v>85.193030101965363</v>
      </c>
      <c r="H558" s="12" t="str">
        <f t="shared" si="33"/>
        <v>No</v>
      </c>
      <c r="I558" s="12" t="str">
        <f t="shared" si="34"/>
        <v>No</v>
      </c>
    </row>
    <row r="559" spans="1:9" ht="18.75" customHeight="1" x14ac:dyDescent="0.25">
      <c r="A559" s="12">
        <v>554</v>
      </c>
      <c r="B559" s="13" t="s">
        <v>232</v>
      </c>
      <c r="C559" s="13" t="s">
        <v>349</v>
      </c>
      <c r="D559" s="12" t="s">
        <v>137</v>
      </c>
      <c r="E559" s="14">
        <v>182600</v>
      </c>
      <c r="F559" s="15">
        <f t="shared" si="32"/>
        <v>4.0749897947424306E-2</v>
      </c>
      <c r="G559" s="15">
        <f t="shared" si="35"/>
        <v>85.233779999912784</v>
      </c>
      <c r="H559" s="12" t="str">
        <f t="shared" si="33"/>
        <v>No</v>
      </c>
      <c r="I559" s="12" t="str">
        <f t="shared" si="34"/>
        <v>No</v>
      </c>
    </row>
    <row r="560" spans="1:9" ht="18.75" customHeight="1" x14ac:dyDescent="0.25">
      <c r="A560" s="12">
        <v>555</v>
      </c>
      <c r="B560" s="13" t="s">
        <v>30</v>
      </c>
      <c r="C560" s="13" t="s">
        <v>338</v>
      </c>
      <c r="D560" s="12" t="s">
        <v>21</v>
      </c>
      <c r="E560" s="14">
        <v>181500</v>
      </c>
      <c r="F560" s="15">
        <f t="shared" si="32"/>
        <v>4.0504416634488019E-2</v>
      </c>
      <c r="G560" s="15">
        <f t="shared" si="35"/>
        <v>85.274284416547275</v>
      </c>
      <c r="H560" s="12" t="str">
        <f t="shared" si="33"/>
        <v>No</v>
      </c>
      <c r="I560" s="12" t="str">
        <f t="shared" si="34"/>
        <v>No</v>
      </c>
    </row>
    <row r="561" spans="1:9" ht="27.75" customHeight="1" x14ac:dyDescent="0.25">
      <c r="A561" s="12">
        <v>556</v>
      </c>
      <c r="B561" s="13" t="s">
        <v>23</v>
      </c>
      <c r="C561" s="13" t="s">
        <v>350</v>
      </c>
      <c r="D561" s="12" t="s">
        <v>201</v>
      </c>
      <c r="E561" s="14">
        <v>180788.625</v>
      </c>
      <c r="F561" s="15">
        <f t="shared" si="32"/>
        <v>4.0345662753587967E-2</v>
      </c>
      <c r="G561" s="15">
        <f t="shared" si="35"/>
        <v>85.314630079300869</v>
      </c>
      <c r="H561" s="12" t="str">
        <f t="shared" si="33"/>
        <v>No</v>
      </c>
      <c r="I561" s="12" t="str">
        <f t="shared" si="34"/>
        <v>No</v>
      </c>
    </row>
    <row r="562" spans="1:9" ht="18.75" customHeight="1" x14ac:dyDescent="0.25">
      <c r="A562" s="12">
        <v>557</v>
      </c>
      <c r="B562" s="13" t="s">
        <v>30</v>
      </c>
      <c r="C562" s="13" t="s">
        <v>351</v>
      </c>
      <c r="D562" s="12" t="s">
        <v>21</v>
      </c>
      <c r="E562" s="14">
        <v>180675</v>
      </c>
      <c r="F562" s="15">
        <f t="shared" si="32"/>
        <v>4.0320305649785795E-2</v>
      </c>
      <c r="G562" s="15">
        <f t="shared" si="35"/>
        <v>85.354950384950655</v>
      </c>
      <c r="H562" s="12" t="str">
        <f t="shared" si="33"/>
        <v>No</v>
      </c>
      <c r="I562" s="12" t="str">
        <f t="shared" si="34"/>
        <v>No</v>
      </c>
    </row>
    <row r="563" spans="1:9" ht="18.75" customHeight="1" x14ac:dyDescent="0.25">
      <c r="A563" s="12">
        <v>558</v>
      </c>
      <c r="B563" s="13" t="s">
        <v>36</v>
      </c>
      <c r="C563" s="13" t="s">
        <v>349</v>
      </c>
      <c r="D563" s="12" t="s">
        <v>137</v>
      </c>
      <c r="E563" s="14">
        <v>180675</v>
      </c>
      <c r="F563" s="15">
        <f t="shared" si="32"/>
        <v>4.0320305649785795E-2</v>
      </c>
      <c r="G563" s="15">
        <f t="shared" si="35"/>
        <v>85.395270690600441</v>
      </c>
      <c r="H563" s="12" t="str">
        <f t="shared" si="33"/>
        <v>No</v>
      </c>
      <c r="I563" s="12" t="str">
        <f t="shared" si="34"/>
        <v>No</v>
      </c>
    </row>
    <row r="564" spans="1:9" ht="18.75" customHeight="1" x14ac:dyDescent="0.25">
      <c r="A564" s="12">
        <v>559</v>
      </c>
      <c r="B564" s="13" t="s">
        <v>232</v>
      </c>
      <c r="C564" s="13" t="s">
        <v>352</v>
      </c>
      <c r="D564" s="12" t="s">
        <v>21</v>
      </c>
      <c r="E564" s="14">
        <v>180328.75</v>
      </c>
      <c r="F564" s="15">
        <f t="shared" si="32"/>
        <v>4.0243034827418346E-2</v>
      </c>
      <c r="G564" s="15">
        <f t="shared" si="35"/>
        <v>85.435513725427853</v>
      </c>
      <c r="H564" s="12" t="str">
        <f t="shared" si="33"/>
        <v>No</v>
      </c>
      <c r="I564" s="12" t="str">
        <f t="shared" si="34"/>
        <v>No</v>
      </c>
    </row>
    <row r="565" spans="1:9" ht="27.75" customHeight="1" x14ac:dyDescent="0.25">
      <c r="A565" s="12">
        <v>560</v>
      </c>
      <c r="B565" s="13" t="s">
        <v>27</v>
      </c>
      <c r="C565" s="13" t="s">
        <v>295</v>
      </c>
      <c r="D565" s="12" t="s">
        <v>21</v>
      </c>
      <c r="E565" s="14">
        <v>180328.75</v>
      </c>
      <c r="F565" s="15">
        <f t="shared" si="32"/>
        <v>4.0243034827418346E-2</v>
      </c>
      <c r="G565" s="15">
        <f t="shared" si="35"/>
        <v>85.475756760255265</v>
      </c>
      <c r="H565" s="12" t="str">
        <f t="shared" si="33"/>
        <v>No</v>
      </c>
      <c r="I565" s="12" t="str">
        <f t="shared" si="34"/>
        <v>No</v>
      </c>
    </row>
    <row r="566" spans="1:9" ht="27.75" customHeight="1" x14ac:dyDescent="0.25">
      <c r="A566" s="12">
        <v>561</v>
      </c>
      <c r="B566" s="13" t="s">
        <v>30</v>
      </c>
      <c r="C566" s="13" t="s">
        <v>339</v>
      </c>
      <c r="D566" s="12" t="s">
        <v>15</v>
      </c>
      <c r="E566" s="14">
        <v>180058.4</v>
      </c>
      <c r="F566" s="15">
        <f t="shared" si="32"/>
        <v>4.0182702215643504E-2</v>
      </c>
      <c r="G566" s="15">
        <f t="shared" si="35"/>
        <v>85.515939462470911</v>
      </c>
      <c r="H566" s="12" t="str">
        <f t="shared" si="33"/>
        <v>No</v>
      </c>
      <c r="I566" s="12" t="str">
        <f t="shared" si="34"/>
        <v>No</v>
      </c>
    </row>
    <row r="567" spans="1:9" ht="15" customHeight="1" x14ac:dyDescent="0.25">
      <c r="A567" s="12">
        <v>562</v>
      </c>
      <c r="B567" s="13" t="s">
        <v>254</v>
      </c>
      <c r="C567" s="13" t="s">
        <v>353</v>
      </c>
      <c r="D567" s="12" t="s">
        <v>21</v>
      </c>
      <c r="E567" s="14">
        <v>179850</v>
      </c>
      <c r="F567" s="15">
        <f t="shared" si="32"/>
        <v>4.0136194665083579E-2</v>
      </c>
      <c r="G567" s="15">
        <f t="shared" si="35"/>
        <v>85.556075657135992</v>
      </c>
      <c r="H567" s="12" t="str">
        <f t="shared" si="33"/>
        <v>No</v>
      </c>
      <c r="I567" s="12" t="str">
        <f t="shared" si="34"/>
        <v>No</v>
      </c>
    </row>
    <row r="568" spans="1:9" ht="15" customHeight="1" x14ac:dyDescent="0.25">
      <c r="A568" s="12">
        <v>563</v>
      </c>
      <c r="B568" s="13" t="s">
        <v>254</v>
      </c>
      <c r="C568" s="13" t="s">
        <v>353</v>
      </c>
      <c r="D568" s="12" t="s">
        <v>21</v>
      </c>
      <c r="E568" s="14">
        <v>179850</v>
      </c>
      <c r="F568" s="15">
        <f t="shared" si="32"/>
        <v>4.0136194665083579E-2</v>
      </c>
      <c r="G568" s="15">
        <f t="shared" si="35"/>
        <v>85.596211851801073</v>
      </c>
      <c r="H568" s="12" t="str">
        <f t="shared" si="33"/>
        <v>No</v>
      </c>
      <c r="I568" s="12" t="str">
        <f t="shared" si="34"/>
        <v>No</v>
      </c>
    </row>
    <row r="569" spans="1:9" ht="45.75" customHeight="1" x14ac:dyDescent="0.25">
      <c r="A569" s="12">
        <v>564</v>
      </c>
      <c r="B569" s="13" t="s">
        <v>22</v>
      </c>
      <c r="C569" s="13" t="s">
        <v>301</v>
      </c>
      <c r="D569" s="12" t="s">
        <v>26</v>
      </c>
      <c r="E569" s="14">
        <v>179135.83333333299</v>
      </c>
      <c r="F569" s="15">
        <f t="shared" si="32"/>
        <v>3.997681778236653E-2</v>
      </c>
      <c r="G569" s="15">
        <f t="shared" si="35"/>
        <v>85.636188669583433</v>
      </c>
      <c r="H569" s="12" t="str">
        <f t="shared" si="33"/>
        <v>No</v>
      </c>
      <c r="I569" s="12" t="str">
        <f t="shared" si="34"/>
        <v>No</v>
      </c>
    </row>
    <row r="570" spans="1:9" ht="18.75" customHeight="1" x14ac:dyDescent="0.25">
      <c r="A570" s="12">
        <v>565</v>
      </c>
      <c r="B570" s="13" t="s">
        <v>30</v>
      </c>
      <c r="C570" s="13" t="s">
        <v>345</v>
      </c>
      <c r="D570" s="12" t="s">
        <v>137</v>
      </c>
      <c r="E570" s="14">
        <v>179025</v>
      </c>
      <c r="F570" s="15">
        <f t="shared" si="32"/>
        <v>3.9952083680381355E-2</v>
      </c>
      <c r="G570" s="15">
        <f t="shared" si="35"/>
        <v>85.676140753263809</v>
      </c>
      <c r="H570" s="12" t="str">
        <f t="shared" si="33"/>
        <v>No</v>
      </c>
      <c r="I570" s="12" t="str">
        <f t="shared" si="34"/>
        <v>No</v>
      </c>
    </row>
    <row r="571" spans="1:9" ht="27.75" customHeight="1" x14ac:dyDescent="0.25">
      <c r="A571" s="12">
        <v>566</v>
      </c>
      <c r="B571" s="13" t="s">
        <v>144</v>
      </c>
      <c r="C571" s="13" t="s">
        <v>348</v>
      </c>
      <c r="D571" s="12" t="s">
        <v>26</v>
      </c>
      <c r="E571" s="14">
        <v>179025</v>
      </c>
      <c r="F571" s="15">
        <f t="shared" si="32"/>
        <v>3.9952083680381355E-2</v>
      </c>
      <c r="G571" s="15">
        <f t="shared" si="35"/>
        <v>85.716092836944185</v>
      </c>
      <c r="H571" s="12" t="str">
        <f t="shared" si="33"/>
        <v>No</v>
      </c>
      <c r="I571" s="12" t="str">
        <f t="shared" si="34"/>
        <v>No</v>
      </c>
    </row>
    <row r="572" spans="1:9" ht="18.75" customHeight="1" x14ac:dyDescent="0.25">
      <c r="A572" s="12">
        <v>567</v>
      </c>
      <c r="B572" s="13" t="s">
        <v>232</v>
      </c>
      <c r="C572" s="13" t="s">
        <v>349</v>
      </c>
      <c r="D572" s="12" t="s">
        <v>137</v>
      </c>
      <c r="E572" s="14">
        <v>179025</v>
      </c>
      <c r="F572" s="15">
        <f t="shared" si="32"/>
        <v>3.9952083680381355E-2</v>
      </c>
      <c r="G572" s="15">
        <f t="shared" si="35"/>
        <v>85.756044920624561</v>
      </c>
      <c r="H572" s="12" t="str">
        <f t="shared" si="33"/>
        <v>No</v>
      </c>
      <c r="I572" s="12" t="str">
        <f t="shared" si="34"/>
        <v>No</v>
      </c>
    </row>
    <row r="573" spans="1:9" ht="18.75" customHeight="1" x14ac:dyDescent="0.25">
      <c r="A573" s="12">
        <v>568</v>
      </c>
      <c r="B573" s="13" t="s">
        <v>18</v>
      </c>
      <c r="C573" s="13" t="s">
        <v>301</v>
      </c>
      <c r="D573" s="12" t="s">
        <v>26</v>
      </c>
      <c r="E573" s="14">
        <v>178535</v>
      </c>
      <c r="F573" s="15">
        <f t="shared" si="32"/>
        <v>3.9842732913709739E-2</v>
      </c>
      <c r="G573" s="15">
        <f t="shared" si="35"/>
        <v>85.795887653538273</v>
      </c>
      <c r="H573" s="12" t="str">
        <f t="shared" si="33"/>
        <v>No</v>
      </c>
      <c r="I573" s="12" t="str">
        <f t="shared" si="34"/>
        <v>No</v>
      </c>
    </row>
    <row r="574" spans="1:9" ht="18.75" customHeight="1" x14ac:dyDescent="0.25">
      <c r="A574" s="12">
        <v>569</v>
      </c>
      <c r="B574" s="13" t="s">
        <v>131</v>
      </c>
      <c r="C574" s="13" t="s">
        <v>354</v>
      </c>
      <c r="D574" s="12" t="s">
        <v>21</v>
      </c>
      <c r="E574" s="14">
        <v>177787.5</v>
      </c>
      <c r="F574" s="15">
        <f t="shared" si="32"/>
        <v>3.9675917203328033E-2</v>
      </c>
      <c r="G574" s="15">
        <f t="shared" si="35"/>
        <v>85.835563570741598</v>
      </c>
      <c r="H574" s="12" t="str">
        <f t="shared" si="33"/>
        <v>No</v>
      </c>
      <c r="I574" s="12" t="str">
        <f t="shared" si="34"/>
        <v>No</v>
      </c>
    </row>
    <row r="575" spans="1:9" ht="27.75" customHeight="1" x14ac:dyDescent="0.25">
      <c r="A575" s="12">
        <v>570</v>
      </c>
      <c r="B575" s="13" t="s">
        <v>144</v>
      </c>
      <c r="C575" s="13" t="s">
        <v>348</v>
      </c>
      <c r="D575" s="12" t="s">
        <v>26</v>
      </c>
      <c r="E575" s="14">
        <v>177452</v>
      </c>
      <c r="F575" s="15">
        <f t="shared" si="32"/>
        <v>3.9601045402882465E-2</v>
      </c>
      <c r="G575" s="15">
        <f t="shared" si="35"/>
        <v>85.875164616144474</v>
      </c>
      <c r="H575" s="12" t="str">
        <f t="shared" si="33"/>
        <v>No</v>
      </c>
      <c r="I575" s="12" t="str">
        <f t="shared" si="34"/>
        <v>No</v>
      </c>
    </row>
    <row r="576" spans="1:9" ht="18.75" customHeight="1" x14ac:dyDescent="0.25">
      <c r="A576" s="12">
        <v>571</v>
      </c>
      <c r="B576" s="13" t="s">
        <v>30</v>
      </c>
      <c r="C576" s="13" t="s">
        <v>345</v>
      </c>
      <c r="D576" s="12" t="s">
        <v>137</v>
      </c>
      <c r="E576" s="14">
        <v>175169.5</v>
      </c>
      <c r="F576" s="15">
        <f t="shared" si="32"/>
        <v>3.9091671678539663E-2</v>
      </c>
      <c r="G576" s="15">
        <f t="shared" si="35"/>
        <v>85.914256287823008</v>
      </c>
      <c r="H576" s="12" t="str">
        <f t="shared" si="33"/>
        <v>No</v>
      </c>
      <c r="I576" s="12" t="str">
        <f t="shared" si="34"/>
        <v>No</v>
      </c>
    </row>
    <row r="577" spans="1:9" ht="27.75" customHeight="1" x14ac:dyDescent="0.25">
      <c r="A577" s="12">
        <v>572</v>
      </c>
      <c r="B577" s="13" t="s">
        <v>30</v>
      </c>
      <c r="C577" s="13" t="s">
        <v>339</v>
      </c>
      <c r="D577" s="12" t="s">
        <v>15</v>
      </c>
      <c r="E577" s="14">
        <v>174738.65</v>
      </c>
      <c r="F577" s="15">
        <f t="shared" si="32"/>
        <v>3.8995521111559114E-2</v>
      </c>
      <c r="G577" s="15">
        <f t="shared" si="35"/>
        <v>85.953251808934567</v>
      </c>
      <c r="H577" s="12" t="str">
        <f t="shared" si="33"/>
        <v>No</v>
      </c>
      <c r="I577" s="12" t="str">
        <f t="shared" si="34"/>
        <v>No</v>
      </c>
    </row>
    <row r="578" spans="1:9" ht="18.75" customHeight="1" x14ac:dyDescent="0.25">
      <c r="A578" s="12">
        <v>573</v>
      </c>
      <c r="B578" s="13" t="s">
        <v>30</v>
      </c>
      <c r="C578" s="13" t="s">
        <v>338</v>
      </c>
      <c r="D578" s="12" t="s">
        <v>21</v>
      </c>
      <c r="E578" s="14">
        <v>174372</v>
      </c>
      <c r="F578" s="15">
        <f t="shared" si="32"/>
        <v>3.8913697726660854E-2</v>
      </c>
      <c r="G578" s="15">
        <f t="shared" si="35"/>
        <v>85.992165506661223</v>
      </c>
      <c r="H578" s="12" t="str">
        <f t="shared" si="33"/>
        <v>No</v>
      </c>
      <c r="I578" s="12" t="str">
        <f t="shared" si="34"/>
        <v>No</v>
      </c>
    </row>
    <row r="579" spans="1:9" ht="15" customHeight="1" x14ac:dyDescent="0.25">
      <c r="A579" s="12">
        <v>574</v>
      </c>
      <c r="B579" s="13" t="s">
        <v>254</v>
      </c>
      <c r="C579" s="13" t="s">
        <v>353</v>
      </c>
      <c r="D579" s="12" t="s">
        <v>21</v>
      </c>
      <c r="E579" s="14">
        <v>173456.25</v>
      </c>
      <c r="F579" s="15">
        <f t="shared" si="32"/>
        <v>3.8709334533641386E-2</v>
      </c>
      <c r="G579" s="15">
        <f t="shared" si="35"/>
        <v>86.030874841194859</v>
      </c>
      <c r="H579" s="12" t="str">
        <f t="shared" si="33"/>
        <v>No</v>
      </c>
      <c r="I579" s="12" t="str">
        <f t="shared" si="34"/>
        <v>No</v>
      </c>
    </row>
    <row r="580" spans="1:9" ht="27.75" customHeight="1" x14ac:dyDescent="0.25">
      <c r="A580" s="12">
        <v>575</v>
      </c>
      <c r="B580" s="13" t="s">
        <v>232</v>
      </c>
      <c r="C580" s="13" t="s">
        <v>355</v>
      </c>
      <c r="D580" s="12" t="s">
        <v>15</v>
      </c>
      <c r="E580" s="14">
        <v>173142.96666666699</v>
      </c>
      <c r="F580" s="15">
        <f t="shared" si="32"/>
        <v>3.8639420711834439E-2</v>
      </c>
      <c r="G580" s="15">
        <f t="shared" si="35"/>
        <v>86.06951426190669</v>
      </c>
      <c r="H580" s="12" t="str">
        <f t="shared" si="33"/>
        <v>No</v>
      </c>
      <c r="I580" s="12" t="str">
        <f t="shared" si="34"/>
        <v>No</v>
      </c>
    </row>
    <row r="581" spans="1:9" ht="18.75" customHeight="1" x14ac:dyDescent="0.25">
      <c r="A581" s="12">
        <v>576</v>
      </c>
      <c r="B581" s="13" t="s">
        <v>18</v>
      </c>
      <c r="C581" s="13" t="s">
        <v>356</v>
      </c>
      <c r="D581" s="12" t="s">
        <v>21</v>
      </c>
      <c r="E581" s="14">
        <v>172792.197162667</v>
      </c>
      <c r="F581" s="15">
        <f t="shared" si="32"/>
        <v>3.856114129512541E-2</v>
      </c>
      <c r="G581" s="15">
        <f t="shared" si="35"/>
        <v>86.108075403201809</v>
      </c>
      <c r="H581" s="12" t="str">
        <f t="shared" si="33"/>
        <v>No</v>
      </c>
      <c r="I581" s="12" t="str">
        <f t="shared" si="34"/>
        <v>No</v>
      </c>
    </row>
    <row r="582" spans="1:9" ht="18.75" customHeight="1" x14ac:dyDescent="0.25">
      <c r="A582" s="12">
        <v>577</v>
      </c>
      <c r="B582" s="13" t="s">
        <v>30</v>
      </c>
      <c r="C582" s="13" t="s">
        <v>351</v>
      </c>
      <c r="D582" s="12" t="s">
        <v>21</v>
      </c>
      <c r="E582" s="14">
        <v>171732</v>
      </c>
      <c r="F582" s="15">
        <f t="shared" ref="F582:F645" si="36">E582/$B$2*100</f>
        <v>3.8324542575613747E-2</v>
      </c>
      <c r="G582" s="15">
        <f t="shared" si="35"/>
        <v>86.146399945777418</v>
      </c>
      <c r="H582" s="12" t="str">
        <f t="shared" ref="H582:H645" si="37">IF(G582&lt;=80,"Sí","No")</f>
        <v>No</v>
      </c>
      <c r="I582" s="12" t="str">
        <f t="shared" ref="I582:I645" si="38">IF(AND(H582="Sí",F582&gt;=$B$3),"Sí","No")</f>
        <v>No</v>
      </c>
    </row>
    <row r="583" spans="1:9" ht="18.75" customHeight="1" x14ac:dyDescent="0.25">
      <c r="A583" s="12">
        <v>578</v>
      </c>
      <c r="B583" s="13" t="s">
        <v>30</v>
      </c>
      <c r="C583" s="13" t="s">
        <v>345</v>
      </c>
      <c r="D583" s="12" t="s">
        <v>137</v>
      </c>
      <c r="E583" s="14">
        <v>171732</v>
      </c>
      <c r="F583" s="15">
        <f t="shared" si="36"/>
        <v>3.8324542575613747E-2</v>
      </c>
      <c r="G583" s="15">
        <f t="shared" ref="G583:G646" si="39">G582+F583</f>
        <v>86.184724488353027</v>
      </c>
      <c r="H583" s="12" t="str">
        <f t="shared" si="37"/>
        <v>No</v>
      </c>
      <c r="I583" s="12" t="str">
        <f t="shared" si="38"/>
        <v>No</v>
      </c>
    </row>
    <row r="584" spans="1:9" ht="18.75" customHeight="1" x14ac:dyDescent="0.25">
      <c r="A584" s="12">
        <v>579</v>
      </c>
      <c r="B584" s="13" t="s">
        <v>232</v>
      </c>
      <c r="C584" s="13" t="s">
        <v>357</v>
      </c>
      <c r="D584" s="12" t="s">
        <v>137</v>
      </c>
      <c r="E584" s="14">
        <v>171622</v>
      </c>
      <c r="F584" s="15">
        <f t="shared" si="36"/>
        <v>3.8299994444320119E-2</v>
      </c>
      <c r="G584" s="15">
        <f t="shared" si="39"/>
        <v>86.223024482797342</v>
      </c>
      <c r="H584" s="12" t="str">
        <f t="shared" si="37"/>
        <v>No</v>
      </c>
      <c r="I584" s="12" t="str">
        <f t="shared" si="38"/>
        <v>No</v>
      </c>
    </row>
    <row r="585" spans="1:9" ht="18.75" customHeight="1" x14ac:dyDescent="0.25">
      <c r="A585" s="12">
        <v>580</v>
      </c>
      <c r="B585" s="13" t="s">
        <v>30</v>
      </c>
      <c r="C585" s="13" t="s">
        <v>351</v>
      </c>
      <c r="D585" s="12" t="s">
        <v>21</v>
      </c>
      <c r="E585" s="14">
        <v>171605.5</v>
      </c>
      <c r="F585" s="15">
        <f t="shared" si="36"/>
        <v>3.8296312224626074E-2</v>
      </c>
      <c r="G585" s="15">
        <f t="shared" si="39"/>
        <v>86.261320795021973</v>
      </c>
      <c r="H585" s="12" t="str">
        <f t="shared" si="37"/>
        <v>No</v>
      </c>
      <c r="I585" s="12" t="str">
        <f t="shared" si="38"/>
        <v>No</v>
      </c>
    </row>
    <row r="586" spans="1:9" ht="27.75" customHeight="1" x14ac:dyDescent="0.25">
      <c r="A586" s="12">
        <v>581</v>
      </c>
      <c r="B586" s="13" t="s">
        <v>234</v>
      </c>
      <c r="C586" s="13" t="s">
        <v>358</v>
      </c>
      <c r="D586" s="12" t="s">
        <v>21</v>
      </c>
      <c r="E586" s="14">
        <v>171583.33333333299</v>
      </c>
      <c r="F586" s="15">
        <f t="shared" si="36"/>
        <v>3.8291365404228957E-2</v>
      </c>
      <c r="G586" s="15">
        <f t="shared" si="39"/>
        <v>86.299612160426207</v>
      </c>
      <c r="H586" s="12" t="str">
        <f t="shared" si="37"/>
        <v>No</v>
      </c>
      <c r="I586" s="12" t="str">
        <f t="shared" si="38"/>
        <v>No</v>
      </c>
    </row>
    <row r="587" spans="1:9" ht="18.75" customHeight="1" x14ac:dyDescent="0.25">
      <c r="A587" s="12">
        <v>582</v>
      </c>
      <c r="B587" s="13" t="s">
        <v>13</v>
      </c>
      <c r="C587" s="13" t="s">
        <v>359</v>
      </c>
      <c r="D587" s="12" t="s">
        <v>15</v>
      </c>
      <c r="E587" s="14">
        <v>170273.5</v>
      </c>
      <c r="F587" s="15">
        <f t="shared" si="36"/>
        <v>3.7999056671143221E-2</v>
      </c>
      <c r="G587" s="15">
        <f t="shared" si="39"/>
        <v>86.337611217097347</v>
      </c>
      <c r="H587" s="12" t="str">
        <f t="shared" si="37"/>
        <v>No</v>
      </c>
      <c r="I587" s="12" t="str">
        <f t="shared" si="38"/>
        <v>No</v>
      </c>
    </row>
    <row r="588" spans="1:9" ht="15" customHeight="1" x14ac:dyDescent="0.25">
      <c r="A588" s="12">
        <v>583</v>
      </c>
      <c r="B588" s="13" t="s">
        <v>254</v>
      </c>
      <c r="C588" s="13" t="s">
        <v>353</v>
      </c>
      <c r="D588" s="12" t="s">
        <v>21</v>
      </c>
      <c r="E588" s="14">
        <v>169972</v>
      </c>
      <c r="F588" s="15">
        <f t="shared" si="36"/>
        <v>3.7931772474915686E-2</v>
      </c>
      <c r="G588" s="15">
        <f t="shared" si="39"/>
        <v>86.375542989572267</v>
      </c>
      <c r="H588" s="12" t="str">
        <f t="shared" si="37"/>
        <v>No</v>
      </c>
      <c r="I588" s="12" t="str">
        <f t="shared" si="38"/>
        <v>No</v>
      </c>
    </row>
    <row r="589" spans="1:9" ht="27.75" customHeight="1" x14ac:dyDescent="0.25">
      <c r="A589" s="12">
        <v>584</v>
      </c>
      <c r="B589" s="13" t="s">
        <v>23</v>
      </c>
      <c r="C589" s="13" t="s">
        <v>360</v>
      </c>
      <c r="D589" s="12" t="s">
        <v>201</v>
      </c>
      <c r="E589" s="14">
        <v>169754.304</v>
      </c>
      <c r="F589" s="15">
        <f t="shared" si="36"/>
        <v>3.7883190384096613E-2</v>
      </c>
      <c r="G589" s="15">
        <f t="shared" si="39"/>
        <v>86.41342617995636</v>
      </c>
      <c r="H589" s="12" t="str">
        <f t="shared" si="37"/>
        <v>No</v>
      </c>
      <c r="I589" s="12" t="str">
        <f t="shared" si="38"/>
        <v>No</v>
      </c>
    </row>
    <row r="590" spans="1:9" ht="72.75" customHeight="1" x14ac:dyDescent="0.25">
      <c r="A590" s="12">
        <v>585</v>
      </c>
      <c r="B590" s="13" t="s">
        <v>16</v>
      </c>
      <c r="C590" s="13" t="s">
        <v>361</v>
      </c>
      <c r="D590" s="12" t="s">
        <v>21</v>
      </c>
      <c r="E590" s="14">
        <v>169306.46666666699</v>
      </c>
      <c r="F590" s="15">
        <f t="shared" si="36"/>
        <v>3.7783248841761638E-2</v>
      </c>
      <c r="G590" s="15">
        <f t="shared" si="39"/>
        <v>86.451209428798123</v>
      </c>
      <c r="H590" s="12" t="str">
        <f t="shared" si="37"/>
        <v>No</v>
      </c>
      <c r="I590" s="12" t="str">
        <f t="shared" si="38"/>
        <v>No</v>
      </c>
    </row>
    <row r="591" spans="1:9" ht="18.75" customHeight="1" x14ac:dyDescent="0.25">
      <c r="A591" s="12">
        <v>586</v>
      </c>
      <c r="B591" s="13" t="s">
        <v>30</v>
      </c>
      <c r="C591" s="13" t="s">
        <v>351</v>
      </c>
      <c r="D591" s="12" t="s">
        <v>21</v>
      </c>
      <c r="E591" s="14">
        <v>168899.5</v>
      </c>
      <c r="F591" s="15">
        <f t="shared" si="36"/>
        <v>3.7692428194802799E-2</v>
      </c>
      <c r="G591" s="15">
        <f t="shared" si="39"/>
        <v>86.488901856992925</v>
      </c>
      <c r="H591" s="12" t="str">
        <f t="shared" si="37"/>
        <v>No</v>
      </c>
      <c r="I591" s="12" t="str">
        <f t="shared" si="38"/>
        <v>No</v>
      </c>
    </row>
    <row r="592" spans="1:9" ht="18.75" customHeight="1" x14ac:dyDescent="0.25">
      <c r="A592" s="12">
        <v>587</v>
      </c>
      <c r="B592" s="13" t="s">
        <v>36</v>
      </c>
      <c r="C592" s="13" t="s">
        <v>362</v>
      </c>
      <c r="D592" s="12" t="s">
        <v>15</v>
      </c>
      <c r="E592" s="14">
        <v>168750</v>
      </c>
      <c r="F592" s="15">
        <f t="shared" si="36"/>
        <v>3.7659065052726461E-2</v>
      </c>
      <c r="G592" s="15">
        <f t="shared" si="39"/>
        <v>86.526560922045647</v>
      </c>
      <c r="H592" s="12" t="str">
        <f t="shared" si="37"/>
        <v>No</v>
      </c>
      <c r="I592" s="12" t="str">
        <f t="shared" si="38"/>
        <v>No</v>
      </c>
    </row>
    <row r="593" spans="1:9" ht="18.75" customHeight="1" x14ac:dyDescent="0.25">
      <c r="A593" s="12">
        <v>588</v>
      </c>
      <c r="B593" s="13" t="s">
        <v>36</v>
      </c>
      <c r="C593" s="13" t="s">
        <v>362</v>
      </c>
      <c r="D593" s="12" t="s">
        <v>15</v>
      </c>
      <c r="E593" s="14">
        <v>168750</v>
      </c>
      <c r="F593" s="15">
        <f t="shared" si="36"/>
        <v>3.7659065052726461E-2</v>
      </c>
      <c r="G593" s="15">
        <f t="shared" si="39"/>
        <v>86.564219987098369</v>
      </c>
      <c r="H593" s="12" t="str">
        <f t="shared" si="37"/>
        <v>No</v>
      </c>
      <c r="I593" s="12" t="str">
        <f t="shared" si="38"/>
        <v>No</v>
      </c>
    </row>
    <row r="594" spans="1:9" ht="27.75" customHeight="1" x14ac:dyDescent="0.25">
      <c r="A594" s="12">
        <v>589</v>
      </c>
      <c r="B594" s="13" t="s">
        <v>23</v>
      </c>
      <c r="C594" s="13" t="s">
        <v>363</v>
      </c>
      <c r="D594" s="12" t="s">
        <v>21</v>
      </c>
      <c r="E594" s="14">
        <v>168619.011</v>
      </c>
      <c r="F594" s="15">
        <f t="shared" si="36"/>
        <v>3.7629832914817175E-2</v>
      </c>
      <c r="G594" s="15">
        <f t="shared" si="39"/>
        <v>86.601849820013186</v>
      </c>
      <c r="H594" s="12" t="str">
        <f t="shared" si="37"/>
        <v>No</v>
      </c>
      <c r="I594" s="12" t="str">
        <f t="shared" si="38"/>
        <v>No</v>
      </c>
    </row>
    <row r="595" spans="1:9" ht="54.75" customHeight="1" x14ac:dyDescent="0.25">
      <c r="A595" s="12">
        <v>590</v>
      </c>
      <c r="B595" s="13" t="s">
        <v>55</v>
      </c>
      <c r="C595" s="13" t="s">
        <v>364</v>
      </c>
      <c r="D595" s="12" t="s">
        <v>137</v>
      </c>
      <c r="E595" s="14">
        <v>167416.51005000001</v>
      </c>
      <c r="F595" s="15">
        <f t="shared" si="36"/>
        <v>3.7361476994805236E-2</v>
      </c>
      <c r="G595" s="15">
        <f t="shared" si="39"/>
        <v>86.639211297007989</v>
      </c>
      <c r="H595" s="12" t="str">
        <f t="shared" si="37"/>
        <v>No</v>
      </c>
      <c r="I595" s="12" t="str">
        <f t="shared" si="38"/>
        <v>No</v>
      </c>
    </row>
    <row r="596" spans="1:9" ht="54.75" customHeight="1" x14ac:dyDescent="0.25">
      <c r="A596" s="12">
        <v>591</v>
      </c>
      <c r="B596" s="13" t="s">
        <v>23</v>
      </c>
      <c r="C596" s="13" t="s">
        <v>365</v>
      </c>
      <c r="D596" s="12" t="s">
        <v>137</v>
      </c>
      <c r="E596" s="14">
        <v>167416.51005000001</v>
      </c>
      <c r="F596" s="15">
        <f t="shared" si="36"/>
        <v>3.7361476994805236E-2</v>
      </c>
      <c r="G596" s="15">
        <f t="shared" si="39"/>
        <v>86.676572774002793</v>
      </c>
      <c r="H596" s="12" t="str">
        <f t="shared" si="37"/>
        <v>No</v>
      </c>
      <c r="I596" s="12" t="str">
        <f t="shared" si="38"/>
        <v>No</v>
      </c>
    </row>
    <row r="597" spans="1:9" ht="27.75" customHeight="1" x14ac:dyDescent="0.25">
      <c r="A597" s="12">
        <v>592</v>
      </c>
      <c r="B597" s="13" t="s">
        <v>36</v>
      </c>
      <c r="C597" s="13" t="s">
        <v>355</v>
      </c>
      <c r="D597" s="12" t="s">
        <v>15</v>
      </c>
      <c r="E597" s="14">
        <v>166880</v>
      </c>
      <c r="F597" s="15">
        <f t="shared" si="36"/>
        <v>3.7241746820734764E-2</v>
      </c>
      <c r="G597" s="15">
        <f t="shared" si="39"/>
        <v>86.713814520823533</v>
      </c>
      <c r="H597" s="12" t="str">
        <f t="shared" si="37"/>
        <v>No</v>
      </c>
      <c r="I597" s="12" t="str">
        <f t="shared" si="38"/>
        <v>No</v>
      </c>
    </row>
    <row r="598" spans="1:9" ht="27.75" customHeight="1" x14ac:dyDescent="0.25">
      <c r="A598" s="12">
        <v>593</v>
      </c>
      <c r="B598" s="13" t="s">
        <v>144</v>
      </c>
      <c r="C598" s="13" t="s">
        <v>348</v>
      </c>
      <c r="D598" s="12" t="s">
        <v>26</v>
      </c>
      <c r="E598" s="14">
        <v>166658.25</v>
      </c>
      <c r="F598" s="15">
        <f t="shared" si="36"/>
        <v>3.7192260019695104E-2</v>
      </c>
      <c r="G598" s="15">
        <f t="shared" si="39"/>
        <v>86.751006780843227</v>
      </c>
      <c r="H598" s="12" t="str">
        <f t="shared" si="37"/>
        <v>No</v>
      </c>
      <c r="I598" s="12" t="str">
        <f t="shared" si="38"/>
        <v>No</v>
      </c>
    </row>
    <row r="599" spans="1:9" ht="27.75" customHeight="1" x14ac:dyDescent="0.25">
      <c r="A599" s="12">
        <v>594</v>
      </c>
      <c r="B599" s="13" t="s">
        <v>232</v>
      </c>
      <c r="C599" s="13" t="s">
        <v>355</v>
      </c>
      <c r="D599" s="12" t="s">
        <v>15</v>
      </c>
      <c r="E599" s="14">
        <v>165792.29999999999</v>
      </c>
      <c r="F599" s="15">
        <f t="shared" si="36"/>
        <v>3.6999010435206758E-2</v>
      </c>
      <c r="G599" s="15">
        <f t="shared" si="39"/>
        <v>86.788005791278437</v>
      </c>
      <c r="H599" s="12" t="str">
        <f t="shared" si="37"/>
        <v>No</v>
      </c>
      <c r="I599" s="12" t="str">
        <f t="shared" si="38"/>
        <v>No</v>
      </c>
    </row>
    <row r="600" spans="1:9" ht="27.75" customHeight="1" x14ac:dyDescent="0.25">
      <c r="A600" s="12">
        <v>595</v>
      </c>
      <c r="B600" s="13" t="s">
        <v>23</v>
      </c>
      <c r="C600" s="13" t="s">
        <v>366</v>
      </c>
      <c r="D600" s="12" t="s">
        <v>201</v>
      </c>
      <c r="E600" s="14">
        <v>165731.70833333299</v>
      </c>
      <c r="F600" s="15">
        <f t="shared" si="36"/>
        <v>3.6985488506219112E-2</v>
      </c>
      <c r="G600" s="15">
        <f t="shared" si="39"/>
        <v>86.824991279784655</v>
      </c>
      <c r="H600" s="12" t="str">
        <f t="shared" si="37"/>
        <v>No</v>
      </c>
      <c r="I600" s="12" t="str">
        <f t="shared" si="38"/>
        <v>No</v>
      </c>
    </row>
    <row r="601" spans="1:9" ht="27.75" customHeight="1" x14ac:dyDescent="0.25">
      <c r="A601" s="12">
        <v>596</v>
      </c>
      <c r="B601" s="13" t="s">
        <v>144</v>
      </c>
      <c r="C601" s="13" t="s">
        <v>367</v>
      </c>
      <c r="D601" s="12" t="s">
        <v>21</v>
      </c>
      <c r="E601" s="14">
        <v>165590.933333333</v>
      </c>
      <c r="F601" s="15">
        <f t="shared" si="36"/>
        <v>3.6954072477284015E-2</v>
      </c>
      <c r="G601" s="15">
        <f t="shared" si="39"/>
        <v>86.861945352261941</v>
      </c>
      <c r="H601" s="12" t="str">
        <f t="shared" si="37"/>
        <v>No</v>
      </c>
      <c r="I601" s="12" t="str">
        <f t="shared" si="38"/>
        <v>No</v>
      </c>
    </row>
    <row r="602" spans="1:9" ht="36.75" customHeight="1" x14ac:dyDescent="0.25">
      <c r="A602" s="12">
        <v>597</v>
      </c>
      <c r="B602" s="13" t="s">
        <v>55</v>
      </c>
      <c r="C602" s="13" t="s">
        <v>368</v>
      </c>
      <c r="D602" s="12" t="s">
        <v>201</v>
      </c>
      <c r="E602" s="14">
        <v>165437.136</v>
      </c>
      <c r="F602" s="15">
        <f t="shared" si="36"/>
        <v>3.6919750321545208E-2</v>
      </c>
      <c r="G602" s="15">
        <f t="shared" si="39"/>
        <v>86.898865102583486</v>
      </c>
      <c r="H602" s="12" t="str">
        <f t="shared" si="37"/>
        <v>No</v>
      </c>
      <c r="I602" s="12" t="str">
        <f t="shared" si="38"/>
        <v>No</v>
      </c>
    </row>
    <row r="603" spans="1:9" ht="27.75" customHeight="1" x14ac:dyDescent="0.25">
      <c r="A603" s="12">
        <v>598</v>
      </c>
      <c r="B603" s="13" t="s">
        <v>232</v>
      </c>
      <c r="C603" s="13" t="s">
        <v>355</v>
      </c>
      <c r="D603" s="12" t="s">
        <v>15</v>
      </c>
      <c r="E603" s="14">
        <v>163746.03333333301</v>
      </c>
      <c r="F603" s="15">
        <f t="shared" si="36"/>
        <v>3.6542355682523869E-2</v>
      </c>
      <c r="G603" s="15">
        <f t="shared" si="39"/>
        <v>86.935407458266013</v>
      </c>
      <c r="H603" s="12" t="str">
        <f t="shared" si="37"/>
        <v>No</v>
      </c>
      <c r="I603" s="12" t="str">
        <f t="shared" si="38"/>
        <v>No</v>
      </c>
    </row>
    <row r="604" spans="1:9" ht="18.75" customHeight="1" x14ac:dyDescent="0.25">
      <c r="A604" s="12">
        <v>599</v>
      </c>
      <c r="B604" s="13" t="s">
        <v>230</v>
      </c>
      <c r="C604" s="13" t="s">
        <v>369</v>
      </c>
      <c r="D604" s="12" t="s">
        <v>26</v>
      </c>
      <c r="E604" s="14">
        <v>163166.118288</v>
      </c>
      <c r="F604" s="15">
        <f t="shared" si="36"/>
        <v>3.6412939040051273E-2</v>
      </c>
      <c r="G604" s="15">
        <f t="shared" si="39"/>
        <v>86.971820397306061</v>
      </c>
      <c r="H604" s="12" t="str">
        <f t="shared" si="37"/>
        <v>No</v>
      </c>
      <c r="I604" s="12" t="str">
        <f t="shared" si="38"/>
        <v>No</v>
      </c>
    </row>
    <row r="605" spans="1:9" ht="45.75" customHeight="1" x14ac:dyDescent="0.25">
      <c r="A605" s="12">
        <v>600</v>
      </c>
      <c r="B605" s="13" t="s">
        <v>22</v>
      </c>
      <c r="C605" s="13" t="s">
        <v>370</v>
      </c>
      <c r="D605" s="12" t="s">
        <v>21</v>
      </c>
      <c r="E605" s="14">
        <v>162796.5</v>
      </c>
      <c r="F605" s="15">
        <f t="shared" si="36"/>
        <v>3.6330453237666274E-2</v>
      </c>
      <c r="G605" s="15">
        <f t="shared" si="39"/>
        <v>87.008150850543728</v>
      </c>
      <c r="H605" s="12" t="str">
        <f t="shared" si="37"/>
        <v>No</v>
      </c>
      <c r="I605" s="12" t="str">
        <f t="shared" si="38"/>
        <v>No</v>
      </c>
    </row>
    <row r="606" spans="1:9" ht="18.75" customHeight="1" x14ac:dyDescent="0.25">
      <c r="A606" s="12">
        <v>601</v>
      </c>
      <c r="B606" s="13" t="s">
        <v>36</v>
      </c>
      <c r="C606" s="13" t="s">
        <v>362</v>
      </c>
      <c r="D606" s="12" t="s">
        <v>15</v>
      </c>
      <c r="E606" s="14">
        <v>162480</v>
      </c>
      <c r="F606" s="15">
        <f t="shared" si="36"/>
        <v>3.6259821568989603E-2</v>
      </c>
      <c r="G606" s="15">
        <f t="shared" si="39"/>
        <v>87.044410672112718</v>
      </c>
      <c r="H606" s="12" t="str">
        <f t="shared" si="37"/>
        <v>No</v>
      </c>
      <c r="I606" s="12" t="str">
        <f t="shared" si="38"/>
        <v>No</v>
      </c>
    </row>
    <row r="607" spans="1:9" ht="18.75" customHeight="1" x14ac:dyDescent="0.25">
      <c r="A607" s="12">
        <v>602</v>
      </c>
      <c r="B607" s="13" t="s">
        <v>36</v>
      </c>
      <c r="C607" s="13" t="s">
        <v>362</v>
      </c>
      <c r="D607" s="12" t="s">
        <v>15</v>
      </c>
      <c r="E607" s="14">
        <v>162480</v>
      </c>
      <c r="F607" s="15">
        <f t="shared" si="36"/>
        <v>3.6259821568989603E-2</v>
      </c>
      <c r="G607" s="15">
        <f t="shared" si="39"/>
        <v>87.080670493681708</v>
      </c>
      <c r="H607" s="12" t="str">
        <f t="shared" si="37"/>
        <v>No</v>
      </c>
      <c r="I607" s="12" t="str">
        <f t="shared" si="38"/>
        <v>No</v>
      </c>
    </row>
    <row r="608" spans="1:9" ht="27.75" customHeight="1" x14ac:dyDescent="0.25">
      <c r="A608" s="12">
        <v>603</v>
      </c>
      <c r="B608" s="13" t="s">
        <v>153</v>
      </c>
      <c r="C608" s="13" t="s">
        <v>371</v>
      </c>
      <c r="D608" s="12" t="s">
        <v>26</v>
      </c>
      <c r="E608" s="14">
        <v>161892</v>
      </c>
      <c r="F608" s="15">
        <f t="shared" si="36"/>
        <v>3.6128600648983655E-2</v>
      </c>
      <c r="G608" s="15">
        <f t="shared" si="39"/>
        <v>87.116799094330688</v>
      </c>
      <c r="H608" s="12" t="str">
        <f t="shared" si="37"/>
        <v>No</v>
      </c>
      <c r="I608" s="12" t="str">
        <f t="shared" si="38"/>
        <v>No</v>
      </c>
    </row>
    <row r="609" spans="1:9" ht="45.75" customHeight="1" x14ac:dyDescent="0.25">
      <c r="A609" s="12">
        <v>604</v>
      </c>
      <c r="B609" s="13" t="s">
        <v>22</v>
      </c>
      <c r="C609" s="13" t="s">
        <v>372</v>
      </c>
      <c r="D609" s="12" t="s">
        <v>26</v>
      </c>
      <c r="E609" s="14">
        <v>161534.83333333299</v>
      </c>
      <c r="F609" s="15">
        <f t="shared" si="36"/>
        <v>3.6048893610555938E-2</v>
      </c>
      <c r="G609" s="15">
        <f t="shared" si="39"/>
        <v>87.152847987941243</v>
      </c>
      <c r="H609" s="12" t="str">
        <f t="shared" si="37"/>
        <v>No</v>
      </c>
      <c r="I609" s="12" t="str">
        <f t="shared" si="38"/>
        <v>No</v>
      </c>
    </row>
    <row r="610" spans="1:9" ht="18.75" customHeight="1" x14ac:dyDescent="0.25">
      <c r="A610" s="12">
        <v>605</v>
      </c>
      <c r="B610" s="13" t="s">
        <v>232</v>
      </c>
      <c r="C610" s="13" t="s">
        <v>373</v>
      </c>
      <c r="D610" s="12" t="s">
        <v>15</v>
      </c>
      <c r="E610" s="14">
        <v>161212.5</v>
      </c>
      <c r="F610" s="15">
        <f t="shared" si="36"/>
        <v>3.5976960147038009E-2</v>
      </c>
      <c r="G610" s="15">
        <f t="shared" si="39"/>
        <v>87.188824948088282</v>
      </c>
      <c r="H610" s="12" t="str">
        <f t="shared" si="37"/>
        <v>No</v>
      </c>
      <c r="I610" s="12" t="str">
        <f t="shared" si="38"/>
        <v>No</v>
      </c>
    </row>
    <row r="611" spans="1:9" ht="27.75" customHeight="1" x14ac:dyDescent="0.25">
      <c r="A611" s="12">
        <v>606</v>
      </c>
      <c r="B611" s="13" t="s">
        <v>234</v>
      </c>
      <c r="C611" s="13" t="s">
        <v>358</v>
      </c>
      <c r="D611" s="12" t="s">
        <v>26</v>
      </c>
      <c r="E611" s="14">
        <v>160950</v>
      </c>
      <c r="F611" s="15">
        <f t="shared" si="36"/>
        <v>3.5918379379178217E-2</v>
      </c>
      <c r="G611" s="15">
        <f t="shared" si="39"/>
        <v>87.224743327467465</v>
      </c>
      <c r="H611" s="12" t="str">
        <f t="shared" si="37"/>
        <v>No</v>
      </c>
      <c r="I611" s="12" t="str">
        <f t="shared" si="38"/>
        <v>No</v>
      </c>
    </row>
    <row r="612" spans="1:9" ht="18.75" customHeight="1" x14ac:dyDescent="0.25">
      <c r="A612" s="12">
        <v>607</v>
      </c>
      <c r="B612" s="13" t="s">
        <v>18</v>
      </c>
      <c r="C612" s="13" t="s">
        <v>371</v>
      </c>
      <c r="D612" s="12" t="s">
        <v>26</v>
      </c>
      <c r="E612" s="14">
        <v>159993.89000000001</v>
      </c>
      <c r="F612" s="15">
        <f t="shared" si="36"/>
        <v>3.5705009253622293E-2</v>
      </c>
      <c r="G612" s="15">
        <f t="shared" si="39"/>
        <v>87.260448336721083</v>
      </c>
      <c r="H612" s="12" t="str">
        <f t="shared" si="37"/>
        <v>No</v>
      </c>
      <c r="I612" s="12" t="str">
        <f t="shared" si="38"/>
        <v>No</v>
      </c>
    </row>
    <row r="613" spans="1:9" ht="27.75" customHeight="1" x14ac:dyDescent="0.25">
      <c r="A613" s="12">
        <v>608</v>
      </c>
      <c r="B613" s="13" t="s">
        <v>144</v>
      </c>
      <c r="C613" s="13" t="s">
        <v>367</v>
      </c>
      <c r="D613" s="12" t="s">
        <v>21</v>
      </c>
      <c r="E613" s="14">
        <v>159750</v>
      </c>
      <c r="F613" s="15">
        <f t="shared" si="36"/>
        <v>3.5650581583247715E-2</v>
      </c>
      <c r="G613" s="15">
        <f t="shared" si="39"/>
        <v>87.296098918304324</v>
      </c>
      <c r="H613" s="12" t="str">
        <f t="shared" si="37"/>
        <v>No</v>
      </c>
      <c r="I613" s="12" t="str">
        <f t="shared" si="38"/>
        <v>No</v>
      </c>
    </row>
    <row r="614" spans="1:9" ht="18.75" customHeight="1" x14ac:dyDescent="0.25">
      <c r="A614" s="12">
        <v>609</v>
      </c>
      <c r="B614" s="13" t="s">
        <v>16</v>
      </c>
      <c r="C614" s="13" t="s">
        <v>374</v>
      </c>
      <c r="D614" s="12" t="s">
        <v>15</v>
      </c>
      <c r="E614" s="14">
        <v>159731.29999999999</v>
      </c>
      <c r="F614" s="15">
        <f t="shared" si="36"/>
        <v>3.5646408400927795E-2</v>
      </c>
      <c r="G614" s="15">
        <f t="shared" si="39"/>
        <v>87.331745326705246</v>
      </c>
      <c r="H614" s="12" t="str">
        <f t="shared" si="37"/>
        <v>No</v>
      </c>
      <c r="I614" s="12" t="str">
        <f t="shared" si="38"/>
        <v>No</v>
      </c>
    </row>
    <row r="615" spans="1:9" ht="27.75" customHeight="1" x14ac:dyDescent="0.25">
      <c r="A615" s="12">
        <v>610</v>
      </c>
      <c r="B615" s="13" t="s">
        <v>23</v>
      </c>
      <c r="C615" s="13" t="s">
        <v>375</v>
      </c>
      <c r="D615" s="12" t="s">
        <v>201</v>
      </c>
      <c r="E615" s="14">
        <v>159093.84</v>
      </c>
      <c r="F615" s="15">
        <f t="shared" si="36"/>
        <v>3.5504149748432919E-2</v>
      </c>
      <c r="G615" s="15">
        <f t="shared" si="39"/>
        <v>87.367249476453679</v>
      </c>
      <c r="H615" s="12" t="str">
        <f t="shared" si="37"/>
        <v>No</v>
      </c>
      <c r="I615" s="12" t="str">
        <f t="shared" si="38"/>
        <v>No</v>
      </c>
    </row>
    <row r="616" spans="1:9" ht="27.75" customHeight="1" x14ac:dyDescent="0.25">
      <c r="A616" s="12">
        <v>611</v>
      </c>
      <c r="B616" s="13" t="s">
        <v>144</v>
      </c>
      <c r="C616" s="13" t="s">
        <v>367</v>
      </c>
      <c r="D616" s="12" t="s">
        <v>21</v>
      </c>
      <c r="E616" s="14">
        <v>158074.4</v>
      </c>
      <c r="F616" s="15">
        <f t="shared" si="36"/>
        <v>3.5276646594196756E-2</v>
      </c>
      <c r="G616" s="15">
        <f t="shared" si="39"/>
        <v>87.402526123047878</v>
      </c>
      <c r="H616" s="12" t="str">
        <f t="shared" si="37"/>
        <v>No</v>
      </c>
      <c r="I616" s="12" t="str">
        <f t="shared" si="38"/>
        <v>No</v>
      </c>
    </row>
    <row r="617" spans="1:9" ht="27.75" customHeight="1" x14ac:dyDescent="0.25">
      <c r="A617" s="12">
        <v>612</v>
      </c>
      <c r="B617" s="13" t="s">
        <v>23</v>
      </c>
      <c r="C617" s="13" t="s">
        <v>376</v>
      </c>
      <c r="D617" s="12" t="s">
        <v>15</v>
      </c>
      <c r="E617" s="14">
        <v>157680</v>
      </c>
      <c r="F617" s="15">
        <f t="shared" si="36"/>
        <v>3.5188630385267601E-2</v>
      </c>
      <c r="G617" s="15">
        <f t="shared" si="39"/>
        <v>87.437714753433141</v>
      </c>
      <c r="H617" s="12" t="str">
        <f t="shared" si="37"/>
        <v>No</v>
      </c>
      <c r="I617" s="12" t="str">
        <f t="shared" si="38"/>
        <v>No</v>
      </c>
    </row>
    <row r="618" spans="1:9" ht="18.75" customHeight="1" x14ac:dyDescent="0.25">
      <c r="A618" s="12">
        <v>613</v>
      </c>
      <c r="B618" s="13" t="s">
        <v>18</v>
      </c>
      <c r="C618" s="13" t="s">
        <v>377</v>
      </c>
      <c r="D618" s="12" t="s">
        <v>15</v>
      </c>
      <c r="E618" s="14">
        <v>157325</v>
      </c>
      <c r="F618" s="15">
        <f t="shared" si="36"/>
        <v>3.5109406870638168E-2</v>
      </c>
      <c r="G618" s="15">
        <f t="shared" si="39"/>
        <v>87.472824160303773</v>
      </c>
      <c r="H618" s="12" t="str">
        <f t="shared" si="37"/>
        <v>No</v>
      </c>
      <c r="I618" s="12" t="str">
        <f t="shared" si="38"/>
        <v>No</v>
      </c>
    </row>
    <row r="619" spans="1:9" ht="18.75" customHeight="1" x14ac:dyDescent="0.25">
      <c r="A619" s="12">
        <v>614</v>
      </c>
      <c r="B619" s="13" t="s">
        <v>30</v>
      </c>
      <c r="C619" s="13" t="s">
        <v>378</v>
      </c>
      <c r="D619" s="12" t="s">
        <v>137</v>
      </c>
      <c r="E619" s="14">
        <v>157158</v>
      </c>
      <c r="F619" s="15">
        <f t="shared" si="36"/>
        <v>3.5072138344037836E-2</v>
      </c>
      <c r="G619" s="15">
        <f t="shared" si="39"/>
        <v>87.507896298647807</v>
      </c>
      <c r="H619" s="12" t="str">
        <f t="shared" si="37"/>
        <v>No</v>
      </c>
      <c r="I619" s="12" t="str">
        <f t="shared" si="38"/>
        <v>No</v>
      </c>
    </row>
    <row r="620" spans="1:9" ht="27.75" customHeight="1" x14ac:dyDescent="0.25">
      <c r="A620" s="12">
        <v>615</v>
      </c>
      <c r="B620" s="13" t="s">
        <v>234</v>
      </c>
      <c r="C620" s="13" t="s">
        <v>358</v>
      </c>
      <c r="D620" s="12" t="s">
        <v>21</v>
      </c>
      <c r="E620" s="14">
        <v>156600</v>
      </c>
      <c r="F620" s="15">
        <f t="shared" si="36"/>
        <v>3.4947612368930153E-2</v>
      </c>
      <c r="G620" s="15">
        <f t="shared" si="39"/>
        <v>87.542843911016732</v>
      </c>
      <c r="H620" s="12" t="str">
        <f t="shared" si="37"/>
        <v>No</v>
      </c>
      <c r="I620" s="12" t="str">
        <f t="shared" si="38"/>
        <v>No</v>
      </c>
    </row>
    <row r="621" spans="1:9" ht="18.75" customHeight="1" x14ac:dyDescent="0.25">
      <c r="A621" s="12">
        <v>616</v>
      </c>
      <c r="B621" s="13" t="s">
        <v>69</v>
      </c>
      <c r="C621" s="13" t="s">
        <v>379</v>
      </c>
      <c r="D621" s="12" t="s">
        <v>21</v>
      </c>
      <c r="E621" s="14">
        <v>156402</v>
      </c>
      <c r="F621" s="15">
        <f t="shared" si="36"/>
        <v>3.490342573260162E-2</v>
      </c>
      <c r="G621" s="15">
        <f t="shared" si="39"/>
        <v>87.57774733674934</v>
      </c>
      <c r="H621" s="12" t="str">
        <f t="shared" si="37"/>
        <v>No</v>
      </c>
      <c r="I621" s="12" t="str">
        <f t="shared" si="38"/>
        <v>No</v>
      </c>
    </row>
    <row r="622" spans="1:9" ht="18.75" customHeight="1" x14ac:dyDescent="0.25">
      <c r="A622" s="12">
        <v>617</v>
      </c>
      <c r="B622" s="13" t="s">
        <v>18</v>
      </c>
      <c r="C622" s="13" t="s">
        <v>356</v>
      </c>
      <c r="D622" s="12" t="s">
        <v>21</v>
      </c>
      <c r="E622" s="14">
        <v>156165.521866667</v>
      </c>
      <c r="F622" s="15">
        <f t="shared" si="36"/>
        <v>3.485065213019134E-2</v>
      </c>
      <c r="G622" s="15">
        <f t="shared" si="39"/>
        <v>87.612597988879529</v>
      </c>
      <c r="H622" s="12" t="str">
        <f t="shared" si="37"/>
        <v>No</v>
      </c>
      <c r="I622" s="12" t="str">
        <f t="shared" si="38"/>
        <v>No</v>
      </c>
    </row>
    <row r="623" spans="1:9" ht="18.75" customHeight="1" x14ac:dyDescent="0.25">
      <c r="A623" s="12">
        <v>618</v>
      </c>
      <c r="B623" s="13" t="s">
        <v>36</v>
      </c>
      <c r="C623" s="13" t="s">
        <v>380</v>
      </c>
      <c r="D623" s="12" t="s">
        <v>15</v>
      </c>
      <c r="E623" s="14">
        <v>155400</v>
      </c>
      <c r="F623" s="15">
        <f t="shared" si="36"/>
        <v>3.4679814572999651E-2</v>
      </c>
      <c r="G623" s="15">
        <f t="shared" si="39"/>
        <v>87.647277803452525</v>
      </c>
      <c r="H623" s="12" t="str">
        <f t="shared" si="37"/>
        <v>No</v>
      </c>
      <c r="I623" s="12" t="str">
        <f t="shared" si="38"/>
        <v>No</v>
      </c>
    </row>
    <row r="624" spans="1:9" ht="27.75" customHeight="1" x14ac:dyDescent="0.25">
      <c r="A624" s="12">
        <v>619</v>
      </c>
      <c r="B624" s="13" t="s">
        <v>55</v>
      </c>
      <c r="C624" s="13" t="s">
        <v>381</v>
      </c>
      <c r="D624" s="12" t="s">
        <v>15</v>
      </c>
      <c r="E624" s="14">
        <v>155304.95833333299</v>
      </c>
      <c r="F624" s="15">
        <f t="shared" si="36"/>
        <v>3.4658604615620502E-2</v>
      </c>
      <c r="G624" s="15">
        <f t="shared" si="39"/>
        <v>87.68193640806814</v>
      </c>
      <c r="H624" s="12" t="str">
        <f t="shared" si="37"/>
        <v>No</v>
      </c>
      <c r="I624" s="12" t="str">
        <f t="shared" si="38"/>
        <v>No</v>
      </c>
    </row>
    <row r="625" spans="1:9" ht="18.75" customHeight="1" x14ac:dyDescent="0.25">
      <c r="A625" s="12">
        <v>620</v>
      </c>
      <c r="B625" s="13" t="s">
        <v>18</v>
      </c>
      <c r="C625" s="13" t="s">
        <v>382</v>
      </c>
      <c r="D625" s="12" t="s">
        <v>26</v>
      </c>
      <c r="E625" s="14">
        <v>155001.60000000001</v>
      </c>
      <c r="F625" s="15">
        <f t="shared" si="36"/>
        <v>3.4590905704750735E-2</v>
      </c>
      <c r="G625" s="15">
        <f t="shared" si="39"/>
        <v>87.716527313772886</v>
      </c>
      <c r="H625" s="12" t="str">
        <f t="shared" si="37"/>
        <v>No</v>
      </c>
      <c r="I625" s="12" t="str">
        <f t="shared" si="38"/>
        <v>No</v>
      </c>
    </row>
    <row r="626" spans="1:9" ht="27.75" customHeight="1" x14ac:dyDescent="0.25">
      <c r="A626" s="12">
        <v>621</v>
      </c>
      <c r="B626" s="13" t="s">
        <v>144</v>
      </c>
      <c r="C626" s="13" t="s">
        <v>383</v>
      </c>
      <c r="D626" s="12" t="s">
        <v>21</v>
      </c>
      <c r="E626" s="14">
        <v>155001.60000000001</v>
      </c>
      <c r="F626" s="15">
        <f t="shared" si="36"/>
        <v>3.4590905704750735E-2</v>
      </c>
      <c r="G626" s="15">
        <f t="shared" si="39"/>
        <v>87.751118219477632</v>
      </c>
      <c r="H626" s="12" t="str">
        <f t="shared" si="37"/>
        <v>No</v>
      </c>
      <c r="I626" s="12" t="str">
        <f t="shared" si="38"/>
        <v>No</v>
      </c>
    </row>
    <row r="627" spans="1:9" ht="27.75" customHeight="1" x14ac:dyDescent="0.25">
      <c r="A627" s="12">
        <v>622</v>
      </c>
      <c r="B627" s="13" t="s">
        <v>144</v>
      </c>
      <c r="C627" s="13" t="s">
        <v>383</v>
      </c>
      <c r="D627" s="12" t="s">
        <v>21</v>
      </c>
      <c r="E627" s="14">
        <v>154100</v>
      </c>
      <c r="F627" s="15">
        <f t="shared" si="36"/>
        <v>3.4389700294074947E-2</v>
      </c>
      <c r="G627" s="15">
        <f t="shared" si="39"/>
        <v>87.785507919771703</v>
      </c>
      <c r="H627" s="12" t="str">
        <f t="shared" si="37"/>
        <v>No</v>
      </c>
      <c r="I627" s="12" t="str">
        <f t="shared" si="38"/>
        <v>No</v>
      </c>
    </row>
    <row r="628" spans="1:9" ht="18.75" customHeight="1" x14ac:dyDescent="0.25">
      <c r="A628" s="12">
        <v>623</v>
      </c>
      <c r="B628" s="13" t="s">
        <v>36</v>
      </c>
      <c r="C628" s="13" t="s">
        <v>380</v>
      </c>
      <c r="D628" s="12" t="s">
        <v>15</v>
      </c>
      <c r="E628" s="14">
        <v>154000</v>
      </c>
      <c r="F628" s="15">
        <f t="shared" si="36"/>
        <v>3.4367383811080739E-2</v>
      </c>
      <c r="G628" s="15">
        <f t="shared" si="39"/>
        <v>87.819875303582791</v>
      </c>
      <c r="H628" s="12" t="str">
        <f t="shared" si="37"/>
        <v>No</v>
      </c>
      <c r="I628" s="12" t="str">
        <f t="shared" si="38"/>
        <v>No</v>
      </c>
    </row>
    <row r="629" spans="1:9" ht="18.75" customHeight="1" x14ac:dyDescent="0.25">
      <c r="A629" s="12">
        <v>624</v>
      </c>
      <c r="B629" s="13" t="s">
        <v>384</v>
      </c>
      <c r="C629" s="13" t="s">
        <v>385</v>
      </c>
      <c r="D629" s="12" t="s">
        <v>26</v>
      </c>
      <c r="E629" s="14">
        <v>153882</v>
      </c>
      <c r="F629" s="15">
        <f t="shared" si="36"/>
        <v>3.4341050361147575E-2</v>
      </c>
      <c r="G629" s="15">
        <f t="shared" si="39"/>
        <v>87.85421635394394</v>
      </c>
      <c r="H629" s="12" t="str">
        <f t="shared" si="37"/>
        <v>No</v>
      </c>
      <c r="I629" s="12" t="str">
        <f t="shared" si="38"/>
        <v>No</v>
      </c>
    </row>
    <row r="630" spans="1:9" ht="27.75" customHeight="1" x14ac:dyDescent="0.25">
      <c r="A630" s="12">
        <v>625</v>
      </c>
      <c r="B630" s="13" t="s">
        <v>144</v>
      </c>
      <c r="C630" s="13" t="s">
        <v>383</v>
      </c>
      <c r="D630" s="12" t="s">
        <v>21</v>
      </c>
      <c r="E630" s="14">
        <v>152490</v>
      </c>
      <c r="F630" s="15">
        <f t="shared" si="36"/>
        <v>3.4030404917868191E-2</v>
      </c>
      <c r="G630" s="15">
        <f t="shared" si="39"/>
        <v>87.888246758861811</v>
      </c>
      <c r="H630" s="12" t="str">
        <f t="shared" si="37"/>
        <v>No</v>
      </c>
      <c r="I630" s="12" t="str">
        <f t="shared" si="38"/>
        <v>No</v>
      </c>
    </row>
    <row r="631" spans="1:9" ht="27.75" customHeight="1" x14ac:dyDescent="0.25">
      <c r="A631" s="12">
        <v>626</v>
      </c>
      <c r="B631" s="13" t="s">
        <v>234</v>
      </c>
      <c r="C631" s="13" t="s">
        <v>358</v>
      </c>
      <c r="D631" s="12" t="s">
        <v>21</v>
      </c>
      <c r="E631" s="14">
        <v>152327.33333333299</v>
      </c>
      <c r="F631" s="15">
        <f t="shared" si="36"/>
        <v>3.3994103438864207E-2</v>
      </c>
      <c r="G631" s="15">
        <f t="shared" si="39"/>
        <v>87.922240862300669</v>
      </c>
      <c r="H631" s="12" t="str">
        <f t="shared" si="37"/>
        <v>No</v>
      </c>
      <c r="I631" s="12" t="str">
        <f t="shared" si="38"/>
        <v>No</v>
      </c>
    </row>
    <row r="632" spans="1:9" ht="18.75" customHeight="1" x14ac:dyDescent="0.25">
      <c r="A632" s="12">
        <v>627</v>
      </c>
      <c r="B632" s="13" t="s">
        <v>32</v>
      </c>
      <c r="C632" s="13" t="s">
        <v>386</v>
      </c>
      <c r="D632" s="12" t="s">
        <v>21</v>
      </c>
      <c r="E632" s="14">
        <v>152034.75429800001</v>
      </c>
      <c r="F632" s="15">
        <f t="shared" si="36"/>
        <v>3.39288100881995E-2</v>
      </c>
      <c r="G632" s="15">
        <f t="shared" si="39"/>
        <v>87.956169672388867</v>
      </c>
      <c r="H632" s="12" t="str">
        <f t="shared" si="37"/>
        <v>No</v>
      </c>
      <c r="I632" s="12" t="str">
        <f t="shared" si="38"/>
        <v>No</v>
      </c>
    </row>
    <row r="633" spans="1:9" ht="27.75" customHeight="1" x14ac:dyDescent="0.25">
      <c r="A633" s="12">
        <v>628</v>
      </c>
      <c r="B633" s="13" t="s">
        <v>144</v>
      </c>
      <c r="C633" s="13" t="s">
        <v>383</v>
      </c>
      <c r="D633" s="12" t="s">
        <v>21</v>
      </c>
      <c r="E633" s="14">
        <v>151565.4</v>
      </c>
      <c r="F633" s="15">
        <f t="shared" si="36"/>
        <v>3.3824066716103746E-2</v>
      </c>
      <c r="G633" s="15">
        <f t="shared" si="39"/>
        <v>87.989993739104975</v>
      </c>
      <c r="H633" s="12" t="str">
        <f t="shared" si="37"/>
        <v>No</v>
      </c>
      <c r="I633" s="12" t="str">
        <f t="shared" si="38"/>
        <v>No</v>
      </c>
    </row>
    <row r="634" spans="1:9" ht="18.75" customHeight="1" x14ac:dyDescent="0.25">
      <c r="A634" s="12">
        <v>629</v>
      </c>
      <c r="B634" s="13" t="s">
        <v>32</v>
      </c>
      <c r="C634" s="13" t="s">
        <v>377</v>
      </c>
      <c r="D634" s="12" t="s">
        <v>15</v>
      </c>
      <c r="E634" s="14">
        <v>151288.16666666701</v>
      </c>
      <c r="F634" s="15">
        <f t="shared" si="36"/>
        <v>3.3762197986416213E-2</v>
      </c>
      <c r="G634" s="15">
        <f t="shared" si="39"/>
        <v>88.023755937091394</v>
      </c>
      <c r="H634" s="12" t="str">
        <f t="shared" si="37"/>
        <v>No</v>
      </c>
      <c r="I634" s="12" t="str">
        <f t="shared" si="38"/>
        <v>No</v>
      </c>
    </row>
    <row r="635" spans="1:9" ht="18.75" customHeight="1" x14ac:dyDescent="0.25">
      <c r="A635" s="12">
        <v>630</v>
      </c>
      <c r="B635" s="13" t="s">
        <v>36</v>
      </c>
      <c r="C635" s="13" t="s">
        <v>380</v>
      </c>
      <c r="D635" s="12" t="s">
        <v>15</v>
      </c>
      <c r="E635" s="14">
        <v>151200</v>
      </c>
      <c r="F635" s="15">
        <f t="shared" si="36"/>
        <v>3.3742522287242907E-2</v>
      </c>
      <c r="G635" s="15">
        <f t="shared" si="39"/>
        <v>88.057498459378635</v>
      </c>
      <c r="H635" s="12" t="str">
        <f t="shared" si="37"/>
        <v>No</v>
      </c>
      <c r="I635" s="12" t="str">
        <f t="shared" si="38"/>
        <v>No</v>
      </c>
    </row>
    <row r="636" spans="1:9" ht="18.75" customHeight="1" x14ac:dyDescent="0.25">
      <c r="A636" s="12">
        <v>631</v>
      </c>
      <c r="B636" s="13" t="s">
        <v>36</v>
      </c>
      <c r="C636" s="13" t="s">
        <v>387</v>
      </c>
      <c r="D636" s="12" t="s">
        <v>15</v>
      </c>
      <c r="E636" s="14">
        <v>151200</v>
      </c>
      <c r="F636" s="15">
        <f t="shared" si="36"/>
        <v>3.3742522287242907E-2</v>
      </c>
      <c r="G636" s="15">
        <f t="shared" si="39"/>
        <v>88.091240981665877</v>
      </c>
      <c r="H636" s="12" t="str">
        <f t="shared" si="37"/>
        <v>No</v>
      </c>
      <c r="I636" s="12" t="str">
        <f t="shared" si="38"/>
        <v>No</v>
      </c>
    </row>
    <row r="637" spans="1:9" ht="45.75" customHeight="1" x14ac:dyDescent="0.25">
      <c r="A637" s="12">
        <v>632</v>
      </c>
      <c r="B637" s="13" t="s">
        <v>22</v>
      </c>
      <c r="C637" s="13" t="s">
        <v>388</v>
      </c>
      <c r="D637" s="12" t="s">
        <v>21</v>
      </c>
      <c r="E637" s="14">
        <v>150499.30466133301</v>
      </c>
      <c r="F637" s="15">
        <f t="shared" si="36"/>
        <v>3.3586151731148081E-2</v>
      </c>
      <c r="G637" s="15">
        <f t="shared" si="39"/>
        <v>88.124827133397019</v>
      </c>
      <c r="H637" s="12" t="str">
        <f t="shared" si="37"/>
        <v>No</v>
      </c>
      <c r="I637" s="12" t="str">
        <f t="shared" si="38"/>
        <v>No</v>
      </c>
    </row>
    <row r="638" spans="1:9" ht="18.75" customHeight="1" x14ac:dyDescent="0.25">
      <c r="A638" s="12">
        <v>633</v>
      </c>
      <c r="B638" s="13" t="s">
        <v>232</v>
      </c>
      <c r="C638" s="13" t="s">
        <v>387</v>
      </c>
      <c r="D638" s="12" t="s">
        <v>15</v>
      </c>
      <c r="E638" s="14">
        <v>149175</v>
      </c>
      <c r="F638" s="15">
        <f t="shared" si="36"/>
        <v>3.3290613506610188E-2</v>
      </c>
      <c r="G638" s="15">
        <f t="shared" si="39"/>
        <v>88.158117746903628</v>
      </c>
      <c r="H638" s="12" t="str">
        <f t="shared" si="37"/>
        <v>No</v>
      </c>
      <c r="I638" s="12" t="str">
        <f t="shared" si="38"/>
        <v>No</v>
      </c>
    </row>
    <row r="639" spans="1:9" ht="27.75" customHeight="1" x14ac:dyDescent="0.25">
      <c r="A639" s="12">
        <v>634</v>
      </c>
      <c r="B639" s="13" t="s">
        <v>144</v>
      </c>
      <c r="C639" s="13" t="s">
        <v>389</v>
      </c>
      <c r="D639" s="12" t="s">
        <v>21</v>
      </c>
      <c r="E639" s="14">
        <v>149039.575828667</v>
      </c>
      <c r="F639" s="15">
        <f t="shared" si="36"/>
        <v>3.3260391594444619E-2</v>
      </c>
      <c r="G639" s="15">
        <f t="shared" si="39"/>
        <v>88.191378138498067</v>
      </c>
      <c r="H639" s="12" t="str">
        <f t="shared" si="37"/>
        <v>No</v>
      </c>
      <c r="I639" s="12" t="str">
        <f t="shared" si="38"/>
        <v>No</v>
      </c>
    </row>
    <row r="640" spans="1:9" ht="18.75" customHeight="1" x14ac:dyDescent="0.25">
      <c r="A640" s="12">
        <v>635</v>
      </c>
      <c r="B640" s="13" t="s">
        <v>27</v>
      </c>
      <c r="C640" s="13" t="s">
        <v>390</v>
      </c>
      <c r="D640" s="12" t="s">
        <v>21</v>
      </c>
      <c r="E640" s="14">
        <v>148917.58119999999</v>
      </c>
      <c r="F640" s="15">
        <f t="shared" si="36"/>
        <v>3.3233166683884291E-2</v>
      </c>
      <c r="G640" s="15">
        <f t="shared" si="39"/>
        <v>88.224611305181952</v>
      </c>
      <c r="H640" s="12" t="str">
        <f t="shared" si="37"/>
        <v>No</v>
      </c>
      <c r="I640" s="12" t="str">
        <f t="shared" si="38"/>
        <v>No</v>
      </c>
    </row>
    <row r="641" spans="1:9" ht="18.75" customHeight="1" x14ac:dyDescent="0.25">
      <c r="A641" s="12">
        <v>636</v>
      </c>
      <c r="B641" s="13" t="s">
        <v>30</v>
      </c>
      <c r="C641" s="13" t="s">
        <v>378</v>
      </c>
      <c r="D641" s="12" t="s">
        <v>137</v>
      </c>
      <c r="E641" s="14">
        <v>148594.5</v>
      </c>
      <c r="F641" s="15">
        <f t="shared" si="36"/>
        <v>3.3161066322828815E-2</v>
      </c>
      <c r="G641" s="15">
        <f t="shared" si="39"/>
        <v>88.257772371504785</v>
      </c>
      <c r="H641" s="12" t="str">
        <f t="shared" si="37"/>
        <v>No</v>
      </c>
      <c r="I641" s="12" t="str">
        <f t="shared" si="38"/>
        <v>No</v>
      </c>
    </row>
    <row r="642" spans="1:9" ht="36.75" customHeight="1" x14ac:dyDescent="0.25">
      <c r="A642" s="12">
        <v>637</v>
      </c>
      <c r="B642" s="13" t="s">
        <v>34</v>
      </c>
      <c r="C642" s="13" t="s">
        <v>391</v>
      </c>
      <c r="D642" s="12" t="s">
        <v>21</v>
      </c>
      <c r="E642" s="14">
        <v>148500</v>
      </c>
      <c r="F642" s="15">
        <f t="shared" si="36"/>
        <v>3.3139977246399284E-2</v>
      </c>
      <c r="G642" s="15">
        <f t="shared" si="39"/>
        <v>88.290912348751178</v>
      </c>
      <c r="H642" s="12" t="str">
        <f t="shared" si="37"/>
        <v>No</v>
      </c>
      <c r="I642" s="12" t="str">
        <f t="shared" si="38"/>
        <v>No</v>
      </c>
    </row>
    <row r="643" spans="1:9" ht="27.75" customHeight="1" x14ac:dyDescent="0.25">
      <c r="A643" s="12">
        <v>638</v>
      </c>
      <c r="B643" s="13" t="s">
        <v>23</v>
      </c>
      <c r="C643" s="13" t="s">
        <v>392</v>
      </c>
      <c r="D643" s="12" t="s">
        <v>15</v>
      </c>
      <c r="E643" s="14">
        <v>148384.79999999999</v>
      </c>
      <c r="F643" s="15">
        <f t="shared" si="36"/>
        <v>3.311426865798995E-2</v>
      </c>
      <c r="G643" s="15">
        <f t="shared" si="39"/>
        <v>88.324026617409174</v>
      </c>
      <c r="H643" s="12" t="str">
        <f t="shared" si="37"/>
        <v>No</v>
      </c>
      <c r="I643" s="12" t="str">
        <f t="shared" si="38"/>
        <v>No</v>
      </c>
    </row>
    <row r="644" spans="1:9" ht="27.75" customHeight="1" x14ac:dyDescent="0.25">
      <c r="A644" s="12">
        <v>639</v>
      </c>
      <c r="B644" s="13" t="s">
        <v>144</v>
      </c>
      <c r="C644" s="13" t="s">
        <v>367</v>
      </c>
      <c r="D644" s="12" t="s">
        <v>21</v>
      </c>
      <c r="E644" s="14">
        <v>147793.60000000001</v>
      </c>
      <c r="F644" s="15">
        <f t="shared" si="36"/>
        <v>3.29823336105282E-2</v>
      </c>
      <c r="G644" s="15">
        <f t="shared" si="39"/>
        <v>88.357008951019708</v>
      </c>
      <c r="H644" s="12" t="str">
        <f t="shared" si="37"/>
        <v>No</v>
      </c>
      <c r="I644" s="12" t="str">
        <f t="shared" si="38"/>
        <v>No</v>
      </c>
    </row>
    <row r="645" spans="1:9" ht="18.75" customHeight="1" x14ac:dyDescent="0.25">
      <c r="A645" s="12">
        <v>640</v>
      </c>
      <c r="B645" s="13" t="s">
        <v>36</v>
      </c>
      <c r="C645" s="13" t="s">
        <v>380</v>
      </c>
      <c r="D645" s="12" t="s">
        <v>15</v>
      </c>
      <c r="E645" s="14">
        <v>147634.66666666701</v>
      </c>
      <c r="F645" s="15">
        <f t="shared" si="36"/>
        <v>3.2946865280222809E-2</v>
      </c>
      <c r="G645" s="15">
        <f t="shared" si="39"/>
        <v>88.389955816299931</v>
      </c>
      <c r="H645" s="12" t="str">
        <f t="shared" si="37"/>
        <v>No</v>
      </c>
      <c r="I645" s="12" t="str">
        <f t="shared" si="38"/>
        <v>No</v>
      </c>
    </row>
    <row r="646" spans="1:9" ht="36.75" customHeight="1" x14ac:dyDescent="0.25">
      <c r="A646" s="12">
        <v>641</v>
      </c>
      <c r="B646" s="13" t="s">
        <v>256</v>
      </c>
      <c r="C646" s="13" t="s">
        <v>393</v>
      </c>
      <c r="D646" s="12" t="s">
        <v>21</v>
      </c>
      <c r="E646" s="14">
        <v>147315.20000000001</v>
      </c>
      <c r="F646" s="15">
        <f t="shared" ref="F646:F709" si="40">E646/$B$2*100</f>
        <v>3.2875571555883908E-2</v>
      </c>
      <c r="G646" s="15">
        <f t="shared" si="39"/>
        <v>88.422831387855808</v>
      </c>
      <c r="H646" s="12" t="str">
        <f t="shared" ref="H646:H709" si="41">IF(G646&lt;=80,"Sí","No")</f>
        <v>No</v>
      </c>
      <c r="I646" s="12" t="str">
        <f t="shared" ref="I646:I709" si="42">IF(AND(H646="Sí",F646&gt;=$B$3),"Sí","No")</f>
        <v>No</v>
      </c>
    </row>
    <row r="647" spans="1:9" ht="27.75" customHeight="1" x14ac:dyDescent="0.25">
      <c r="A647" s="12">
        <v>642</v>
      </c>
      <c r="B647" s="13" t="s">
        <v>55</v>
      </c>
      <c r="C647" s="13" t="s">
        <v>376</v>
      </c>
      <c r="D647" s="12" t="s">
        <v>15</v>
      </c>
      <c r="E647" s="14">
        <v>146899.20000000001</v>
      </c>
      <c r="F647" s="15">
        <f t="shared" si="40"/>
        <v>3.2782734986628002E-2</v>
      </c>
      <c r="G647" s="15">
        <f t="shared" ref="G647:G710" si="43">G646+F647</f>
        <v>88.455614122842434</v>
      </c>
      <c r="H647" s="12" t="str">
        <f t="shared" si="41"/>
        <v>No</v>
      </c>
      <c r="I647" s="12" t="str">
        <f t="shared" si="42"/>
        <v>No</v>
      </c>
    </row>
    <row r="648" spans="1:9" ht="18.75" customHeight="1" x14ac:dyDescent="0.25">
      <c r="A648" s="12">
        <v>643</v>
      </c>
      <c r="B648" s="13" t="s">
        <v>18</v>
      </c>
      <c r="C648" s="13" t="s">
        <v>269</v>
      </c>
      <c r="D648" s="12" t="s">
        <v>21</v>
      </c>
      <c r="E648" s="14">
        <v>146475</v>
      </c>
      <c r="F648" s="15">
        <f t="shared" si="40"/>
        <v>3.2688068465766565E-2</v>
      </c>
      <c r="G648" s="15">
        <f t="shared" si="43"/>
        <v>88.488302191308193</v>
      </c>
      <c r="H648" s="12" t="str">
        <f t="shared" si="41"/>
        <v>No</v>
      </c>
      <c r="I648" s="12" t="str">
        <f t="shared" si="42"/>
        <v>No</v>
      </c>
    </row>
    <row r="649" spans="1:9" ht="27.75" customHeight="1" x14ac:dyDescent="0.25">
      <c r="A649" s="12">
        <v>644</v>
      </c>
      <c r="B649" s="13" t="s">
        <v>23</v>
      </c>
      <c r="C649" s="13" t="s">
        <v>381</v>
      </c>
      <c r="D649" s="12" t="s">
        <v>15</v>
      </c>
      <c r="E649" s="14">
        <v>146420.75</v>
      </c>
      <c r="F649" s="15">
        <f t="shared" si="40"/>
        <v>3.2675961773742206E-2</v>
      </c>
      <c r="G649" s="15">
        <f t="shared" si="43"/>
        <v>88.520978153081941</v>
      </c>
      <c r="H649" s="12" t="str">
        <f t="shared" si="41"/>
        <v>No</v>
      </c>
      <c r="I649" s="12" t="str">
        <f t="shared" si="42"/>
        <v>No</v>
      </c>
    </row>
    <row r="650" spans="1:9" ht="18.75" customHeight="1" x14ac:dyDescent="0.25">
      <c r="A650" s="12">
        <v>645</v>
      </c>
      <c r="B650" s="13" t="s">
        <v>232</v>
      </c>
      <c r="C650" s="13" t="s">
        <v>387</v>
      </c>
      <c r="D650" s="12" t="s">
        <v>15</v>
      </c>
      <c r="E650" s="14">
        <v>145800</v>
      </c>
      <c r="F650" s="15">
        <f t="shared" si="40"/>
        <v>3.2537432205555661E-2</v>
      </c>
      <c r="G650" s="15">
        <f t="shared" si="43"/>
        <v>88.553515585287499</v>
      </c>
      <c r="H650" s="12" t="str">
        <f t="shared" si="41"/>
        <v>No</v>
      </c>
      <c r="I650" s="12" t="str">
        <f t="shared" si="42"/>
        <v>No</v>
      </c>
    </row>
    <row r="651" spans="1:9" ht="27.75" customHeight="1" x14ac:dyDescent="0.25">
      <c r="A651" s="12">
        <v>646</v>
      </c>
      <c r="B651" s="13" t="s">
        <v>144</v>
      </c>
      <c r="C651" s="13" t="s">
        <v>389</v>
      </c>
      <c r="D651" s="12" t="s">
        <v>21</v>
      </c>
      <c r="E651" s="14">
        <v>145653.17320533301</v>
      </c>
      <c r="F651" s="15">
        <f t="shared" si="40"/>
        <v>3.2504665628892856E-2</v>
      </c>
      <c r="G651" s="15">
        <f t="shared" si="43"/>
        <v>88.586020250916391</v>
      </c>
      <c r="H651" s="12" t="str">
        <f t="shared" si="41"/>
        <v>No</v>
      </c>
      <c r="I651" s="12" t="str">
        <f t="shared" si="42"/>
        <v>No</v>
      </c>
    </row>
    <row r="652" spans="1:9" ht="27.75" customHeight="1" x14ac:dyDescent="0.25">
      <c r="A652" s="12">
        <v>647</v>
      </c>
      <c r="B652" s="13" t="s">
        <v>23</v>
      </c>
      <c r="C652" s="13" t="s">
        <v>394</v>
      </c>
      <c r="D652" s="12" t="s">
        <v>15</v>
      </c>
      <c r="E652" s="14">
        <v>145119.1</v>
      </c>
      <c r="F652" s="15">
        <f t="shared" si="40"/>
        <v>3.23854792728481E-2</v>
      </c>
      <c r="G652" s="15">
        <f t="shared" si="43"/>
        <v>88.618405730189238</v>
      </c>
      <c r="H652" s="12" t="str">
        <f t="shared" si="41"/>
        <v>No</v>
      </c>
      <c r="I652" s="12" t="str">
        <f t="shared" si="42"/>
        <v>No</v>
      </c>
    </row>
    <row r="653" spans="1:9" ht="18.75" customHeight="1" x14ac:dyDescent="0.25">
      <c r="A653" s="12">
        <v>648</v>
      </c>
      <c r="B653" s="13" t="s">
        <v>30</v>
      </c>
      <c r="C653" s="13" t="s">
        <v>378</v>
      </c>
      <c r="D653" s="12" t="s">
        <v>137</v>
      </c>
      <c r="E653" s="14">
        <v>144780.75</v>
      </c>
      <c r="F653" s="15">
        <f t="shared" si="40"/>
        <v>3.2309971452637191E-2</v>
      </c>
      <c r="G653" s="15">
        <f t="shared" si="43"/>
        <v>88.650715701641872</v>
      </c>
      <c r="H653" s="12" t="str">
        <f t="shared" si="41"/>
        <v>No</v>
      </c>
      <c r="I653" s="12" t="str">
        <f t="shared" si="42"/>
        <v>No</v>
      </c>
    </row>
    <row r="654" spans="1:9" ht="45.75" customHeight="1" x14ac:dyDescent="0.25">
      <c r="A654" s="12">
        <v>649</v>
      </c>
      <c r="B654" s="13" t="s">
        <v>22</v>
      </c>
      <c r="C654" s="13" t="s">
        <v>331</v>
      </c>
      <c r="D654" s="12" t="s">
        <v>21</v>
      </c>
      <c r="E654" s="14">
        <v>144452.26666666701</v>
      </c>
      <c r="F654" s="15">
        <f t="shared" si="40"/>
        <v>3.2236665525415126E-2</v>
      </c>
      <c r="G654" s="15">
        <f t="shared" si="43"/>
        <v>88.682952367167289</v>
      </c>
      <c r="H654" s="12" t="str">
        <f t="shared" si="41"/>
        <v>No</v>
      </c>
      <c r="I654" s="12" t="str">
        <f t="shared" si="42"/>
        <v>No</v>
      </c>
    </row>
    <row r="655" spans="1:9" ht="18.75" customHeight="1" x14ac:dyDescent="0.25">
      <c r="A655" s="12">
        <v>650</v>
      </c>
      <c r="B655" s="13" t="s">
        <v>27</v>
      </c>
      <c r="C655" s="13" t="s">
        <v>268</v>
      </c>
      <c r="D655" s="12" t="s">
        <v>21</v>
      </c>
      <c r="E655" s="14">
        <v>143865.60000000001</v>
      </c>
      <c r="F655" s="15">
        <f t="shared" si="40"/>
        <v>3.2105742158515693E-2</v>
      </c>
      <c r="G655" s="15">
        <f t="shared" si="43"/>
        <v>88.71505810932581</v>
      </c>
      <c r="H655" s="12" t="str">
        <f t="shared" si="41"/>
        <v>No</v>
      </c>
      <c r="I655" s="12" t="str">
        <f t="shared" si="42"/>
        <v>No</v>
      </c>
    </row>
    <row r="656" spans="1:9" ht="15" customHeight="1" x14ac:dyDescent="0.25">
      <c r="A656" s="12">
        <v>651</v>
      </c>
      <c r="B656" s="13" t="s">
        <v>18</v>
      </c>
      <c r="C656" s="13" t="s">
        <v>395</v>
      </c>
      <c r="D656" s="12" t="s">
        <v>21</v>
      </c>
      <c r="E656" s="14">
        <v>143472.26666666701</v>
      </c>
      <c r="F656" s="15">
        <f t="shared" si="40"/>
        <v>3.2017963992071886E-2</v>
      </c>
      <c r="G656" s="15">
        <f t="shared" si="43"/>
        <v>88.747076073317885</v>
      </c>
      <c r="H656" s="12" t="str">
        <f t="shared" si="41"/>
        <v>No</v>
      </c>
      <c r="I656" s="12" t="str">
        <f t="shared" si="42"/>
        <v>No</v>
      </c>
    </row>
    <row r="657" spans="1:9" ht="18.75" customHeight="1" x14ac:dyDescent="0.25">
      <c r="A657" s="12">
        <v>652</v>
      </c>
      <c r="B657" s="13" t="s">
        <v>16</v>
      </c>
      <c r="C657" s="13" t="s">
        <v>396</v>
      </c>
      <c r="D657" s="12" t="s">
        <v>15</v>
      </c>
      <c r="E657" s="14">
        <v>142704.79999999999</v>
      </c>
      <c r="F657" s="15">
        <f t="shared" si="40"/>
        <v>3.1846692423918924E-2</v>
      </c>
      <c r="G657" s="15">
        <f t="shared" si="43"/>
        <v>88.778922765741811</v>
      </c>
      <c r="H657" s="12" t="str">
        <f t="shared" si="41"/>
        <v>No</v>
      </c>
      <c r="I657" s="12" t="str">
        <f t="shared" si="42"/>
        <v>No</v>
      </c>
    </row>
    <row r="658" spans="1:9" ht="18.75" customHeight="1" x14ac:dyDescent="0.25">
      <c r="A658" s="12">
        <v>653</v>
      </c>
      <c r="B658" s="13" t="s">
        <v>27</v>
      </c>
      <c r="C658" s="13" t="s">
        <v>370</v>
      </c>
      <c r="D658" s="12" t="s">
        <v>21</v>
      </c>
      <c r="E658" s="14">
        <v>142485</v>
      </c>
      <c r="F658" s="15">
        <f t="shared" si="40"/>
        <v>3.1797640794297657E-2</v>
      </c>
      <c r="G658" s="15">
        <f t="shared" si="43"/>
        <v>88.810720406536106</v>
      </c>
      <c r="H658" s="12" t="str">
        <f t="shared" si="41"/>
        <v>No</v>
      </c>
      <c r="I658" s="12" t="str">
        <f t="shared" si="42"/>
        <v>No</v>
      </c>
    </row>
    <row r="659" spans="1:9" ht="18.75" customHeight="1" x14ac:dyDescent="0.25">
      <c r="A659" s="12">
        <v>654</v>
      </c>
      <c r="B659" s="13" t="s">
        <v>27</v>
      </c>
      <c r="C659" s="13" t="s">
        <v>370</v>
      </c>
      <c r="D659" s="12" t="s">
        <v>21</v>
      </c>
      <c r="E659" s="14">
        <v>142312.5</v>
      </c>
      <c r="F659" s="15">
        <f t="shared" si="40"/>
        <v>3.1759144861132647E-2</v>
      </c>
      <c r="G659" s="15">
        <f t="shared" si="43"/>
        <v>88.842479551397233</v>
      </c>
      <c r="H659" s="12" t="str">
        <f t="shared" si="41"/>
        <v>No</v>
      </c>
      <c r="I659" s="12" t="str">
        <f t="shared" si="42"/>
        <v>No</v>
      </c>
    </row>
    <row r="660" spans="1:9" ht="45.75" customHeight="1" x14ac:dyDescent="0.25">
      <c r="A660" s="12">
        <v>655</v>
      </c>
      <c r="B660" s="13" t="s">
        <v>397</v>
      </c>
      <c r="C660" s="13" t="s">
        <v>398</v>
      </c>
      <c r="D660" s="12" t="s">
        <v>21</v>
      </c>
      <c r="E660" s="14">
        <v>142292.26666666701</v>
      </c>
      <c r="F660" s="15">
        <f t="shared" si="40"/>
        <v>3.175462949274023E-2</v>
      </c>
      <c r="G660" s="15">
        <f t="shared" si="43"/>
        <v>88.874234180889971</v>
      </c>
      <c r="H660" s="12" t="str">
        <f t="shared" si="41"/>
        <v>No</v>
      </c>
      <c r="I660" s="12" t="str">
        <f t="shared" si="42"/>
        <v>No</v>
      </c>
    </row>
    <row r="661" spans="1:9" ht="18.75" customHeight="1" x14ac:dyDescent="0.25">
      <c r="A661" s="12">
        <v>656</v>
      </c>
      <c r="B661" s="13" t="s">
        <v>27</v>
      </c>
      <c r="C661" s="13" t="s">
        <v>331</v>
      </c>
      <c r="D661" s="12" t="s">
        <v>21</v>
      </c>
      <c r="E661" s="14">
        <v>142091.66666666701</v>
      </c>
      <c r="F661" s="15">
        <f t="shared" si="40"/>
        <v>3.1709862627853844E-2</v>
      </c>
      <c r="G661" s="15">
        <f t="shared" si="43"/>
        <v>88.90594404351782</v>
      </c>
      <c r="H661" s="12" t="str">
        <f t="shared" si="41"/>
        <v>No</v>
      </c>
      <c r="I661" s="12" t="str">
        <f t="shared" si="42"/>
        <v>No</v>
      </c>
    </row>
    <row r="662" spans="1:9" ht="18.75" customHeight="1" x14ac:dyDescent="0.25">
      <c r="A662" s="12">
        <v>657</v>
      </c>
      <c r="B662" s="13" t="s">
        <v>106</v>
      </c>
      <c r="C662" s="13" t="s">
        <v>399</v>
      </c>
      <c r="D662" s="12" t="s">
        <v>15</v>
      </c>
      <c r="E662" s="14">
        <v>141726.21204166699</v>
      </c>
      <c r="F662" s="15">
        <f t="shared" si="40"/>
        <v>3.1628306008614174E-2</v>
      </c>
      <c r="G662" s="15">
        <f t="shared" si="43"/>
        <v>88.937572349526434</v>
      </c>
      <c r="H662" s="12" t="str">
        <f t="shared" si="41"/>
        <v>No</v>
      </c>
      <c r="I662" s="12" t="str">
        <f t="shared" si="42"/>
        <v>No</v>
      </c>
    </row>
    <row r="663" spans="1:9" ht="18.75" customHeight="1" x14ac:dyDescent="0.25">
      <c r="A663" s="12">
        <v>658</v>
      </c>
      <c r="B663" s="13" t="s">
        <v>234</v>
      </c>
      <c r="C663" s="13" t="s">
        <v>400</v>
      </c>
      <c r="D663" s="12" t="s">
        <v>21</v>
      </c>
      <c r="E663" s="14">
        <v>141620.83333333299</v>
      </c>
      <c r="F663" s="15">
        <f t="shared" si="40"/>
        <v>3.1604789187089297E-2</v>
      </c>
      <c r="G663" s="15">
        <f t="shared" si="43"/>
        <v>88.969177138713519</v>
      </c>
      <c r="H663" s="12" t="str">
        <f t="shared" si="41"/>
        <v>No</v>
      </c>
      <c r="I663" s="12" t="str">
        <f t="shared" si="42"/>
        <v>No</v>
      </c>
    </row>
    <row r="664" spans="1:9" ht="27.75" customHeight="1" x14ac:dyDescent="0.25">
      <c r="A664" s="12">
        <v>659</v>
      </c>
      <c r="B664" s="13" t="s">
        <v>23</v>
      </c>
      <c r="C664" s="13" t="s">
        <v>401</v>
      </c>
      <c r="D664" s="12" t="s">
        <v>201</v>
      </c>
      <c r="E664" s="14">
        <v>141294.14433333301</v>
      </c>
      <c r="F664" s="15">
        <f t="shared" si="40"/>
        <v>3.1531883691960354E-2</v>
      </c>
      <c r="G664" s="15">
        <f t="shared" si="43"/>
        <v>89.000709022405474</v>
      </c>
      <c r="H664" s="12" t="str">
        <f t="shared" si="41"/>
        <v>No</v>
      </c>
      <c r="I664" s="12" t="str">
        <f t="shared" si="42"/>
        <v>No</v>
      </c>
    </row>
    <row r="665" spans="1:9" ht="27.75" customHeight="1" x14ac:dyDescent="0.25">
      <c r="A665" s="12">
        <v>660</v>
      </c>
      <c r="B665" s="13" t="s">
        <v>16</v>
      </c>
      <c r="C665" s="13" t="s">
        <v>402</v>
      </c>
      <c r="D665" s="12" t="s">
        <v>15</v>
      </c>
      <c r="E665" s="14">
        <v>141206.66666666701</v>
      </c>
      <c r="F665" s="15">
        <f t="shared" si="40"/>
        <v>3.1512361753355103E-2</v>
      </c>
      <c r="G665" s="15">
        <f t="shared" si="43"/>
        <v>89.032221384158831</v>
      </c>
      <c r="H665" s="12" t="str">
        <f t="shared" si="41"/>
        <v>No</v>
      </c>
      <c r="I665" s="12" t="str">
        <f t="shared" si="42"/>
        <v>No</v>
      </c>
    </row>
    <row r="666" spans="1:9" ht="36.75" customHeight="1" x14ac:dyDescent="0.25">
      <c r="A666" s="12">
        <v>661</v>
      </c>
      <c r="B666" s="13" t="s">
        <v>34</v>
      </c>
      <c r="C666" s="13" t="s">
        <v>391</v>
      </c>
      <c r="D666" s="12" t="s">
        <v>21</v>
      </c>
      <c r="E666" s="14">
        <v>140512.5</v>
      </c>
      <c r="F666" s="15">
        <f t="shared" si="40"/>
        <v>3.1357448167236901E-2</v>
      </c>
      <c r="G666" s="15">
        <f t="shared" si="43"/>
        <v>89.063578832326073</v>
      </c>
      <c r="H666" s="12" t="str">
        <f t="shared" si="41"/>
        <v>No</v>
      </c>
      <c r="I666" s="12" t="str">
        <f t="shared" si="42"/>
        <v>No</v>
      </c>
    </row>
    <row r="667" spans="1:9" ht="36.75" customHeight="1" x14ac:dyDescent="0.25">
      <c r="A667" s="12">
        <v>662</v>
      </c>
      <c r="B667" s="13" t="s">
        <v>34</v>
      </c>
      <c r="C667" s="13" t="s">
        <v>391</v>
      </c>
      <c r="D667" s="12" t="s">
        <v>21</v>
      </c>
      <c r="E667" s="14">
        <v>140440.5</v>
      </c>
      <c r="F667" s="15">
        <f t="shared" si="40"/>
        <v>3.1341380299481067E-2</v>
      </c>
      <c r="G667" s="15">
        <f t="shared" si="43"/>
        <v>89.094920212625553</v>
      </c>
      <c r="H667" s="12" t="str">
        <f t="shared" si="41"/>
        <v>No</v>
      </c>
      <c r="I667" s="12" t="str">
        <f t="shared" si="42"/>
        <v>No</v>
      </c>
    </row>
    <row r="668" spans="1:9" ht="18.75" customHeight="1" x14ac:dyDescent="0.25">
      <c r="A668" s="12">
        <v>663</v>
      </c>
      <c r="B668" s="13" t="s">
        <v>18</v>
      </c>
      <c r="C668" s="13" t="s">
        <v>331</v>
      </c>
      <c r="D668" s="12" t="s">
        <v>21</v>
      </c>
      <c r="E668" s="14">
        <v>140325.6</v>
      </c>
      <c r="F668" s="15">
        <f t="shared" si="40"/>
        <v>3.1315738660520724E-2</v>
      </c>
      <c r="G668" s="15">
        <f t="shared" si="43"/>
        <v>89.126235951286077</v>
      </c>
      <c r="H668" s="12" t="str">
        <f t="shared" si="41"/>
        <v>No</v>
      </c>
      <c r="I668" s="12" t="str">
        <f t="shared" si="42"/>
        <v>No</v>
      </c>
    </row>
    <row r="669" spans="1:9" ht="18.75" customHeight="1" x14ac:dyDescent="0.25">
      <c r="A669" s="12">
        <v>664</v>
      </c>
      <c r="B669" s="13" t="s">
        <v>32</v>
      </c>
      <c r="C669" s="13" t="s">
        <v>403</v>
      </c>
      <c r="D669" s="12" t="s">
        <v>21</v>
      </c>
      <c r="E669" s="14">
        <v>140268.58269866701</v>
      </c>
      <c r="F669" s="15">
        <f t="shared" si="40"/>
        <v>3.130301440416499E-2</v>
      </c>
      <c r="G669" s="15">
        <f t="shared" si="43"/>
        <v>89.157538965690236</v>
      </c>
      <c r="H669" s="12" t="str">
        <f t="shared" si="41"/>
        <v>No</v>
      </c>
      <c r="I669" s="12" t="str">
        <f t="shared" si="42"/>
        <v>No</v>
      </c>
    </row>
    <row r="670" spans="1:9" ht="18.75" customHeight="1" x14ac:dyDescent="0.25">
      <c r="A670" s="12">
        <v>665</v>
      </c>
      <c r="B670" s="13" t="s">
        <v>36</v>
      </c>
      <c r="C670" s="13" t="s">
        <v>404</v>
      </c>
      <c r="D670" s="12" t="s">
        <v>15</v>
      </c>
      <c r="E670" s="14">
        <v>140096</v>
      </c>
      <c r="F670" s="15">
        <f t="shared" si="40"/>
        <v>3.1264500015566021E-2</v>
      </c>
      <c r="G670" s="15">
        <f t="shared" si="43"/>
        <v>89.188803465705803</v>
      </c>
      <c r="H670" s="12" t="str">
        <f t="shared" si="41"/>
        <v>No</v>
      </c>
      <c r="I670" s="12" t="str">
        <f t="shared" si="42"/>
        <v>No</v>
      </c>
    </row>
    <row r="671" spans="1:9" ht="18.75" customHeight="1" x14ac:dyDescent="0.25">
      <c r="A671" s="12">
        <v>666</v>
      </c>
      <c r="B671" s="13" t="s">
        <v>30</v>
      </c>
      <c r="C671" s="13" t="s">
        <v>378</v>
      </c>
      <c r="D671" s="12" t="s">
        <v>137</v>
      </c>
      <c r="E671" s="14">
        <v>140062.5</v>
      </c>
      <c r="F671" s="15">
        <f t="shared" si="40"/>
        <v>3.1257023993762963E-2</v>
      </c>
      <c r="G671" s="15">
        <f t="shared" si="43"/>
        <v>89.220060489699563</v>
      </c>
      <c r="H671" s="12" t="str">
        <f t="shared" si="41"/>
        <v>No</v>
      </c>
      <c r="I671" s="12" t="str">
        <f t="shared" si="42"/>
        <v>No</v>
      </c>
    </row>
    <row r="672" spans="1:9" ht="45.75" customHeight="1" x14ac:dyDescent="0.25">
      <c r="A672" s="12">
        <v>667</v>
      </c>
      <c r="B672" s="13" t="s">
        <v>22</v>
      </c>
      <c r="C672" s="13" t="s">
        <v>405</v>
      </c>
      <c r="D672" s="12" t="s">
        <v>21</v>
      </c>
      <c r="E672" s="14">
        <v>139629.16666666701</v>
      </c>
      <c r="F672" s="15">
        <f t="shared" si="40"/>
        <v>3.1160319234121464E-2</v>
      </c>
      <c r="G672" s="15">
        <f t="shared" si="43"/>
        <v>89.251220808933681</v>
      </c>
      <c r="H672" s="12" t="str">
        <f t="shared" si="41"/>
        <v>No</v>
      </c>
      <c r="I672" s="12" t="str">
        <f t="shared" si="42"/>
        <v>No</v>
      </c>
    </row>
    <row r="673" spans="1:9" ht="18.75" customHeight="1" x14ac:dyDescent="0.25">
      <c r="A673" s="12">
        <v>668</v>
      </c>
      <c r="B673" s="13" t="s">
        <v>18</v>
      </c>
      <c r="C673" s="13" t="s">
        <v>331</v>
      </c>
      <c r="D673" s="12" t="s">
        <v>21</v>
      </c>
      <c r="E673" s="14">
        <v>139479.933333333</v>
      </c>
      <c r="F673" s="15">
        <f t="shared" si="40"/>
        <v>3.1127015602666293E-2</v>
      </c>
      <c r="G673" s="15">
        <f t="shared" si="43"/>
        <v>89.282347824536345</v>
      </c>
      <c r="H673" s="12" t="str">
        <f t="shared" si="41"/>
        <v>No</v>
      </c>
      <c r="I673" s="12" t="str">
        <f t="shared" si="42"/>
        <v>No</v>
      </c>
    </row>
    <row r="674" spans="1:9" ht="18.75" customHeight="1" x14ac:dyDescent="0.25">
      <c r="A674" s="12">
        <v>669</v>
      </c>
      <c r="B674" s="13" t="s">
        <v>256</v>
      </c>
      <c r="C674" s="13" t="s">
        <v>406</v>
      </c>
      <c r="D674" s="12" t="s">
        <v>21</v>
      </c>
      <c r="E674" s="14">
        <v>139123.30804999999</v>
      </c>
      <c r="F674" s="15">
        <f t="shared" si="40"/>
        <v>3.1047429381958237E-2</v>
      </c>
      <c r="G674" s="15">
        <f t="shared" si="43"/>
        <v>89.313395253918301</v>
      </c>
      <c r="H674" s="12" t="str">
        <f t="shared" si="41"/>
        <v>No</v>
      </c>
      <c r="I674" s="12" t="str">
        <f t="shared" si="42"/>
        <v>No</v>
      </c>
    </row>
    <row r="675" spans="1:9" ht="36.75" customHeight="1" x14ac:dyDescent="0.25">
      <c r="A675" s="12">
        <v>670</v>
      </c>
      <c r="B675" s="13" t="s">
        <v>34</v>
      </c>
      <c r="C675" s="13" t="s">
        <v>391</v>
      </c>
      <c r="D675" s="12" t="s">
        <v>21</v>
      </c>
      <c r="E675" s="14">
        <v>139110.75</v>
      </c>
      <c r="F675" s="15">
        <f t="shared" si="40"/>
        <v>3.1044626866865582E-2</v>
      </c>
      <c r="G675" s="15">
        <f t="shared" si="43"/>
        <v>89.34443988078516</v>
      </c>
      <c r="H675" s="12" t="str">
        <f t="shared" si="41"/>
        <v>No</v>
      </c>
      <c r="I675" s="12" t="str">
        <f t="shared" si="42"/>
        <v>No</v>
      </c>
    </row>
    <row r="676" spans="1:9" ht="18.75" customHeight="1" x14ac:dyDescent="0.25">
      <c r="A676" s="12">
        <v>671</v>
      </c>
      <c r="B676" s="13" t="s">
        <v>234</v>
      </c>
      <c r="C676" s="13" t="s">
        <v>400</v>
      </c>
      <c r="D676" s="12" t="s">
        <v>21</v>
      </c>
      <c r="E676" s="14">
        <v>138750</v>
      </c>
      <c r="F676" s="15">
        <f t="shared" si="40"/>
        <v>3.0964120154463981E-2</v>
      </c>
      <c r="G676" s="15">
        <f t="shared" si="43"/>
        <v>89.375404000939625</v>
      </c>
      <c r="H676" s="12" t="str">
        <f t="shared" si="41"/>
        <v>No</v>
      </c>
      <c r="I676" s="12" t="str">
        <f t="shared" si="42"/>
        <v>No</v>
      </c>
    </row>
    <row r="677" spans="1:9" ht="18.75" customHeight="1" x14ac:dyDescent="0.25">
      <c r="A677" s="12">
        <v>672</v>
      </c>
      <c r="B677" s="13" t="s">
        <v>32</v>
      </c>
      <c r="C677" s="13" t="s">
        <v>382</v>
      </c>
      <c r="D677" s="12" t="s">
        <v>26</v>
      </c>
      <c r="E677" s="14">
        <v>138390.39999999999</v>
      </c>
      <c r="F677" s="15">
        <f t="shared" si="40"/>
        <v>3.0883870081616804E-2</v>
      </c>
      <c r="G677" s="15">
        <f t="shared" si="43"/>
        <v>89.406287871021249</v>
      </c>
      <c r="H677" s="12" t="str">
        <f t="shared" si="41"/>
        <v>No</v>
      </c>
      <c r="I677" s="12" t="str">
        <f t="shared" si="42"/>
        <v>No</v>
      </c>
    </row>
    <row r="678" spans="1:9" ht="27.75" customHeight="1" x14ac:dyDescent="0.25">
      <c r="A678" s="12">
        <v>673</v>
      </c>
      <c r="B678" s="13" t="s">
        <v>153</v>
      </c>
      <c r="C678" s="13" t="s">
        <v>194</v>
      </c>
      <c r="D678" s="12" t="s">
        <v>21</v>
      </c>
      <c r="E678" s="14">
        <v>138322</v>
      </c>
      <c r="F678" s="15">
        <f t="shared" si="40"/>
        <v>3.0868605607248766E-2</v>
      </c>
      <c r="G678" s="15">
        <f t="shared" si="43"/>
        <v>89.437156476628502</v>
      </c>
      <c r="H678" s="12" t="str">
        <f t="shared" si="41"/>
        <v>No</v>
      </c>
      <c r="I678" s="12" t="str">
        <f t="shared" si="42"/>
        <v>No</v>
      </c>
    </row>
    <row r="679" spans="1:9" ht="36.75" customHeight="1" x14ac:dyDescent="0.25">
      <c r="A679" s="12">
        <v>674</v>
      </c>
      <c r="B679" s="13" t="s">
        <v>27</v>
      </c>
      <c r="C679" s="13" t="s">
        <v>407</v>
      </c>
      <c r="D679" s="12" t="s">
        <v>21</v>
      </c>
      <c r="E679" s="14">
        <v>138322</v>
      </c>
      <c r="F679" s="15">
        <f t="shared" si="40"/>
        <v>3.0868605607248766E-2</v>
      </c>
      <c r="G679" s="15">
        <f t="shared" si="43"/>
        <v>89.468025082235755</v>
      </c>
      <c r="H679" s="12" t="str">
        <f t="shared" si="41"/>
        <v>No</v>
      </c>
      <c r="I679" s="12" t="str">
        <f t="shared" si="42"/>
        <v>No</v>
      </c>
    </row>
    <row r="680" spans="1:9" ht="27.75" customHeight="1" x14ac:dyDescent="0.25">
      <c r="A680" s="12">
        <v>675</v>
      </c>
      <c r="B680" s="13" t="s">
        <v>144</v>
      </c>
      <c r="C680" s="13" t="s">
        <v>389</v>
      </c>
      <c r="D680" s="12" t="s">
        <v>21</v>
      </c>
      <c r="E680" s="14">
        <v>138190.46729999999</v>
      </c>
      <c r="F680" s="15">
        <f t="shared" si="40"/>
        <v>3.083925213462144E-2</v>
      </c>
      <c r="G680" s="15">
        <f t="shared" si="43"/>
        <v>89.498864334370381</v>
      </c>
      <c r="H680" s="12" t="str">
        <f t="shared" si="41"/>
        <v>No</v>
      </c>
      <c r="I680" s="12" t="str">
        <f t="shared" si="42"/>
        <v>No</v>
      </c>
    </row>
    <row r="681" spans="1:9" ht="27.75" customHeight="1" x14ac:dyDescent="0.25">
      <c r="A681" s="12">
        <v>676</v>
      </c>
      <c r="B681" s="13" t="s">
        <v>144</v>
      </c>
      <c r="C681" s="13" t="s">
        <v>389</v>
      </c>
      <c r="D681" s="12" t="s">
        <v>21</v>
      </c>
      <c r="E681" s="14">
        <v>138070.576027</v>
      </c>
      <c r="F681" s="15">
        <f t="shared" si="40"/>
        <v>3.0812496619070862E-2</v>
      </c>
      <c r="G681" s="15">
        <f t="shared" si="43"/>
        <v>89.529676830989459</v>
      </c>
      <c r="H681" s="12" t="str">
        <f t="shared" si="41"/>
        <v>No</v>
      </c>
      <c r="I681" s="12" t="str">
        <f t="shared" si="42"/>
        <v>No</v>
      </c>
    </row>
    <row r="682" spans="1:9" ht="27.75" customHeight="1" x14ac:dyDescent="0.25">
      <c r="A682" s="12">
        <v>677</v>
      </c>
      <c r="B682" s="13" t="s">
        <v>23</v>
      </c>
      <c r="C682" s="13" t="s">
        <v>408</v>
      </c>
      <c r="D682" s="12" t="s">
        <v>15</v>
      </c>
      <c r="E682" s="14">
        <v>137626.11199999999</v>
      </c>
      <c r="F682" s="15">
        <f t="shared" si="40"/>
        <v>3.0713307880070029E-2</v>
      </c>
      <c r="G682" s="15">
        <f t="shared" si="43"/>
        <v>89.560390138869522</v>
      </c>
      <c r="H682" s="12" t="str">
        <f t="shared" si="41"/>
        <v>No</v>
      </c>
      <c r="I682" s="12" t="str">
        <f t="shared" si="42"/>
        <v>No</v>
      </c>
    </row>
    <row r="683" spans="1:9" ht="18.75" customHeight="1" x14ac:dyDescent="0.25">
      <c r="A683" s="12">
        <v>678</v>
      </c>
      <c r="B683" s="13" t="s">
        <v>27</v>
      </c>
      <c r="C683" s="13" t="s">
        <v>313</v>
      </c>
      <c r="D683" s="12" t="s">
        <v>21</v>
      </c>
      <c r="E683" s="14">
        <v>137524.66666666701</v>
      </c>
      <c r="F683" s="15">
        <f t="shared" si="40"/>
        <v>3.0690668849508357E-2</v>
      </c>
      <c r="G683" s="15">
        <f t="shared" si="43"/>
        <v>89.591080807719024</v>
      </c>
      <c r="H683" s="12" t="str">
        <f t="shared" si="41"/>
        <v>No</v>
      </c>
      <c r="I683" s="12" t="str">
        <f t="shared" si="42"/>
        <v>No</v>
      </c>
    </row>
    <row r="684" spans="1:9" ht="18.75" customHeight="1" x14ac:dyDescent="0.25">
      <c r="A684" s="12">
        <v>679</v>
      </c>
      <c r="B684" s="13" t="s">
        <v>234</v>
      </c>
      <c r="C684" s="13" t="s">
        <v>409</v>
      </c>
      <c r="D684" s="12" t="s">
        <v>21</v>
      </c>
      <c r="E684" s="14">
        <v>137500</v>
      </c>
      <c r="F684" s="15">
        <f t="shared" si="40"/>
        <v>3.0685164117036375E-2</v>
      </c>
      <c r="G684" s="15">
        <f t="shared" si="43"/>
        <v>89.621765971836055</v>
      </c>
      <c r="H684" s="12" t="str">
        <f t="shared" si="41"/>
        <v>No</v>
      </c>
      <c r="I684" s="12" t="str">
        <f t="shared" si="42"/>
        <v>No</v>
      </c>
    </row>
    <row r="685" spans="1:9" ht="18.75" customHeight="1" x14ac:dyDescent="0.25">
      <c r="A685" s="12">
        <v>680</v>
      </c>
      <c r="B685" s="13" t="s">
        <v>18</v>
      </c>
      <c r="C685" s="13" t="s">
        <v>93</v>
      </c>
      <c r="D685" s="12" t="s">
        <v>15</v>
      </c>
      <c r="E685" s="14">
        <v>136880</v>
      </c>
      <c r="F685" s="15">
        <f t="shared" si="40"/>
        <v>3.0546801922472281E-2</v>
      </c>
      <c r="G685" s="15">
        <f t="shared" si="43"/>
        <v>89.652312773758524</v>
      </c>
      <c r="H685" s="12" t="str">
        <f t="shared" si="41"/>
        <v>No</v>
      </c>
      <c r="I685" s="12" t="str">
        <f t="shared" si="42"/>
        <v>No</v>
      </c>
    </row>
    <row r="686" spans="1:9" ht="18.75" customHeight="1" x14ac:dyDescent="0.25">
      <c r="A686" s="12">
        <v>681</v>
      </c>
      <c r="B686" s="13" t="s">
        <v>106</v>
      </c>
      <c r="C686" s="13" t="s">
        <v>410</v>
      </c>
      <c r="D686" s="12" t="s">
        <v>15</v>
      </c>
      <c r="E686" s="14">
        <v>136324.16993900001</v>
      </c>
      <c r="F686" s="15">
        <f t="shared" si="40"/>
        <v>3.0422760201432524E-2</v>
      </c>
      <c r="G686" s="15">
        <f t="shared" si="43"/>
        <v>89.682735533959956</v>
      </c>
      <c r="H686" s="12" t="str">
        <f t="shared" si="41"/>
        <v>No</v>
      </c>
      <c r="I686" s="12" t="str">
        <f t="shared" si="42"/>
        <v>No</v>
      </c>
    </row>
    <row r="687" spans="1:9" ht="45.75" customHeight="1" x14ac:dyDescent="0.25">
      <c r="A687" s="12">
        <v>682</v>
      </c>
      <c r="B687" s="13" t="s">
        <v>22</v>
      </c>
      <c r="C687" s="13" t="s">
        <v>371</v>
      </c>
      <c r="D687" s="12" t="s">
        <v>26</v>
      </c>
      <c r="E687" s="14">
        <v>136050.066666667</v>
      </c>
      <c r="F687" s="15">
        <f t="shared" si="40"/>
        <v>3.0361589991275757E-2</v>
      </c>
      <c r="G687" s="15">
        <f t="shared" si="43"/>
        <v>89.713097123951229</v>
      </c>
      <c r="H687" s="12" t="str">
        <f t="shared" si="41"/>
        <v>No</v>
      </c>
      <c r="I687" s="12" t="str">
        <f t="shared" si="42"/>
        <v>No</v>
      </c>
    </row>
    <row r="688" spans="1:9" ht="45.75" customHeight="1" x14ac:dyDescent="0.25">
      <c r="A688" s="12">
        <v>683</v>
      </c>
      <c r="B688" s="13" t="s">
        <v>22</v>
      </c>
      <c r="C688" s="13" t="s">
        <v>265</v>
      </c>
      <c r="D688" s="12" t="s">
        <v>21</v>
      </c>
      <c r="E688" s="14">
        <v>135700</v>
      </c>
      <c r="F688" s="15">
        <f t="shared" si="40"/>
        <v>3.0283467423140625E-2</v>
      </c>
      <c r="G688" s="15">
        <f t="shared" si="43"/>
        <v>89.743380591374375</v>
      </c>
      <c r="H688" s="12" t="str">
        <f t="shared" si="41"/>
        <v>No</v>
      </c>
      <c r="I688" s="12" t="str">
        <f t="shared" si="42"/>
        <v>No</v>
      </c>
    </row>
    <row r="689" spans="1:9" ht="27.75" customHeight="1" x14ac:dyDescent="0.25">
      <c r="A689" s="12">
        <v>684</v>
      </c>
      <c r="B689" s="13" t="s">
        <v>23</v>
      </c>
      <c r="C689" s="13" t="s">
        <v>411</v>
      </c>
      <c r="D689" s="12" t="s">
        <v>137</v>
      </c>
      <c r="E689" s="14">
        <v>135613.33333333299</v>
      </c>
      <c r="F689" s="15">
        <f t="shared" si="40"/>
        <v>3.0264126471212238E-2</v>
      </c>
      <c r="G689" s="15">
        <f t="shared" si="43"/>
        <v>89.773644717845585</v>
      </c>
      <c r="H689" s="12" t="str">
        <f t="shared" si="41"/>
        <v>No</v>
      </c>
      <c r="I689" s="12" t="str">
        <f t="shared" si="42"/>
        <v>No</v>
      </c>
    </row>
    <row r="690" spans="1:9" ht="18.75" customHeight="1" x14ac:dyDescent="0.25">
      <c r="A690" s="12">
        <v>685</v>
      </c>
      <c r="B690" s="13" t="s">
        <v>144</v>
      </c>
      <c r="C690" s="13" t="s">
        <v>412</v>
      </c>
      <c r="D690" s="12" t="s">
        <v>15</v>
      </c>
      <c r="E690" s="14">
        <v>135391.66666666701</v>
      </c>
      <c r="F690" s="15">
        <f t="shared" si="40"/>
        <v>3.0214658267241894E-2</v>
      </c>
      <c r="G690" s="15">
        <f t="shared" si="43"/>
        <v>89.803859376112825</v>
      </c>
      <c r="H690" s="12" t="str">
        <f t="shared" si="41"/>
        <v>No</v>
      </c>
      <c r="I690" s="12" t="str">
        <f t="shared" si="42"/>
        <v>No</v>
      </c>
    </row>
    <row r="691" spans="1:9" ht="45.75" customHeight="1" x14ac:dyDescent="0.25">
      <c r="A691" s="12">
        <v>686</v>
      </c>
      <c r="B691" s="13" t="s">
        <v>397</v>
      </c>
      <c r="C691" s="13" t="s">
        <v>413</v>
      </c>
      <c r="D691" s="12" t="s">
        <v>21</v>
      </c>
      <c r="E691" s="14">
        <v>134759.933333333</v>
      </c>
      <c r="F691" s="15">
        <f t="shared" si="40"/>
        <v>3.0073677605339664E-2</v>
      </c>
      <c r="G691" s="15">
        <f t="shared" si="43"/>
        <v>89.83393305371817</v>
      </c>
      <c r="H691" s="12" t="str">
        <f t="shared" si="41"/>
        <v>No</v>
      </c>
      <c r="I691" s="12" t="str">
        <f t="shared" si="42"/>
        <v>No</v>
      </c>
    </row>
    <row r="692" spans="1:9" ht="18.75" customHeight="1" x14ac:dyDescent="0.25">
      <c r="A692" s="12">
        <v>687</v>
      </c>
      <c r="B692" s="13" t="s">
        <v>27</v>
      </c>
      <c r="C692" s="13" t="s">
        <v>313</v>
      </c>
      <c r="D692" s="12" t="s">
        <v>21</v>
      </c>
      <c r="E692" s="14">
        <v>134476.73333333299</v>
      </c>
      <c r="F692" s="15">
        <f t="shared" si="40"/>
        <v>3.0010477325500065E-2</v>
      </c>
      <c r="G692" s="15">
        <f t="shared" si="43"/>
        <v>89.863943531043674</v>
      </c>
      <c r="H692" s="12" t="str">
        <f t="shared" si="41"/>
        <v>No</v>
      </c>
      <c r="I692" s="12" t="str">
        <f t="shared" si="42"/>
        <v>No</v>
      </c>
    </row>
    <row r="693" spans="1:9" ht="18.75" customHeight="1" x14ac:dyDescent="0.25">
      <c r="A693" s="12">
        <v>688</v>
      </c>
      <c r="B693" s="13" t="s">
        <v>18</v>
      </c>
      <c r="C693" s="13" t="s">
        <v>370</v>
      </c>
      <c r="D693" s="12" t="s">
        <v>21</v>
      </c>
      <c r="E693" s="14">
        <v>134225</v>
      </c>
      <c r="F693" s="15">
        <f t="shared" si="40"/>
        <v>2.9954299298976052E-2</v>
      </c>
      <c r="G693" s="15">
        <f t="shared" si="43"/>
        <v>89.893897830342652</v>
      </c>
      <c r="H693" s="12" t="str">
        <f t="shared" si="41"/>
        <v>No</v>
      </c>
      <c r="I693" s="12" t="str">
        <f t="shared" si="42"/>
        <v>No</v>
      </c>
    </row>
    <row r="694" spans="1:9" ht="45.75" customHeight="1" x14ac:dyDescent="0.25">
      <c r="A694" s="12">
        <v>689</v>
      </c>
      <c r="B694" s="13" t="s">
        <v>22</v>
      </c>
      <c r="C694" s="13" t="s">
        <v>313</v>
      </c>
      <c r="D694" s="12" t="s">
        <v>21</v>
      </c>
      <c r="E694" s="14">
        <v>133831.66666666701</v>
      </c>
      <c r="F694" s="15">
        <f t="shared" si="40"/>
        <v>2.9866521132532242E-2</v>
      </c>
      <c r="G694" s="15">
        <f t="shared" si="43"/>
        <v>89.923764351475185</v>
      </c>
      <c r="H694" s="12" t="str">
        <f t="shared" si="41"/>
        <v>No</v>
      </c>
      <c r="I694" s="12" t="str">
        <f t="shared" si="42"/>
        <v>No</v>
      </c>
    </row>
    <row r="695" spans="1:9" ht="18.75" customHeight="1" x14ac:dyDescent="0.25">
      <c r="A695" s="12">
        <v>690</v>
      </c>
      <c r="B695" s="13" t="s">
        <v>106</v>
      </c>
      <c r="C695" s="13" t="s">
        <v>414</v>
      </c>
      <c r="D695" s="12" t="s">
        <v>15</v>
      </c>
      <c r="E695" s="14">
        <v>133719.89032933299</v>
      </c>
      <c r="F695" s="15">
        <f t="shared" si="40"/>
        <v>2.9841576585219548E-2</v>
      </c>
      <c r="G695" s="15">
        <f t="shared" si="43"/>
        <v>89.953605928060398</v>
      </c>
      <c r="H695" s="12" t="str">
        <f t="shared" si="41"/>
        <v>No</v>
      </c>
      <c r="I695" s="12" t="str">
        <f t="shared" si="42"/>
        <v>No</v>
      </c>
    </row>
    <row r="696" spans="1:9" ht="18.75" customHeight="1" x14ac:dyDescent="0.25">
      <c r="A696" s="12">
        <v>691</v>
      </c>
      <c r="B696" s="13" t="s">
        <v>36</v>
      </c>
      <c r="C696" s="13" t="s">
        <v>404</v>
      </c>
      <c r="D696" s="12" t="s">
        <v>15</v>
      </c>
      <c r="E696" s="14">
        <v>133476</v>
      </c>
      <c r="F696" s="15">
        <f t="shared" si="40"/>
        <v>2.9787148841349434E-2</v>
      </c>
      <c r="G696" s="15">
        <f t="shared" si="43"/>
        <v>89.983393076901748</v>
      </c>
      <c r="H696" s="12" t="str">
        <f t="shared" si="41"/>
        <v>No</v>
      </c>
      <c r="I696" s="12" t="str">
        <f t="shared" si="42"/>
        <v>No</v>
      </c>
    </row>
    <row r="697" spans="1:9" ht="15" customHeight="1" x14ac:dyDescent="0.25">
      <c r="A697" s="12">
        <v>692</v>
      </c>
      <c r="B697" s="13" t="s">
        <v>18</v>
      </c>
      <c r="C697" s="13" t="s">
        <v>415</v>
      </c>
      <c r="D697" s="12" t="s">
        <v>21</v>
      </c>
      <c r="E697" s="14">
        <v>133438.33333333299</v>
      </c>
      <c r="F697" s="15">
        <f t="shared" si="40"/>
        <v>2.9778742966088206E-2</v>
      </c>
      <c r="G697" s="15">
        <f t="shared" si="43"/>
        <v>90.013171819867836</v>
      </c>
      <c r="H697" s="12" t="str">
        <f t="shared" si="41"/>
        <v>No</v>
      </c>
      <c r="I697" s="12" t="str">
        <f t="shared" si="42"/>
        <v>No</v>
      </c>
    </row>
    <row r="698" spans="1:9" ht="18.75" customHeight="1" x14ac:dyDescent="0.25">
      <c r="A698" s="12">
        <v>693</v>
      </c>
      <c r="B698" s="13" t="s">
        <v>18</v>
      </c>
      <c r="C698" s="13" t="s">
        <v>386</v>
      </c>
      <c r="D698" s="12" t="s">
        <v>21</v>
      </c>
      <c r="E698" s="14">
        <v>132948.90497866701</v>
      </c>
      <c r="F698" s="15">
        <f t="shared" si="40"/>
        <v>2.9669519770550337E-2</v>
      </c>
      <c r="G698" s="15">
        <f t="shared" si="43"/>
        <v>90.042841339638386</v>
      </c>
      <c r="H698" s="12" t="str">
        <f t="shared" si="41"/>
        <v>No</v>
      </c>
      <c r="I698" s="12" t="str">
        <f t="shared" si="42"/>
        <v>No</v>
      </c>
    </row>
    <row r="699" spans="1:9" ht="36.75" customHeight="1" x14ac:dyDescent="0.25">
      <c r="A699" s="12">
        <v>694</v>
      </c>
      <c r="B699" s="13" t="s">
        <v>18</v>
      </c>
      <c r="C699" s="13" t="s">
        <v>407</v>
      </c>
      <c r="D699" s="12" t="s">
        <v>21</v>
      </c>
      <c r="E699" s="14">
        <v>132750</v>
      </c>
      <c r="F699" s="15">
        <f t="shared" si="40"/>
        <v>2.9625131174811484E-2</v>
      </c>
      <c r="G699" s="15">
        <f t="shared" si="43"/>
        <v>90.072466470813197</v>
      </c>
      <c r="H699" s="12" t="str">
        <f t="shared" si="41"/>
        <v>No</v>
      </c>
      <c r="I699" s="12" t="str">
        <f t="shared" si="42"/>
        <v>No</v>
      </c>
    </row>
    <row r="700" spans="1:9" ht="18.75" customHeight="1" x14ac:dyDescent="0.25">
      <c r="A700" s="12">
        <v>695</v>
      </c>
      <c r="B700" s="13" t="s">
        <v>18</v>
      </c>
      <c r="C700" s="13" t="s">
        <v>313</v>
      </c>
      <c r="D700" s="12" t="s">
        <v>21</v>
      </c>
      <c r="E700" s="14">
        <v>132750</v>
      </c>
      <c r="F700" s="15">
        <f t="shared" si="40"/>
        <v>2.9625131174811484E-2</v>
      </c>
      <c r="G700" s="15">
        <f t="shared" si="43"/>
        <v>90.102091601988008</v>
      </c>
      <c r="H700" s="12" t="str">
        <f t="shared" si="41"/>
        <v>No</v>
      </c>
      <c r="I700" s="12" t="str">
        <f t="shared" si="42"/>
        <v>No</v>
      </c>
    </row>
    <row r="701" spans="1:9" ht="18.75" customHeight="1" x14ac:dyDescent="0.25">
      <c r="A701" s="12">
        <v>696</v>
      </c>
      <c r="B701" s="13" t="s">
        <v>106</v>
      </c>
      <c r="C701" s="13" t="s">
        <v>416</v>
      </c>
      <c r="D701" s="12" t="s">
        <v>15</v>
      </c>
      <c r="E701" s="14">
        <v>132686.69173233301</v>
      </c>
      <c r="F701" s="15">
        <f t="shared" si="40"/>
        <v>2.9611002996023646E-2</v>
      </c>
      <c r="G701" s="15">
        <f t="shared" si="43"/>
        <v>90.131702604984028</v>
      </c>
      <c r="H701" s="12" t="str">
        <f t="shared" si="41"/>
        <v>No</v>
      </c>
      <c r="I701" s="12" t="str">
        <f t="shared" si="42"/>
        <v>No</v>
      </c>
    </row>
    <row r="702" spans="1:9" ht="27.75" customHeight="1" x14ac:dyDescent="0.25">
      <c r="A702" s="12">
        <v>697</v>
      </c>
      <c r="B702" s="13" t="s">
        <v>27</v>
      </c>
      <c r="C702" s="13" t="s">
        <v>405</v>
      </c>
      <c r="D702" s="12" t="s">
        <v>21</v>
      </c>
      <c r="E702" s="14">
        <v>132345.83333333299</v>
      </c>
      <c r="F702" s="15">
        <f t="shared" si="40"/>
        <v>2.9534935389376481E-2</v>
      </c>
      <c r="G702" s="15">
        <f t="shared" si="43"/>
        <v>90.161237540373406</v>
      </c>
      <c r="H702" s="12" t="str">
        <f t="shared" si="41"/>
        <v>No</v>
      </c>
      <c r="I702" s="12" t="str">
        <f t="shared" si="42"/>
        <v>No</v>
      </c>
    </row>
    <row r="703" spans="1:9" ht="18.75" customHeight="1" x14ac:dyDescent="0.25">
      <c r="A703" s="12">
        <v>698</v>
      </c>
      <c r="B703" s="13" t="s">
        <v>234</v>
      </c>
      <c r="C703" s="13" t="s">
        <v>400</v>
      </c>
      <c r="D703" s="12" t="s">
        <v>21</v>
      </c>
      <c r="E703" s="14">
        <v>131770.83333333299</v>
      </c>
      <c r="F703" s="15">
        <f t="shared" si="40"/>
        <v>2.9406615612159785E-2</v>
      </c>
      <c r="G703" s="15">
        <f t="shared" si="43"/>
        <v>90.190644155985566</v>
      </c>
      <c r="H703" s="12" t="str">
        <f t="shared" si="41"/>
        <v>No</v>
      </c>
      <c r="I703" s="12" t="str">
        <f t="shared" si="42"/>
        <v>No</v>
      </c>
    </row>
    <row r="704" spans="1:9" ht="27.75" customHeight="1" x14ac:dyDescent="0.25">
      <c r="A704" s="12">
        <v>699</v>
      </c>
      <c r="B704" s="13" t="s">
        <v>27</v>
      </c>
      <c r="C704" s="13" t="s">
        <v>265</v>
      </c>
      <c r="D704" s="12" t="s">
        <v>21</v>
      </c>
      <c r="E704" s="14">
        <v>131575.33333333299</v>
      </c>
      <c r="F704" s="15">
        <f t="shared" si="40"/>
        <v>2.9362986887906103E-2</v>
      </c>
      <c r="G704" s="15">
        <f t="shared" si="43"/>
        <v>90.22000714287347</v>
      </c>
      <c r="H704" s="12" t="str">
        <f t="shared" si="41"/>
        <v>No</v>
      </c>
      <c r="I704" s="12" t="str">
        <f t="shared" si="42"/>
        <v>No</v>
      </c>
    </row>
    <row r="705" spans="1:9" ht="45.75" customHeight="1" x14ac:dyDescent="0.25">
      <c r="A705" s="12">
        <v>700</v>
      </c>
      <c r="B705" s="13" t="s">
        <v>22</v>
      </c>
      <c r="C705" s="13" t="s">
        <v>370</v>
      </c>
      <c r="D705" s="12" t="s">
        <v>21</v>
      </c>
      <c r="E705" s="14">
        <v>131195.83333333299</v>
      </c>
      <c r="F705" s="15">
        <f t="shared" si="40"/>
        <v>2.9278295834943086E-2</v>
      </c>
      <c r="G705" s="15">
        <f t="shared" si="43"/>
        <v>90.249285438708412</v>
      </c>
      <c r="H705" s="12" t="str">
        <f t="shared" si="41"/>
        <v>No</v>
      </c>
      <c r="I705" s="12" t="str">
        <f t="shared" si="42"/>
        <v>No</v>
      </c>
    </row>
    <row r="706" spans="1:9" ht="27.75" customHeight="1" x14ac:dyDescent="0.25">
      <c r="A706" s="12">
        <v>701</v>
      </c>
      <c r="B706" s="13" t="s">
        <v>36</v>
      </c>
      <c r="C706" s="13" t="s">
        <v>417</v>
      </c>
      <c r="D706" s="12" t="s">
        <v>15</v>
      </c>
      <c r="E706" s="14">
        <v>130880</v>
      </c>
      <c r="F706" s="15">
        <f t="shared" si="40"/>
        <v>2.9207812942819784E-2</v>
      </c>
      <c r="G706" s="15">
        <f t="shared" si="43"/>
        <v>90.278493251651227</v>
      </c>
      <c r="H706" s="12" t="str">
        <f t="shared" si="41"/>
        <v>No</v>
      </c>
      <c r="I706" s="12" t="str">
        <f t="shared" si="42"/>
        <v>No</v>
      </c>
    </row>
    <row r="707" spans="1:9" ht="18.75" customHeight="1" x14ac:dyDescent="0.25">
      <c r="A707" s="12">
        <v>702</v>
      </c>
      <c r="B707" s="13" t="s">
        <v>106</v>
      </c>
      <c r="C707" s="13" t="s">
        <v>418</v>
      </c>
      <c r="D707" s="12" t="s">
        <v>15</v>
      </c>
      <c r="E707" s="14">
        <v>130600.94624999999</v>
      </c>
      <c r="F707" s="15">
        <f t="shared" si="40"/>
        <v>2.9145537960156332E-2</v>
      </c>
      <c r="G707" s="15">
        <f t="shared" si="43"/>
        <v>90.307638789611389</v>
      </c>
      <c r="H707" s="12" t="str">
        <f t="shared" si="41"/>
        <v>No</v>
      </c>
      <c r="I707" s="12" t="str">
        <f t="shared" si="42"/>
        <v>No</v>
      </c>
    </row>
    <row r="708" spans="1:9" ht="27.75" customHeight="1" x14ac:dyDescent="0.25">
      <c r="A708" s="12">
        <v>703</v>
      </c>
      <c r="B708" s="13" t="s">
        <v>13</v>
      </c>
      <c r="C708" s="13" t="s">
        <v>419</v>
      </c>
      <c r="D708" s="12" t="s">
        <v>21</v>
      </c>
      <c r="E708" s="14">
        <v>130570.933333333</v>
      </c>
      <c r="F708" s="15">
        <f t="shared" si="40"/>
        <v>2.9138840132712281E-2</v>
      </c>
      <c r="G708" s="15">
        <f t="shared" si="43"/>
        <v>90.336777629744105</v>
      </c>
      <c r="H708" s="12" t="str">
        <f t="shared" si="41"/>
        <v>No</v>
      </c>
      <c r="I708" s="12" t="str">
        <f t="shared" si="42"/>
        <v>No</v>
      </c>
    </row>
    <row r="709" spans="1:9" ht="45.75" customHeight="1" x14ac:dyDescent="0.25">
      <c r="A709" s="12">
        <v>704</v>
      </c>
      <c r="B709" s="13" t="s">
        <v>22</v>
      </c>
      <c r="C709" s="13" t="s">
        <v>407</v>
      </c>
      <c r="D709" s="12" t="s">
        <v>21</v>
      </c>
      <c r="E709" s="14">
        <v>130390</v>
      </c>
      <c r="F709" s="15">
        <f t="shared" si="40"/>
        <v>2.9098462176148164E-2</v>
      </c>
      <c r="G709" s="15">
        <f t="shared" si="43"/>
        <v>90.365876091920256</v>
      </c>
      <c r="H709" s="12" t="str">
        <f t="shared" si="41"/>
        <v>No</v>
      </c>
      <c r="I709" s="12" t="str">
        <f t="shared" si="42"/>
        <v>No</v>
      </c>
    </row>
    <row r="710" spans="1:9" ht="18.75" customHeight="1" x14ac:dyDescent="0.25">
      <c r="A710" s="12">
        <v>705</v>
      </c>
      <c r="B710" s="13" t="s">
        <v>18</v>
      </c>
      <c r="C710" s="13" t="s">
        <v>420</v>
      </c>
      <c r="D710" s="12" t="s">
        <v>21</v>
      </c>
      <c r="E710" s="14">
        <v>129800</v>
      </c>
      <c r="F710" s="15">
        <f t="shared" ref="F710:F773" si="44">E710/$B$2*100</f>
        <v>2.8966794926482339E-2</v>
      </c>
      <c r="G710" s="15">
        <f t="shared" si="43"/>
        <v>90.394842886846732</v>
      </c>
      <c r="H710" s="12" t="str">
        <f t="shared" ref="H710:H773" si="45">IF(G710&lt;=80,"Sí","No")</f>
        <v>No</v>
      </c>
      <c r="I710" s="12" t="str">
        <f t="shared" ref="I710:I773" si="46">IF(AND(H710="Sí",F710&gt;=$B$3),"Sí","No")</f>
        <v>No</v>
      </c>
    </row>
    <row r="711" spans="1:9" ht="27.75" customHeight="1" x14ac:dyDescent="0.25">
      <c r="A711" s="12">
        <v>706</v>
      </c>
      <c r="B711" s="13" t="s">
        <v>291</v>
      </c>
      <c r="C711" s="13" t="s">
        <v>421</v>
      </c>
      <c r="D711" s="12" t="s">
        <v>21</v>
      </c>
      <c r="E711" s="14">
        <v>129636.266666667</v>
      </c>
      <c r="F711" s="15">
        <f t="shared" si="44"/>
        <v>2.8930255404993225E-2</v>
      </c>
      <c r="G711" s="15">
        <f t="shared" ref="G711:G774" si="47">G710+F711</f>
        <v>90.423773142251719</v>
      </c>
      <c r="H711" s="12" t="str">
        <f t="shared" si="45"/>
        <v>No</v>
      </c>
      <c r="I711" s="12" t="str">
        <f t="shared" si="46"/>
        <v>No</v>
      </c>
    </row>
    <row r="712" spans="1:9" ht="18.75" customHeight="1" x14ac:dyDescent="0.25">
      <c r="A712" s="12">
        <v>707</v>
      </c>
      <c r="B712" s="13" t="s">
        <v>36</v>
      </c>
      <c r="C712" s="13" t="s">
        <v>404</v>
      </c>
      <c r="D712" s="12" t="s">
        <v>15</v>
      </c>
      <c r="E712" s="14">
        <v>129456</v>
      </c>
      <c r="F712" s="15">
        <f t="shared" si="44"/>
        <v>2.8890026224982265E-2</v>
      </c>
      <c r="G712" s="15">
        <f t="shared" si="47"/>
        <v>90.452663168476704</v>
      </c>
      <c r="H712" s="12" t="str">
        <f t="shared" si="45"/>
        <v>No</v>
      </c>
      <c r="I712" s="12" t="str">
        <f t="shared" si="46"/>
        <v>No</v>
      </c>
    </row>
    <row r="713" spans="1:9" ht="18.75" customHeight="1" x14ac:dyDescent="0.25">
      <c r="A713" s="12">
        <v>708</v>
      </c>
      <c r="B713" s="13" t="s">
        <v>123</v>
      </c>
      <c r="C713" s="13" t="s">
        <v>422</v>
      </c>
      <c r="D713" s="12" t="s">
        <v>21</v>
      </c>
      <c r="E713" s="14">
        <v>129249.44405999999</v>
      </c>
      <c r="F713" s="15">
        <f t="shared" si="44"/>
        <v>2.8843930203758632E-2</v>
      </c>
      <c r="G713" s="15">
        <f t="shared" si="47"/>
        <v>90.481507098680467</v>
      </c>
      <c r="H713" s="12" t="str">
        <f t="shared" si="45"/>
        <v>No</v>
      </c>
      <c r="I713" s="12" t="str">
        <f t="shared" si="46"/>
        <v>No</v>
      </c>
    </row>
    <row r="714" spans="1:9" ht="36.75" customHeight="1" x14ac:dyDescent="0.25">
      <c r="A714" s="12">
        <v>709</v>
      </c>
      <c r="B714" s="13" t="s">
        <v>32</v>
      </c>
      <c r="C714" s="13" t="s">
        <v>407</v>
      </c>
      <c r="D714" s="12" t="s">
        <v>21</v>
      </c>
      <c r="E714" s="14">
        <v>129210</v>
      </c>
      <c r="F714" s="15">
        <f t="shared" si="44"/>
        <v>2.8835127676816508E-2</v>
      </c>
      <c r="G714" s="15">
        <f t="shared" si="47"/>
        <v>90.510342226357281</v>
      </c>
      <c r="H714" s="12" t="str">
        <f t="shared" si="45"/>
        <v>No</v>
      </c>
      <c r="I714" s="12" t="str">
        <f t="shared" si="46"/>
        <v>No</v>
      </c>
    </row>
    <row r="715" spans="1:9" ht="27.75" customHeight="1" x14ac:dyDescent="0.25">
      <c r="A715" s="12">
        <v>710</v>
      </c>
      <c r="B715" s="13" t="s">
        <v>291</v>
      </c>
      <c r="C715" s="13" t="s">
        <v>423</v>
      </c>
      <c r="D715" s="12" t="s">
        <v>21</v>
      </c>
      <c r="E715" s="14">
        <v>129014.66666666701</v>
      </c>
      <c r="F715" s="15">
        <f t="shared" si="44"/>
        <v>2.8791536146701234E-2</v>
      </c>
      <c r="G715" s="15">
        <f t="shared" si="47"/>
        <v>90.53913376250398</v>
      </c>
      <c r="H715" s="12" t="str">
        <f t="shared" si="45"/>
        <v>No</v>
      </c>
      <c r="I715" s="12" t="str">
        <f t="shared" si="46"/>
        <v>No</v>
      </c>
    </row>
    <row r="716" spans="1:9" ht="27.75" customHeight="1" x14ac:dyDescent="0.25">
      <c r="A716" s="12">
        <v>711</v>
      </c>
      <c r="B716" s="13" t="s">
        <v>28</v>
      </c>
      <c r="C716" s="13" t="s">
        <v>424</v>
      </c>
      <c r="D716" s="12" t="s">
        <v>15</v>
      </c>
      <c r="E716" s="14">
        <v>128859.60030000001</v>
      </c>
      <c r="F716" s="15">
        <f t="shared" si="44"/>
        <v>2.8756930787354251E-2</v>
      </c>
      <c r="G716" s="15">
        <f t="shared" si="47"/>
        <v>90.567890693291332</v>
      </c>
      <c r="H716" s="12" t="str">
        <f t="shared" si="45"/>
        <v>No</v>
      </c>
      <c r="I716" s="12" t="str">
        <f t="shared" si="46"/>
        <v>No</v>
      </c>
    </row>
    <row r="717" spans="1:9" ht="27.75" customHeight="1" x14ac:dyDescent="0.25">
      <c r="A717" s="12">
        <v>712</v>
      </c>
      <c r="B717" s="13" t="s">
        <v>153</v>
      </c>
      <c r="C717" s="13" t="s">
        <v>425</v>
      </c>
      <c r="D717" s="12" t="s">
        <v>21</v>
      </c>
      <c r="E717" s="14">
        <v>128800</v>
      </c>
      <c r="F717" s="15">
        <f t="shared" si="44"/>
        <v>2.8743630096540251E-2</v>
      </c>
      <c r="G717" s="15">
        <f t="shared" si="47"/>
        <v>90.596634323387875</v>
      </c>
      <c r="H717" s="12" t="str">
        <f t="shared" si="45"/>
        <v>No</v>
      </c>
      <c r="I717" s="12" t="str">
        <f t="shared" si="46"/>
        <v>No</v>
      </c>
    </row>
    <row r="718" spans="1:9" ht="45.75" customHeight="1" x14ac:dyDescent="0.25">
      <c r="A718" s="12">
        <v>713</v>
      </c>
      <c r="B718" s="13" t="s">
        <v>22</v>
      </c>
      <c r="C718" s="13" t="s">
        <v>310</v>
      </c>
      <c r="D718" s="12" t="s">
        <v>21</v>
      </c>
      <c r="E718" s="14">
        <v>128800</v>
      </c>
      <c r="F718" s="15">
        <f t="shared" si="44"/>
        <v>2.8743630096540251E-2</v>
      </c>
      <c r="G718" s="15">
        <f t="shared" si="47"/>
        <v>90.625377953484417</v>
      </c>
      <c r="H718" s="12" t="str">
        <f t="shared" si="45"/>
        <v>No</v>
      </c>
      <c r="I718" s="12" t="str">
        <f t="shared" si="46"/>
        <v>No</v>
      </c>
    </row>
    <row r="719" spans="1:9" ht="18.75" customHeight="1" x14ac:dyDescent="0.25">
      <c r="A719" s="12">
        <v>714</v>
      </c>
      <c r="B719" s="13" t="s">
        <v>27</v>
      </c>
      <c r="C719" s="13" t="s">
        <v>426</v>
      </c>
      <c r="D719" s="12" t="s">
        <v>21</v>
      </c>
      <c r="E719" s="14">
        <v>128759.282866667</v>
      </c>
      <c r="F719" s="15">
        <f t="shared" si="44"/>
        <v>2.8734543464404266E-2</v>
      </c>
      <c r="G719" s="15">
        <f t="shared" si="47"/>
        <v>90.654112496948827</v>
      </c>
      <c r="H719" s="12" t="str">
        <f t="shared" si="45"/>
        <v>No</v>
      </c>
      <c r="I719" s="12" t="str">
        <f t="shared" si="46"/>
        <v>No</v>
      </c>
    </row>
    <row r="720" spans="1:9" ht="18.75" customHeight="1" x14ac:dyDescent="0.25">
      <c r="A720" s="12">
        <v>715</v>
      </c>
      <c r="B720" s="13" t="s">
        <v>18</v>
      </c>
      <c r="C720" s="13" t="s">
        <v>390</v>
      </c>
      <c r="D720" s="12" t="s">
        <v>21</v>
      </c>
      <c r="E720" s="14">
        <v>128750.607068</v>
      </c>
      <c r="F720" s="15">
        <f t="shared" si="44"/>
        <v>2.873260733127013E-2</v>
      </c>
      <c r="G720" s="15">
        <f t="shared" si="47"/>
        <v>90.682845104280091</v>
      </c>
      <c r="H720" s="12" t="str">
        <f t="shared" si="45"/>
        <v>No</v>
      </c>
      <c r="I720" s="12" t="str">
        <f t="shared" si="46"/>
        <v>No</v>
      </c>
    </row>
    <row r="721" spans="1:9" ht="63.75" customHeight="1" x14ac:dyDescent="0.25">
      <c r="A721" s="12">
        <v>716</v>
      </c>
      <c r="B721" s="13" t="s">
        <v>18</v>
      </c>
      <c r="C721" s="13" t="s">
        <v>427</v>
      </c>
      <c r="D721" s="12" t="s">
        <v>21</v>
      </c>
      <c r="E721" s="14">
        <v>128620</v>
      </c>
      <c r="F721" s="15">
        <f t="shared" si="44"/>
        <v>2.8703460427150676E-2</v>
      </c>
      <c r="G721" s="15">
        <f t="shared" si="47"/>
        <v>90.711548564707243</v>
      </c>
      <c r="H721" s="12" t="str">
        <f t="shared" si="45"/>
        <v>No</v>
      </c>
      <c r="I721" s="12" t="str">
        <f t="shared" si="46"/>
        <v>No</v>
      </c>
    </row>
    <row r="722" spans="1:9" ht="45.75" customHeight="1" x14ac:dyDescent="0.25">
      <c r="A722" s="12">
        <v>717</v>
      </c>
      <c r="B722" s="13" t="s">
        <v>22</v>
      </c>
      <c r="C722" s="13" t="s">
        <v>386</v>
      </c>
      <c r="D722" s="12" t="s">
        <v>21</v>
      </c>
      <c r="E722" s="14">
        <v>128308.902378</v>
      </c>
      <c r="F722" s="15">
        <f t="shared" si="44"/>
        <v>2.8634034379241662E-2</v>
      </c>
      <c r="G722" s="15">
        <f t="shared" si="47"/>
        <v>90.740182599086481</v>
      </c>
      <c r="H722" s="12" t="str">
        <f t="shared" si="45"/>
        <v>No</v>
      </c>
      <c r="I722" s="12" t="str">
        <f t="shared" si="46"/>
        <v>No</v>
      </c>
    </row>
    <row r="723" spans="1:9" ht="18.75" customHeight="1" x14ac:dyDescent="0.25">
      <c r="A723" s="12">
        <v>718</v>
      </c>
      <c r="B723" s="13" t="s">
        <v>232</v>
      </c>
      <c r="C723" s="13" t="s">
        <v>428</v>
      </c>
      <c r="D723" s="12" t="s">
        <v>15</v>
      </c>
      <c r="E723" s="14">
        <v>128033.33333333299</v>
      </c>
      <c r="F723" s="15">
        <f t="shared" si="44"/>
        <v>2.857253706025125E-2</v>
      </c>
      <c r="G723" s="15">
        <f t="shared" si="47"/>
        <v>90.768755136146737</v>
      </c>
      <c r="H723" s="12" t="str">
        <f t="shared" si="45"/>
        <v>No</v>
      </c>
      <c r="I723" s="12" t="str">
        <f t="shared" si="46"/>
        <v>No</v>
      </c>
    </row>
    <row r="724" spans="1:9" ht="18.75" customHeight="1" x14ac:dyDescent="0.25">
      <c r="A724" s="12">
        <v>719</v>
      </c>
      <c r="B724" s="13" t="s">
        <v>106</v>
      </c>
      <c r="C724" s="13" t="s">
        <v>429</v>
      </c>
      <c r="D724" s="12" t="s">
        <v>15</v>
      </c>
      <c r="E724" s="14">
        <v>127698.70299999999</v>
      </c>
      <c r="F724" s="15">
        <f t="shared" si="44"/>
        <v>2.8497859338819525E-2</v>
      </c>
      <c r="G724" s="15">
        <f t="shared" si="47"/>
        <v>90.79725299548555</v>
      </c>
      <c r="H724" s="12" t="str">
        <f t="shared" si="45"/>
        <v>No</v>
      </c>
      <c r="I724" s="12" t="str">
        <f t="shared" si="46"/>
        <v>No</v>
      </c>
    </row>
    <row r="725" spans="1:9" ht="18.75" customHeight="1" x14ac:dyDescent="0.25">
      <c r="A725" s="12">
        <v>720</v>
      </c>
      <c r="B725" s="13" t="s">
        <v>27</v>
      </c>
      <c r="C725" s="13" t="s">
        <v>386</v>
      </c>
      <c r="D725" s="12" t="s">
        <v>21</v>
      </c>
      <c r="E725" s="14">
        <v>127469.66346700001</v>
      </c>
      <c r="F725" s="15">
        <f t="shared" si="44"/>
        <v>2.8446745770387572E-2</v>
      </c>
      <c r="G725" s="15">
        <f t="shared" si="47"/>
        <v>90.825699741255931</v>
      </c>
      <c r="H725" s="12" t="str">
        <f t="shared" si="45"/>
        <v>No</v>
      </c>
      <c r="I725" s="12" t="str">
        <f t="shared" si="46"/>
        <v>No</v>
      </c>
    </row>
    <row r="726" spans="1:9" ht="27.75" customHeight="1" x14ac:dyDescent="0.25">
      <c r="A726" s="12">
        <v>721</v>
      </c>
      <c r="B726" s="13" t="s">
        <v>28</v>
      </c>
      <c r="C726" s="13" t="s">
        <v>430</v>
      </c>
      <c r="D726" s="12" t="s">
        <v>15</v>
      </c>
      <c r="E726" s="14">
        <v>127193.83333333299</v>
      </c>
      <c r="F726" s="15">
        <f t="shared" si="44"/>
        <v>2.8385190185514872E-2</v>
      </c>
      <c r="G726" s="15">
        <f t="shared" si="47"/>
        <v>90.854084931441449</v>
      </c>
      <c r="H726" s="12" t="str">
        <f t="shared" si="45"/>
        <v>No</v>
      </c>
      <c r="I726" s="12" t="str">
        <f t="shared" si="46"/>
        <v>No</v>
      </c>
    </row>
    <row r="727" spans="1:9" ht="18.75" customHeight="1" x14ac:dyDescent="0.25">
      <c r="A727" s="12">
        <v>722</v>
      </c>
      <c r="B727" s="13" t="s">
        <v>16</v>
      </c>
      <c r="C727" s="13" t="s">
        <v>431</v>
      </c>
      <c r="D727" s="12" t="s">
        <v>15</v>
      </c>
      <c r="E727" s="14">
        <v>127147.83333333299</v>
      </c>
      <c r="F727" s="15">
        <f t="shared" si="44"/>
        <v>2.8374924603337535E-2</v>
      </c>
      <c r="G727" s="15">
        <f t="shared" si="47"/>
        <v>90.88245985604479</v>
      </c>
      <c r="H727" s="12" t="str">
        <f t="shared" si="45"/>
        <v>No</v>
      </c>
      <c r="I727" s="12" t="str">
        <f t="shared" si="46"/>
        <v>No</v>
      </c>
    </row>
    <row r="728" spans="1:9" ht="18.75" customHeight="1" x14ac:dyDescent="0.25">
      <c r="A728" s="12">
        <v>723</v>
      </c>
      <c r="B728" s="13" t="s">
        <v>106</v>
      </c>
      <c r="C728" s="13" t="s">
        <v>432</v>
      </c>
      <c r="D728" s="12" t="s">
        <v>15</v>
      </c>
      <c r="E728" s="14">
        <v>127118.25435</v>
      </c>
      <c r="F728" s="15">
        <f t="shared" si="44"/>
        <v>2.8368323614552167E-2</v>
      </c>
      <c r="G728" s="15">
        <f t="shared" si="47"/>
        <v>90.910828179659347</v>
      </c>
      <c r="H728" s="12" t="str">
        <f t="shared" si="45"/>
        <v>No</v>
      </c>
      <c r="I728" s="12" t="str">
        <f t="shared" si="46"/>
        <v>No</v>
      </c>
    </row>
    <row r="729" spans="1:9" ht="18.75" customHeight="1" x14ac:dyDescent="0.25">
      <c r="A729" s="12">
        <v>724</v>
      </c>
      <c r="B729" s="13" t="s">
        <v>16</v>
      </c>
      <c r="C729" s="13" t="s">
        <v>433</v>
      </c>
      <c r="D729" s="12" t="s">
        <v>21</v>
      </c>
      <c r="E729" s="14">
        <v>127046.66666666701</v>
      </c>
      <c r="F729" s="15">
        <f t="shared" si="44"/>
        <v>2.8352347761375213E-2</v>
      </c>
      <c r="G729" s="15">
        <f t="shared" si="47"/>
        <v>90.939180527420717</v>
      </c>
      <c r="H729" s="12" t="str">
        <f t="shared" si="45"/>
        <v>No</v>
      </c>
      <c r="I729" s="12" t="str">
        <f t="shared" si="46"/>
        <v>No</v>
      </c>
    </row>
    <row r="730" spans="1:9" ht="27.75" customHeight="1" x14ac:dyDescent="0.25">
      <c r="A730" s="12">
        <v>725</v>
      </c>
      <c r="B730" s="13" t="s">
        <v>23</v>
      </c>
      <c r="C730" s="13" t="s">
        <v>434</v>
      </c>
      <c r="D730" s="12" t="s">
        <v>201</v>
      </c>
      <c r="E730" s="14">
        <v>126657.048</v>
      </c>
      <c r="F730" s="15">
        <f t="shared" si="44"/>
        <v>2.8265398577886208E-2</v>
      </c>
      <c r="G730" s="15">
        <f t="shared" si="47"/>
        <v>90.967445925998604</v>
      </c>
      <c r="H730" s="12" t="str">
        <f t="shared" si="45"/>
        <v>No</v>
      </c>
      <c r="I730" s="12" t="str">
        <f t="shared" si="46"/>
        <v>No</v>
      </c>
    </row>
    <row r="731" spans="1:9" ht="18.75" customHeight="1" x14ac:dyDescent="0.25">
      <c r="A731" s="12">
        <v>726</v>
      </c>
      <c r="B731" s="13" t="s">
        <v>230</v>
      </c>
      <c r="C731" s="13" t="s">
        <v>435</v>
      </c>
      <c r="D731" s="12" t="s">
        <v>21</v>
      </c>
      <c r="E731" s="14">
        <v>126500</v>
      </c>
      <c r="F731" s="15">
        <f t="shared" si="44"/>
        <v>2.8230350987673465E-2</v>
      </c>
      <c r="G731" s="15">
        <f t="shared" si="47"/>
        <v>90.995676276986273</v>
      </c>
      <c r="H731" s="12" t="str">
        <f t="shared" si="45"/>
        <v>No</v>
      </c>
      <c r="I731" s="12" t="str">
        <f t="shared" si="46"/>
        <v>No</v>
      </c>
    </row>
    <row r="732" spans="1:9" ht="18.75" customHeight="1" x14ac:dyDescent="0.25">
      <c r="A732" s="12">
        <v>727</v>
      </c>
      <c r="B732" s="13" t="s">
        <v>18</v>
      </c>
      <c r="C732" s="13" t="s">
        <v>370</v>
      </c>
      <c r="D732" s="12" t="s">
        <v>21</v>
      </c>
      <c r="E732" s="14">
        <v>126322.933333333</v>
      </c>
      <c r="F732" s="15">
        <f t="shared" si="44"/>
        <v>2.8190835935118314E-2</v>
      </c>
      <c r="G732" s="15">
        <f t="shared" si="47"/>
        <v>91.023867112921394</v>
      </c>
      <c r="H732" s="12" t="str">
        <f t="shared" si="45"/>
        <v>No</v>
      </c>
      <c r="I732" s="12" t="str">
        <f t="shared" si="46"/>
        <v>No</v>
      </c>
    </row>
    <row r="733" spans="1:9" ht="15" customHeight="1" x14ac:dyDescent="0.25">
      <c r="A733" s="12">
        <v>728</v>
      </c>
      <c r="B733" s="13" t="s">
        <v>436</v>
      </c>
      <c r="C733" s="13" t="s">
        <v>437</v>
      </c>
      <c r="D733" s="12" t="s">
        <v>15</v>
      </c>
      <c r="E733" s="14">
        <v>126225</v>
      </c>
      <c r="F733" s="15">
        <f t="shared" si="44"/>
        <v>2.8168980659439392E-2</v>
      </c>
      <c r="G733" s="15">
        <f t="shared" si="47"/>
        <v>91.052036093580838</v>
      </c>
      <c r="H733" s="12" t="str">
        <f t="shared" si="45"/>
        <v>No</v>
      </c>
      <c r="I733" s="12" t="str">
        <f t="shared" si="46"/>
        <v>No</v>
      </c>
    </row>
    <row r="734" spans="1:9" ht="18.75" customHeight="1" x14ac:dyDescent="0.25">
      <c r="A734" s="12">
        <v>729</v>
      </c>
      <c r="B734" s="13" t="s">
        <v>36</v>
      </c>
      <c r="C734" s="13" t="s">
        <v>428</v>
      </c>
      <c r="D734" s="12" t="s">
        <v>15</v>
      </c>
      <c r="E734" s="14">
        <v>126043.83333333299</v>
      </c>
      <c r="F734" s="15">
        <f t="shared" si="44"/>
        <v>2.8128550631081477E-2</v>
      </c>
      <c r="G734" s="15">
        <f t="shared" si="47"/>
        <v>91.080164644211919</v>
      </c>
      <c r="H734" s="12" t="str">
        <f t="shared" si="45"/>
        <v>No</v>
      </c>
      <c r="I734" s="12" t="str">
        <f t="shared" si="46"/>
        <v>No</v>
      </c>
    </row>
    <row r="735" spans="1:9" ht="18.75" customHeight="1" x14ac:dyDescent="0.25">
      <c r="A735" s="12">
        <v>730</v>
      </c>
      <c r="B735" s="13" t="s">
        <v>69</v>
      </c>
      <c r="C735" s="13" t="s">
        <v>438</v>
      </c>
      <c r="D735" s="12" t="s">
        <v>21</v>
      </c>
      <c r="E735" s="14">
        <v>125925</v>
      </c>
      <c r="F735" s="15">
        <f t="shared" si="44"/>
        <v>2.8102031210456766E-2</v>
      </c>
      <c r="G735" s="15">
        <f t="shared" si="47"/>
        <v>91.108266675422371</v>
      </c>
      <c r="H735" s="12" t="str">
        <f t="shared" si="45"/>
        <v>No</v>
      </c>
      <c r="I735" s="12" t="str">
        <f t="shared" si="46"/>
        <v>No</v>
      </c>
    </row>
    <row r="736" spans="1:9" ht="18.75" customHeight="1" x14ac:dyDescent="0.25">
      <c r="A736" s="12">
        <v>731</v>
      </c>
      <c r="B736" s="13" t="s">
        <v>18</v>
      </c>
      <c r="C736" s="13" t="s">
        <v>439</v>
      </c>
      <c r="D736" s="12" t="s">
        <v>21</v>
      </c>
      <c r="E736" s="14">
        <v>125925</v>
      </c>
      <c r="F736" s="15">
        <f t="shared" si="44"/>
        <v>2.8102031210456766E-2</v>
      </c>
      <c r="G736" s="15">
        <f t="shared" si="47"/>
        <v>91.136368706632823</v>
      </c>
      <c r="H736" s="12" t="str">
        <f t="shared" si="45"/>
        <v>No</v>
      </c>
      <c r="I736" s="12" t="str">
        <f t="shared" si="46"/>
        <v>No</v>
      </c>
    </row>
    <row r="737" spans="1:9" ht="18.75" customHeight="1" x14ac:dyDescent="0.25">
      <c r="A737" s="12">
        <v>732</v>
      </c>
      <c r="B737" s="13" t="s">
        <v>36</v>
      </c>
      <c r="C737" s="13" t="s">
        <v>404</v>
      </c>
      <c r="D737" s="12" t="s">
        <v>15</v>
      </c>
      <c r="E737" s="14">
        <v>125636</v>
      </c>
      <c r="F737" s="15">
        <f t="shared" si="44"/>
        <v>2.8037536574603505E-2</v>
      </c>
      <c r="G737" s="15">
        <f t="shared" si="47"/>
        <v>91.164406243207424</v>
      </c>
      <c r="H737" s="12" t="str">
        <f t="shared" si="45"/>
        <v>No</v>
      </c>
      <c r="I737" s="12" t="str">
        <f t="shared" si="46"/>
        <v>No</v>
      </c>
    </row>
    <row r="738" spans="1:9" ht="27.75" customHeight="1" x14ac:dyDescent="0.25">
      <c r="A738" s="12">
        <v>733</v>
      </c>
      <c r="B738" s="13" t="s">
        <v>153</v>
      </c>
      <c r="C738" s="13" t="s">
        <v>270</v>
      </c>
      <c r="D738" s="12" t="s">
        <v>26</v>
      </c>
      <c r="E738" s="14">
        <v>125518.66666666701</v>
      </c>
      <c r="F738" s="15">
        <f t="shared" si="44"/>
        <v>2.8011351901223707E-2</v>
      </c>
      <c r="G738" s="15">
        <f t="shared" si="47"/>
        <v>91.192417595108651</v>
      </c>
      <c r="H738" s="12" t="str">
        <f t="shared" si="45"/>
        <v>No</v>
      </c>
      <c r="I738" s="12" t="str">
        <f t="shared" si="46"/>
        <v>No</v>
      </c>
    </row>
    <row r="739" spans="1:9" ht="15" customHeight="1" x14ac:dyDescent="0.25">
      <c r="A739" s="12">
        <v>734</v>
      </c>
      <c r="B739" s="13" t="s">
        <v>436</v>
      </c>
      <c r="C739" s="13" t="s">
        <v>440</v>
      </c>
      <c r="D739" s="12" t="s">
        <v>15</v>
      </c>
      <c r="E739" s="14">
        <v>125488</v>
      </c>
      <c r="F739" s="15">
        <f t="shared" si="44"/>
        <v>2.8004508179772077E-2</v>
      </c>
      <c r="G739" s="15">
        <f t="shared" si="47"/>
        <v>91.220422103288428</v>
      </c>
      <c r="H739" s="12" t="str">
        <f t="shared" si="45"/>
        <v>No</v>
      </c>
      <c r="I739" s="12" t="str">
        <f t="shared" si="46"/>
        <v>No</v>
      </c>
    </row>
    <row r="740" spans="1:9" ht="18.75" customHeight="1" x14ac:dyDescent="0.25">
      <c r="A740" s="12">
        <v>735</v>
      </c>
      <c r="B740" s="13" t="s">
        <v>232</v>
      </c>
      <c r="C740" s="13" t="s">
        <v>428</v>
      </c>
      <c r="D740" s="12" t="s">
        <v>15</v>
      </c>
      <c r="E740" s="14">
        <v>125350</v>
      </c>
      <c r="F740" s="15">
        <f t="shared" si="44"/>
        <v>2.7973711433240071E-2</v>
      </c>
      <c r="G740" s="15">
        <f t="shared" si="47"/>
        <v>91.248395814721661</v>
      </c>
      <c r="H740" s="12" t="str">
        <f t="shared" si="45"/>
        <v>No</v>
      </c>
      <c r="I740" s="12" t="str">
        <f t="shared" si="46"/>
        <v>No</v>
      </c>
    </row>
    <row r="741" spans="1:9" ht="18.75" customHeight="1" x14ac:dyDescent="0.25">
      <c r="A741" s="12">
        <v>736</v>
      </c>
      <c r="B741" s="13" t="s">
        <v>18</v>
      </c>
      <c r="C741" s="13" t="s">
        <v>370</v>
      </c>
      <c r="D741" s="12" t="s">
        <v>21</v>
      </c>
      <c r="E741" s="14">
        <v>125292.4</v>
      </c>
      <c r="F741" s="15">
        <f t="shared" si="44"/>
        <v>2.79608571390354E-2</v>
      </c>
      <c r="G741" s="15">
        <f t="shared" si="47"/>
        <v>91.276356671860697</v>
      </c>
      <c r="H741" s="12" t="str">
        <f t="shared" si="45"/>
        <v>No</v>
      </c>
      <c r="I741" s="12" t="str">
        <f t="shared" si="46"/>
        <v>No</v>
      </c>
    </row>
    <row r="742" spans="1:9" ht="36.75" customHeight="1" x14ac:dyDescent="0.25">
      <c r="A742" s="12">
        <v>737</v>
      </c>
      <c r="B742" s="13" t="s">
        <v>23</v>
      </c>
      <c r="C742" s="13" t="s">
        <v>441</v>
      </c>
      <c r="D742" s="12" t="s">
        <v>137</v>
      </c>
      <c r="E742" s="14">
        <v>125277.16666666701</v>
      </c>
      <c r="F742" s="15">
        <f t="shared" si="44"/>
        <v>2.7957457594792699E-2</v>
      </c>
      <c r="G742" s="15">
        <f t="shared" si="47"/>
        <v>91.304314129455491</v>
      </c>
      <c r="H742" s="12" t="str">
        <f t="shared" si="45"/>
        <v>No</v>
      </c>
      <c r="I742" s="12" t="str">
        <f t="shared" si="46"/>
        <v>No</v>
      </c>
    </row>
    <row r="743" spans="1:9" ht="18.75" customHeight="1" x14ac:dyDescent="0.25">
      <c r="A743" s="12">
        <v>738</v>
      </c>
      <c r="B743" s="13" t="s">
        <v>27</v>
      </c>
      <c r="C743" s="13" t="s">
        <v>331</v>
      </c>
      <c r="D743" s="12" t="s">
        <v>21</v>
      </c>
      <c r="E743" s="14">
        <v>125221.6</v>
      </c>
      <c r="F743" s="15">
        <f t="shared" si="44"/>
        <v>2.7945057069075505E-2</v>
      </c>
      <c r="G743" s="15">
        <f t="shared" si="47"/>
        <v>91.332259186524567</v>
      </c>
      <c r="H743" s="12" t="str">
        <f t="shared" si="45"/>
        <v>No</v>
      </c>
      <c r="I743" s="12" t="str">
        <f t="shared" si="46"/>
        <v>No</v>
      </c>
    </row>
    <row r="744" spans="1:9" ht="18.75" customHeight="1" x14ac:dyDescent="0.25">
      <c r="A744" s="12">
        <v>739</v>
      </c>
      <c r="B744" s="13" t="s">
        <v>18</v>
      </c>
      <c r="C744" s="13" t="s">
        <v>442</v>
      </c>
      <c r="D744" s="12" t="s">
        <v>21</v>
      </c>
      <c r="E744" s="14">
        <v>124775</v>
      </c>
      <c r="F744" s="15">
        <f t="shared" si="44"/>
        <v>2.7845391656023372E-2</v>
      </c>
      <c r="G744" s="15">
        <f t="shared" si="47"/>
        <v>91.360104578180596</v>
      </c>
      <c r="H744" s="12" t="str">
        <f t="shared" si="45"/>
        <v>No</v>
      </c>
      <c r="I744" s="12" t="str">
        <f t="shared" si="46"/>
        <v>No</v>
      </c>
    </row>
    <row r="745" spans="1:9" ht="45.75" customHeight="1" x14ac:dyDescent="0.25">
      <c r="A745" s="12">
        <v>740</v>
      </c>
      <c r="B745" s="13" t="s">
        <v>22</v>
      </c>
      <c r="C745" s="13" t="s">
        <v>265</v>
      </c>
      <c r="D745" s="12" t="s">
        <v>21</v>
      </c>
      <c r="E745" s="14">
        <v>124775</v>
      </c>
      <c r="F745" s="15">
        <f t="shared" si="44"/>
        <v>2.7845391656023372E-2</v>
      </c>
      <c r="G745" s="15">
        <f t="shared" si="47"/>
        <v>91.387949969836626</v>
      </c>
      <c r="H745" s="12" t="str">
        <f t="shared" si="45"/>
        <v>No</v>
      </c>
      <c r="I745" s="12" t="str">
        <f t="shared" si="46"/>
        <v>No</v>
      </c>
    </row>
    <row r="746" spans="1:9" ht="27.75" customHeight="1" x14ac:dyDescent="0.25">
      <c r="A746" s="12">
        <v>741</v>
      </c>
      <c r="B746" s="13" t="s">
        <v>18</v>
      </c>
      <c r="C746" s="13" t="s">
        <v>443</v>
      </c>
      <c r="D746" s="12" t="s">
        <v>21</v>
      </c>
      <c r="E746" s="14">
        <v>124722.066666667</v>
      </c>
      <c r="F746" s="15">
        <f t="shared" si="44"/>
        <v>2.7833578797691848E-2</v>
      </c>
      <c r="G746" s="15">
        <f t="shared" si="47"/>
        <v>91.415783548634323</v>
      </c>
      <c r="H746" s="12" t="str">
        <f t="shared" si="45"/>
        <v>No</v>
      </c>
      <c r="I746" s="12" t="str">
        <f t="shared" si="46"/>
        <v>No</v>
      </c>
    </row>
    <row r="747" spans="1:9" ht="18.75" customHeight="1" x14ac:dyDescent="0.25">
      <c r="A747" s="12">
        <v>742</v>
      </c>
      <c r="B747" s="13" t="s">
        <v>106</v>
      </c>
      <c r="C747" s="13" t="s">
        <v>444</v>
      </c>
      <c r="D747" s="12" t="s">
        <v>15</v>
      </c>
      <c r="E747" s="14">
        <v>124664.891389333</v>
      </c>
      <c r="F747" s="15">
        <f t="shared" si="44"/>
        <v>2.7820819286648712E-2</v>
      </c>
      <c r="G747" s="15">
        <f t="shared" si="47"/>
        <v>91.443604367920969</v>
      </c>
      <c r="H747" s="12" t="str">
        <f t="shared" si="45"/>
        <v>No</v>
      </c>
      <c r="I747" s="12" t="str">
        <f t="shared" si="46"/>
        <v>No</v>
      </c>
    </row>
    <row r="748" spans="1:9" ht="18.75" customHeight="1" x14ac:dyDescent="0.25">
      <c r="A748" s="12">
        <v>743</v>
      </c>
      <c r="B748" s="13" t="s">
        <v>36</v>
      </c>
      <c r="C748" s="13" t="s">
        <v>445</v>
      </c>
      <c r="D748" s="12" t="s">
        <v>15</v>
      </c>
      <c r="E748" s="14">
        <v>124567.157866667</v>
      </c>
      <c r="F748" s="15">
        <f t="shared" si="44"/>
        <v>2.7799008601683314E-2</v>
      </c>
      <c r="G748" s="15">
        <f t="shared" si="47"/>
        <v>91.471403376522659</v>
      </c>
      <c r="H748" s="12" t="str">
        <f t="shared" si="45"/>
        <v>No</v>
      </c>
      <c r="I748" s="12" t="str">
        <f t="shared" si="46"/>
        <v>No</v>
      </c>
    </row>
    <row r="749" spans="1:9" ht="18.75" customHeight="1" x14ac:dyDescent="0.25">
      <c r="A749" s="12">
        <v>744</v>
      </c>
      <c r="B749" s="13" t="s">
        <v>106</v>
      </c>
      <c r="C749" s="13" t="s">
        <v>446</v>
      </c>
      <c r="D749" s="12" t="s">
        <v>15</v>
      </c>
      <c r="E749" s="14">
        <v>124500.43093849999</v>
      </c>
      <c r="F749" s="15">
        <f t="shared" si="44"/>
        <v>2.7784117498106369E-2</v>
      </c>
      <c r="G749" s="15">
        <f t="shared" si="47"/>
        <v>91.499187494020759</v>
      </c>
      <c r="H749" s="12" t="str">
        <f t="shared" si="45"/>
        <v>No</v>
      </c>
      <c r="I749" s="12" t="str">
        <f t="shared" si="46"/>
        <v>No</v>
      </c>
    </row>
    <row r="750" spans="1:9" ht="15" customHeight="1" x14ac:dyDescent="0.25">
      <c r="A750" s="12">
        <v>745</v>
      </c>
      <c r="B750" s="13" t="s">
        <v>436</v>
      </c>
      <c r="C750" s="13" t="s">
        <v>447</v>
      </c>
      <c r="D750" s="12" t="s">
        <v>15</v>
      </c>
      <c r="E750" s="14">
        <v>124297.266666667</v>
      </c>
      <c r="F750" s="15">
        <f t="shared" si="44"/>
        <v>2.7738778377932448E-2</v>
      </c>
      <c r="G750" s="15">
        <f t="shared" si="47"/>
        <v>91.526926272398697</v>
      </c>
      <c r="H750" s="12" t="str">
        <f t="shared" si="45"/>
        <v>No</v>
      </c>
      <c r="I750" s="12" t="str">
        <f t="shared" si="46"/>
        <v>No</v>
      </c>
    </row>
    <row r="751" spans="1:9" ht="18.75" customHeight="1" x14ac:dyDescent="0.25">
      <c r="A751" s="12">
        <v>746</v>
      </c>
      <c r="B751" s="13" t="s">
        <v>18</v>
      </c>
      <c r="C751" s="13" t="s">
        <v>448</v>
      </c>
      <c r="D751" s="12" t="s">
        <v>21</v>
      </c>
      <c r="E751" s="14">
        <v>123903.933333333</v>
      </c>
      <c r="F751" s="15">
        <f t="shared" si="44"/>
        <v>2.7651000211488416E-2</v>
      </c>
      <c r="G751" s="15">
        <f t="shared" si="47"/>
        <v>91.554577272610189</v>
      </c>
      <c r="H751" s="12" t="str">
        <f t="shared" si="45"/>
        <v>No</v>
      </c>
      <c r="I751" s="12" t="str">
        <f t="shared" si="46"/>
        <v>No</v>
      </c>
    </row>
    <row r="752" spans="1:9" ht="27.75" customHeight="1" x14ac:dyDescent="0.25">
      <c r="A752" s="12">
        <v>747</v>
      </c>
      <c r="B752" s="13" t="s">
        <v>153</v>
      </c>
      <c r="C752" s="13" t="s">
        <v>449</v>
      </c>
      <c r="D752" s="12" t="s">
        <v>21</v>
      </c>
      <c r="E752" s="14">
        <v>123750</v>
      </c>
      <c r="F752" s="15">
        <f t="shared" si="44"/>
        <v>2.7616647705332738E-2</v>
      </c>
      <c r="G752" s="15">
        <f t="shared" si="47"/>
        <v>91.582193920315518</v>
      </c>
      <c r="H752" s="12" t="str">
        <f t="shared" si="45"/>
        <v>No</v>
      </c>
      <c r="I752" s="12" t="str">
        <f t="shared" si="46"/>
        <v>No</v>
      </c>
    </row>
    <row r="753" spans="1:9" ht="18.75" customHeight="1" x14ac:dyDescent="0.25">
      <c r="A753" s="12">
        <v>748</v>
      </c>
      <c r="B753" s="13" t="s">
        <v>36</v>
      </c>
      <c r="C753" s="13" t="s">
        <v>445</v>
      </c>
      <c r="D753" s="12" t="s">
        <v>15</v>
      </c>
      <c r="E753" s="14">
        <v>123466.373333333</v>
      </c>
      <c r="F753" s="15">
        <f t="shared" si="44"/>
        <v>2.7553352208498957E-2</v>
      </c>
      <c r="G753" s="15">
        <f t="shared" si="47"/>
        <v>91.609747272524018</v>
      </c>
      <c r="H753" s="12" t="str">
        <f t="shared" si="45"/>
        <v>No</v>
      </c>
      <c r="I753" s="12" t="str">
        <f t="shared" si="46"/>
        <v>No</v>
      </c>
    </row>
    <row r="754" spans="1:9" ht="18.75" customHeight="1" x14ac:dyDescent="0.25">
      <c r="A754" s="12">
        <v>749</v>
      </c>
      <c r="B754" s="13" t="s">
        <v>18</v>
      </c>
      <c r="C754" s="13" t="s">
        <v>322</v>
      </c>
      <c r="D754" s="12" t="s">
        <v>21</v>
      </c>
      <c r="E754" s="14">
        <v>123433.33333333299</v>
      </c>
      <c r="F754" s="15">
        <f t="shared" si="44"/>
        <v>2.7545978842517669E-2</v>
      </c>
      <c r="G754" s="15">
        <f t="shared" si="47"/>
        <v>91.637293251366529</v>
      </c>
      <c r="H754" s="12" t="str">
        <f t="shared" si="45"/>
        <v>No</v>
      </c>
      <c r="I754" s="12" t="str">
        <f t="shared" si="46"/>
        <v>No</v>
      </c>
    </row>
    <row r="755" spans="1:9" ht="18.75" customHeight="1" x14ac:dyDescent="0.25">
      <c r="A755" s="12">
        <v>750</v>
      </c>
      <c r="B755" s="13" t="s">
        <v>232</v>
      </c>
      <c r="C755" s="13" t="s">
        <v>428</v>
      </c>
      <c r="D755" s="12" t="s">
        <v>15</v>
      </c>
      <c r="E755" s="14">
        <v>123360.5</v>
      </c>
      <c r="F755" s="15">
        <f t="shared" si="44"/>
        <v>2.7529725004070298E-2</v>
      </c>
      <c r="G755" s="15">
        <f t="shared" si="47"/>
        <v>91.664822976370601</v>
      </c>
      <c r="H755" s="12" t="str">
        <f t="shared" si="45"/>
        <v>No</v>
      </c>
      <c r="I755" s="12" t="str">
        <f t="shared" si="46"/>
        <v>No</v>
      </c>
    </row>
    <row r="756" spans="1:9" ht="27.75" customHeight="1" x14ac:dyDescent="0.25">
      <c r="A756" s="12">
        <v>751</v>
      </c>
      <c r="B756" s="13" t="s">
        <v>55</v>
      </c>
      <c r="C756" s="13" t="s">
        <v>450</v>
      </c>
      <c r="D756" s="12" t="s">
        <v>21</v>
      </c>
      <c r="E756" s="14">
        <v>123211.66666666701</v>
      </c>
      <c r="F756" s="15">
        <f t="shared" si="44"/>
        <v>2.7496510638547324E-2</v>
      </c>
      <c r="G756" s="15">
        <f t="shared" si="47"/>
        <v>91.692319487009144</v>
      </c>
      <c r="H756" s="12" t="str">
        <f t="shared" si="45"/>
        <v>No</v>
      </c>
      <c r="I756" s="12" t="str">
        <f t="shared" si="46"/>
        <v>No</v>
      </c>
    </row>
    <row r="757" spans="1:9" ht="27.75" customHeight="1" x14ac:dyDescent="0.25">
      <c r="A757" s="12">
        <v>752</v>
      </c>
      <c r="B757" s="13" t="s">
        <v>23</v>
      </c>
      <c r="C757" s="13" t="s">
        <v>451</v>
      </c>
      <c r="D757" s="12" t="s">
        <v>15</v>
      </c>
      <c r="E757" s="14">
        <v>123075</v>
      </c>
      <c r="F757" s="15">
        <f t="shared" si="44"/>
        <v>2.7466011445121834E-2</v>
      </c>
      <c r="G757" s="15">
        <f t="shared" si="47"/>
        <v>91.719785498454272</v>
      </c>
      <c r="H757" s="12" t="str">
        <f t="shared" si="45"/>
        <v>No</v>
      </c>
      <c r="I757" s="12" t="str">
        <f t="shared" si="46"/>
        <v>No</v>
      </c>
    </row>
    <row r="758" spans="1:9" ht="27.75" customHeight="1" x14ac:dyDescent="0.25">
      <c r="A758" s="12">
        <v>753</v>
      </c>
      <c r="B758" s="13" t="s">
        <v>452</v>
      </c>
      <c r="C758" s="13" t="s">
        <v>453</v>
      </c>
      <c r="D758" s="12" t="s">
        <v>21</v>
      </c>
      <c r="E758" s="14">
        <v>122701.16666666701</v>
      </c>
      <c r="F758" s="15">
        <f t="shared" si="44"/>
        <v>2.7382584992861891E-2</v>
      </c>
      <c r="G758" s="15">
        <f t="shared" si="47"/>
        <v>91.747168083447136</v>
      </c>
      <c r="H758" s="12" t="str">
        <f t="shared" si="45"/>
        <v>No</v>
      </c>
      <c r="I758" s="12" t="str">
        <f t="shared" si="46"/>
        <v>No</v>
      </c>
    </row>
    <row r="759" spans="1:9" ht="18.75" customHeight="1" x14ac:dyDescent="0.25">
      <c r="A759" s="12">
        <v>754</v>
      </c>
      <c r="B759" s="13" t="s">
        <v>27</v>
      </c>
      <c r="C759" s="13" t="s">
        <v>264</v>
      </c>
      <c r="D759" s="12" t="s">
        <v>26</v>
      </c>
      <c r="E759" s="14">
        <v>121961.33333333299</v>
      </c>
      <c r="F759" s="15">
        <f t="shared" si="44"/>
        <v>2.7217480212842926E-2</v>
      </c>
      <c r="G759" s="15">
        <f t="shared" si="47"/>
        <v>91.774385563659976</v>
      </c>
      <c r="H759" s="12" t="str">
        <f t="shared" si="45"/>
        <v>No</v>
      </c>
      <c r="I759" s="12" t="str">
        <f t="shared" si="46"/>
        <v>No</v>
      </c>
    </row>
    <row r="760" spans="1:9" ht="36.75" customHeight="1" x14ac:dyDescent="0.25">
      <c r="A760" s="12">
        <v>755</v>
      </c>
      <c r="B760" s="13" t="s">
        <v>454</v>
      </c>
      <c r="C760" s="13" t="s">
        <v>455</v>
      </c>
      <c r="D760" s="12" t="s">
        <v>21</v>
      </c>
      <c r="E760" s="14">
        <v>120937.83333333299</v>
      </c>
      <c r="F760" s="15">
        <f t="shared" si="44"/>
        <v>2.6989071009397202E-2</v>
      </c>
      <c r="G760" s="15">
        <f t="shared" si="47"/>
        <v>91.801374634669372</v>
      </c>
      <c r="H760" s="12" t="str">
        <f t="shared" si="45"/>
        <v>No</v>
      </c>
      <c r="I760" s="12" t="str">
        <f t="shared" si="46"/>
        <v>No</v>
      </c>
    </row>
    <row r="761" spans="1:9" ht="27.75" customHeight="1" x14ac:dyDescent="0.25">
      <c r="A761" s="12">
        <v>756</v>
      </c>
      <c r="B761" s="13" t="s">
        <v>23</v>
      </c>
      <c r="C761" s="13" t="s">
        <v>456</v>
      </c>
      <c r="D761" s="12" t="s">
        <v>137</v>
      </c>
      <c r="E761" s="14">
        <v>120899.45</v>
      </c>
      <c r="F761" s="15">
        <f t="shared" si="44"/>
        <v>2.6980505199341333E-2</v>
      </c>
      <c r="G761" s="15">
        <f t="shared" si="47"/>
        <v>91.828355139868719</v>
      </c>
      <c r="H761" s="12" t="str">
        <f t="shared" si="45"/>
        <v>No</v>
      </c>
      <c r="I761" s="12" t="str">
        <f t="shared" si="46"/>
        <v>No</v>
      </c>
    </row>
    <row r="762" spans="1:9" ht="36.75" customHeight="1" x14ac:dyDescent="0.25">
      <c r="A762" s="12">
        <v>757</v>
      </c>
      <c r="B762" s="13" t="s">
        <v>36</v>
      </c>
      <c r="C762" s="13" t="s">
        <v>457</v>
      </c>
      <c r="D762" s="12" t="s">
        <v>21</v>
      </c>
      <c r="E762" s="14">
        <v>120893.75</v>
      </c>
      <c r="F762" s="15">
        <f t="shared" si="44"/>
        <v>2.6979233159810663E-2</v>
      </c>
      <c r="G762" s="15">
        <f t="shared" si="47"/>
        <v>91.855334373028526</v>
      </c>
      <c r="H762" s="12" t="str">
        <f t="shared" si="45"/>
        <v>No</v>
      </c>
      <c r="I762" s="12" t="str">
        <f t="shared" si="46"/>
        <v>No</v>
      </c>
    </row>
    <row r="763" spans="1:9" ht="18.75" customHeight="1" x14ac:dyDescent="0.25">
      <c r="A763" s="12">
        <v>758</v>
      </c>
      <c r="B763" s="13" t="s">
        <v>36</v>
      </c>
      <c r="C763" s="13" t="s">
        <v>445</v>
      </c>
      <c r="D763" s="12" t="s">
        <v>15</v>
      </c>
      <c r="E763" s="14">
        <v>120848.29120000001</v>
      </c>
      <c r="F763" s="15">
        <f t="shared" si="44"/>
        <v>2.6969088354439293E-2</v>
      </c>
      <c r="G763" s="15">
        <f t="shared" si="47"/>
        <v>91.882303461382961</v>
      </c>
      <c r="H763" s="12" t="str">
        <f t="shared" si="45"/>
        <v>No</v>
      </c>
      <c r="I763" s="12" t="str">
        <f t="shared" si="46"/>
        <v>No</v>
      </c>
    </row>
    <row r="764" spans="1:9" ht="36.75" customHeight="1" x14ac:dyDescent="0.25">
      <c r="A764" s="12">
        <v>759</v>
      </c>
      <c r="B764" s="13" t="s">
        <v>18</v>
      </c>
      <c r="C764" s="13" t="s">
        <v>458</v>
      </c>
      <c r="D764" s="12" t="s">
        <v>15</v>
      </c>
      <c r="E764" s="14">
        <v>120845.83333333299</v>
      </c>
      <c r="F764" s="15">
        <f t="shared" si="44"/>
        <v>2.6968539845042529E-2</v>
      </c>
      <c r="G764" s="15">
        <f t="shared" si="47"/>
        <v>91.909272001228004</v>
      </c>
      <c r="H764" s="12" t="str">
        <f t="shared" si="45"/>
        <v>No</v>
      </c>
      <c r="I764" s="12" t="str">
        <f t="shared" si="46"/>
        <v>No</v>
      </c>
    </row>
    <row r="765" spans="1:9" ht="18.75" customHeight="1" x14ac:dyDescent="0.25">
      <c r="A765" s="12">
        <v>760</v>
      </c>
      <c r="B765" s="13" t="s">
        <v>106</v>
      </c>
      <c r="C765" s="13" t="s">
        <v>459</v>
      </c>
      <c r="D765" s="12" t="s">
        <v>15</v>
      </c>
      <c r="E765" s="14">
        <v>120826.190984</v>
      </c>
      <c r="F765" s="15">
        <f t="shared" si="44"/>
        <v>2.6964156363493971E-2</v>
      </c>
      <c r="G765" s="15">
        <f t="shared" si="47"/>
        <v>91.936236157591495</v>
      </c>
      <c r="H765" s="12" t="str">
        <f t="shared" si="45"/>
        <v>No</v>
      </c>
      <c r="I765" s="12" t="str">
        <f t="shared" si="46"/>
        <v>No</v>
      </c>
    </row>
    <row r="766" spans="1:9" ht="90.75" customHeight="1" x14ac:dyDescent="0.25">
      <c r="A766" s="12">
        <v>761</v>
      </c>
      <c r="B766" s="13" t="s">
        <v>234</v>
      </c>
      <c r="C766" s="13" t="s">
        <v>460</v>
      </c>
      <c r="D766" s="12" t="s">
        <v>21</v>
      </c>
      <c r="E766" s="14">
        <v>120401.16666666701</v>
      </c>
      <c r="F766" s="15">
        <f t="shared" si="44"/>
        <v>2.6869305883995099E-2</v>
      </c>
      <c r="G766" s="15">
        <f t="shared" si="47"/>
        <v>91.963105463475486</v>
      </c>
      <c r="H766" s="12" t="str">
        <f t="shared" si="45"/>
        <v>No</v>
      </c>
      <c r="I766" s="12" t="str">
        <f t="shared" si="46"/>
        <v>No</v>
      </c>
    </row>
    <row r="767" spans="1:9" ht="18.75" customHeight="1" x14ac:dyDescent="0.25">
      <c r="A767" s="12">
        <v>762</v>
      </c>
      <c r="B767" s="13" t="s">
        <v>18</v>
      </c>
      <c r="C767" s="13" t="s">
        <v>313</v>
      </c>
      <c r="D767" s="12" t="s">
        <v>21</v>
      </c>
      <c r="E767" s="14">
        <v>120383.6</v>
      </c>
      <c r="F767" s="15">
        <f t="shared" si="44"/>
        <v>2.6865385621815712E-2</v>
      </c>
      <c r="G767" s="15">
        <f t="shared" si="47"/>
        <v>91.989970849097304</v>
      </c>
      <c r="H767" s="12" t="str">
        <f t="shared" si="45"/>
        <v>No</v>
      </c>
      <c r="I767" s="12" t="str">
        <f t="shared" si="46"/>
        <v>No</v>
      </c>
    </row>
    <row r="768" spans="1:9" ht="18.75" customHeight="1" x14ac:dyDescent="0.25">
      <c r="A768" s="12">
        <v>763</v>
      </c>
      <c r="B768" s="13" t="s">
        <v>452</v>
      </c>
      <c r="C768" s="13" t="s">
        <v>461</v>
      </c>
      <c r="D768" s="12" t="s">
        <v>21</v>
      </c>
      <c r="E768" s="14">
        <v>119987.16666666701</v>
      </c>
      <c r="F768" s="15">
        <f t="shared" si="44"/>
        <v>2.6776915644399081E-2</v>
      </c>
      <c r="G768" s="15">
        <f t="shared" si="47"/>
        <v>92.016747764741709</v>
      </c>
      <c r="H768" s="12" t="str">
        <f t="shared" si="45"/>
        <v>No</v>
      </c>
      <c r="I768" s="12" t="str">
        <f t="shared" si="46"/>
        <v>No</v>
      </c>
    </row>
    <row r="769" spans="1:9" ht="18.75" customHeight="1" x14ac:dyDescent="0.25">
      <c r="A769" s="12">
        <v>764</v>
      </c>
      <c r="B769" s="13" t="s">
        <v>144</v>
      </c>
      <c r="C769" s="13" t="s">
        <v>412</v>
      </c>
      <c r="D769" s="12" t="s">
        <v>15</v>
      </c>
      <c r="E769" s="14">
        <v>119900</v>
      </c>
      <c r="F769" s="15">
        <f t="shared" si="44"/>
        <v>2.675746311005572E-2</v>
      </c>
      <c r="G769" s="15">
        <f t="shared" si="47"/>
        <v>92.043505227851767</v>
      </c>
      <c r="H769" s="12" t="str">
        <f t="shared" si="45"/>
        <v>No</v>
      </c>
      <c r="I769" s="12" t="str">
        <f t="shared" si="46"/>
        <v>No</v>
      </c>
    </row>
    <row r="770" spans="1:9" ht="18.75" customHeight="1" x14ac:dyDescent="0.25">
      <c r="A770" s="12">
        <v>765</v>
      </c>
      <c r="B770" s="13" t="s">
        <v>106</v>
      </c>
      <c r="C770" s="13" t="s">
        <v>462</v>
      </c>
      <c r="D770" s="12" t="s">
        <v>15</v>
      </c>
      <c r="E770" s="14">
        <v>119624.66227850001</v>
      </c>
      <c r="F770" s="15">
        <f t="shared" si="44"/>
        <v>2.6696017414260535E-2</v>
      </c>
      <c r="G770" s="15">
        <f t="shared" si="47"/>
        <v>92.070201245266034</v>
      </c>
      <c r="H770" s="12" t="str">
        <f t="shared" si="45"/>
        <v>No</v>
      </c>
      <c r="I770" s="12" t="str">
        <f t="shared" si="46"/>
        <v>No</v>
      </c>
    </row>
    <row r="771" spans="1:9" ht="27.75" customHeight="1" x14ac:dyDescent="0.25">
      <c r="A771" s="12">
        <v>766</v>
      </c>
      <c r="B771" s="13" t="s">
        <v>27</v>
      </c>
      <c r="C771" s="13" t="s">
        <v>421</v>
      </c>
      <c r="D771" s="12" t="s">
        <v>21</v>
      </c>
      <c r="E771" s="14">
        <v>119526.39999999999</v>
      </c>
      <c r="F771" s="15">
        <f t="shared" si="44"/>
        <v>2.6674088729589356E-2</v>
      </c>
      <c r="G771" s="15">
        <f t="shared" si="47"/>
        <v>92.096875333995627</v>
      </c>
      <c r="H771" s="12" t="str">
        <f t="shared" si="45"/>
        <v>No</v>
      </c>
      <c r="I771" s="12" t="str">
        <f t="shared" si="46"/>
        <v>No</v>
      </c>
    </row>
    <row r="772" spans="1:9" ht="18.75" customHeight="1" x14ac:dyDescent="0.25">
      <c r="A772" s="12">
        <v>767</v>
      </c>
      <c r="B772" s="13" t="s">
        <v>32</v>
      </c>
      <c r="C772" s="13" t="s">
        <v>442</v>
      </c>
      <c r="D772" s="12" t="s">
        <v>21</v>
      </c>
      <c r="E772" s="14">
        <v>119251.16666666701</v>
      </c>
      <c r="F772" s="15">
        <f t="shared" si="44"/>
        <v>2.6612666329561704E-2</v>
      </c>
      <c r="G772" s="15">
        <f t="shared" si="47"/>
        <v>92.123488000325182</v>
      </c>
      <c r="H772" s="12" t="str">
        <f t="shared" si="45"/>
        <v>No</v>
      </c>
      <c r="I772" s="12" t="str">
        <f t="shared" si="46"/>
        <v>No</v>
      </c>
    </row>
    <row r="773" spans="1:9" ht="18.75" customHeight="1" x14ac:dyDescent="0.25">
      <c r="A773" s="12">
        <v>768</v>
      </c>
      <c r="B773" s="13" t="s">
        <v>18</v>
      </c>
      <c r="C773" s="13" t="s">
        <v>313</v>
      </c>
      <c r="D773" s="12" t="s">
        <v>21</v>
      </c>
      <c r="E773" s="14">
        <v>119183.933333333</v>
      </c>
      <c r="F773" s="15">
        <f t="shared" si="44"/>
        <v>2.659766221416178E-2</v>
      </c>
      <c r="G773" s="15">
        <f t="shared" si="47"/>
        <v>92.15008566253934</v>
      </c>
      <c r="H773" s="12" t="str">
        <f t="shared" si="45"/>
        <v>No</v>
      </c>
      <c r="I773" s="12" t="str">
        <f t="shared" si="46"/>
        <v>No</v>
      </c>
    </row>
    <row r="774" spans="1:9" ht="18.75" customHeight="1" x14ac:dyDescent="0.25">
      <c r="A774" s="12">
        <v>769</v>
      </c>
      <c r="B774" s="13" t="s">
        <v>69</v>
      </c>
      <c r="C774" s="13" t="s">
        <v>463</v>
      </c>
      <c r="D774" s="12" t="s">
        <v>21</v>
      </c>
      <c r="E774" s="14">
        <v>118848.66666666701</v>
      </c>
      <c r="F774" s="15">
        <f t="shared" ref="F774:F837" si="48">E774/$B$2*100</f>
        <v>2.6522842485510015E-2</v>
      </c>
      <c r="G774" s="15">
        <f t="shared" si="47"/>
        <v>92.176608505024845</v>
      </c>
      <c r="H774" s="12" t="str">
        <f t="shared" ref="H774:H837" si="49">IF(G774&lt;=80,"Sí","No")</f>
        <v>No</v>
      </c>
      <c r="I774" s="12" t="str">
        <f t="shared" ref="I774:I837" si="50">IF(AND(H774="Sí",F774&gt;=$B$3),"Sí","No")</f>
        <v>No</v>
      </c>
    </row>
    <row r="775" spans="1:9" ht="18.75" customHeight="1" x14ac:dyDescent="0.25">
      <c r="A775" s="12">
        <v>770</v>
      </c>
      <c r="B775" s="13" t="s">
        <v>69</v>
      </c>
      <c r="C775" s="13" t="s">
        <v>464</v>
      </c>
      <c r="D775" s="12" t="s">
        <v>21</v>
      </c>
      <c r="E775" s="14">
        <v>118800</v>
      </c>
      <c r="F775" s="15">
        <f t="shared" si="48"/>
        <v>2.6511981797119426E-2</v>
      </c>
      <c r="G775" s="15">
        <f t="shared" ref="G775:G838" si="51">G774+F775</f>
        <v>92.203120486821959</v>
      </c>
      <c r="H775" s="12" t="str">
        <f t="shared" si="49"/>
        <v>No</v>
      </c>
      <c r="I775" s="12" t="str">
        <f t="shared" si="50"/>
        <v>No</v>
      </c>
    </row>
    <row r="776" spans="1:9" ht="18.75" customHeight="1" x14ac:dyDescent="0.25">
      <c r="A776" s="12">
        <v>771</v>
      </c>
      <c r="B776" s="13" t="s">
        <v>27</v>
      </c>
      <c r="C776" s="13" t="s">
        <v>322</v>
      </c>
      <c r="D776" s="12" t="s">
        <v>21</v>
      </c>
      <c r="E776" s="14">
        <v>118501.75</v>
      </c>
      <c r="F776" s="15">
        <f t="shared" si="48"/>
        <v>2.6445422886589201E-2</v>
      </c>
      <c r="G776" s="15">
        <f t="shared" si="51"/>
        <v>92.229565909708555</v>
      </c>
      <c r="H776" s="12" t="str">
        <f t="shared" si="49"/>
        <v>No</v>
      </c>
      <c r="I776" s="12" t="str">
        <f t="shared" si="50"/>
        <v>No</v>
      </c>
    </row>
    <row r="777" spans="1:9" ht="45.75" customHeight="1" x14ac:dyDescent="0.25">
      <c r="A777" s="12">
        <v>772</v>
      </c>
      <c r="B777" s="13" t="s">
        <v>22</v>
      </c>
      <c r="C777" s="13" t="s">
        <v>421</v>
      </c>
      <c r="D777" s="12" t="s">
        <v>21</v>
      </c>
      <c r="E777" s="14">
        <v>117740</v>
      </c>
      <c r="F777" s="15">
        <f t="shared" si="48"/>
        <v>2.6275427077380818E-2</v>
      </c>
      <c r="G777" s="15">
        <f t="shared" si="51"/>
        <v>92.255841336785934</v>
      </c>
      <c r="H777" s="12" t="str">
        <f t="shared" si="49"/>
        <v>No</v>
      </c>
      <c r="I777" s="12" t="str">
        <f t="shared" si="50"/>
        <v>No</v>
      </c>
    </row>
    <row r="778" spans="1:9" ht="27.75" customHeight="1" x14ac:dyDescent="0.25">
      <c r="A778" s="12">
        <v>773</v>
      </c>
      <c r="B778" s="13" t="s">
        <v>23</v>
      </c>
      <c r="C778" s="13" t="s">
        <v>465</v>
      </c>
      <c r="D778" s="12" t="s">
        <v>137</v>
      </c>
      <c r="E778" s="14">
        <v>117563.04</v>
      </c>
      <c r="F778" s="15">
        <f t="shared" si="48"/>
        <v>2.6235935829074266E-2</v>
      </c>
      <c r="G778" s="15">
        <f t="shared" si="51"/>
        <v>92.282077272615012</v>
      </c>
      <c r="H778" s="12" t="str">
        <f t="shared" si="49"/>
        <v>No</v>
      </c>
      <c r="I778" s="12" t="str">
        <f t="shared" si="50"/>
        <v>No</v>
      </c>
    </row>
    <row r="779" spans="1:9" ht="18.75" customHeight="1" x14ac:dyDescent="0.25">
      <c r="A779" s="12">
        <v>774</v>
      </c>
      <c r="B779" s="13" t="s">
        <v>69</v>
      </c>
      <c r="C779" s="13" t="s">
        <v>268</v>
      </c>
      <c r="D779" s="12" t="s">
        <v>21</v>
      </c>
      <c r="E779" s="14">
        <v>117323</v>
      </c>
      <c r="F779" s="15">
        <f t="shared" si="48"/>
        <v>2.618236734329497E-2</v>
      </c>
      <c r="G779" s="15">
        <f t="shared" si="51"/>
        <v>92.308259639958308</v>
      </c>
      <c r="H779" s="12" t="str">
        <f t="shared" si="49"/>
        <v>No</v>
      </c>
      <c r="I779" s="12" t="str">
        <f t="shared" si="50"/>
        <v>No</v>
      </c>
    </row>
    <row r="780" spans="1:9" ht="36.75" customHeight="1" x14ac:dyDescent="0.25">
      <c r="A780" s="12">
        <v>775</v>
      </c>
      <c r="B780" s="13" t="s">
        <v>153</v>
      </c>
      <c r="C780" s="13" t="s">
        <v>466</v>
      </c>
      <c r="D780" s="12" t="s">
        <v>137</v>
      </c>
      <c r="E780" s="14">
        <v>116932</v>
      </c>
      <c r="F780" s="15">
        <f t="shared" si="48"/>
        <v>2.6095109894787621E-2</v>
      </c>
      <c r="G780" s="15">
        <f t="shared" si="51"/>
        <v>92.334354749853091</v>
      </c>
      <c r="H780" s="12" t="str">
        <f t="shared" si="49"/>
        <v>No</v>
      </c>
      <c r="I780" s="12" t="str">
        <f t="shared" si="50"/>
        <v>No</v>
      </c>
    </row>
    <row r="781" spans="1:9" ht="18.75" customHeight="1" x14ac:dyDescent="0.25">
      <c r="A781" s="12">
        <v>776</v>
      </c>
      <c r="B781" s="13" t="s">
        <v>467</v>
      </c>
      <c r="C781" s="13" t="s">
        <v>468</v>
      </c>
      <c r="D781" s="12" t="s">
        <v>21</v>
      </c>
      <c r="E781" s="14">
        <v>116894.39999999999</v>
      </c>
      <c r="F781" s="15">
        <f t="shared" si="48"/>
        <v>2.6086718897181792E-2</v>
      </c>
      <c r="G781" s="15">
        <f t="shared" si="51"/>
        <v>92.360441468750267</v>
      </c>
      <c r="H781" s="12" t="str">
        <f t="shared" si="49"/>
        <v>No</v>
      </c>
      <c r="I781" s="12" t="str">
        <f t="shared" si="50"/>
        <v>No</v>
      </c>
    </row>
    <row r="782" spans="1:9" ht="18.75" customHeight="1" x14ac:dyDescent="0.25">
      <c r="A782" s="12">
        <v>777</v>
      </c>
      <c r="B782" s="13" t="s">
        <v>144</v>
      </c>
      <c r="C782" s="13" t="s">
        <v>469</v>
      </c>
      <c r="D782" s="12" t="s">
        <v>15</v>
      </c>
      <c r="E782" s="14">
        <v>116292</v>
      </c>
      <c r="F782" s="15">
        <f t="shared" si="48"/>
        <v>2.5952284403624685E-2</v>
      </c>
      <c r="G782" s="15">
        <f t="shared" si="51"/>
        <v>92.386393753153897</v>
      </c>
      <c r="H782" s="12" t="str">
        <f t="shared" si="49"/>
        <v>No</v>
      </c>
      <c r="I782" s="12" t="str">
        <f t="shared" si="50"/>
        <v>No</v>
      </c>
    </row>
    <row r="783" spans="1:9" ht="18.75" customHeight="1" x14ac:dyDescent="0.25">
      <c r="A783" s="12">
        <v>778</v>
      </c>
      <c r="B783" s="13" t="s">
        <v>18</v>
      </c>
      <c r="C783" s="13" t="s">
        <v>268</v>
      </c>
      <c r="D783" s="12" t="s">
        <v>21</v>
      </c>
      <c r="E783" s="14">
        <v>116155.75</v>
      </c>
      <c r="F783" s="15">
        <f t="shared" si="48"/>
        <v>2.5921878195545076E-2</v>
      </c>
      <c r="G783" s="15">
        <f t="shared" si="51"/>
        <v>92.412315631349443</v>
      </c>
      <c r="H783" s="12" t="str">
        <f t="shared" si="49"/>
        <v>No</v>
      </c>
      <c r="I783" s="12" t="str">
        <f t="shared" si="50"/>
        <v>No</v>
      </c>
    </row>
    <row r="784" spans="1:9" ht="27.75" customHeight="1" x14ac:dyDescent="0.25">
      <c r="A784" s="12">
        <v>779</v>
      </c>
      <c r="B784" s="13" t="s">
        <v>18</v>
      </c>
      <c r="C784" s="13" t="s">
        <v>405</v>
      </c>
      <c r="D784" s="12" t="s">
        <v>21</v>
      </c>
      <c r="E784" s="14">
        <v>116155.75</v>
      </c>
      <c r="F784" s="15">
        <f t="shared" si="48"/>
        <v>2.5921878195545076E-2</v>
      </c>
      <c r="G784" s="15">
        <f t="shared" si="51"/>
        <v>92.43823750954499</v>
      </c>
      <c r="H784" s="12" t="str">
        <f t="shared" si="49"/>
        <v>No</v>
      </c>
      <c r="I784" s="12" t="str">
        <f t="shared" si="50"/>
        <v>No</v>
      </c>
    </row>
    <row r="785" spans="1:9" ht="18.75" customHeight="1" x14ac:dyDescent="0.25">
      <c r="A785" s="12">
        <v>780</v>
      </c>
      <c r="B785" s="13" t="s">
        <v>36</v>
      </c>
      <c r="C785" s="13" t="s">
        <v>445</v>
      </c>
      <c r="D785" s="12" t="s">
        <v>15</v>
      </c>
      <c r="E785" s="14">
        <v>116062.10980000001</v>
      </c>
      <c r="F785" s="15">
        <f t="shared" si="48"/>
        <v>2.5900980996236334E-2</v>
      </c>
      <c r="G785" s="15">
        <f t="shared" si="51"/>
        <v>92.464138490541231</v>
      </c>
      <c r="H785" s="12" t="str">
        <f t="shared" si="49"/>
        <v>No</v>
      </c>
      <c r="I785" s="12" t="str">
        <f t="shared" si="50"/>
        <v>No</v>
      </c>
    </row>
    <row r="786" spans="1:9" ht="18.75" customHeight="1" x14ac:dyDescent="0.25">
      <c r="A786" s="12">
        <v>781</v>
      </c>
      <c r="B786" s="13" t="s">
        <v>30</v>
      </c>
      <c r="C786" s="13" t="s">
        <v>470</v>
      </c>
      <c r="D786" s="12" t="s">
        <v>21</v>
      </c>
      <c r="E786" s="14">
        <v>116061.4</v>
      </c>
      <c r="F786" s="15">
        <f t="shared" si="48"/>
        <v>2.590082259384004E-2</v>
      </c>
      <c r="G786" s="15">
        <f t="shared" si="51"/>
        <v>92.490039313135071</v>
      </c>
      <c r="H786" s="12" t="str">
        <f t="shared" si="49"/>
        <v>No</v>
      </c>
      <c r="I786" s="12" t="str">
        <f t="shared" si="50"/>
        <v>No</v>
      </c>
    </row>
    <row r="787" spans="1:9" ht="45.75" customHeight="1" x14ac:dyDescent="0.25">
      <c r="A787" s="12">
        <v>782</v>
      </c>
      <c r="B787" s="13" t="s">
        <v>22</v>
      </c>
      <c r="C787" s="13" t="s">
        <v>426</v>
      </c>
      <c r="D787" s="12" t="s">
        <v>21</v>
      </c>
      <c r="E787" s="14">
        <v>115959.042332</v>
      </c>
      <c r="F787" s="15">
        <f t="shared" si="48"/>
        <v>2.5877979962267553E-2</v>
      </c>
      <c r="G787" s="15">
        <f t="shared" si="51"/>
        <v>92.515917293097345</v>
      </c>
      <c r="H787" s="12" t="str">
        <f t="shared" si="49"/>
        <v>No</v>
      </c>
      <c r="I787" s="12" t="str">
        <f t="shared" si="50"/>
        <v>No</v>
      </c>
    </row>
    <row r="788" spans="1:9" ht="27.75" customHeight="1" x14ac:dyDescent="0.25">
      <c r="A788" s="12">
        <v>783</v>
      </c>
      <c r="B788" s="13" t="s">
        <v>232</v>
      </c>
      <c r="C788" s="13" t="s">
        <v>471</v>
      </c>
      <c r="D788" s="12" t="s">
        <v>137</v>
      </c>
      <c r="E788" s="14">
        <v>115773.933333333</v>
      </c>
      <c r="F788" s="15">
        <f t="shared" si="48"/>
        <v>2.5836670144059284E-2</v>
      </c>
      <c r="G788" s="15">
        <f t="shared" si="51"/>
        <v>92.541753963241405</v>
      </c>
      <c r="H788" s="12" t="str">
        <f t="shared" si="49"/>
        <v>No</v>
      </c>
      <c r="I788" s="12" t="str">
        <f t="shared" si="50"/>
        <v>No</v>
      </c>
    </row>
    <row r="789" spans="1:9" ht="15" customHeight="1" x14ac:dyDescent="0.25">
      <c r="A789" s="12">
        <v>784</v>
      </c>
      <c r="B789" s="13" t="s">
        <v>36</v>
      </c>
      <c r="C789" s="13" t="s">
        <v>472</v>
      </c>
      <c r="D789" s="12" t="s">
        <v>15</v>
      </c>
      <c r="E789" s="14">
        <v>115750</v>
      </c>
      <c r="F789" s="15">
        <f t="shared" si="48"/>
        <v>2.5831329065796074E-2</v>
      </c>
      <c r="G789" s="15">
        <f t="shared" si="51"/>
        <v>92.5675852923072</v>
      </c>
      <c r="H789" s="12" t="str">
        <f t="shared" si="49"/>
        <v>No</v>
      </c>
      <c r="I789" s="12" t="str">
        <f t="shared" si="50"/>
        <v>No</v>
      </c>
    </row>
    <row r="790" spans="1:9" ht="18.75" customHeight="1" x14ac:dyDescent="0.25">
      <c r="A790" s="12">
        <v>785</v>
      </c>
      <c r="B790" s="13" t="s">
        <v>27</v>
      </c>
      <c r="C790" s="13" t="s">
        <v>426</v>
      </c>
      <c r="D790" s="12" t="s">
        <v>21</v>
      </c>
      <c r="E790" s="14">
        <v>115366.15494133301</v>
      </c>
      <c r="F790" s="15">
        <f t="shared" si="48"/>
        <v>2.5745668348554549E-2</v>
      </c>
      <c r="G790" s="15">
        <f t="shared" si="51"/>
        <v>92.593330960655749</v>
      </c>
      <c r="H790" s="12" t="str">
        <f t="shared" si="49"/>
        <v>No</v>
      </c>
      <c r="I790" s="12" t="str">
        <f t="shared" si="50"/>
        <v>No</v>
      </c>
    </row>
    <row r="791" spans="1:9" ht="18.75" customHeight="1" x14ac:dyDescent="0.25">
      <c r="A791" s="12">
        <v>786</v>
      </c>
      <c r="B791" s="13" t="s">
        <v>16</v>
      </c>
      <c r="C791" s="13" t="s">
        <v>464</v>
      </c>
      <c r="D791" s="12" t="s">
        <v>21</v>
      </c>
      <c r="E791" s="14">
        <v>114807.50724799999</v>
      </c>
      <c r="F791" s="15">
        <f t="shared" si="48"/>
        <v>2.5620997831074348E-2</v>
      </c>
      <c r="G791" s="15">
        <f t="shared" si="51"/>
        <v>92.618951958486818</v>
      </c>
      <c r="H791" s="12" t="str">
        <f t="shared" si="49"/>
        <v>No</v>
      </c>
      <c r="I791" s="12" t="str">
        <f t="shared" si="50"/>
        <v>No</v>
      </c>
    </row>
    <row r="792" spans="1:9" ht="45.75" customHeight="1" x14ac:dyDescent="0.25">
      <c r="A792" s="12">
        <v>787</v>
      </c>
      <c r="B792" s="13" t="s">
        <v>22</v>
      </c>
      <c r="C792" s="13" t="s">
        <v>473</v>
      </c>
      <c r="D792" s="12" t="s">
        <v>21</v>
      </c>
      <c r="E792" s="14">
        <v>114807.50724799999</v>
      </c>
      <c r="F792" s="15">
        <f t="shared" si="48"/>
        <v>2.5620997831074348E-2</v>
      </c>
      <c r="G792" s="15">
        <f t="shared" si="51"/>
        <v>92.644572956317887</v>
      </c>
      <c r="H792" s="12" t="str">
        <f t="shared" si="49"/>
        <v>No</v>
      </c>
      <c r="I792" s="12" t="str">
        <f t="shared" si="50"/>
        <v>No</v>
      </c>
    </row>
    <row r="793" spans="1:9" ht="18.75" customHeight="1" x14ac:dyDescent="0.25">
      <c r="A793" s="12">
        <v>788</v>
      </c>
      <c r="B793" s="13" t="s">
        <v>18</v>
      </c>
      <c r="C793" s="13" t="s">
        <v>473</v>
      </c>
      <c r="D793" s="12" t="s">
        <v>21</v>
      </c>
      <c r="E793" s="14">
        <v>114702.986066667</v>
      </c>
      <c r="F793" s="15">
        <f t="shared" si="48"/>
        <v>2.5597672379416826E-2</v>
      </c>
      <c r="G793" s="15">
        <f t="shared" si="51"/>
        <v>92.670170628697306</v>
      </c>
      <c r="H793" s="12" t="str">
        <f t="shared" si="49"/>
        <v>No</v>
      </c>
      <c r="I793" s="12" t="str">
        <f t="shared" si="50"/>
        <v>No</v>
      </c>
    </row>
    <row r="794" spans="1:9" ht="45.75" customHeight="1" x14ac:dyDescent="0.25">
      <c r="A794" s="12">
        <v>789</v>
      </c>
      <c r="B794" s="13" t="s">
        <v>234</v>
      </c>
      <c r="C794" s="13" t="s">
        <v>474</v>
      </c>
      <c r="D794" s="12" t="s">
        <v>21</v>
      </c>
      <c r="E794" s="14">
        <v>114240.66666666701</v>
      </c>
      <c r="F794" s="15">
        <f t="shared" si="48"/>
        <v>2.5494498949136898E-2</v>
      </c>
      <c r="G794" s="15">
        <f t="shared" si="51"/>
        <v>92.69566512764645</v>
      </c>
      <c r="H794" s="12" t="str">
        <f t="shared" si="49"/>
        <v>No</v>
      </c>
      <c r="I794" s="12" t="str">
        <f t="shared" si="50"/>
        <v>No</v>
      </c>
    </row>
    <row r="795" spans="1:9" ht="18.75" customHeight="1" x14ac:dyDescent="0.25">
      <c r="A795" s="12">
        <v>790</v>
      </c>
      <c r="B795" s="13" t="s">
        <v>18</v>
      </c>
      <c r="C795" s="13" t="s">
        <v>475</v>
      </c>
      <c r="D795" s="12" t="s">
        <v>21</v>
      </c>
      <c r="E795" s="14">
        <v>113621.732466667</v>
      </c>
      <c r="F795" s="15">
        <f t="shared" si="48"/>
        <v>2.5356374603648563E-2</v>
      </c>
      <c r="G795" s="15">
        <f t="shared" si="51"/>
        <v>92.721021502250096</v>
      </c>
      <c r="H795" s="12" t="str">
        <f t="shared" si="49"/>
        <v>No</v>
      </c>
      <c r="I795" s="12" t="str">
        <f t="shared" si="50"/>
        <v>No</v>
      </c>
    </row>
    <row r="796" spans="1:9" ht="18.75" customHeight="1" x14ac:dyDescent="0.25">
      <c r="A796" s="12">
        <v>791</v>
      </c>
      <c r="B796" s="13" t="s">
        <v>27</v>
      </c>
      <c r="C796" s="13" t="s">
        <v>426</v>
      </c>
      <c r="D796" s="12" t="s">
        <v>21</v>
      </c>
      <c r="E796" s="14">
        <v>113621.732466667</v>
      </c>
      <c r="F796" s="15">
        <f t="shared" si="48"/>
        <v>2.5356374603648563E-2</v>
      </c>
      <c r="G796" s="15">
        <f t="shared" si="51"/>
        <v>92.746377876853742</v>
      </c>
      <c r="H796" s="12" t="str">
        <f t="shared" si="49"/>
        <v>No</v>
      </c>
      <c r="I796" s="12" t="str">
        <f t="shared" si="50"/>
        <v>No</v>
      </c>
    </row>
    <row r="797" spans="1:9" ht="45.75" customHeight="1" x14ac:dyDescent="0.25">
      <c r="A797" s="12">
        <v>792</v>
      </c>
      <c r="B797" s="13" t="s">
        <v>22</v>
      </c>
      <c r="C797" s="13" t="s">
        <v>473</v>
      </c>
      <c r="D797" s="12" t="s">
        <v>21</v>
      </c>
      <c r="E797" s="14">
        <v>113589.294858667</v>
      </c>
      <c r="F797" s="15">
        <f t="shared" si="48"/>
        <v>2.5349135670375514E-2</v>
      </c>
      <c r="G797" s="15">
        <f t="shared" si="51"/>
        <v>92.771727012524124</v>
      </c>
      <c r="H797" s="12" t="str">
        <f t="shared" si="49"/>
        <v>No</v>
      </c>
      <c r="I797" s="12" t="str">
        <f t="shared" si="50"/>
        <v>No</v>
      </c>
    </row>
    <row r="798" spans="1:9" ht="63.75" customHeight="1" x14ac:dyDescent="0.25">
      <c r="A798" s="12">
        <v>793</v>
      </c>
      <c r="B798" s="13" t="s">
        <v>106</v>
      </c>
      <c r="C798" s="13" t="s">
        <v>476</v>
      </c>
      <c r="D798" s="12" t="s">
        <v>15</v>
      </c>
      <c r="E798" s="14">
        <v>113064.82725</v>
      </c>
      <c r="F798" s="15">
        <f t="shared" si="48"/>
        <v>2.5232092945677211E-2</v>
      </c>
      <c r="G798" s="15">
        <f t="shared" si="51"/>
        <v>92.796959105469796</v>
      </c>
      <c r="H798" s="12" t="str">
        <f t="shared" si="49"/>
        <v>No</v>
      </c>
      <c r="I798" s="12" t="str">
        <f t="shared" si="50"/>
        <v>No</v>
      </c>
    </row>
    <row r="799" spans="1:9" ht="18.75" customHeight="1" x14ac:dyDescent="0.25">
      <c r="A799" s="12">
        <v>794</v>
      </c>
      <c r="B799" s="13" t="s">
        <v>18</v>
      </c>
      <c r="C799" s="13" t="s">
        <v>426</v>
      </c>
      <c r="D799" s="12" t="s">
        <v>21</v>
      </c>
      <c r="E799" s="14">
        <v>112540.47886666701</v>
      </c>
      <c r="F799" s="15">
        <f t="shared" si="48"/>
        <v>2.5115076827880299E-2</v>
      </c>
      <c r="G799" s="15">
        <f t="shared" si="51"/>
        <v>92.822074182297669</v>
      </c>
      <c r="H799" s="12" t="str">
        <f t="shared" si="49"/>
        <v>No</v>
      </c>
      <c r="I799" s="12" t="str">
        <f t="shared" si="50"/>
        <v>No</v>
      </c>
    </row>
    <row r="800" spans="1:9" ht="18.75" customHeight="1" x14ac:dyDescent="0.25">
      <c r="A800" s="12">
        <v>795</v>
      </c>
      <c r="B800" s="13" t="s">
        <v>18</v>
      </c>
      <c r="C800" s="13" t="s">
        <v>473</v>
      </c>
      <c r="D800" s="12" t="s">
        <v>21</v>
      </c>
      <c r="E800" s="14">
        <v>112464.79111466699</v>
      </c>
      <c r="F800" s="15">
        <f t="shared" si="48"/>
        <v>2.5098185983576514E-2</v>
      </c>
      <c r="G800" s="15">
        <f t="shared" si="51"/>
        <v>92.84717236828125</v>
      </c>
      <c r="H800" s="12" t="str">
        <f t="shared" si="49"/>
        <v>No</v>
      </c>
      <c r="I800" s="12" t="str">
        <f t="shared" si="50"/>
        <v>No</v>
      </c>
    </row>
    <row r="801" spans="1:9" ht="15" customHeight="1" x14ac:dyDescent="0.25">
      <c r="A801" s="12">
        <v>796</v>
      </c>
      <c r="B801" s="13" t="s">
        <v>18</v>
      </c>
      <c r="C801" s="13" t="s">
        <v>477</v>
      </c>
      <c r="D801" s="12" t="s">
        <v>21</v>
      </c>
      <c r="E801" s="14">
        <v>112245.933333333</v>
      </c>
      <c r="F801" s="15">
        <f t="shared" si="48"/>
        <v>2.5049344624023612E-2</v>
      </c>
      <c r="G801" s="15">
        <f t="shared" si="51"/>
        <v>92.872221712905272</v>
      </c>
      <c r="H801" s="12" t="str">
        <f t="shared" si="49"/>
        <v>No</v>
      </c>
      <c r="I801" s="12" t="str">
        <f t="shared" si="50"/>
        <v>No</v>
      </c>
    </row>
    <row r="802" spans="1:9" ht="18.75" customHeight="1" x14ac:dyDescent="0.25">
      <c r="A802" s="12">
        <v>797</v>
      </c>
      <c r="B802" s="13" t="s">
        <v>144</v>
      </c>
      <c r="C802" s="13" t="s">
        <v>478</v>
      </c>
      <c r="D802" s="12" t="s">
        <v>15</v>
      </c>
      <c r="E802" s="14">
        <v>112222</v>
      </c>
      <c r="F802" s="15">
        <f t="shared" si="48"/>
        <v>2.5044003545760408E-2</v>
      </c>
      <c r="G802" s="15">
        <f t="shared" si="51"/>
        <v>92.897265716451031</v>
      </c>
      <c r="H802" s="12" t="str">
        <f t="shared" si="49"/>
        <v>No</v>
      </c>
      <c r="I802" s="12" t="str">
        <f t="shared" si="50"/>
        <v>No</v>
      </c>
    </row>
    <row r="803" spans="1:9" ht="45.75" customHeight="1" x14ac:dyDescent="0.25">
      <c r="A803" s="12">
        <v>798</v>
      </c>
      <c r="B803" s="13" t="s">
        <v>22</v>
      </c>
      <c r="C803" s="13" t="s">
        <v>479</v>
      </c>
      <c r="D803" s="12" t="s">
        <v>26</v>
      </c>
      <c r="E803" s="14">
        <v>111999.9</v>
      </c>
      <c r="F803" s="15">
        <f t="shared" si="48"/>
        <v>2.499443863703027E-2</v>
      </c>
      <c r="G803" s="15">
        <f t="shared" si="51"/>
        <v>92.922260155088068</v>
      </c>
      <c r="H803" s="12" t="str">
        <f t="shared" si="49"/>
        <v>No</v>
      </c>
      <c r="I803" s="12" t="str">
        <f t="shared" si="50"/>
        <v>No</v>
      </c>
    </row>
    <row r="804" spans="1:9" ht="18.75" customHeight="1" x14ac:dyDescent="0.25">
      <c r="A804" s="12">
        <v>799</v>
      </c>
      <c r="B804" s="13" t="s">
        <v>30</v>
      </c>
      <c r="C804" s="13" t="s">
        <v>480</v>
      </c>
      <c r="D804" s="12" t="s">
        <v>21</v>
      </c>
      <c r="E804" s="14">
        <v>111875.2</v>
      </c>
      <c r="F804" s="15">
        <f t="shared" si="48"/>
        <v>2.496660998273649E-2</v>
      </c>
      <c r="G804" s="15">
        <f t="shared" si="51"/>
        <v>92.947226765070809</v>
      </c>
      <c r="H804" s="12" t="str">
        <f t="shared" si="49"/>
        <v>No</v>
      </c>
      <c r="I804" s="12" t="str">
        <f t="shared" si="50"/>
        <v>No</v>
      </c>
    </row>
    <row r="805" spans="1:9" ht="27.75" customHeight="1" x14ac:dyDescent="0.25">
      <c r="A805" s="12">
        <v>800</v>
      </c>
      <c r="B805" s="13" t="s">
        <v>49</v>
      </c>
      <c r="C805" s="13" t="s">
        <v>417</v>
      </c>
      <c r="D805" s="12" t="s">
        <v>15</v>
      </c>
      <c r="E805" s="14">
        <v>111756.8</v>
      </c>
      <c r="F805" s="15">
        <f t="shared" si="48"/>
        <v>2.494018726687135E-2</v>
      </c>
      <c r="G805" s="15">
        <f t="shared" si="51"/>
        <v>92.972166952337687</v>
      </c>
      <c r="H805" s="12" t="str">
        <f t="shared" si="49"/>
        <v>No</v>
      </c>
      <c r="I805" s="12" t="str">
        <f t="shared" si="50"/>
        <v>No</v>
      </c>
    </row>
    <row r="806" spans="1:9" ht="15" customHeight="1" x14ac:dyDescent="0.25">
      <c r="A806" s="12">
        <v>801</v>
      </c>
      <c r="B806" s="13" t="s">
        <v>36</v>
      </c>
      <c r="C806" s="13" t="s">
        <v>472</v>
      </c>
      <c r="D806" s="12" t="s">
        <v>15</v>
      </c>
      <c r="E806" s="14">
        <v>111500</v>
      </c>
      <c r="F806" s="15">
        <f t="shared" si="48"/>
        <v>2.4882878538542225E-2</v>
      </c>
      <c r="G806" s="15">
        <f t="shared" si="51"/>
        <v>92.997049830876236</v>
      </c>
      <c r="H806" s="12" t="str">
        <f t="shared" si="49"/>
        <v>No</v>
      </c>
      <c r="I806" s="12" t="str">
        <f t="shared" si="50"/>
        <v>No</v>
      </c>
    </row>
    <row r="807" spans="1:9" ht="15" customHeight="1" x14ac:dyDescent="0.25">
      <c r="A807" s="12">
        <v>802</v>
      </c>
      <c r="B807" s="13" t="s">
        <v>223</v>
      </c>
      <c r="C807" s="13" t="s">
        <v>481</v>
      </c>
      <c r="D807" s="12" t="s">
        <v>137</v>
      </c>
      <c r="E807" s="14">
        <v>110965.4</v>
      </c>
      <c r="F807" s="15">
        <f t="shared" si="48"/>
        <v>2.4763574620455184E-2</v>
      </c>
      <c r="G807" s="15">
        <f t="shared" si="51"/>
        <v>93.021813405496687</v>
      </c>
      <c r="H807" s="12" t="str">
        <f t="shared" si="49"/>
        <v>No</v>
      </c>
      <c r="I807" s="12" t="str">
        <f t="shared" si="50"/>
        <v>No</v>
      </c>
    </row>
    <row r="808" spans="1:9" ht="54.75" customHeight="1" x14ac:dyDescent="0.25">
      <c r="A808" s="12">
        <v>803</v>
      </c>
      <c r="B808" s="13" t="s">
        <v>23</v>
      </c>
      <c r="C808" s="13" t="s">
        <v>482</v>
      </c>
      <c r="D808" s="12" t="s">
        <v>21</v>
      </c>
      <c r="E808" s="14">
        <v>110963.16666666701</v>
      </c>
      <c r="F808" s="15">
        <f t="shared" si="48"/>
        <v>2.4763076219001725E-2</v>
      </c>
      <c r="G808" s="15">
        <f t="shared" si="51"/>
        <v>93.04657648171569</v>
      </c>
      <c r="H808" s="12" t="str">
        <f t="shared" si="49"/>
        <v>No</v>
      </c>
      <c r="I808" s="12" t="str">
        <f t="shared" si="50"/>
        <v>No</v>
      </c>
    </row>
    <row r="809" spans="1:9" ht="27.75" customHeight="1" x14ac:dyDescent="0.25">
      <c r="A809" s="12">
        <v>804</v>
      </c>
      <c r="B809" s="13" t="s">
        <v>23</v>
      </c>
      <c r="C809" s="13" t="s">
        <v>483</v>
      </c>
      <c r="D809" s="12" t="s">
        <v>201</v>
      </c>
      <c r="E809" s="14">
        <v>110902.39999999999</v>
      </c>
      <c r="F809" s="15">
        <f t="shared" si="48"/>
        <v>2.4749515236168834E-2</v>
      </c>
      <c r="G809" s="15">
        <f t="shared" si="51"/>
        <v>93.071325996951856</v>
      </c>
      <c r="H809" s="12" t="str">
        <f t="shared" si="49"/>
        <v>No</v>
      </c>
      <c r="I809" s="12" t="str">
        <f t="shared" si="50"/>
        <v>No</v>
      </c>
    </row>
    <row r="810" spans="1:9" ht="27.75" customHeight="1" x14ac:dyDescent="0.25">
      <c r="A810" s="12">
        <v>805</v>
      </c>
      <c r="B810" s="13" t="s">
        <v>23</v>
      </c>
      <c r="C810" s="13" t="s">
        <v>484</v>
      </c>
      <c r="D810" s="12" t="s">
        <v>201</v>
      </c>
      <c r="E810" s="14">
        <v>110569.38400000001</v>
      </c>
      <c r="F810" s="15">
        <f t="shared" si="48"/>
        <v>2.4675197777160846E-2</v>
      </c>
      <c r="G810" s="15">
        <f t="shared" si="51"/>
        <v>93.096001194729013</v>
      </c>
      <c r="H810" s="12" t="str">
        <f t="shared" si="49"/>
        <v>No</v>
      </c>
      <c r="I810" s="12" t="str">
        <f t="shared" si="50"/>
        <v>No</v>
      </c>
    </row>
    <row r="811" spans="1:9" ht="18.75" customHeight="1" x14ac:dyDescent="0.25">
      <c r="A811" s="12">
        <v>806</v>
      </c>
      <c r="B811" s="13" t="s">
        <v>30</v>
      </c>
      <c r="C811" s="13" t="s">
        <v>480</v>
      </c>
      <c r="D811" s="12" t="s">
        <v>21</v>
      </c>
      <c r="E811" s="14">
        <v>110480</v>
      </c>
      <c r="F811" s="15">
        <f t="shared" si="48"/>
        <v>2.4655250412001298E-2</v>
      </c>
      <c r="G811" s="15">
        <f t="shared" si="51"/>
        <v>93.120656445141009</v>
      </c>
      <c r="H811" s="12" t="str">
        <f t="shared" si="49"/>
        <v>No</v>
      </c>
      <c r="I811" s="12" t="str">
        <f t="shared" si="50"/>
        <v>No</v>
      </c>
    </row>
    <row r="812" spans="1:9" ht="18.75" customHeight="1" x14ac:dyDescent="0.25">
      <c r="A812" s="12">
        <v>807</v>
      </c>
      <c r="B812" s="13" t="s">
        <v>30</v>
      </c>
      <c r="C812" s="13" t="s">
        <v>470</v>
      </c>
      <c r="D812" s="12" t="s">
        <v>21</v>
      </c>
      <c r="E812" s="14">
        <v>110250</v>
      </c>
      <c r="F812" s="15">
        <f t="shared" si="48"/>
        <v>2.4603922501114619E-2</v>
      </c>
      <c r="G812" s="15">
        <f t="shared" si="51"/>
        <v>93.145260367642123</v>
      </c>
      <c r="H812" s="12" t="str">
        <f t="shared" si="49"/>
        <v>No</v>
      </c>
      <c r="I812" s="12" t="str">
        <f t="shared" si="50"/>
        <v>No</v>
      </c>
    </row>
    <row r="813" spans="1:9" ht="63.75" customHeight="1" x14ac:dyDescent="0.25">
      <c r="A813" s="12">
        <v>808</v>
      </c>
      <c r="B813" s="13" t="s">
        <v>18</v>
      </c>
      <c r="C813" s="13" t="s">
        <v>485</v>
      </c>
      <c r="D813" s="12" t="s">
        <v>21</v>
      </c>
      <c r="E813" s="14">
        <v>110076.5</v>
      </c>
      <c r="F813" s="15">
        <f t="shared" si="48"/>
        <v>2.456520340311967E-2</v>
      </c>
      <c r="G813" s="15">
        <f t="shared" si="51"/>
        <v>93.169825571045237</v>
      </c>
      <c r="H813" s="12" t="str">
        <f t="shared" si="49"/>
        <v>No</v>
      </c>
      <c r="I813" s="12" t="str">
        <f t="shared" si="50"/>
        <v>No</v>
      </c>
    </row>
    <row r="814" spans="1:9" ht="18.75" customHeight="1" x14ac:dyDescent="0.25">
      <c r="A814" s="12">
        <v>809</v>
      </c>
      <c r="B814" s="13" t="s">
        <v>49</v>
      </c>
      <c r="C814" s="13" t="s">
        <v>486</v>
      </c>
      <c r="D814" s="12" t="s">
        <v>137</v>
      </c>
      <c r="E814" s="14">
        <v>109985.4</v>
      </c>
      <c r="F814" s="15">
        <f t="shared" si="48"/>
        <v>2.4544873087111944E-2</v>
      </c>
      <c r="G814" s="15">
        <f t="shared" si="51"/>
        <v>93.194370444132346</v>
      </c>
      <c r="H814" s="12" t="str">
        <f t="shared" si="49"/>
        <v>No</v>
      </c>
      <c r="I814" s="12" t="str">
        <f t="shared" si="50"/>
        <v>No</v>
      </c>
    </row>
    <row r="815" spans="1:9" ht="45.75" customHeight="1" x14ac:dyDescent="0.25">
      <c r="A815" s="12">
        <v>810</v>
      </c>
      <c r="B815" s="13" t="s">
        <v>241</v>
      </c>
      <c r="C815" s="13" t="s">
        <v>487</v>
      </c>
      <c r="D815" s="12" t="s">
        <v>137</v>
      </c>
      <c r="E815" s="14">
        <v>109975.6</v>
      </c>
      <c r="F815" s="15">
        <f t="shared" si="48"/>
        <v>2.4542686071778515E-2</v>
      </c>
      <c r="G815" s="15">
        <f t="shared" si="51"/>
        <v>93.218913130204129</v>
      </c>
      <c r="H815" s="12" t="str">
        <f t="shared" si="49"/>
        <v>No</v>
      </c>
      <c r="I815" s="12" t="str">
        <f t="shared" si="50"/>
        <v>No</v>
      </c>
    </row>
    <row r="816" spans="1:9" ht="15" customHeight="1" x14ac:dyDescent="0.25">
      <c r="A816" s="12">
        <v>811</v>
      </c>
      <c r="B816" s="13" t="s">
        <v>36</v>
      </c>
      <c r="C816" s="13" t="s">
        <v>472</v>
      </c>
      <c r="D816" s="12" t="s">
        <v>15</v>
      </c>
      <c r="E816" s="14">
        <v>109736.66666666701</v>
      </c>
      <c r="F816" s="15">
        <f t="shared" si="48"/>
        <v>2.4489364555077758E-2</v>
      </c>
      <c r="G816" s="15">
        <f t="shared" si="51"/>
        <v>93.243402494759209</v>
      </c>
      <c r="H816" s="12" t="str">
        <f t="shared" si="49"/>
        <v>No</v>
      </c>
      <c r="I816" s="12" t="str">
        <f t="shared" si="50"/>
        <v>No</v>
      </c>
    </row>
    <row r="817" spans="1:9" ht="45.75" customHeight="1" x14ac:dyDescent="0.25">
      <c r="A817" s="12">
        <v>812</v>
      </c>
      <c r="B817" s="13" t="s">
        <v>241</v>
      </c>
      <c r="C817" s="13" t="s">
        <v>481</v>
      </c>
      <c r="D817" s="12" t="s">
        <v>137</v>
      </c>
      <c r="E817" s="14">
        <v>109372.9</v>
      </c>
      <c r="F817" s="15">
        <f t="shared" si="48"/>
        <v>2.4408184628772416E-2</v>
      </c>
      <c r="G817" s="15">
        <f t="shared" si="51"/>
        <v>93.267810679387978</v>
      </c>
      <c r="H817" s="12" t="str">
        <f t="shared" si="49"/>
        <v>No</v>
      </c>
      <c r="I817" s="12" t="str">
        <f t="shared" si="50"/>
        <v>No</v>
      </c>
    </row>
    <row r="818" spans="1:9" ht="18.75" customHeight="1" x14ac:dyDescent="0.25">
      <c r="A818" s="12">
        <v>813</v>
      </c>
      <c r="B818" s="13" t="s">
        <v>30</v>
      </c>
      <c r="C818" s="13" t="s">
        <v>488</v>
      </c>
      <c r="D818" s="12" t="s">
        <v>137</v>
      </c>
      <c r="E818" s="14">
        <v>109275.83333333299</v>
      </c>
      <c r="F818" s="15">
        <f t="shared" si="48"/>
        <v>2.4386522762612634E-2</v>
      </c>
      <c r="G818" s="15">
        <f t="shared" si="51"/>
        <v>93.292197202150589</v>
      </c>
      <c r="H818" s="12" t="str">
        <f t="shared" si="49"/>
        <v>No</v>
      </c>
      <c r="I818" s="12" t="str">
        <f t="shared" si="50"/>
        <v>No</v>
      </c>
    </row>
    <row r="819" spans="1:9" ht="15" customHeight="1" x14ac:dyDescent="0.25">
      <c r="A819" s="12">
        <v>814</v>
      </c>
      <c r="B819" s="13" t="s">
        <v>223</v>
      </c>
      <c r="C819" s="13" t="s">
        <v>489</v>
      </c>
      <c r="D819" s="12" t="s">
        <v>137</v>
      </c>
      <c r="E819" s="14">
        <v>109021.03333333301</v>
      </c>
      <c r="F819" s="15">
        <f t="shared" si="48"/>
        <v>2.4329660363943392E-2</v>
      </c>
      <c r="G819" s="15">
        <f t="shared" si="51"/>
        <v>93.316526862514536</v>
      </c>
      <c r="H819" s="12" t="str">
        <f t="shared" si="49"/>
        <v>No</v>
      </c>
      <c r="I819" s="12" t="str">
        <f t="shared" si="50"/>
        <v>No</v>
      </c>
    </row>
    <row r="820" spans="1:9" ht="18.75" customHeight="1" x14ac:dyDescent="0.25">
      <c r="A820" s="12">
        <v>815</v>
      </c>
      <c r="B820" s="13" t="s">
        <v>30</v>
      </c>
      <c r="C820" s="13" t="s">
        <v>470</v>
      </c>
      <c r="D820" s="12" t="s">
        <v>21</v>
      </c>
      <c r="E820" s="14">
        <v>108780</v>
      </c>
      <c r="F820" s="15">
        <f t="shared" si="48"/>
        <v>2.4275870201099756E-2</v>
      </c>
      <c r="G820" s="15">
        <f t="shared" si="51"/>
        <v>93.34080273271563</v>
      </c>
      <c r="H820" s="12" t="str">
        <f t="shared" si="49"/>
        <v>No</v>
      </c>
      <c r="I820" s="12" t="str">
        <f t="shared" si="50"/>
        <v>No</v>
      </c>
    </row>
    <row r="821" spans="1:9" ht="27.75" customHeight="1" x14ac:dyDescent="0.25">
      <c r="A821" s="12">
        <v>816</v>
      </c>
      <c r="B821" s="13" t="s">
        <v>23</v>
      </c>
      <c r="C821" s="13" t="s">
        <v>490</v>
      </c>
      <c r="D821" s="12" t="s">
        <v>491</v>
      </c>
      <c r="E821" s="14">
        <v>108743.05</v>
      </c>
      <c r="F821" s="15">
        <f t="shared" si="48"/>
        <v>2.4267624260633398E-2</v>
      </c>
      <c r="G821" s="15">
        <f t="shared" si="51"/>
        <v>93.365070356976261</v>
      </c>
      <c r="H821" s="12" t="str">
        <f t="shared" si="49"/>
        <v>No</v>
      </c>
      <c r="I821" s="12" t="str">
        <f t="shared" si="50"/>
        <v>No</v>
      </c>
    </row>
    <row r="822" spans="1:9" ht="15" customHeight="1" x14ac:dyDescent="0.25">
      <c r="A822" s="12">
        <v>817</v>
      </c>
      <c r="B822" s="13" t="s">
        <v>36</v>
      </c>
      <c r="C822" s="13" t="s">
        <v>472</v>
      </c>
      <c r="D822" s="12" t="s">
        <v>15</v>
      </c>
      <c r="E822" s="14">
        <v>108500</v>
      </c>
      <c r="F822" s="15">
        <f t="shared" si="48"/>
        <v>2.4213384048715973E-2</v>
      </c>
      <c r="G822" s="15">
        <f t="shared" si="51"/>
        <v>93.389283741024983</v>
      </c>
      <c r="H822" s="12" t="str">
        <f t="shared" si="49"/>
        <v>No</v>
      </c>
      <c r="I822" s="12" t="str">
        <f t="shared" si="50"/>
        <v>No</v>
      </c>
    </row>
    <row r="823" spans="1:9" ht="63.75" customHeight="1" x14ac:dyDescent="0.25">
      <c r="A823" s="12">
        <v>818</v>
      </c>
      <c r="B823" s="13" t="s">
        <v>18</v>
      </c>
      <c r="C823" s="13" t="s">
        <v>485</v>
      </c>
      <c r="D823" s="12" t="s">
        <v>21</v>
      </c>
      <c r="E823" s="14">
        <v>108376</v>
      </c>
      <c r="F823" s="15">
        <f t="shared" si="48"/>
        <v>2.4185711609803158E-2</v>
      </c>
      <c r="G823" s="15">
        <f t="shared" si="51"/>
        <v>93.413469452634786</v>
      </c>
      <c r="H823" s="12" t="str">
        <f t="shared" si="49"/>
        <v>No</v>
      </c>
      <c r="I823" s="12" t="str">
        <f t="shared" si="50"/>
        <v>No</v>
      </c>
    </row>
    <row r="824" spans="1:9" ht="27.75" customHeight="1" x14ac:dyDescent="0.25">
      <c r="A824" s="12">
        <v>819</v>
      </c>
      <c r="B824" s="13" t="s">
        <v>232</v>
      </c>
      <c r="C824" s="13" t="s">
        <v>471</v>
      </c>
      <c r="D824" s="12" t="s">
        <v>137</v>
      </c>
      <c r="E824" s="14">
        <v>108290</v>
      </c>
      <c r="F824" s="15">
        <f t="shared" si="48"/>
        <v>2.4166519434428137E-2</v>
      </c>
      <c r="G824" s="15">
        <f t="shared" si="51"/>
        <v>93.437635972069216</v>
      </c>
      <c r="H824" s="12" t="str">
        <f t="shared" si="49"/>
        <v>No</v>
      </c>
      <c r="I824" s="12" t="str">
        <f t="shared" si="50"/>
        <v>No</v>
      </c>
    </row>
    <row r="825" spans="1:9" ht="18.75" customHeight="1" x14ac:dyDescent="0.25">
      <c r="A825" s="12">
        <v>820</v>
      </c>
      <c r="B825" s="13" t="s">
        <v>30</v>
      </c>
      <c r="C825" s="13" t="s">
        <v>470</v>
      </c>
      <c r="D825" s="12" t="s">
        <v>21</v>
      </c>
      <c r="E825" s="14">
        <v>108126.66666666701</v>
      </c>
      <c r="F825" s="15">
        <f t="shared" si="48"/>
        <v>2.4130069178871005E-2</v>
      </c>
      <c r="G825" s="15">
        <f t="shared" si="51"/>
        <v>93.461766041248083</v>
      </c>
      <c r="H825" s="12" t="str">
        <f t="shared" si="49"/>
        <v>No</v>
      </c>
      <c r="I825" s="12" t="str">
        <f t="shared" si="50"/>
        <v>No</v>
      </c>
    </row>
    <row r="826" spans="1:9" ht="27.75" customHeight="1" x14ac:dyDescent="0.25">
      <c r="A826" s="12">
        <v>821</v>
      </c>
      <c r="B826" s="13" t="s">
        <v>49</v>
      </c>
      <c r="C826" s="13" t="s">
        <v>417</v>
      </c>
      <c r="D826" s="12" t="s">
        <v>15</v>
      </c>
      <c r="E826" s="14">
        <v>107699.2</v>
      </c>
      <c r="F826" s="15">
        <f t="shared" si="48"/>
        <v>2.4034673652898356E-2</v>
      </c>
      <c r="G826" s="15">
        <f t="shared" si="51"/>
        <v>93.485800714900975</v>
      </c>
      <c r="H826" s="12" t="str">
        <f t="shared" si="49"/>
        <v>No</v>
      </c>
      <c r="I826" s="12" t="str">
        <f t="shared" si="50"/>
        <v>No</v>
      </c>
    </row>
    <row r="827" spans="1:9" ht="18.75" customHeight="1" x14ac:dyDescent="0.25">
      <c r="A827" s="12">
        <v>822</v>
      </c>
      <c r="B827" s="13" t="s">
        <v>18</v>
      </c>
      <c r="C827" s="13" t="s">
        <v>372</v>
      </c>
      <c r="D827" s="12" t="s">
        <v>26</v>
      </c>
      <c r="E827" s="14">
        <v>107467.96666666699</v>
      </c>
      <c r="F827" s="15">
        <f t="shared" si="48"/>
        <v>2.3983070505388157E-2</v>
      </c>
      <c r="G827" s="15">
        <f t="shared" si="51"/>
        <v>93.50978378540637</v>
      </c>
      <c r="H827" s="12" t="str">
        <f t="shared" si="49"/>
        <v>No</v>
      </c>
      <c r="I827" s="12" t="str">
        <f t="shared" si="50"/>
        <v>No</v>
      </c>
    </row>
    <row r="828" spans="1:9" ht="27.75" customHeight="1" x14ac:dyDescent="0.25">
      <c r="A828" s="12">
        <v>823</v>
      </c>
      <c r="B828" s="13" t="s">
        <v>232</v>
      </c>
      <c r="C828" s="13" t="s">
        <v>471</v>
      </c>
      <c r="D828" s="12" t="s">
        <v>137</v>
      </c>
      <c r="E828" s="14">
        <v>107355.733333333</v>
      </c>
      <c r="F828" s="15">
        <f t="shared" si="48"/>
        <v>2.3958023972640841E-2</v>
      </c>
      <c r="G828" s="15">
        <f t="shared" si="51"/>
        <v>93.533741809379009</v>
      </c>
      <c r="H828" s="12" t="str">
        <f t="shared" si="49"/>
        <v>No</v>
      </c>
      <c r="I828" s="12" t="str">
        <f t="shared" si="50"/>
        <v>No</v>
      </c>
    </row>
    <row r="829" spans="1:9" ht="27.75" customHeight="1" x14ac:dyDescent="0.25">
      <c r="A829" s="12">
        <v>824</v>
      </c>
      <c r="B829" s="13" t="s">
        <v>144</v>
      </c>
      <c r="C829" s="13" t="s">
        <v>492</v>
      </c>
      <c r="D829" s="12" t="s">
        <v>21</v>
      </c>
      <c r="E829" s="14">
        <v>107310</v>
      </c>
      <c r="F829" s="15">
        <f t="shared" si="48"/>
        <v>2.3947817901084897E-2</v>
      </c>
      <c r="G829" s="15">
        <f t="shared" si="51"/>
        <v>93.557689627280098</v>
      </c>
      <c r="H829" s="12" t="str">
        <f t="shared" si="49"/>
        <v>No</v>
      </c>
      <c r="I829" s="12" t="str">
        <f t="shared" si="50"/>
        <v>No</v>
      </c>
    </row>
    <row r="830" spans="1:9" ht="18.75" customHeight="1" x14ac:dyDescent="0.25">
      <c r="A830" s="12">
        <v>825</v>
      </c>
      <c r="B830" s="13" t="s">
        <v>36</v>
      </c>
      <c r="C830" s="13" t="s">
        <v>486</v>
      </c>
      <c r="D830" s="12" t="s">
        <v>137</v>
      </c>
      <c r="E830" s="14">
        <v>107310</v>
      </c>
      <c r="F830" s="15">
        <f t="shared" si="48"/>
        <v>2.3947817901084897E-2</v>
      </c>
      <c r="G830" s="15">
        <f t="shared" si="51"/>
        <v>93.581637445181187</v>
      </c>
      <c r="H830" s="12" t="str">
        <f t="shared" si="49"/>
        <v>No</v>
      </c>
      <c r="I830" s="12" t="str">
        <f t="shared" si="50"/>
        <v>No</v>
      </c>
    </row>
    <row r="831" spans="1:9" ht="27.75" customHeight="1" x14ac:dyDescent="0.25">
      <c r="A831" s="12">
        <v>826</v>
      </c>
      <c r="B831" s="13" t="s">
        <v>144</v>
      </c>
      <c r="C831" s="13" t="s">
        <v>492</v>
      </c>
      <c r="D831" s="12" t="s">
        <v>21</v>
      </c>
      <c r="E831" s="14">
        <v>107216.9</v>
      </c>
      <c r="F831" s="15">
        <f t="shared" si="48"/>
        <v>2.3927041255417288E-2</v>
      </c>
      <c r="G831" s="15">
        <f t="shared" si="51"/>
        <v>93.605564486436606</v>
      </c>
      <c r="H831" s="12" t="str">
        <f t="shared" si="49"/>
        <v>No</v>
      </c>
      <c r="I831" s="12" t="str">
        <f t="shared" si="50"/>
        <v>No</v>
      </c>
    </row>
    <row r="832" spans="1:9" ht="27.75" customHeight="1" x14ac:dyDescent="0.25">
      <c r="A832" s="12">
        <v>827</v>
      </c>
      <c r="B832" s="13" t="s">
        <v>144</v>
      </c>
      <c r="C832" s="13" t="s">
        <v>492</v>
      </c>
      <c r="D832" s="12" t="s">
        <v>21</v>
      </c>
      <c r="E832" s="14">
        <v>107216.9</v>
      </c>
      <c r="F832" s="15">
        <f t="shared" si="48"/>
        <v>2.3927041255417288E-2</v>
      </c>
      <c r="G832" s="15">
        <f t="shared" si="51"/>
        <v>93.629491527692025</v>
      </c>
      <c r="H832" s="12" t="str">
        <f t="shared" si="49"/>
        <v>No</v>
      </c>
      <c r="I832" s="12" t="str">
        <f t="shared" si="50"/>
        <v>No</v>
      </c>
    </row>
    <row r="833" spans="1:9" ht="15" customHeight="1" x14ac:dyDescent="0.25">
      <c r="A833" s="12">
        <v>828</v>
      </c>
      <c r="B833" s="13" t="s">
        <v>223</v>
      </c>
      <c r="C833" s="13" t="s">
        <v>487</v>
      </c>
      <c r="D833" s="12" t="s">
        <v>137</v>
      </c>
      <c r="E833" s="14">
        <v>107123.6</v>
      </c>
      <c r="F833" s="15">
        <f t="shared" si="48"/>
        <v>2.3906219976783695E-2</v>
      </c>
      <c r="G833" s="15">
        <f t="shared" si="51"/>
        <v>93.653397747668805</v>
      </c>
      <c r="H833" s="12" t="str">
        <f t="shared" si="49"/>
        <v>No</v>
      </c>
      <c r="I833" s="12" t="str">
        <f t="shared" si="50"/>
        <v>No</v>
      </c>
    </row>
    <row r="834" spans="1:9" ht="18.75" customHeight="1" x14ac:dyDescent="0.25">
      <c r="A834" s="12">
        <v>829</v>
      </c>
      <c r="B834" s="13" t="s">
        <v>232</v>
      </c>
      <c r="C834" s="13" t="s">
        <v>493</v>
      </c>
      <c r="D834" s="12" t="s">
        <v>15</v>
      </c>
      <c r="E834" s="14">
        <v>107040</v>
      </c>
      <c r="F834" s="15">
        <f t="shared" si="48"/>
        <v>2.3887563397000534E-2</v>
      </c>
      <c r="G834" s="15">
        <f t="shared" si="51"/>
        <v>93.677285311065802</v>
      </c>
      <c r="H834" s="12" t="str">
        <f t="shared" si="49"/>
        <v>No</v>
      </c>
      <c r="I834" s="12" t="str">
        <f t="shared" si="50"/>
        <v>No</v>
      </c>
    </row>
    <row r="835" spans="1:9" ht="27.75" customHeight="1" x14ac:dyDescent="0.25">
      <c r="A835" s="12">
        <v>830</v>
      </c>
      <c r="B835" s="13" t="s">
        <v>220</v>
      </c>
      <c r="C835" s="13" t="s">
        <v>494</v>
      </c>
      <c r="D835" s="12" t="s">
        <v>137</v>
      </c>
      <c r="E835" s="14">
        <v>106936.05</v>
      </c>
      <c r="F835" s="15">
        <f t="shared" si="48"/>
        <v>2.3864365412928055E-2</v>
      </c>
      <c r="G835" s="15">
        <f t="shared" si="51"/>
        <v>93.701149676478735</v>
      </c>
      <c r="H835" s="12" t="str">
        <f t="shared" si="49"/>
        <v>No</v>
      </c>
      <c r="I835" s="12" t="str">
        <f t="shared" si="50"/>
        <v>No</v>
      </c>
    </row>
    <row r="836" spans="1:9" ht="18.75" customHeight="1" x14ac:dyDescent="0.25">
      <c r="A836" s="12">
        <v>831</v>
      </c>
      <c r="B836" s="13" t="s">
        <v>18</v>
      </c>
      <c r="C836" s="13" t="s">
        <v>495</v>
      </c>
      <c r="D836" s="12" t="s">
        <v>26</v>
      </c>
      <c r="E836" s="14">
        <v>106820</v>
      </c>
      <c r="F836" s="15">
        <f t="shared" si="48"/>
        <v>2.3838467134413274E-2</v>
      </c>
      <c r="G836" s="15">
        <f t="shared" si="51"/>
        <v>93.724988143613146</v>
      </c>
      <c r="H836" s="12" t="str">
        <f t="shared" si="49"/>
        <v>No</v>
      </c>
      <c r="I836" s="12" t="str">
        <f t="shared" si="50"/>
        <v>No</v>
      </c>
    </row>
    <row r="837" spans="1:9" ht="27.75" customHeight="1" x14ac:dyDescent="0.25">
      <c r="A837" s="12">
        <v>832</v>
      </c>
      <c r="B837" s="13" t="s">
        <v>36</v>
      </c>
      <c r="C837" s="13" t="s">
        <v>471</v>
      </c>
      <c r="D837" s="12" t="s">
        <v>137</v>
      </c>
      <c r="E837" s="14">
        <v>106820</v>
      </c>
      <c r="F837" s="15">
        <f t="shared" si="48"/>
        <v>2.3838467134413274E-2</v>
      </c>
      <c r="G837" s="15">
        <f t="shared" si="51"/>
        <v>93.748826610747557</v>
      </c>
      <c r="H837" s="12" t="str">
        <f t="shared" si="49"/>
        <v>No</v>
      </c>
      <c r="I837" s="12" t="str">
        <f t="shared" si="50"/>
        <v>No</v>
      </c>
    </row>
    <row r="838" spans="1:9" ht="27.75" customHeight="1" x14ac:dyDescent="0.25">
      <c r="A838" s="12">
        <v>833</v>
      </c>
      <c r="B838" s="13" t="s">
        <v>23</v>
      </c>
      <c r="C838" s="13" t="s">
        <v>496</v>
      </c>
      <c r="D838" s="12" t="s">
        <v>137</v>
      </c>
      <c r="E838" s="14">
        <v>106560</v>
      </c>
      <c r="F838" s="15">
        <f t="shared" ref="F838:F901" si="52">E838/$B$2*100</f>
        <v>2.3780444278628333E-2</v>
      </c>
      <c r="G838" s="15">
        <f t="shared" si="51"/>
        <v>93.772607055026185</v>
      </c>
      <c r="H838" s="12" t="str">
        <f t="shared" ref="H838:H901" si="53">IF(G838&lt;=80,"Sí","No")</f>
        <v>No</v>
      </c>
      <c r="I838" s="12" t="str">
        <f t="shared" ref="I838:I901" si="54">IF(AND(H838="Sí",F838&gt;=$B$3),"Sí","No")</f>
        <v>No</v>
      </c>
    </row>
    <row r="839" spans="1:9" ht="18.75" customHeight="1" x14ac:dyDescent="0.25">
      <c r="A839" s="12">
        <v>834</v>
      </c>
      <c r="B839" s="13" t="s">
        <v>36</v>
      </c>
      <c r="C839" s="13" t="s">
        <v>493</v>
      </c>
      <c r="D839" s="12" t="s">
        <v>15</v>
      </c>
      <c r="E839" s="14">
        <v>106240</v>
      </c>
      <c r="F839" s="15">
        <f t="shared" si="52"/>
        <v>2.3709031533046869E-2</v>
      </c>
      <c r="G839" s="15">
        <f t="shared" ref="G839:G902" si="55">G838+F839</f>
        <v>93.79631608655923</v>
      </c>
      <c r="H839" s="12" t="str">
        <f t="shared" si="53"/>
        <v>No</v>
      </c>
      <c r="I839" s="12" t="str">
        <f t="shared" si="54"/>
        <v>No</v>
      </c>
    </row>
    <row r="840" spans="1:9" ht="27.75" customHeight="1" x14ac:dyDescent="0.25">
      <c r="A840" s="12">
        <v>835</v>
      </c>
      <c r="B840" s="13" t="s">
        <v>18</v>
      </c>
      <c r="C840" s="13" t="s">
        <v>497</v>
      </c>
      <c r="D840" s="12" t="s">
        <v>21</v>
      </c>
      <c r="E840" s="14">
        <v>105840</v>
      </c>
      <c r="F840" s="15">
        <f t="shared" si="52"/>
        <v>2.3619765601070035E-2</v>
      </c>
      <c r="G840" s="15">
        <f t="shared" si="55"/>
        <v>93.819935852160299</v>
      </c>
      <c r="H840" s="12" t="str">
        <f t="shared" si="53"/>
        <v>No</v>
      </c>
      <c r="I840" s="12" t="str">
        <f t="shared" si="54"/>
        <v>No</v>
      </c>
    </row>
    <row r="841" spans="1:9" ht="27.75" customHeight="1" x14ac:dyDescent="0.25">
      <c r="A841" s="12">
        <v>836</v>
      </c>
      <c r="B841" s="13" t="s">
        <v>49</v>
      </c>
      <c r="C841" s="13" t="s">
        <v>417</v>
      </c>
      <c r="D841" s="12" t="s">
        <v>15</v>
      </c>
      <c r="E841" s="14">
        <v>105600</v>
      </c>
      <c r="F841" s="15">
        <f t="shared" si="52"/>
        <v>2.3566206041883933E-2</v>
      </c>
      <c r="G841" s="15">
        <f t="shared" si="55"/>
        <v>93.843502058202176</v>
      </c>
      <c r="H841" s="12" t="str">
        <f t="shared" si="53"/>
        <v>No</v>
      </c>
      <c r="I841" s="12" t="str">
        <f t="shared" si="54"/>
        <v>No</v>
      </c>
    </row>
    <row r="842" spans="1:9" ht="15" customHeight="1" x14ac:dyDescent="0.25">
      <c r="A842" s="12">
        <v>837</v>
      </c>
      <c r="B842" s="13" t="s">
        <v>223</v>
      </c>
      <c r="C842" s="13" t="s">
        <v>494</v>
      </c>
      <c r="D842" s="12" t="s">
        <v>137</v>
      </c>
      <c r="E842" s="14">
        <v>105496.45</v>
      </c>
      <c r="F842" s="15">
        <f t="shared" si="52"/>
        <v>2.354309732374343E-2</v>
      </c>
      <c r="G842" s="15">
        <f t="shared" si="55"/>
        <v>93.867045155525915</v>
      </c>
      <c r="H842" s="12" t="str">
        <f t="shared" si="53"/>
        <v>No</v>
      </c>
      <c r="I842" s="12" t="str">
        <f t="shared" si="54"/>
        <v>No</v>
      </c>
    </row>
    <row r="843" spans="1:9" ht="27.75" customHeight="1" x14ac:dyDescent="0.25">
      <c r="A843" s="12">
        <v>838</v>
      </c>
      <c r="B843" s="13" t="s">
        <v>18</v>
      </c>
      <c r="C843" s="13" t="s">
        <v>497</v>
      </c>
      <c r="D843" s="12" t="s">
        <v>21</v>
      </c>
      <c r="E843" s="14">
        <v>105367.5</v>
      </c>
      <c r="F843" s="15">
        <f t="shared" si="52"/>
        <v>2.3514320218922403E-2</v>
      </c>
      <c r="G843" s="15">
        <f t="shared" si="55"/>
        <v>93.890559475744837</v>
      </c>
      <c r="H843" s="12" t="str">
        <f t="shared" si="53"/>
        <v>No</v>
      </c>
      <c r="I843" s="12" t="str">
        <f t="shared" si="54"/>
        <v>No</v>
      </c>
    </row>
    <row r="844" spans="1:9" ht="27.75" customHeight="1" x14ac:dyDescent="0.25">
      <c r="A844" s="12">
        <v>839</v>
      </c>
      <c r="B844" s="13" t="s">
        <v>144</v>
      </c>
      <c r="C844" s="13" t="s">
        <v>492</v>
      </c>
      <c r="D844" s="12" t="s">
        <v>21</v>
      </c>
      <c r="E844" s="14">
        <v>105268.33333333299</v>
      </c>
      <c r="F844" s="15">
        <f t="shared" si="52"/>
        <v>2.3492189706619735E-2</v>
      </c>
      <c r="G844" s="15">
        <f t="shared" si="55"/>
        <v>93.914051665451453</v>
      </c>
      <c r="H844" s="12" t="str">
        <f t="shared" si="53"/>
        <v>No</v>
      </c>
      <c r="I844" s="12" t="str">
        <f t="shared" si="54"/>
        <v>No</v>
      </c>
    </row>
    <row r="845" spans="1:9" ht="18.75" customHeight="1" x14ac:dyDescent="0.25">
      <c r="A845" s="12">
        <v>840</v>
      </c>
      <c r="B845" s="13" t="s">
        <v>16</v>
      </c>
      <c r="C845" s="13" t="s">
        <v>139</v>
      </c>
      <c r="D845" s="12" t="s">
        <v>21</v>
      </c>
      <c r="E845" s="14">
        <v>105120</v>
      </c>
      <c r="F845" s="15">
        <f t="shared" si="52"/>
        <v>2.3459086923511736E-2</v>
      </c>
      <c r="G845" s="15">
        <f t="shared" si="55"/>
        <v>93.937510752374962</v>
      </c>
      <c r="H845" s="12" t="str">
        <f t="shared" si="53"/>
        <v>No</v>
      </c>
      <c r="I845" s="12" t="str">
        <f t="shared" si="54"/>
        <v>No</v>
      </c>
    </row>
    <row r="846" spans="1:9" ht="18.75" customHeight="1" x14ac:dyDescent="0.25">
      <c r="A846" s="12">
        <v>841</v>
      </c>
      <c r="B846" s="13" t="s">
        <v>232</v>
      </c>
      <c r="C846" s="13" t="s">
        <v>493</v>
      </c>
      <c r="D846" s="12" t="s">
        <v>15</v>
      </c>
      <c r="E846" s="14">
        <v>105028.8</v>
      </c>
      <c r="F846" s="15">
        <f t="shared" si="52"/>
        <v>2.3438734291021016E-2</v>
      </c>
      <c r="G846" s="15">
        <f t="shared" si="55"/>
        <v>93.960949486665982</v>
      </c>
      <c r="H846" s="12" t="str">
        <f t="shared" si="53"/>
        <v>No</v>
      </c>
      <c r="I846" s="12" t="str">
        <f t="shared" si="54"/>
        <v>No</v>
      </c>
    </row>
    <row r="847" spans="1:9" ht="15" customHeight="1" x14ac:dyDescent="0.25">
      <c r="A847" s="12">
        <v>842</v>
      </c>
      <c r="B847" s="13" t="s">
        <v>30</v>
      </c>
      <c r="C847" s="13" t="s">
        <v>498</v>
      </c>
      <c r="D847" s="12" t="s">
        <v>21</v>
      </c>
      <c r="E847" s="14">
        <v>105003.133333333</v>
      </c>
      <c r="F847" s="15">
        <f t="shared" si="52"/>
        <v>2.3433006393719095E-2</v>
      </c>
      <c r="G847" s="15">
        <f t="shared" si="55"/>
        <v>93.984382493059698</v>
      </c>
      <c r="H847" s="12" t="str">
        <f t="shared" si="53"/>
        <v>No</v>
      </c>
      <c r="I847" s="12" t="str">
        <f t="shared" si="54"/>
        <v>No</v>
      </c>
    </row>
    <row r="848" spans="1:9" ht="45.75" customHeight="1" x14ac:dyDescent="0.25">
      <c r="A848" s="12">
        <v>843</v>
      </c>
      <c r="B848" s="13" t="s">
        <v>30</v>
      </c>
      <c r="C848" s="13" t="s">
        <v>499</v>
      </c>
      <c r="D848" s="12" t="s">
        <v>21</v>
      </c>
      <c r="E848" s="14">
        <v>104516.53333333301</v>
      </c>
      <c r="F848" s="15">
        <f t="shared" si="52"/>
        <v>2.3324414387469281E-2</v>
      </c>
      <c r="G848" s="15">
        <f t="shared" si="55"/>
        <v>94.007706907447172</v>
      </c>
      <c r="H848" s="12" t="str">
        <f t="shared" si="53"/>
        <v>No</v>
      </c>
      <c r="I848" s="12" t="str">
        <f t="shared" si="54"/>
        <v>No</v>
      </c>
    </row>
    <row r="849" spans="1:9" ht="18.75" customHeight="1" x14ac:dyDescent="0.25">
      <c r="A849" s="12">
        <v>844</v>
      </c>
      <c r="B849" s="13" t="s">
        <v>13</v>
      </c>
      <c r="C849" s="13" t="s">
        <v>500</v>
      </c>
      <c r="D849" s="12" t="s">
        <v>21</v>
      </c>
      <c r="E849" s="14">
        <v>104054.16666666701</v>
      </c>
      <c r="F849" s="15">
        <f t="shared" si="52"/>
        <v>2.3221230408931877E-2</v>
      </c>
      <c r="G849" s="15">
        <f t="shared" si="55"/>
        <v>94.030928137856108</v>
      </c>
      <c r="H849" s="12" t="str">
        <f t="shared" si="53"/>
        <v>No</v>
      </c>
      <c r="I849" s="12" t="str">
        <f t="shared" si="54"/>
        <v>No</v>
      </c>
    </row>
    <row r="850" spans="1:9" ht="27.75" customHeight="1" x14ac:dyDescent="0.25">
      <c r="A850" s="12">
        <v>845</v>
      </c>
      <c r="B850" s="13" t="s">
        <v>220</v>
      </c>
      <c r="C850" s="13" t="s">
        <v>487</v>
      </c>
      <c r="D850" s="12" t="s">
        <v>137</v>
      </c>
      <c r="E850" s="14">
        <v>104023.6</v>
      </c>
      <c r="F850" s="15">
        <f t="shared" si="52"/>
        <v>2.3214409003963238E-2</v>
      </c>
      <c r="G850" s="15">
        <f t="shared" si="55"/>
        <v>94.054142546860078</v>
      </c>
      <c r="H850" s="12" t="str">
        <f t="shared" si="53"/>
        <v>No</v>
      </c>
      <c r="I850" s="12" t="str">
        <f t="shared" si="54"/>
        <v>No</v>
      </c>
    </row>
    <row r="851" spans="1:9" ht="18.75" customHeight="1" x14ac:dyDescent="0.25">
      <c r="A851" s="12">
        <v>846</v>
      </c>
      <c r="B851" s="13" t="s">
        <v>69</v>
      </c>
      <c r="C851" s="13" t="s">
        <v>439</v>
      </c>
      <c r="D851" s="12" t="s">
        <v>21</v>
      </c>
      <c r="E851" s="14">
        <v>103915.33333333299</v>
      </c>
      <c r="F851" s="15">
        <f t="shared" si="52"/>
        <v>2.3190247691708098E-2</v>
      </c>
      <c r="G851" s="15">
        <f t="shared" si="55"/>
        <v>94.077332794551779</v>
      </c>
      <c r="H851" s="12" t="str">
        <f t="shared" si="53"/>
        <v>No</v>
      </c>
      <c r="I851" s="12" t="str">
        <f t="shared" si="54"/>
        <v>No</v>
      </c>
    </row>
    <row r="852" spans="1:9" ht="18.75" customHeight="1" x14ac:dyDescent="0.25">
      <c r="A852" s="12">
        <v>847</v>
      </c>
      <c r="B852" s="13" t="s">
        <v>30</v>
      </c>
      <c r="C852" s="13" t="s">
        <v>501</v>
      </c>
      <c r="D852" s="12" t="s">
        <v>21</v>
      </c>
      <c r="E852" s="14">
        <v>103870</v>
      </c>
      <c r="F852" s="15">
        <f t="shared" si="52"/>
        <v>2.3180130886084133E-2</v>
      </c>
      <c r="G852" s="15">
        <f t="shared" si="55"/>
        <v>94.100512925437869</v>
      </c>
      <c r="H852" s="12" t="str">
        <f t="shared" si="53"/>
        <v>No</v>
      </c>
      <c r="I852" s="12" t="str">
        <f t="shared" si="54"/>
        <v>No</v>
      </c>
    </row>
    <row r="853" spans="1:9" ht="18.75" customHeight="1" x14ac:dyDescent="0.25">
      <c r="A853" s="12">
        <v>848</v>
      </c>
      <c r="B853" s="13" t="s">
        <v>30</v>
      </c>
      <c r="C853" s="13" t="s">
        <v>480</v>
      </c>
      <c r="D853" s="12" t="s">
        <v>21</v>
      </c>
      <c r="E853" s="14">
        <v>103680</v>
      </c>
      <c r="F853" s="15">
        <f t="shared" si="52"/>
        <v>2.3137729568395136E-2</v>
      </c>
      <c r="G853" s="15">
        <f t="shared" si="55"/>
        <v>94.123650655006259</v>
      </c>
      <c r="H853" s="12" t="str">
        <f t="shared" si="53"/>
        <v>No</v>
      </c>
      <c r="I853" s="12" t="str">
        <f t="shared" si="54"/>
        <v>No</v>
      </c>
    </row>
    <row r="854" spans="1:9" ht="54.75" customHeight="1" x14ac:dyDescent="0.25">
      <c r="A854" s="12">
        <v>849</v>
      </c>
      <c r="B854" s="13" t="s">
        <v>55</v>
      </c>
      <c r="C854" s="13" t="s">
        <v>502</v>
      </c>
      <c r="D854" s="12" t="s">
        <v>21</v>
      </c>
      <c r="E854" s="14">
        <v>103550</v>
      </c>
      <c r="F854" s="15">
        <f t="shared" si="52"/>
        <v>2.3108718140502665E-2</v>
      </c>
      <c r="G854" s="15">
        <f t="shared" si="55"/>
        <v>94.146759373146764</v>
      </c>
      <c r="H854" s="12" t="str">
        <f t="shared" si="53"/>
        <v>No</v>
      </c>
      <c r="I854" s="12" t="str">
        <f t="shared" si="54"/>
        <v>No</v>
      </c>
    </row>
    <row r="855" spans="1:9" ht="45.75" customHeight="1" x14ac:dyDescent="0.25">
      <c r="A855" s="12">
        <v>850</v>
      </c>
      <c r="B855" s="13" t="s">
        <v>234</v>
      </c>
      <c r="C855" s="13" t="s">
        <v>474</v>
      </c>
      <c r="D855" s="12" t="s">
        <v>21</v>
      </c>
      <c r="E855" s="14">
        <v>103550</v>
      </c>
      <c r="F855" s="15">
        <f t="shared" si="52"/>
        <v>2.3108718140502665E-2</v>
      </c>
      <c r="G855" s="15">
        <f t="shared" si="55"/>
        <v>94.16986809128727</v>
      </c>
      <c r="H855" s="12" t="str">
        <f t="shared" si="53"/>
        <v>No</v>
      </c>
      <c r="I855" s="12" t="str">
        <f t="shared" si="54"/>
        <v>No</v>
      </c>
    </row>
    <row r="856" spans="1:9" ht="27.75" customHeight="1" x14ac:dyDescent="0.25">
      <c r="A856" s="12">
        <v>851</v>
      </c>
      <c r="B856" s="13" t="s">
        <v>30</v>
      </c>
      <c r="C856" s="13" t="s">
        <v>503</v>
      </c>
      <c r="D856" s="12" t="s">
        <v>21</v>
      </c>
      <c r="E856" s="14">
        <v>103348.66666666701</v>
      </c>
      <c r="F856" s="15">
        <f t="shared" si="52"/>
        <v>2.3063787621407737E-2</v>
      </c>
      <c r="G856" s="15">
        <f t="shared" si="55"/>
        <v>94.192931878908681</v>
      </c>
      <c r="H856" s="12" t="str">
        <f t="shared" si="53"/>
        <v>No</v>
      </c>
      <c r="I856" s="12" t="str">
        <f t="shared" si="54"/>
        <v>No</v>
      </c>
    </row>
    <row r="857" spans="1:9" ht="15" customHeight="1" x14ac:dyDescent="0.25">
      <c r="A857" s="12">
        <v>852</v>
      </c>
      <c r="B857" s="13" t="s">
        <v>223</v>
      </c>
      <c r="C857" s="13" t="s">
        <v>494</v>
      </c>
      <c r="D857" s="12" t="s">
        <v>137</v>
      </c>
      <c r="E857" s="14">
        <v>103300.45</v>
      </c>
      <c r="F857" s="15">
        <f t="shared" si="52"/>
        <v>2.3053027357190618E-2</v>
      </c>
      <c r="G857" s="15">
        <f t="shared" si="55"/>
        <v>94.215984906265874</v>
      </c>
      <c r="H857" s="12" t="str">
        <f t="shared" si="53"/>
        <v>No</v>
      </c>
      <c r="I857" s="12" t="str">
        <f t="shared" si="54"/>
        <v>No</v>
      </c>
    </row>
    <row r="858" spans="1:9" ht="45.75" customHeight="1" x14ac:dyDescent="0.25">
      <c r="A858" s="12">
        <v>853</v>
      </c>
      <c r="B858" s="13" t="s">
        <v>30</v>
      </c>
      <c r="C858" s="13" t="s">
        <v>499</v>
      </c>
      <c r="D858" s="12" t="s">
        <v>21</v>
      </c>
      <c r="E858" s="14">
        <v>103121.2</v>
      </c>
      <c r="F858" s="15">
        <f t="shared" si="52"/>
        <v>2.3013025061423501E-2</v>
      </c>
      <c r="G858" s="15">
        <f t="shared" si="55"/>
        <v>94.23899793132729</v>
      </c>
      <c r="H858" s="12" t="str">
        <f t="shared" si="53"/>
        <v>No</v>
      </c>
      <c r="I858" s="12" t="str">
        <f t="shared" si="54"/>
        <v>No</v>
      </c>
    </row>
    <row r="859" spans="1:9" ht="27.75" customHeight="1" x14ac:dyDescent="0.25">
      <c r="A859" s="12">
        <v>854</v>
      </c>
      <c r="B859" s="13" t="s">
        <v>23</v>
      </c>
      <c r="C859" s="13" t="s">
        <v>504</v>
      </c>
      <c r="D859" s="12" t="s">
        <v>201</v>
      </c>
      <c r="E859" s="14">
        <v>103039.970666667</v>
      </c>
      <c r="F859" s="15">
        <f t="shared" si="52"/>
        <v>2.2994897531063933E-2</v>
      </c>
      <c r="G859" s="15">
        <f t="shared" si="55"/>
        <v>94.261992828858354</v>
      </c>
      <c r="H859" s="12" t="str">
        <f t="shared" si="53"/>
        <v>No</v>
      </c>
      <c r="I859" s="12" t="str">
        <f t="shared" si="54"/>
        <v>No</v>
      </c>
    </row>
    <row r="860" spans="1:9" ht="18.75" customHeight="1" x14ac:dyDescent="0.25">
      <c r="A860" s="12">
        <v>855</v>
      </c>
      <c r="B860" s="13" t="s">
        <v>18</v>
      </c>
      <c r="C860" s="13" t="s">
        <v>505</v>
      </c>
      <c r="D860" s="12" t="s">
        <v>26</v>
      </c>
      <c r="E860" s="14">
        <v>102720.83333333299</v>
      </c>
      <c r="F860" s="15">
        <f t="shared" si="52"/>
        <v>2.292367730234228E-2</v>
      </c>
      <c r="G860" s="15">
        <f t="shared" si="55"/>
        <v>94.284916506160698</v>
      </c>
      <c r="H860" s="12" t="str">
        <f t="shared" si="53"/>
        <v>No</v>
      </c>
      <c r="I860" s="12" t="str">
        <f t="shared" si="54"/>
        <v>No</v>
      </c>
    </row>
    <row r="861" spans="1:9" ht="27.75" customHeight="1" x14ac:dyDescent="0.25">
      <c r="A861" s="12">
        <v>856</v>
      </c>
      <c r="B861" s="13" t="s">
        <v>220</v>
      </c>
      <c r="C861" s="13" t="s">
        <v>506</v>
      </c>
      <c r="D861" s="12" t="s">
        <v>137</v>
      </c>
      <c r="E861" s="14">
        <v>102698.33333333299</v>
      </c>
      <c r="F861" s="15">
        <f t="shared" si="52"/>
        <v>2.2918656093668582E-2</v>
      </c>
      <c r="G861" s="15">
        <f t="shared" si="55"/>
        <v>94.307835162254364</v>
      </c>
      <c r="H861" s="12" t="str">
        <f t="shared" si="53"/>
        <v>No</v>
      </c>
      <c r="I861" s="12" t="str">
        <f t="shared" si="54"/>
        <v>No</v>
      </c>
    </row>
    <row r="862" spans="1:9" ht="45.75" customHeight="1" x14ac:dyDescent="0.25">
      <c r="A862" s="12">
        <v>857</v>
      </c>
      <c r="B862" s="13" t="s">
        <v>234</v>
      </c>
      <c r="C862" s="13" t="s">
        <v>507</v>
      </c>
      <c r="D862" s="12" t="s">
        <v>21</v>
      </c>
      <c r="E862" s="14">
        <v>102498.66666666701</v>
      </c>
      <c r="F862" s="15">
        <f t="shared" si="52"/>
        <v>2.2874097515956968E-2</v>
      </c>
      <c r="G862" s="15">
        <f t="shared" si="55"/>
        <v>94.330709259770316</v>
      </c>
      <c r="H862" s="12" t="str">
        <f t="shared" si="53"/>
        <v>No</v>
      </c>
      <c r="I862" s="12" t="str">
        <f t="shared" si="54"/>
        <v>No</v>
      </c>
    </row>
    <row r="863" spans="1:9" ht="18.75" customHeight="1" x14ac:dyDescent="0.25">
      <c r="A863" s="12">
        <v>858</v>
      </c>
      <c r="B863" s="13" t="s">
        <v>18</v>
      </c>
      <c r="C863" s="13" t="s">
        <v>372</v>
      </c>
      <c r="D863" s="12" t="s">
        <v>26</v>
      </c>
      <c r="E863" s="14">
        <v>102423.133333333</v>
      </c>
      <c r="F863" s="15">
        <f t="shared" si="52"/>
        <v>2.2857241132468523E-2</v>
      </c>
      <c r="G863" s="15">
        <f t="shared" si="55"/>
        <v>94.353566500902787</v>
      </c>
      <c r="H863" s="12" t="str">
        <f t="shared" si="53"/>
        <v>No</v>
      </c>
      <c r="I863" s="12" t="str">
        <f t="shared" si="54"/>
        <v>No</v>
      </c>
    </row>
    <row r="864" spans="1:9" ht="15" customHeight="1" x14ac:dyDescent="0.25">
      <c r="A864" s="12">
        <v>859</v>
      </c>
      <c r="B864" s="13" t="s">
        <v>223</v>
      </c>
      <c r="C864" s="13" t="s">
        <v>489</v>
      </c>
      <c r="D864" s="12" t="s">
        <v>137</v>
      </c>
      <c r="E864" s="14">
        <v>102375</v>
      </c>
      <c r="F864" s="15">
        <f t="shared" si="52"/>
        <v>2.2846499465320719E-2</v>
      </c>
      <c r="G864" s="15">
        <f t="shared" si="55"/>
        <v>94.376413000368103</v>
      </c>
      <c r="H864" s="12" t="str">
        <f t="shared" si="53"/>
        <v>No</v>
      </c>
      <c r="I864" s="12" t="str">
        <f t="shared" si="54"/>
        <v>No</v>
      </c>
    </row>
    <row r="865" spans="1:9" ht="27.75" customHeight="1" x14ac:dyDescent="0.25">
      <c r="A865" s="12">
        <v>860</v>
      </c>
      <c r="B865" s="13" t="s">
        <v>18</v>
      </c>
      <c r="C865" s="13" t="s">
        <v>497</v>
      </c>
      <c r="D865" s="12" t="s">
        <v>21</v>
      </c>
      <c r="E865" s="14">
        <v>102126.15</v>
      </c>
      <c r="F865" s="15">
        <f t="shared" si="52"/>
        <v>2.2790964897389632E-2</v>
      </c>
      <c r="G865" s="15">
        <f t="shared" si="55"/>
        <v>94.3992039652655</v>
      </c>
      <c r="H865" s="12" t="str">
        <f t="shared" si="53"/>
        <v>No</v>
      </c>
      <c r="I865" s="12" t="str">
        <f t="shared" si="54"/>
        <v>No</v>
      </c>
    </row>
    <row r="866" spans="1:9" ht="18.75" customHeight="1" x14ac:dyDescent="0.25">
      <c r="A866" s="12">
        <v>861</v>
      </c>
      <c r="B866" s="13" t="s">
        <v>30</v>
      </c>
      <c r="C866" s="13" t="s">
        <v>488</v>
      </c>
      <c r="D866" s="12" t="s">
        <v>137</v>
      </c>
      <c r="E866" s="14">
        <v>102053.46666666699</v>
      </c>
      <c r="F866" s="15">
        <f t="shared" si="52"/>
        <v>2.2774744533666749E-2</v>
      </c>
      <c r="G866" s="15">
        <f t="shared" si="55"/>
        <v>94.421978709799163</v>
      </c>
      <c r="H866" s="12" t="str">
        <f t="shared" si="53"/>
        <v>No</v>
      </c>
      <c r="I866" s="12" t="str">
        <f t="shared" si="54"/>
        <v>No</v>
      </c>
    </row>
    <row r="867" spans="1:9" ht="15" customHeight="1" x14ac:dyDescent="0.25">
      <c r="A867" s="12">
        <v>862</v>
      </c>
      <c r="B867" s="13" t="s">
        <v>18</v>
      </c>
      <c r="C867" s="13" t="s">
        <v>508</v>
      </c>
      <c r="D867" s="12" t="s">
        <v>15</v>
      </c>
      <c r="E867" s="14">
        <v>101954.66666666701</v>
      </c>
      <c r="F867" s="15">
        <f t="shared" si="52"/>
        <v>2.2752695848468472E-2</v>
      </c>
      <c r="G867" s="15">
        <f t="shared" si="55"/>
        <v>94.44473140564763</v>
      </c>
      <c r="H867" s="12" t="str">
        <f t="shared" si="53"/>
        <v>No</v>
      </c>
      <c r="I867" s="12" t="str">
        <f t="shared" si="54"/>
        <v>No</v>
      </c>
    </row>
    <row r="868" spans="1:9" ht="18.75" customHeight="1" x14ac:dyDescent="0.25">
      <c r="A868" s="12">
        <v>863</v>
      </c>
      <c r="B868" s="13" t="s">
        <v>27</v>
      </c>
      <c r="C868" s="13" t="s">
        <v>509</v>
      </c>
      <c r="D868" s="12" t="s">
        <v>26</v>
      </c>
      <c r="E868" s="14">
        <v>101849.8</v>
      </c>
      <c r="F868" s="15">
        <f t="shared" si="52"/>
        <v>2.2729293296635138E-2</v>
      </c>
      <c r="G868" s="15">
        <f t="shared" si="55"/>
        <v>94.467460698944265</v>
      </c>
      <c r="H868" s="12" t="str">
        <f t="shared" si="53"/>
        <v>No</v>
      </c>
      <c r="I868" s="12" t="str">
        <f t="shared" si="54"/>
        <v>No</v>
      </c>
    </row>
    <row r="869" spans="1:9" ht="18.75" customHeight="1" x14ac:dyDescent="0.25">
      <c r="A869" s="12">
        <v>864</v>
      </c>
      <c r="B869" s="13" t="s">
        <v>30</v>
      </c>
      <c r="C869" s="13" t="s">
        <v>501</v>
      </c>
      <c r="D869" s="12" t="s">
        <v>21</v>
      </c>
      <c r="E869" s="14">
        <v>101820.8</v>
      </c>
      <c r="F869" s="15">
        <f t="shared" si="52"/>
        <v>2.2722821516566814E-2</v>
      </c>
      <c r="G869" s="15">
        <f t="shared" si="55"/>
        <v>94.490183520460832</v>
      </c>
      <c r="H869" s="12" t="str">
        <f t="shared" si="53"/>
        <v>No</v>
      </c>
      <c r="I869" s="12" t="str">
        <f t="shared" si="54"/>
        <v>No</v>
      </c>
    </row>
    <row r="870" spans="1:9" ht="45.75" customHeight="1" x14ac:dyDescent="0.25">
      <c r="A870" s="12">
        <v>865</v>
      </c>
      <c r="B870" s="13" t="s">
        <v>22</v>
      </c>
      <c r="C870" s="13" t="s">
        <v>372</v>
      </c>
      <c r="D870" s="12" t="s">
        <v>26</v>
      </c>
      <c r="E870" s="14">
        <v>101820.8</v>
      </c>
      <c r="F870" s="15">
        <f t="shared" si="52"/>
        <v>2.2722821516566814E-2</v>
      </c>
      <c r="G870" s="15">
        <f t="shared" si="55"/>
        <v>94.512906341977398</v>
      </c>
      <c r="H870" s="12" t="str">
        <f t="shared" si="53"/>
        <v>No</v>
      </c>
      <c r="I870" s="12" t="str">
        <f t="shared" si="54"/>
        <v>No</v>
      </c>
    </row>
    <row r="871" spans="1:9" ht="90.75" customHeight="1" x14ac:dyDescent="0.25">
      <c r="A871" s="12">
        <v>866</v>
      </c>
      <c r="B871" s="13" t="s">
        <v>234</v>
      </c>
      <c r="C871" s="13" t="s">
        <v>460</v>
      </c>
      <c r="D871" s="12" t="s">
        <v>21</v>
      </c>
      <c r="E871" s="14">
        <v>101716.66666666701</v>
      </c>
      <c r="F871" s="15">
        <f t="shared" si="52"/>
        <v>2.2699582618942254E-2</v>
      </c>
      <c r="G871" s="15">
        <f t="shared" si="55"/>
        <v>94.535605924596339</v>
      </c>
      <c r="H871" s="12" t="str">
        <f t="shared" si="53"/>
        <v>No</v>
      </c>
      <c r="I871" s="12" t="str">
        <f t="shared" si="54"/>
        <v>No</v>
      </c>
    </row>
    <row r="872" spans="1:9" ht="45.75" customHeight="1" x14ac:dyDescent="0.25">
      <c r="A872" s="12">
        <v>867</v>
      </c>
      <c r="B872" s="13" t="s">
        <v>22</v>
      </c>
      <c r="C872" s="13" t="s">
        <v>508</v>
      </c>
      <c r="D872" s="12" t="s">
        <v>15</v>
      </c>
      <c r="E872" s="14">
        <v>101504.16666666701</v>
      </c>
      <c r="F872" s="15">
        <f t="shared" si="52"/>
        <v>2.2652160092579567E-2</v>
      </c>
      <c r="G872" s="15">
        <f t="shared" si="55"/>
        <v>94.558258084688916</v>
      </c>
      <c r="H872" s="12" t="str">
        <f t="shared" si="53"/>
        <v>No</v>
      </c>
      <c r="I872" s="12" t="str">
        <f t="shared" si="54"/>
        <v>No</v>
      </c>
    </row>
    <row r="873" spans="1:9" ht="27.75" customHeight="1" x14ac:dyDescent="0.25">
      <c r="A873" s="12">
        <v>868</v>
      </c>
      <c r="B873" s="13" t="s">
        <v>27</v>
      </c>
      <c r="C873" s="13" t="s">
        <v>510</v>
      </c>
      <c r="D873" s="12" t="s">
        <v>26</v>
      </c>
      <c r="E873" s="14">
        <v>101368.03333333301</v>
      </c>
      <c r="F873" s="15">
        <f t="shared" si="52"/>
        <v>2.2621779920396632E-2</v>
      </c>
      <c r="G873" s="15">
        <f t="shared" si="55"/>
        <v>94.580879864609315</v>
      </c>
      <c r="H873" s="12" t="str">
        <f t="shared" si="53"/>
        <v>No</v>
      </c>
      <c r="I873" s="12" t="str">
        <f t="shared" si="54"/>
        <v>No</v>
      </c>
    </row>
    <row r="874" spans="1:9" ht="15" customHeight="1" x14ac:dyDescent="0.25">
      <c r="A874" s="12">
        <v>869</v>
      </c>
      <c r="B874" s="13" t="s">
        <v>223</v>
      </c>
      <c r="C874" s="13" t="s">
        <v>511</v>
      </c>
      <c r="D874" s="12" t="s">
        <v>137</v>
      </c>
      <c r="E874" s="14">
        <v>101365.33333333299</v>
      </c>
      <c r="F874" s="15">
        <f t="shared" si="52"/>
        <v>2.2621177375355787E-2</v>
      </c>
      <c r="G874" s="15">
        <f t="shared" si="55"/>
        <v>94.603501041984671</v>
      </c>
      <c r="H874" s="12" t="str">
        <f t="shared" si="53"/>
        <v>No</v>
      </c>
      <c r="I874" s="12" t="str">
        <f t="shared" si="54"/>
        <v>No</v>
      </c>
    </row>
    <row r="875" spans="1:9" ht="18.75" customHeight="1" x14ac:dyDescent="0.25">
      <c r="A875" s="12">
        <v>870</v>
      </c>
      <c r="B875" s="13" t="s">
        <v>30</v>
      </c>
      <c r="C875" s="13" t="s">
        <v>501</v>
      </c>
      <c r="D875" s="12" t="s">
        <v>21</v>
      </c>
      <c r="E875" s="14">
        <v>101360.2</v>
      </c>
      <c r="F875" s="15">
        <f t="shared" si="52"/>
        <v>2.2620031795895494E-2</v>
      </c>
      <c r="G875" s="15">
        <f t="shared" si="55"/>
        <v>94.626121073780567</v>
      </c>
      <c r="H875" s="12" t="str">
        <f t="shared" si="53"/>
        <v>No</v>
      </c>
      <c r="I875" s="12" t="str">
        <f t="shared" si="54"/>
        <v>No</v>
      </c>
    </row>
    <row r="876" spans="1:9" ht="15" customHeight="1" x14ac:dyDescent="0.25">
      <c r="A876" s="12">
        <v>871</v>
      </c>
      <c r="B876" s="13" t="s">
        <v>223</v>
      </c>
      <c r="C876" s="13" t="s">
        <v>487</v>
      </c>
      <c r="D876" s="12" t="s">
        <v>137</v>
      </c>
      <c r="E876" s="14">
        <v>101311.1</v>
      </c>
      <c r="F876" s="15">
        <f t="shared" si="52"/>
        <v>2.260907440274534E-2</v>
      </c>
      <c r="G876" s="15">
        <f t="shared" si="55"/>
        <v>94.648730148183319</v>
      </c>
      <c r="H876" s="12" t="str">
        <f t="shared" si="53"/>
        <v>No</v>
      </c>
      <c r="I876" s="12" t="str">
        <f t="shared" si="54"/>
        <v>No</v>
      </c>
    </row>
    <row r="877" spans="1:9" ht="15" customHeight="1" x14ac:dyDescent="0.25">
      <c r="A877" s="12">
        <v>872</v>
      </c>
      <c r="B877" s="13" t="s">
        <v>18</v>
      </c>
      <c r="C877" s="13" t="s">
        <v>508</v>
      </c>
      <c r="D877" s="12" t="s">
        <v>15</v>
      </c>
      <c r="E877" s="14">
        <v>101266.16666666701</v>
      </c>
      <c r="F877" s="15">
        <f t="shared" si="52"/>
        <v>2.2599046863053349E-2</v>
      </c>
      <c r="G877" s="15">
        <f t="shared" si="55"/>
        <v>94.671329195046368</v>
      </c>
      <c r="H877" s="12" t="str">
        <f t="shared" si="53"/>
        <v>No</v>
      </c>
      <c r="I877" s="12" t="str">
        <f t="shared" si="54"/>
        <v>No</v>
      </c>
    </row>
    <row r="878" spans="1:9" ht="18.75" customHeight="1" x14ac:dyDescent="0.25">
      <c r="A878" s="12">
        <v>873</v>
      </c>
      <c r="B878" s="13" t="s">
        <v>18</v>
      </c>
      <c r="C878" s="13" t="s">
        <v>512</v>
      </c>
      <c r="D878" s="12" t="s">
        <v>21</v>
      </c>
      <c r="E878" s="14">
        <v>101220.83333333299</v>
      </c>
      <c r="F878" s="15">
        <f t="shared" si="52"/>
        <v>2.2588930057429155E-2</v>
      </c>
      <c r="G878" s="15">
        <f t="shared" si="55"/>
        <v>94.693918125103792</v>
      </c>
      <c r="H878" s="12" t="str">
        <f t="shared" si="53"/>
        <v>No</v>
      </c>
      <c r="I878" s="12" t="str">
        <f t="shared" si="54"/>
        <v>No</v>
      </c>
    </row>
    <row r="879" spans="1:9" ht="18.75" customHeight="1" x14ac:dyDescent="0.25">
      <c r="A879" s="12">
        <v>874</v>
      </c>
      <c r="B879" s="13" t="s">
        <v>232</v>
      </c>
      <c r="C879" s="13" t="s">
        <v>493</v>
      </c>
      <c r="D879" s="12" t="s">
        <v>15</v>
      </c>
      <c r="E879" s="14">
        <v>101148.8</v>
      </c>
      <c r="F879" s="15">
        <f t="shared" si="52"/>
        <v>2.2572854750845736E-2</v>
      </c>
      <c r="G879" s="15">
        <f t="shared" si="55"/>
        <v>94.71649097985464</v>
      </c>
      <c r="H879" s="12" t="str">
        <f t="shared" si="53"/>
        <v>No</v>
      </c>
      <c r="I879" s="12" t="str">
        <f t="shared" si="54"/>
        <v>No</v>
      </c>
    </row>
    <row r="880" spans="1:9" ht="45.75" customHeight="1" x14ac:dyDescent="0.25">
      <c r="A880" s="12">
        <v>875</v>
      </c>
      <c r="B880" s="13" t="s">
        <v>30</v>
      </c>
      <c r="C880" s="13" t="s">
        <v>499</v>
      </c>
      <c r="D880" s="12" t="s">
        <v>21</v>
      </c>
      <c r="E880" s="14">
        <v>101010</v>
      </c>
      <c r="F880" s="15">
        <f t="shared" si="52"/>
        <v>2.2541879472449775E-2</v>
      </c>
      <c r="G880" s="15">
        <f t="shared" si="55"/>
        <v>94.739032859327097</v>
      </c>
      <c r="H880" s="12" t="str">
        <f t="shared" si="53"/>
        <v>No</v>
      </c>
      <c r="I880" s="12" t="str">
        <f t="shared" si="54"/>
        <v>No</v>
      </c>
    </row>
    <row r="881" spans="1:9" ht="18.75" customHeight="1" x14ac:dyDescent="0.25">
      <c r="A881" s="12">
        <v>876</v>
      </c>
      <c r="B881" s="13" t="s">
        <v>16</v>
      </c>
      <c r="C881" s="13" t="s">
        <v>513</v>
      </c>
      <c r="D881" s="12" t="s">
        <v>21</v>
      </c>
      <c r="E881" s="14">
        <v>100905</v>
      </c>
      <c r="F881" s="15">
        <f t="shared" si="52"/>
        <v>2.2518447165305856E-2</v>
      </c>
      <c r="G881" s="15">
        <f t="shared" si="55"/>
        <v>94.761551306492407</v>
      </c>
      <c r="H881" s="12" t="str">
        <f t="shared" si="53"/>
        <v>No</v>
      </c>
      <c r="I881" s="12" t="str">
        <f t="shared" si="54"/>
        <v>No</v>
      </c>
    </row>
    <row r="882" spans="1:9" ht="15" customHeight="1" x14ac:dyDescent="0.25">
      <c r="A882" s="12">
        <v>877</v>
      </c>
      <c r="B882" s="13" t="s">
        <v>30</v>
      </c>
      <c r="C882" s="13" t="s">
        <v>498</v>
      </c>
      <c r="D882" s="12" t="s">
        <v>21</v>
      </c>
      <c r="E882" s="14">
        <v>100620</v>
      </c>
      <c r="F882" s="15">
        <f t="shared" si="52"/>
        <v>2.2454845188772363E-2</v>
      </c>
      <c r="G882" s="15">
        <f t="shared" si="55"/>
        <v>94.784006151681183</v>
      </c>
      <c r="H882" s="12" t="str">
        <f t="shared" si="53"/>
        <v>No</v>
      </c>
      <c r="I882" s="12" t="str">
        <f t="shared" si="54"/>
        <v>No</v>
      </c>
    </row>
    <row r="883" spans="1:9" ht="15" customHeight="1" x14ac:dyDescent="0.25">
      <c r="A883" s="12">
        <v>878</v>
      </c>
      <c r="B883" s="13" t="s">
        <v>223</v>
      </c>
      <c r="C883" s="13" t="s">
        <v>481</v>
      </c>
      <c r="D883" s="12" t="s">
        <v>137</v>
      </c>
      <c r="E883" s="14">
        <v>100616.6</v>
      </c>
      <c r="F883" s="15">
        <f t="shared" si="52"/>
        <v>2.2454086428350561E-2</v>
      </c>
      <c r="G883" s="15">
        <f t="shared" si="55"/>
        <v>94.806460238109537</v>
      </c>
      <c r="H883" s="12" t="str">
        <f t="shared" si="53"/>
        <v>No</v>
      </c>
      <c r="I883" s="12" t="str">
        <f t="shared" si="54"/>
        <v>No</v>
      </c>
    </row>
    <row r="884" spans="1:9" ht="18.75" customHeight="1" x14ac:dyDescent="0.25">
      <c r="A884" s="12">
        <v>879</v>
      </c>
      <c r="B884" s="13" t="s">
        <v>30</v>
      </c>
      <c r="C884" s="13" t="s">
        <v>488</v>
      </c>
      <c r="D884" s="12" t="s">
        <v>137</v>
      </c>
      <c r="E884" s="14">
        <v>100612.633333333</v>
      </c>
      <c r="F884" s="15">
        <f t="shared" si="52"/>
        <v>2.2453201207858382E-2</v>
      </c>
      <c r="G884" s="15">
        <f t="shared" si="55"/>
        <v>94.82891343931739</v>
      </c>
      <c r="H884" s="12" t="str">
        <f t="shared" si="53"/>
        <v>No</v>
      </c>
      <c r="I884" s="12" t="str">
        <f t="shared" si="54"/>
        <v>No</v>
      </c>
    </row>
    <row r="885" spans="1:9" ht="27.75" customHeight="1" x14ac:dyDescent="0.25">
      <c r="A885" s="12">
        <v>880</v>
      </c>
      <c r="B885" s="13" t="s">
        <v>153</v>
      </c>
      <c r="C885" s="13" t="s">
        <v>514</v>
      </c>
      <c r="D885" s="12" t="s">
        <v>21</v>
      </c>
      <c r="E885" s="14">
        <v>100254.66666666701</v>
      </c>
      <c r="F885" s="15">
        <f t="shared" si="52"/>
        <v>2.2373315637566931E-2</v>
      </c>
      <c r="G885" s="15">
        <f t="shared" si="55"/>
        <v>94.851286754954955</v>
      </c>
      <c r="H885" s="12" t="str">
        <f t="shared" si="53"/>
        <v>No</v>
      </c>
      <c r="I885" s="12" t="str">
        <f t="shared" si="54"/>
        <v>No</v>
      </c>
    </row>
    <row r="886" spans="1:9" ht="27.75" customHeight="1" x14ac:dyDescent="0.25">
      <c r="A886" s="12">
        <v>881</v>
      </c>
      <c r="B886" s="13" t="s">
        <v>220</v>
      </c>
      <c r="C886" s="13" t="s">
        <v>481</v>
      </c>
      <c r="D886" s="12" t="s">
        <v>137</v>
      </c>
      <c r="E886" s="14">
        <v>99973.066666666695</v>
      </c>
      <c r="F886" s="15">
        <f t="shared" si="52"/>
        <v>2.2310472421455174E-2</v>
      </c>
      <c r="G886" s="15">
        <f t="shared" si="55"/>
        <v>94.873597227376408</v>
      </c>
      <c r="H886" s="12" t="str">
        <f t="shared" si="53"/>
        <v>No</v>
      </c>
      <c r="I886" s="12" t="str">
        <f t="shared" si="54"/>
        <v>No</v>
      </c>
    </row>
    <row r="887" spans="1:9" ht="27.75" customHeight="1" x14ac:dyDescent="0.25">
      <c r="A887" s="12">
        <v>882</v>
      </c>
      <c r="B887" s="13" t="s">
        <v>153</v>
      </c>
      <c r="C887" s="13" t="s">
        <v>515</v>
      </c>
      <c r="D887" s="12" t="s">
        <v>15</v>
      </c>
      <c r="E887" s="14">
        <v>99971.333333333299</v>
      </c>
      <c r="F887" s="15">
        <f t="shared" si="52"/>
        <v>2.2310085602416593E-2</v>
      </c>
      <c r="G887" s="15">
        <f t="shared" si="55"/>
        <v>94.895907312978821</v>
      </c>
      <c r="H887" s="12" t="str">
        <f t="shared" si="53"/>
        <v>No</v>
      </c>
      <c r="I887" s="12" t="str">
        <f t="shared" si="54"/>
        <v>No</v>
      </c>
    </row>
    <row r="888" spans="1:9" ht="63.75" customHeight="1" x14ac:dyDescent="0.25">
      <c r="A888" s="12">
        <v>883</v>
      </c>
      <c r="B888" s="13" t="s">
        <v>18</v>
      </c>
      <c r="C888" s="13" t="s">
        <v>485</v>
      </c>
      <c r="D888" s="12" t="s">
        <v>21</v>
      </c>
      <c r="E888" s="14">
        <v>99868.75</v>
      </c>
      <c r="F888" s="15">
        <f t="shared" si="52"/>
        <v>2.2287192610278374E-2</v>
      </c>
      <c r="G888" s="15">
        <f t="shared" si="55"/>
        <v>94.918194505589099</v>
      </c>
      <c r="H888" s="12" t="str">
        <f t="shared" si="53"/>
        <v>No</v>
      </c>
      <c r="I888" s="12" t="str">
        <f t="shared" si="54"/>
        <v>No</v>
      </c>
    </row>
    <row r="889" spans="1:9" ht="18.75" customHeight="1" x14ac:dyDescent="0.25">
      <c r="A889" s="12">
        <v>884</v>
      </c>
      <c r="B889" s="13" t="s">
        <v>18</v>
      </c>
      <c r="C889" s="13" t="s">
        <v>516</v>
      </c>
      <c r="D889" s="12" t="s">
        <v>21</v>
      </c>
      <c r="E889" s="14">
        <v>99737.85</v>
      </c>
      <c r="F889" s="15">
        <f t="shared" si="52"/>
        <v>2.2257980334038956E-2</v>
      </c>
      <c r="G889" s="15">
        <f t="shared" si="55"/>
        <v>94.940452485923132</v>
      </c>
      <c r="H889" s="12" t="str">
        <f t="shared" si="53"/>
        <v>No</v>
      </c>
      <c r="I889" s="12" t="str">
        <f t="shared" si="54"/>
        <v>No</v>
      </c>
    </row>
    <row r="890" spans="1:9" ht="45.75" customHeight="1" x14ac:dyDescent="0.25">
      <c r="A890" s="12">
        <v>885</v>
      </c>
      <c r="B890" s="13" t="s">
        <v>22</v>
      </c>
      <c r="C890" s="13" t="s">
        <v>508</v>
      </c>
      <c r="D890" s="12" t="s">
        <v>15</v>
      </c>
      <c r="E890" s="14">
        <v>99404.666666666701</v>
      </c>
      <c r="F890" s="15">
        <f t="shared" si="52"/>
        <v>2.2183625532116093E-2</v>
      </c>
      <c r="G890" s="15">
        <f t="shared" si="55"/>
        <v>94.962636111455254</v>
      </c>
      <c r="H890" s="12" t="str">
        <f t="shared" si="53"/>
        <v>No</v>
      </c>
      <c r="I890" s="12" t="str">
        <f t="shared" si="54"/>
        <v>No</v>
      </c>
    </row>
    <row r="891" spans="1:9" ht="45.75" customHeight="1" x14ac:dyDescent="0.25">
      <c r="A891" s="12">
        <v>886</v>
      </c>
      <c r="B891" s="13" t="s">
        <v>22</v>
      </c>
      <c r="C891" s="13" t="s">
        <v>295</v>
      </c>
      <c r="D891" s="12" t="s">
        <v>21</v>
      </c>
      <c r="E891" s="14">
        <v>99339.5</v>
      </c>
      <c r="F891" s="15">
        <f t="shared" si="52"/>
        <v>2.2169082624031528E-2</v>
      </c>
      <c r="G891" s="15">
        <f t="shared" si="55"/>
        <v>94.984805194079286</v>
      </c>
      <c r="H891" s="12" t="str">
        <f t="shared" si="53"/>
        <v>No</v>
      </c>
      <c r="I891" s="12" t="str">
        <f t="shared" si="54"/>
        <v>No</v>
      </c>
    </row>
    <row r="892" spans="1:9" ht="45.75" customHeight="1" x14ac:dyDescent="0.25">
      <c r="A892" s="12">
        <v>887</v>
      </c>
      <c r="B892" s="13" t="s">
        <v>30</v>
      </c>
      <c r="C892" s="13" t="s">
        <v>517</v>
      </c>
      <c r="D892" s="12" t="s">
        <v>21</v>
      </c>
      <c r="E892" s="14">
        <v>99190</v>
      </c>
      <c r="F892" s="15">
        <f t="shared" si="52"/>
        <v>2.2135719481955186E-2</v>
      </c>
      <c r="G892" s="15">
        <f t="shared" si="55"/>
        <v>95.006940913561237</v>
      </c>
      <c r="H892" s="12" t="str">
        <f t="shared" si="53"/>
        <v>No</v>
      </c>
      <c r="I892" s="12" t="str">
        <f t="shared" si="54"/>
        <v>No</v>
      </c>
    </row>
    <row r="893" spans="1:9" ht="27.75" customHeight="1" x14ac:dyDescent="0.25">
      <c r="A893" s="12">
        <v>888</v>
      </c>
      <c r="B893" s="13" t="s">
        <v>220</v>
      </c>
      <c r="C893" s="13" t="s">
        <v>489</v>
      </c>
      <c r="D893" s="12" t="s">
        <v>137</v>
      </c>
      <c r="E893" s="14">
        <v>99020.133333333404</v>
      </c>
      <c r="F893" s="15">
        <f t="shared" si="52"/>
        <v>2.2097811216175704E-2</v>
      </c>
      <c r="G893" s="15">
        <f t="shared" si="55"/>
        <v>95.029038724777408</v>
      </c>
      <c r="H893" s="12" t="str">
        <f t="shared" si="53"/>
        <v>No</v>
      </c>
      <c r="I893" s="12" t="str">
        <f t="shared" si="54"/>
        <v>No</v>
      </c>
    </row>
    <row r="894" spans="1:9" ht="45.75" customHeight="1" x14ac:dyDescent="0.25">
      <c r="A894" s="12">
        <v>889</v>
      </c>
      <c r="B894" s="13" t="s">
        <v>22</v>
      </c>
      <c r="C894" s="13" t="s">
        <v>518</v>
      </c>
      <c r="D894" s="12" t="s">
        <v>21</v>
      </c>
      <c r="E894" s="14">
        <v>98568.833333333299</v>
      </c>
      <c r="F894" s="15">
        <f t="shared" si="52"/>
        <v>2.1997096928422822E-2</v>
      </c>
      <c r="G894" s="15">
        <f t="shared" si="55"/>
        <v>95.051035821705824</v>
      </c>
      <c r="H894" s="12" t="str">
        <f t="shared" si="53"/>
        <v>No</v>
      </c>
      <c r="I894" s="12" t="str">
        <f t="shared" si="54"/>
        <v>No</v>
      </c>
    </row>
    <row r="895" spans="1:9" ht="45.75" customHeight="1" x14ac:dyDescent="0.25">
      <c r="A895" s="12">
        <v>890</v>
      </c>
      <c r="B895" s="13" t="s">
        <v>241</v>
      </c>
      <c r="C895" s="13" t="s">
        <v>489</v>
      </c>
      <c r="D895" s="12" t="s">
        <v>137</v>
      </c>
      <c r="E895" s="14">
        <v>98280</v>
      </c>
      <c r="F895" s="15">
        <f t="shared" si="52"/>
        <v>2.193263948670789E-2</v>
      </c>
      <c r="G895" s="15">
        <f t="shared" si="55"/>
        <v>95.072968461192531</v>
      </c>
      <c r="H895" s="12" t="str">
        <f t="shared" si="53"/>
        <v>No</v>
      </c>
      <c r="I895" s="12" t="str">
        <f t="shared" si="54"/>
        <v>No</v>
      </c>
    </row>
    <row r="896" spans="1:9" ht="18.75" customHeight="1" x14ac:dyDescent="0.25">
      <c r="A896" s="12">
        <v>891</v>
      </c>
      <c r="B896" s="13" t="s">
        <v>256</v>
      </c>
      <c r="C896" s="13" t="s">
        <v>519</v>
      </c>
      <c r="D896" s="12" t="s">
        <v>26</v>
      </c>
      <c r="E896" s="14">
        <v>98216.666666666701</v>
      </c>
      <c r="F896" s="15">
        <f t="shared" si="52"/>
        <v>2.1918505714144897E-2</v>
      </c>
      <c r="G896" s="15">
        <f t="shared" si="55"/>
        <v>95.094886966906671</v>
      </c>
      <c r="H896" s="12" t="str">
        <f t="shared" si="53"/>
        <v>No</v>
      </c>
      <c r="I896" s="12" t="str">
        <f t="shared" si="54"/>
        <v>No</v>
      </c>
    </row>
    <row r="897" spans="1:9" ht="27.75" customHeight="1" x14ac:dyDescent="0.25">
      <c r="A897" s="12">
        <v>892</v>
      </c>
      <c r="B897" s="13" t="s">
        <v>30</v>
      </c>
      <c r="C897" s="13" t="s">
        <v>503</v>
      </c>
      <c r="D897" s="12" t="s">
        <v>21</v>
      </c>
      <c r="E897" s="14">
        <v>98192</v>
      </c>
      <c r="F897" s="15">
        <f t="shared" si="52"/>
        <v>2.1913000981672988E-2</v>
      </c>
      <c r="G897" s="15">
        <f t="shared" si="55"/>
        <v>95.11679996788834</v>
      </c>
      <c r="H897" s="12" t="str">
        <f t="shared" si="53"/>
        <v>No</v>
      </c>
      <c r="I897" s="12" t="str">
        <f t="shared" si="54"/>
        <v>No</v>
      </c>
    </row>
    <row r="898" spans="1:9" ht="18.75" customHeight="1" x14ac:dyDescent="0.25">
      <c r="A898" s="12">
        <v>893</v>
      </c>
      <c r="B898" s="13" t="s">
        <v>30</v>
      </c>
      <c r="C898" s="13" t="s">
        <v>501</v>
      </c>
      <c r="D898" s="12" t="s">
        <v>21</v>
      </c>
      <c r="E898" s="14">
        <v>98186.133333333404</v>
      </c>
      <c r="F898" s="15">
        <f t="shared" si="52"/>
        <v>2.191169174800401E-2</v>
      </c>
      <c r="G898" s="15">
        <f t="shared" si="55"/>
        <v>95.138711659636343</v>
      </c>
      <c r="H898" s="12" t="str">
        <f t="shared" si="53"/>
        <v>No</v>
      </c>
      <c r="I898" s="12" t="str">
        <f t="shared" si="54"/>
        <v>No</v>
      </c>
    </row>
    <row r="899" spans="1:9" ht="15" customHeight="1" x14ac:dyDescent="0.25">
      <c r="A899" s="12">
        <v>894</v>
      </c>
      <c r="B899" s="13" t="s">
        <v>291</v>
      </c>
      <c r="C899" s="13" t="s">
        <v>509</v>
      </c>
      <c r="D899" s="12" t="s">
        <v>26</v>
      </c>
      <c r="E899" s="14">
        <v>97538.333333333299</v>
      </c>
      <c r="F899" s="15">
        <f t="shared" si="52"/>
        <v>2.1767125571167504E-2</v>
      </c>
      <c r="G899" s="15">
        <f t="shared" si="55"/>
        <v>95.160478785207516</v>
      </c>
      <c r="H899" s="12" t="str">
        <f t="shared" si="53"/>
        <v>No</v>
      </c>
      <c r="I899" s="12" t="str">
        <f t="shared" si="54"/>
        <v>No</v>
      </c>
    </row>
    <row r="900" spans="1:9" ht="18.75" customHeight="1" x14ac:dyDescent="0.25">
      <c r="A900" s="12">
        <v>895</v>
      </c>
      <c r="B900" s="13" t="s">
        <v>30</v>
      </c>
      <c r="C900" s="13" t="s">
        <v>488</v>
      </c>
      <c r="D900" s="12" t="s">
        <v>137</v>
      </c>
      <c r="E900" s="14">
        <v>97518.633333333404</v>
      </c>
      <c r="F900" s="15">
        <f t="shared" si="52"/>
        <v>2.1762729224017667E-2</v>
      </c>
      <c r="G900" s="15">
        <f t="shared" si="55"/>
        <v>95.182241514431539</v>
      </c>
      <c r="H900" s="12" t="str">
        <f t="shared" si="53"/>
        <v>No</v>
      </c>
      <c r="I900" s="12" t="str">
        <f t="shared" si="54"/>
        <v>No</v>
      </c>
    </row>
    <row r="901" spans="1:9" ht="18.75" customHeight="1" x14ac:dyDescent="0.25">
      <c r="A901" s="12">
        <v>896</v>
      </c>
      <c r="B901" s="13" t="s">
        <v>27</v>
      </c>
      <c r="C901" s="13" t="s">
        <v>508</v>
      </c>
      <c r="D901" s="12" t="s">
        <v>15</v>
      </c>
      <c r="E901" s="14">
        <v>97342</v>
      </c>
      <c r="F901" s="15">
        <f t="shared" si="52"/>
        <v>2.1723310876222215E-2</v>
      </c>
      <c r="G901" s="15">
        <f t="shared" si="55"/>
        <v>95.203964825307764</v>
      </c>
      <c r="H901" s="12" t="str">
        <f t="shared" si="53"/>
        <v>No</v>
      </c>
      <c r="I901" s="12" t="str">
        <f t="shared" si="54"/>
        <v>No</v>
      </c>
    </row>
    <row r="902" spans="1:9" ht="45.75" customHeight="1" x14ac:dyDescent="0.25">
      <c r="A902" s="12">
        <v>897</v>
      </c>
      <c r="B902" s="13" t="s">
        <v>22</v>
      </c>
      <c r="C902" s="13" t="s">
        <v>509</v>
      </c>
      <c r="D902" s="12" t="s">
        <v>26</v>
      </c>
      <c r="E902" s="14">
        <v>97091.133333333302</v>
      </c>
      <c r="F902" s="15">
        <f t="shared" ref="F902:F965" si="56">E902/$B$2*100</f>
        <v>2.1667326259217405E-2</v>
      </c>
      <c r="G902" s="15">
        <f t="shared" si="55"/>
        <v>95.225632151566984</v>
      </c>
      <c r="H902" s="12" t="str">
        <f t="shared" ref="H902:H965" si="57">IF(G902&lt;=80,"Sí","No")</f>
        <v>No</v>
      </c>
      <c r="I902" s="12" t="str">
        <f t="shared" ref="I902:I965" si="58">IF(AND(H902="Sí",F902&gt;=$B$3),"Sí","No")</f>
        <v>No</v>
      </c>
    </row>
    <row r="903" spans="1:9" ht="45.75" customHeight="1" x14ac:dyDescent="0.25">
      <c r="A903" s="12">
        <v>898</v>
      </c>
      <c r="B903" s="13" t="s">
        <v>22</v>
      </c>
      <c r="C903" s="13" t="s">
        <v>396</v>
      </c>
      <c r="D903" s="12" t="s">
        <v>15</v>
      </c>
      <c r="E903" s="14">
        <v>97053.866666666698</v>
      </c>
      <c r="F903" s="15">
        <f t="shared" si="56"/>
        <v>2.1659009649888244E-2</v>
      </c>
      <c r="G903" s="15">
        <f t="shared" ref="G903:G966" si="59">G902+F903</f>
        <v>95.247291161216879</v>
      </c>
      <c r="H903" s="12" t="str">
        <f t="shared" si="57"/>
        <v>No</v>
      </c>
      <c r="I903" s="12" t="str">
        <f t="shared" si="58"/>
        <v>No</v>
      </c>
    </row>
    <row r="904" spans="1:9" ht="18.75" customHeight="1" x14ac:dyDescent="0.25">
      <c r="A904" s="12">
        <v>899</v>
      </c>
      <c r="B904" s="13" t="s">
        <v>30</v>
      </c>
      <c r="C904" s="13" t="s">
        <v>480</v>
      </c>
      <c r="D904" s="12" t="s">
        <v>21</v>
      </c>
      <c r="E904" s="14">
        <v>96964.800000000003</v>
      </c>
      <c r="F904" s="15">
        <f t="shared" si="56"/>
        <v>2.1639133102368063E-2</v>
      </c>
      <c r="G904" s="15">
        <f t="shared" si="59"/>
        <v>95.268930294319247</v>
      </c>
      <c r="H904" s="12" t="str">
        <f t="shared" si="57"/>
        <v>No</v>
      </c>
      <c r="I904" s="12" t="str">
        <f t="shared" si="58"/>
        <v>No</v>
      </c>
    </row>
    <row r="905" spans="1:9" ht="15" customHeight="1" x14ac:dyDescent="0.25">
      <c r="A905" s="12">
        <v>900</v>
      </c>
      <c r="B905" s="13" t="s">
        <v>520</v>
      </c>
      <c r="C905" s="13" t="s">
        <v>521</v>
      </c>
      <c r="D905" s="12" t="s">
        <v>15</v>
      </c>
      <c r="E905" s="14">
        <v>96937</v>
      </c>
      <c r="F905" s="15">
        <f t="shared" si="56"/>
        <v>2.1632929120095675E-2</v>
      </c>
      <c r="G905" s="15">
        <f t="shared" si="59"/>
        <v>95.290563223439349</v>
      </c>
      <c r="H905" s="12" t="str">
        <f t="shared" si="57"/>
        <v>No</v>
      </c>
      <c r="I905" s="12" t="str">
        <f t="shared" si="58"/>
        <v>No</v>
      </c>
    </row>
    <row r="906" spans="1:9" ht="18.75" customHeight="1" x14ac:dyDescent="0.25">
      <c r="A906" s="12">
        <v>901</v>
      </c>
      <c r="B906" s="13" t="s">
        <v>18</v>
      </c>
      <c r="C906" s="13" t="s">
        <v>522</v>
      </c>
      <c r="D906" s="12" t="s">
        <v>26</v>
      </c>
      <c r="E906" s="14">
        <v>96881.866666666698</v>
      </c>
      <c r="F906" s="15">
        <f t="shared" si="56"/>
        <v>2.1620625299138205E-2</v>
      </c>
      <c r="G906" s="15">
        <f t="shared" si="59"/>
        <v>95.312183848738485</v>
      </c>
      <c r="H906" s="12" t="str">
        <f t="shared" si="57"/>
        <v>No</v>
      </c>
      <c r="I906" s="12" t="str">
        <f t="shared" si="58"/>
        <v>No</v>
      </c>
    </row>
    <row r="907" spans="1:9" ht="18.75" customHeight="1" x14ac:dyDescent="0.25">
      <c r="A907" s="12">
        <v>902</v>
      </c>
      <c r="B907" s="13" t="s">
        <v>30</v>
      </c>
      <c r="C907" s="13" t="s">
        <v>523</v>
      </c>
      <c r="D907" s="12" t="s">
        <v>137</v>
      </c>
      <c r="E907" s="14">
        <v>96868.833333333299</v>
      </c>
      <c r="F907" s="15">
        <f t="shared" si="56"/>
        <v>2.1617716717521277E-2</v>
      </c>
      <c r="G907" s="15">
        <f t="shared" si="59"/>
        <v>95.333801565456</v>
      </c>
      <c r="H907" s="12" t="str">
        <f t="shared" si="57"/>
        <v>No</v>
      </c>
      <c r="I907" s="12" t="str">
        <f t="shared" si="58"/>
        <v>No</v>
      </c>
    </row>
    <row r="908" spans="1:9" ht="27.75" customHeight="1" x14ac:dyDescent="0.25">
      <c r="A908" s="12">
        <v>903</v>
      </c>
      <c r="B908" s="13" t="s">
        <v>23</v>
      </c>
      <c r="C908" s="13" t="s">
        <v>524</v>
      </c>
      <c r="D908" s="12" t="s">
        <v>15</v>
      </c>
      <c r="E908" s="14">
        <v>96800</v>
      </c>
      <c r="F908" s="15">
        <f t="shared" si="56"/>
        <v>2.1602355538393608E-2</v>
      </c>
      <c r="G908" s="15">
        <f t="shared" si="59"/>
        <v>95.355403920994391</v>
      </c>
      <c r="H908" s="12" t="str">
        <f t="shared" si="57"/>
        <v>No</v>
      </c>
      <c r="I908" s="12" t="str">
        <f t="shared" si="58"/>
        <v>No</v>
      </c>
    </row>
    <row r="909" spans="1:9" ht="36.75" customHeight="1" x14ac:dyDescent="0.25">
      <c r="A909" s="12">
        <v>904</v>
      </c>
      <c r="B909" s="13" t="s">
        <v>153</v>
      </c>
      <c r="C909" s="13" t="s">
        <v>525</v>
      </c>
      <c r="D909" s="12" t="s">
        <v>201</v>
      </c>
      <c r="E909" s="14">
        <v>96585.5</v>
      </c>
      <c r="F909" s="15">
        <f t="shared" si="56"/>
        <v>2.1554486682371029E-2</v>
      </c>
      <c r="G909" s="15">
        <f t="shared" si="59"/>
        <v>95.376958407676767</v>
      </c>
      <c r="H909" s="12" t="str">
        <f t="shared" si="57"/>
        <v>No</v>
      </c>
      <c r="I909" s="12" t="str">
        <f t="shared" si="58"/>
        <v>No</v>
      </c>
    </row>
    <row r="910" spans="1:9" ht="15" customHeight="1" x14ac:dyDescent="0.25">
      <c r="A910" s="12">
        <v>905</v>
      </c>
      <c r="B910" s="13" t="s">
        <v>30</v>
      </c>
      <c r="C910" s="13" t="s">
        <v>498</v>
      </c>
      <c r="D910" s="12" t="s">
        <v>21</v>
      </c>
      <c r="E910" s="14">
        <v>96320</v>
      </c>
      <c r="F910" s="15">
        <f t="shared" si="56"/>
        <v>2.1495236420021407E-2</v>
      </c>
      <c r="G910" s="15">
        <f t="shared" si="59"/>
        <v>95.39845364409679</v>
      </c>
      <c r="H910" s="12" t="str">
        <f t="shared" si="57"/>
        <v>No</v>
      </c>
      <c r="I910" s="12" t="str">
        <f t="shared" si="58"/>
        <v>No</v>
      </c>
    </row>
    <row r="911" spans="1:9" ht="27.75" customHeight="1" x14ac:dyDescent="0.25">
      <c r="A911" s="12">
        <v>906</v>
      </c>
      <c r="B911" s="13" t="s">
        <v>55</v>
      </c>
      <c r="C911" s="13" t="s">
        <v>526</v>
      </c>
      <c r="D911" s="12" t="s">
        <v>201</v>
      </c>
      <c r="E911" s="14">
        <v>96317.732999999993</v>
      </c>
      <c r="F911" s="15">
        <f t="shared" si="56"/>
        <v>2.1494730505351927E-2</v>
      </c>
      <c r="G911" s="15">
        <f t="shared" si="59"/>
        <v>95.419948374602143</v>
      </c>
      <c r="H911" s="12" t="str">
        <f t="shared" si="57"/>
        <v>No</v>
      </c>
      <c r="I911" s="12" t="str">
        <f t="shared" si="58"/>
        <v>No</v>
      </c>
    </row>
    <row r="912" spans="1:9" ht="27.75" customHeight="1" x14ac:dyDescent="0.25">
      <c r="A912" s="12">
        <v>907</v>
      </c>
      <c r="B912" s="13" t="s">
        <v>18</v>
      </c>
      <c r="C912" s="13" t="s">
        <v>510</v>
      </c>
      <c r="D912" s="12" t="s">
        <v>26</v>
      </c>
      <c r="E912" s="14">
        <v>96168.8</v>
      </c>
      <c r="F912" s="15">
        <f t="shared" si="56"/>
        <v>2.1461493897734163E-2</v>
      </c>
      <c r="G912" s="15">
        <f t="shared" si="59"/>
        <v>95.441409868499875</v>
      </c>
      <c r="H912" s="12" t="str">
        <f t="shared" si="57"/>
        <v>No</v>
      </c>
      <c r="I912" s="12" t="str">
        <f t="shared" si="58"/>
        <v>No</v>
      </c>
    </row>
    <row r="913" spans="1:9" ht="36.75" customHeight="1" x14ac:dyDescent="0.25">
      <c r="A913" s="12">
        <v>908</v>
      </c>
      <c r="B913" s="13" t="s">
        <v>55</v>
      </c>
      <c r="C913" s="13" t="s">
        <v>527</v>
      </c>
      <c r="D913" s="12" t="s">
        <v>201</v>
      </c>
      <c r="E913" s="14">
        <v>95891.333333333299</v>
      </c>
      <c r="F913" s="15">
        <f t="shared" si="56"/>
        <v>2.1399573096252896E-2</v>
      </c>
      <c r="G913" s="15">
        <f t="shared" si="59"/>
        <v>95.462809441596121</v>
      </c>
      <c r="H913" s="12" t="str">
        <f t="shared" si="57"/>
        <v>No</v>
      </c>
      <c r="I913" s="12" t="str">
        <f t="shared" si="58"/>
        <v>No</v>
      </c>
    </row>
    <row r="914" spans="1:9" ht="18.75" customHeight="1" x14ac:dyDescent="0.25">
      <c r="A914" s="12">
        <v>909</v>
      </c>
      <c r="B914" s="13" t="s">
        <v>32</v>
      </c>
      <c r="C914" s="13" t="s">
        <v>182</v>
      </c>
      <c r="D914" s="12" t="s">
        <v>15</v>
      </c>
      <c r="E914" s="14">
        <v>95890</v>
      </c>
      <c r="F914" s="15">
        <f t="shared" si="56"/>
        <v>2.1399275543146315E-2</v>
      </c>
      <c r="G914" s="15">
        <f t="shared" si="59"/>
        <v>95.484208717139268</v>
      </c>
      <c r="H914" s="12" t="str">
        <f t="shared" si="57"/>
        <v>No</v>
      </c>
      <c r="I914" s="12" t="str">
        <f t="shared" si="58"/>
        <v>No</v>
      </c>
    </row>
    <row r="915" spans="1:9" ht="45.75" customHeight="1" x14ac:dyDescent="0.25">
      <c r="A915" s="12">
        <v>910</v>
      </c>
      <c r="B915" s="13" t="s">
        <v>234</v>
      </c>
      <c r="C915" s="13" t="s">
        <v>507</v>
      </c>
      <c r="D915" s="12" t="s">
        <v>21</v>
      </c>
      <c r="E915" s="14">
        <v>95625</v>
      </c>
      <c r="F915" s="15">
        <f t="shared" si="56"/>
        <v>2.1340136863211661E-2</v>
      </c>
      <c r="G915" s="15">
        <f t="shared" si="59"/>
        <v>95.505548854002484</v>
      </c>
      <c r="H915" s="12" t="str">
        <f t="shared" si="57"/>
        <v>No</v>
      </c>
      <c r="I915" s="12" t="str">
        <f t="shared" si="58"/>
        <v>No</v>
      </c>
    </row>
    <row r="916" spans="1:9" ht="45.75" customHeight="1" x14ac:dyDescent="0.25">
      <c r="A916" s="12">
        <v>911</v>
      </c>
      <c r="B916" s="13" t="s">
        <v>241</v>
      </c>
      <c r="C916" s="13" t="s">
        <v>494</v>
      </c>
      <c r="D916" s="12" t="s">
        <v>137</v>
      </c>
      <c r="E916" s="14">
        <v>95492.45</v>
      </c>
      <c r="F916" s="15">
        <f t="shared" si="56"/>
        <v>2.1310556365002838E-2</v>
      </c>
      <c r="G916" s="15">
        <f t="shared" si="59"/>
        <v>95.526859410367493</v>
      </c>
      <c r="H916" s="12" t="str">
        <f t="shared" si="57"/>
        <v>No</v>
      </c>
      <c r="I916" s="12" t="str">
        <f t="shared" si="58"/>
        <v>No</v>
      </c>
    </row>
    <row r="917" spans="1:9" ht="15" customHeight="1" x14ac:dyDescent="0.25">
      <c r="A917" s="12">
        <v>912</v>
      </c>
      <c r="B917" s="13" t="s">
        <v>30</v>
      </c>
      <c r="C917" s="13" t="s">
        <v>498</v>
      </c>
      <c r="D917" s="12" t="s">
        <v>21</v>
      </c>
      <c r="E917" s="14">
        <v>95460</v>
      </c>
      <c r="F917" s="15">
        <f t="shared" si="56"/>
        <v>2.1303314666271216E-2</v>
      </c>
      <c r="G917" s="15">
        <f t="shared" si="59"/>
        <v>95.548162725033762</v>
      </c>
      <c r="H917" s="12" t="str">
        <f t="shared" si="57"/>
        <v>No</v>
      </c>
      <c r="I917" s="12" t="str">
        <f t="shared" si="58"/>
        <v>No</v>
      </c>
    </row>
    <row r="918" spans="1:9" ht="18.75" customHeight="1" x14ac:dyDescent="0.25">
      <c r="A918" s="12">
        <v>913</v>
      </c>
      <c r="B918" s="13" t="s">
        <v>452</v>
      </c>
      <c r="C918" s="13" t="s">
        <v>528</v>
      </c>
      <c r="D918" s="12" t="s">
        <v>21</v>
      </c>
      <c r="E918" s="14">
        <v>95200</v>
      </c>
      <c r="F918" s="15">
        <f t="shared" si="56"/>
        <v>2.1245291810486275E-2</v>
      </c>
      <c r="G918" s="15">
        <f t="shared" si="59"/>
        <v>95.56940801684425</v>
      </c>
      <c r="H918" s="12" t="str">
        <f t="shared" si="57"/>
        <v>No</v>
      </c>
      <c r="I918" s="12" t="str">
        <f t="shared" si="58"/>
        <v>No</v>
      </c>
    </row>
    <row r="919" spans="1:9" ht="45.75" customHeight="1" x14ac:dyDescent="0.25">
      <c r="A919" s="12">
        <v>914</v>
      </c>
      <c r="B919" s="13" t="s">
        <v>22</v>
      </c>
      <c r="C919" s="13" t="s">
        <v>270</v>
      </c>
      <c r="D919" s="12" t="s">
        <v>26</v>
      </c>
      <c r="E919" s="14">
        <v>95200</v>
      </c>
      <c r="F919" s="15">
        <f t="shared" si="56"/>
        <v>2.1245291810486275E-2</v>
      </c>
      <c r="G919" s="15">
        <f t="shared" si="59"/>
        <v>95.590653308654737</v>
      </c>
      <c r="H919" s="12" t="str">
        <f t="shared" si="57"/>
        <v>No</v>
      </c>
      <c r="I919" s="12" t="str">
        <f t="shared" si="58"/>
        <v>No</v>
      </c>
    </row>
    <row r="920" spans="1:9" ht="27.75" customHeight="1" x14ac:dyDescent="0.25">
      <c r="A920" s="12">
        <v>915</v>
      </c>
      <c r="B920" s="13" t="s">
        <v>18</v>
      </c>
      <c r="C920" s="13" t="s">
        <v>529</v>
      </c>
      <c r="D920" s="12" t="s">
        <v>21</v>
      </c>
      <c r="E920" s="14">
        <v>95051.6</v>
      </c>
      <c r="F920" s="15">
        <f t="shared" si="56"/>
        <v>2.121217414972287E-2</v>
      </c>
      <c r="G920" s="15">
        <f t="shared" si="59"/>
        <v>95.611865482804461</v>
      </c>
      <c r="H920" s="12" t="str">
        <f t="shared" si="57"/>
        <v>No</v>
      </c>
      <c r="I920" s="12" t="str">
        <f t="shared" si="58"/>
        <v>No</v>
      </c>
    </row>
    <row r="921" spans="1:9" ht="27.75" customHeight="1" x14ac:dyDescent="0.25">
      <c r="A921" s="12">
        <v>916</v>
      </c>
      <c r="B921" s="13" t="s">
        <v>23</v>
      </c>
      <c r="C921" s="13" t="s">
        <v>530</v>
      </c>
      <c r="D921" s="12" t="s">
        <v>15</v>
      </c>
      <c r="E921" s="14">
        <v>94905.333333333299</v>
      </c>
      <c r="F921" s="15">
        <f t="shared" si="56"/>
        <v>2.1179532573930002E-2</v>
      </c>
      <c r="G921" s="15">
        <f t="shared" si="59"/>
        <v>95.633045015378386</v>
      </c>
      <c r="H921" s="12" t="str">
        <f t="shared" si="57"/>
        <v>No</v>
      </c>
      <c r="I921" s="12" t="str">
        <f t="shared" si="58"/>
        <v>No</v>
      </c>
    </row>
    <row r="922" spans="1:9" ht="18.75" customHeight="1" x14ac:dyDescent="0.25">
      <c r="A922" s="12">
        <v>917</v>
      </c>
      <c r="B922" s="13" t="s">
        <v>384</v>
      </c>
      <c r="C922" s="13" t="s">
        <v>531</v>
      </c>
      <c r="D922" s="12" t="s">
        <v>26</v>
      </c>
      <c r="E922" s="14">
        <v>94878.6</v>
      </c>
      <c r="F922" s="15">
        <f t="shared" si="56"/>
        <v>2.1173566634142889E-2</v>
      </c>
      <c r="G922" s="15">
        <f t="shared" si="59"/>
        <v>95.654218582012533</v>
      </c>
      <c r="H922" s="12" t="str">
        <f t="shared" si="57"/>
        <v>No</v>
      </c>
      <c r="I922" s="12" t="str">
        <f t="shared" si="58"/>
        <v>No</v>
      </c>
    </row>
    <row r="923" spans="1:9" ht="18.75" customHeight="1" x14ac:dyDescent="0.25">
      <c r="A923" s="12">
        <v>918</v>
      </c>
      <c r="B923" s="13" t="s">
        <v>18</v>
      </c>
      <c r="C923" s="13" t="s">
        <v>532</v>
      </c>
      <c r="D923" s="12" t="s">
        <v>21</v>
      </c>
      <c r="E923" s="14">
        <v>94775</v>
      </c>
      <c r="F923" s="15">
        <f t="shared" si="56"/>
        <v>2.1150446757760889E-2</v>
      </c>
      <c r="G923" s="15">
        <f t="shared" si="59"/>
        <v>95.675369028770291</v>
      </c>
      <c r="H923" s="12" t="str">
        <f t="shared" si="57"/>
        <v>No</v>
      </c>
      <c r="I923" s="12" t="str">
        <f t="shared" si="58"/>
        <v>No</v>
      </c>
    </row>
    <row r="924" spans="1:9" ht="36.75" customHeight="1" x14ac:dyDescent="0.25">
      <c r="A924" s="12">
        <v>919</v>
      </c>
      <c r="B924" s="13" t="s">
        <v>36</v>
      </c>
      <c r="C924" s="13" t="s">
        <v>533</v>
      </c>
      <c r="D924" s="12" t="s">
        <v>21</v>
      </c>
      <c r="E924" s="14">
        <v>94350</v>
      </c>
      <c r="F924" s="15">
        <f t="shared" si="56"/>
        <v>2.1055601705035506E-2</v>
      </c>
      <c r="G924" s="15">
        <f t="shared" si="59"/>
        <v>95.69642463047532</v>
      </c>
      <c r="H924" s="12" t="str">
        <f t="shared" si="57"/>
        <v>No</v>
      </c>
      <c r="I924" s="12" t="str">
        <f t="shared" si="58"/>
        <v>No</v>
      </c>
    </row>
    <row r="925" spans="1:9" ht="45.75" customHeight="1" x14ac:dyDescent="0.25">
      <c r="A925" s="12">
        <v>920</v>
      </c>
      <c r="B925" s="13" t="s">
        <v>22</v>
      </c>
      <c r="C925" s="13" t="s">
        <v>509</v>
      </c>
      <c r="D925" s="12" t="s">
        <v>26</v>
      </c>
      <c r="E925" s="14">
        <v>94170</v>
      </c>
      <c r="F925" s="15">
        <f t="shared" si="56"/>
        <v>2.1015432035645928E-2</v>
      </c>
      <c r="G925" s="15">
        <f t="shared" si="59"/>
        <v>95.71744006251096</v>
      </c>
      <c r="H925" s="12" t="str">
        <f t="shared" si="57"/>
        <v>No</v>
      </c>
      <c r="I925" s="12" t="str">
        <f t="shared" si="58"/>
        <v>No</v>
      </c>
    </row>
    <row r="926" spans="1:9" ht="18.75" customHeight="1" x14ac:dyDescent="0.25">
      <c r="A926" s="12">
        <v>921</v>
      </c>
      <c r="B926" s="13" t="s">
        <v>13</v>
      </c>
      <c r="C926" s="13" t="s">
        <v>534</v>
      </c>
      <c r="D926" s="12" t="s">
        <v>26</v>
      </c>
      <c r="E926" s="14">
        <v>93925</v>
      </c>
      <c r="F926" s="15">
        <f t="shared" si="56"/>
        <v>2.096075665231012E-2</v>
      </c>
      <c r="G926" s="15">
        <f t="shared" si="59"/>
        <v>95.738400819163274</v>
      </c>
      <c r="H926" s="12" t="str">
        <f t="shared" si="57"/>
        <v>No</v>
      </c>
      <c r="I926" s="12" t="str">
        <f t="shared" si="58"/>
        <v>No</v>
      </c>
    </row>
    <row r="927" spans="1:9" ht="18.75" customHeight="1" x14ac:dyDescent="0.25">
      <c r="A927" s="12">
        <v>922</v>
      </c>
      <c r="B927" s="13" t="s">
        <v>27</v>
      </c>
      <c r="C927" s="13" t="s">
        <v>508</v>
      </c>
      <c r="D927" s="12" t="s">
        <v>15</v>
      </c>
      <c r="E927" s="14">
        <v>93925</v>
      </c>
      <c r="F927" s="15">
        <f t="shared" si="56"/>
        <v>2.096075665231012E-2</v>
      </c>
      <c r="G927" s="15">
        <f t="shared" si="59"/>
        <v>95.759361575815589</v>
      </c>
      <c r="H927" s="12" t="str">
        <f t="shared" si="57"/>
        <v>No</v>
      </c>
      <c r="I927" s="12" t="str">
        <f t="shared" si="58"/>
        <v>No</v>
      </c>
    </row>
    <row r="928" spans="1:9" ht="45.75" customHeight="1" x14ac:dyDescent="0.25">
      <c r="A928" s="12">
        <v>923</v>
      </c>
      <c r="B928" s="13" t="s">
        <v>22</v>
      </c>
      <c r="C928" s="13" t="s">
        <v>70</v>
      </c>
      <c r="D928" s="12" t="s">
        <v>21</v>
      </c>
      <c r="E928" s="14">
        <v>93772</v>
      </c>
      <c r="F928" s="15">
        <f t="shared" si="56"/>
        <v>2.0926612433328981E-2</v>
      </c>
      <c r="G928" s="15">
        <f t="shared" si="59"/>
        <v>95.780288188248917</v>
      </c>
      <c r="H928" s="12" t="str">
        <f t="shared" si="57"/>
        <v>No</v>
      </c>
      <c r="I928" s="12" t="str">
        <f t="shared" si="58"/>
        <v>No</v>
      </c>
    </row>
    <row r="929" spans="1:9" ht="18.75" customHeight="1" x14ac:dyDescent="0.25">
      <c r="A929" s="12">
        <v>924</v>
      </c>
      <c r="B929" s="13" t="s">
        <v>256</v>
      </c>
      <c r="C929" s="13" t="s">
        <v>535</v>
      </c>
      <c r="D929" s="12" t="s">
        <v>26</v>
      </c>
      <c r="E929" s="14">
        <v>93706.6</v>
      </c>
      <c r="F929" s="15">
        <f t="shared" si="56"/>
        <v>2.0912017453450771E-2</v>
      </c>
      <c r="G929" s="15">
        <f t="shared" si="59"/>
        <v>95.801200205702372</v>
      </c>
      <c r="H929" s="12" t="str">
        <f t="shared" si="57"/>
        <v>No</v>
      </c>
      <c r="I929" s="12" t="str">
        <f t="shared" si="58"/>
        <v>No</v>
      </c>
    </row>
    <row r="930" spans="1:9" ht="18.75" customHeight="1" x14ac:dyDescent="0.25">
      <c r="A930" s="12">
        <v>925</v>
      </c>
      <c r="B930" s="13" t="s">
        <v>69</v>
      </c>
      <c r="C930" s="13" t="s">
        <v>536</v>
      </c>
      <c r="D930" s="12" t="s">
        <v>21</v>
      </c>
      <c r="E930" s="14">
        <v>93500</v>
      </c>
      <c r="F930" s="15">
        <f t="shared" si="56"/>
        <v>2.0865911599584733E-2</v>
      </c>
      <c r="G930" s="15">
        <f t="shared" si="59"/>
        <v>95.822066117301958</v>
      </c>
      <c r="H930" s="12" t="str">
        <f t="shared" si="57"/>
        <v>No</v>
      </c>
      <c r="I930" s="12" t="str">
        <f t="shared" si="58"/>
        <v>No</v>
      </c>
    </row>
    <row r="931" spans="1:9" ht="18.75" customHeight="1" x14ac:dyDescent="0.25">
      <c r="A931" s="12">
        <v>926</v>
      </c>
      <c r="B931" s="13" t="s">
        <v>106</v>
      </c>
      <c r="C931" s="13" t="s">
        <v>537</v>
      </c>
      <c r="D931" s="12" t="s">
        <v>15</v>
      </c>
      <c r="E931" s="14">
        <v>93229.333333333299</v>
      </c>
      <c r="F931" s="15">
        <f t="shared" si="56"/>
        <v>2.080550831894707E-2</v>
      </c>
      <c r="G931" s="15">
        <f t="shared" si="59"/>
        <v>95.842871625620901</v>
      </c>
      <c r="H931" s="12" t="str">
        <f t="shared" si="57"/>
        <v>No</v>
      </c>
      <c r="I931" s="12" t="str">
        <f t="shared" si="58"/>
        <v>No</v>
      </c>
    </row>
    <row r="932" spans="1:9" ht="27.75" customHeight="1" x14ac:dyDescent="0.25">
      <c r="A932" s="12">
        <v>927</v>
      </c>
      <c r="B932" s="13" t="s">
        <v>220</v>
      </c>
      <c r="C932" s="13" t="s">
        <v>511</v>
      </c>
      <c r="D932" s="12" t="s">
        <v>137</v>
      </c>
      <c r="E932" s="14">
        <v>93075</v>
      </c>
      <c r="F932" s="15">
        <f t="shared" si="56"/>
        <v>2.0771066546859347E-2</v>
      </c>
      <c r="G932" s="15">
        <f t="shared" si="59"/>
        <v>95.863642692167758</v>
      </c>
      <c r="H932" s="12" t="str">
        <f t="shared" si="57"/>
        <v>No</v>
      </c>
      <c r="I932" s="12" t="str">
        <f t="shared" si="58"/>
        <v>No</v>
      </c>
    </row>
    <row r="933" spans="1:9" ht="18.75" customHeight="1" x14ac:dyDescent="0.25">
      <c r="A933" s="12">
        <v>928</v>
      </c>
      <c r="B933" s="13" t="s">
        <v>18</v>
      </c>
      <c r="C933" s="13" t="s">
        <v>538</v>
      </c>
      <c r="D933" s="12" t="s">
        <v>21</v>
      </c>
      <c r="E933" s="14">
        <v>93075</v>
      </c>
      <c r="F933" s="15">
        <f t="shared" si="56"/>
        <v>2.0771066546859347E-2</v>
      </c>
      <c r="G933" s="15">
        <f t="shared" si="59"/>
        <v>95.884413758714615</v>
      </c>
      <c r="H933" s="12" t="str">
        <f t="shared" si="57"/>
        <v>No</v>
      </c>
      <c r="I933" s="12" t="str">
        <f t="shared" si="58"/>
        <v>No</v>
      </c>
    </row>
    <row r="934" spans="1:9" ht="36.75" customHeight="1" x14ac:dyDescent="0.25">
      <c r="A934" s="12">
        <v>929</v>
      </c>
      <c r="B934" s="13" t="s">
        <v>23</v>
      </c>
      <c r="C934" s="13" t="s">
        <v>539</v>
      </c>
      <c r="D934" s="12" t="s">
        <v>201</v>
      </c>
      <c r="E934" s="14">
        <v>92994.25</v>
      </c>
      <c r="F934" s="15">
        <f t="shared" si="56"/>
        <v>2.0753045986841526E-2</v>
      </c>
      <c r="G934" s="15">
        <f t="shared" si="59"/>
        <v>95.905166804701452</v>
      </c>
      <c r="H934" s="12" t="str">
        <f t="shared" si="57"/>
        <v>No</v>
      </c>
      <c r="I934" s="12" t="str">
        <f t="shared" si="58"/>
        <v>No</v>
      </c>
    </row>
    <row r="935" spans="1:9" ht="27.75" customHeight="1" x14ac:dyDescent="0.25">
      <c r="A935" s="12">
        <v>930</v>
      </c>
      <c r="B935" s="13" t="s">
        <v>30</v>
      </c>
      <c r="C935" s="13" t="s">
        <v>503</v>
      </c>
      <c r="D935" s="12" t="s">
        <v>21</v>
      </c>
      <c r="E935" s="14">
        <v>92994.25</v>
      </c>
      <c r="F935" s="15">
        <f t="shared" si="56"/>
        <v>2.0753045986841526E-2</v>
      </c>
      <c r="G935" s="15">
        <f t="shared" si="59"/>
        <v>95.925919850688288</v>
      </c>
      <c r="H935" s="12" t="str">
        <f t="shared" si="57"/>
        <v>No</v>
      </c>
      <c r="I935" s="12" t="str">
        <f t="shared" si="58"/>
        <v>No</v>
      </c>
    </row>
    <row r="936" spans="1:9" ht="15" customHeight="1" x14ac:dyDescent="0.25">
      <c r="A936" s="12">
        <v>931</v>
      </c>
      <c r="B936" s="13" t="s">
        <v>18</v>
      </c>
      <c r="C936" s="13" t="s">
        <v>509</v>
      </c>
      <c r="D936" s="12" t="s">
        <v>26</v>
      </c>
      <c r="E936" s="14">
        <v>92940.2</v>
      </c>
      <c r="F936" s="15">
        <f t="shared" si="56"/>
        <v>2.0740983927783157E-2</v>
      </c>
      <c r="G936" s="15">
        <f t="shared" si="59"/>
        <v>95.946660834616068</v>
      </c>
      <c r="H936" s="12" t="str">
        <f t="shared" si="57"/>
        <v>No</v>
      </c>
      <c r="I936" s="12" t="str">
        <f t="shared" si="58"/>
        <v>No</v>
      </c>
    </row>
    <row r="937" spans="1:9" ht="45.75" customHeight="1" x14ac:dyDescent="0.25">
      <c r="A937" s="12">
        <v>932</v>
      </c>
      <c r="B937" s="13" t="s">
        <v>397</v>
      </c>
      <c r="C937" s="13" t="s">
        <v>540</v>
      </c>
      <c r="D937" s="12" t="s">
        <v>21</v>
      </c>
      <c r="E937" s="14">
        <v>92880</v>
      </c>
      <c r="F937" s="15">
        <f t="shared" si="56"/>
        <v>2.0727549405020643E-2</v>
      </c>
      <c r="G937" s="15">
        <f t="shared" si="59"/>
        <v>95.967388384021092</v>
      </c>
      <c r="H937" s="12" t="str">
        <f t="shared" si="57"/>
        <v>No</v>
      </c>
      <c r="I937" s="12" t="str">
        <f t="shared" si="58"/>
        <v>No</v>
      </c>
    </row>
    <row r="938" spans="1:9" ht="15" customHeight="1" x14ac:dyDescent="0.25">
      <c r="A938" s="12">
        <v>933</v>
      </c>
      <c r="B938" s="13" t="s">
        <v>18</v>
      </c>
      <c r="C938" s="13" t="s">
        <v>509</v>
      </c>
      <c r="D938" s="12" t="s">
        <v>26</v>
      </c>
      <c r="E938" s="14">
        <v>92880</v>
      </c>
      <c r="F938" s="15">
        <f t="shared" si="56"/>
        <v>2.0727549405020643E-2</v>
      </c>
      <c r="G938" s="15">
        <f t="shared" si="59"/>
        <v>95.988115933426116</v>
      </c>
      <c r="H938" s="12" t="str">
        <f t="shared" si="57"/>
        <v>No</v>
      </c>
      <c r="I938" s="12" t="str">
        <f t="shared" si="58"/>
        <v>No</v>
      </c>
    </row>
    <row r="939" spans="1:9" ht="54.75" customHeight="1" x14ac:dyDescent="0.25">
      <c r="A939" s="12">
        <v>934</v>
      </c>
      <c r="B939" s="13" t="s">
        <v>23</v>
      </c>
      <c r="C939" s="13" t="s">
        <v>541</v>
      </c>
      <c r="D939" s="12" t="s">
        <v>137</v>
      </c>
      <c r="E939" s="14">
        <v>92837.066666666695</v>
      </c>
      <c r="F939" s="15">
        <f t="shared" si="56"/>
        <v>2.071796819498847E-2</v>
      </c>
      <c r="G939" s="15">
        <f t="shared" si="59"/>
        <v>96.008833901621102</v>
      </c>
      <c r="H939" s="12" t="str">
        <f t="shared" si="57"/>
        <v>No</v>
      </c>
      <c r="I939" s="12" t="str">
        <f t="shared" si="58"/>
        <v>No</v>
      </c>
    </row>
    <row r="940" spans="1:9" ht="18.75" customHeight="1" x14ac:dyDescent="0.25">
      <c r="A940" s="12">
        <v>935</v>
      </c>
      <c r="B940" s="13" t="s">
        <v>452</v>
      </c>
      <c r="C940" s="13" t="s">
        <v>542</v>
      </c>
      <c r="D940" s="12" t="s">
        <v>26</v>
      </c>
      <c r="E940" s="14">
        <v>92697.886450000005</v>
      </c>
      <c r="F940" s="15">
        <f t="shared" si="56"/>
        <v>2.0686908065604744E-2</v>
      </c>
      <c r="G940" s="15">
        <f t="shared" si="59"/>
        <v>96.029520809686701</v>
      </c>
      <c r="H940" s="12" t="str">
        <f t="shared" si="57"/>
        <v>No</v>
      </c>
      <c r="I940" s="12" t="str">
        <f t="shared" si="58"/>
        <v>No</v>
      </c>
    </row>
    <row r="941" spans="1:9" ht="15" customHeight="1" x14ac:dyDescent="0.25">
      <c r="A941" s="12">
        <v>936</v>
      </c>
      <c r="B941" s="13" t="s">
        <v>30</v>
      </c>
      <c r="C941" s="13" t="s">
        <v>543</v>
      </c>
      <c r="D941" s="12" t="s">
        <v>21</v>
      </c>
      <c r="E941" s="14">
        <v>92650</v>
      </c>
      <c r="F941" s="15">
        <f t="shared" si="56"/>
        <v>2.0676221494133964E-2</v>
      </c>
      <c r="G941" s="15">
        <f t="shared" si="59"/>
        <v>96.050197031180829</v>
      </c>
      <c r="H941" s="12" t="str">
        <f t="shared" si="57"/>
        <v>No</v>
      </c>
      <c r="I941" s="12" t="str">
        <f t="shared" si="58"/>
        <v>No</v>
      </c>
    </row>
    <row r="942" spans="1:9" ht="27.75" customHeight="1" x14ac:dyDescent="0.25">
      <c r="A942" s="12">
        <v>937</v>
      </c>
      <c r="B942" s="13" t="s">
        <v>153</v>
      </c>
      <c r="C942" s="13" t="s">
        <v>544</v>
      </c>
      <c r="D942" s="12" t="s">
        <v>26</v>
      </c>
      <c r="E942" s="14">
        <v>92650</v>
      </c>
      <c r="F942" s="15">
        <f t="shared" si="56"/>
        <v>2.0676221494133964E-2</v>
      </c>
      <c r="G942" s="15">
        <f t="shared" si="59"/>
        <v>96.070873252674957</v>
      </c>
      <c r="H942" s="12" t="str">
        <f t="shared" si="57"/>
        <v>No</v>
      </c>
      <c r="I942" s="12" t="str">
        <f t="shared" si="58"/>
        <v>No</v>
      </c>
    </row>
    <row r="943" spans="1:9" ht="15" customHeight="1" x14ac:dyDescent="0.25">
      <c r="A943" s="12">
        <v>938</v>
      </c>
      <c r="B943" s="13" t="s">
        <v>30</v>
      </c>
      <c r="C943" s="13" t="s">
        <v>543</v>
      </c>
      <c r="D943" s="12" t="s">
        <v>21</v>
      </c>
      <c r="E943" s="14">
        <v>92650</v>
      </c>
      <c r="F943" s="15">
        <f t="shared" si="56"/>
        <v>2.0676221494133964E-2</v>
      </c>
      <c r="G943" s="15">
        <f t="shared" si="59"/>
        <v>96.091549474169085</v>
      </c>
      <c r="H943" s="12" t="str">
        <f t="shared" si="57"/>
        <v>No</v>
      </c>
      <c r="I943" s="12" t="str">
        <f t="shared" si="58"/>
        <v>No</v>
      </c>
    </row>
    <row r="944" spans="1:9" ht="45.75" customHeight="1" x14ac:dyDescent="0.25">
      <c r="A944" s="12">
        <v>939</v>
      </c>
      <c r="B944" s="13" t="s">
        <v>241</v>
      </c>
      <c r="C944" s="13" t="s">
        <v>506</v>
      </c>
      <c r="D944" s="12" t="s">
        <v>137</v>
      </c>
      <c r="E944" s="14">
        <v>92352.533333333296</v>
      </c>
      <c r="F944" s="15">
        <f t="shared" si="56"/>
        <v>2.0609837396053848E-2</v>
      </c>
      <c r="G944" s="15">
        <f t="shared" si="59"/>
        <v>96.112159311565136</v>
      </c>
      <c r="H944" s="12" t="str">
        <f t="shared" si="57"/>
        <v>No</v>
      </c>
      <c r="I944" s="12" t="str">
        <f t="shared" si="58"/>
        <v>No</v>
      </c>
    </row>
    <row r="945" spans="1:9" ht="18.75" customHeight="1" x14ac:dyDescent="0.25">
      <c r="A945" s="12">
        <v>940</v>
      </c>
      <c r="B945" s="13" t="s">
        <v>27</v>
      </c>
      <c r="C945" s="13" t="s">
        <v>509</v>
      </c>
      <c r="D945" s="12" t="s">
        <v>26</v>
      </c>
      <c r="E945" s="14">
        <v>92230.7</v>
      </c>
      <c r="F945" s="15">
        <f t="shared" si="56"/>
        <v>2.0582648480939249E-2</v>
      </c>
      <c r="G945" s="15">
        <f t="shared" si="59"/>
        <v>96.132741960046076</v>
      </c>
      <c r="H945" s="12" t="str">
        <f t="shared" si="57"/>
        <v>No</v>
      </c>
      <c r="I945" s="12" t="str">
        <f t="shared" si="58"/>
        <v>No</v>
      </c>
    </row>
    <row r="946" spans="1:9" ht="27.75" customHeight="1" x14ac:dyDescent="0.25">
      <c r="A946" s="12">
        <v>941</v>
      </c>
      <c r="B946" s="13" t="s">
        <v>230</v>
      </c>
      <c r="C946" s="13" t="s">
        <v>545</v>
      </c>
      <c r="D946" s="12" t="s">
        <v>21</v>
      </c>
      <c r="E946" s="14">
        <v>92225</v>
      </c>
      <c r="F946" s="15">
        <f t="shared" si="56"/>
        <v>2.0581376441408578E-2</v>
      </c>
      <c r="G946" s="15">
        <f t="shared" si="59"/>
        <v>96.153323336487489</v>
      </c>
      <c r="H946" s="12" t="str">
        <f t="shared" si="57"/>
        <v>No</v>
      </c>
      <c r="I946" s="12" t="str">
        <f t="shared" si="58"/>
        <v>No</v>
      </c>
    </row>
    <row r="947" spans="1:9" ht="27.75" customHeight="1" x14ac:dyDescent="0.25">
      <c r="A947" s="12">
        <v>942</v>
      </c>
      <c r="B947" s="13" t="s">
        <v>55</v>
      </c>
      <c r="C947" s="13" t="s">
        <v>514</v>
      </c>
      <c r="D947" s="12" t="s">
        <v>21</v>
      </c>
      <c r="E947" s="14">
        <v>92072</v>
      </c>
      <c r="F947" s="15">
        <f t="shared" si="56"/>
        <v>2.0547232222427443E-2</v>
      </c>
      <c r="G947" s="15">
        <f t="shared" si="59"/>
        <v>96.173870568709916</v>
      </c>
      <c r="H947" s="12" t="str">
        <f t="shared" si="57"/>
        <v>No</v>
      </c>
      <c r="I947" s="12" t="str">
        <f t="shared" si="58"/>
        <v>No</v>
      </c>
    </row>
    <row r="948" spans="1:9" ht="45.75" customHeight="1" x14ac:dyDescent="0.25">
      <c r="A948" s="12">
        <v>943</v>
      </c>
      <c r="B948" s="13" t="s">
        <v>22</v>
      </c>
      <c r="C948" s="13" t="s">
        <v>510</v>
      </c>
      <c r="D948" s="12" t="s">
        <v>26</v>
      </c>
      <c r="E948" s="14">
        <v>92072</v>
      </c>
      <c r="F948" s="15">
        <f t="shared" si="56"/>
        <v>2.0547232222427443E-2</v>
      </c>
      <c r="G948" s="15">
        <f t="shared" si="59"/>
        <v>96.194417800932342</v>
      </c>
      <c r="H948" s="12" t="str">
        <f t="shared" si="57"/>
        <v>No</v>
      </c>
      <c r="I948" s="12" t="str">
        <f t="shared" si="58"/>
        <v>No</v>
      </c>
    </row>
    <row r="949" spans="1:9" ht="45.75" customHeight="1" x14ac:dyDescent="0.25">
      <c r="A949" s="12">
        <v>944</v>
      </c>
      <c r="B949" s="13" t="s">
        <v>241</v>
      </c>
      <c r="C949" s="13" t="s">
        <v>511</v>
      </c>
      <c r="D949" s="12" t="s">
        <v>137</v>
      </c>
      <c r="E949" s="14">
        <v>92072</v>
      </c>
      <c r="F949" s="15">
        <f t="shared" si="56"/>
        <v>2.0547232222427443E-2</v>
      </c>
      <c r="G949" s="15">
        <f t="shared" si="59"/>
        <v>96.214965033154769</v>
      </c>
      <c r="H949" s="12" t="str">
        <f t="shared" si="57"/>
        <v>No</v>
      </c>
      <c r="I949" s="12" t="str">
        <f t="shared" si="58"/>
        <v>No</v>
      </c>
    </row>
    <row r="950" spans="1:9" ht="27.75" customHeight="1" x14ac:dyDescent="0.25">
      <c r="A950" s="12">
        <v>945</v>
      </c>
      <c r="B950" s="13" t="s">
        <v>23</v>
      </c>
      <c r="C950" s="13" t="s">
        <v>546</v>
      </c>
      <c r="D950" s="12" t="s">
        <v>137</v>
      </c>
      <c r="E950" s="14">
        <v>91800</v>
      </c>
      <c r="F950" s="15">
        <f t="shared" si="56"/>
        <v>2.0486531388683192E-2</v>
      </c>
      <c r="G950" s="15">
        <f t="shared" si="59"/>
        <v>96.235451564543453</v>
      </c>
      <c r="H950" s="12" t="str">
        <f t="shared" si="57"/>
        <v>No</v>
      </c>
      <c r="I950" s="12" t="str">
        <f t="shared" si="58"/>
        <v>No</v>
      </c>
    </row>
    <row r="951" spans="1:9" ht="15" customHeight="1" x14ac:dyDescent="0.25">
      <c r="A951" s="12">
        <v>946</v>
      </c>
      <c r="B951" s="13" t="s">
        <v>30</v>
      </c>
      <c r="C951" s="13" t="s">
        <v>543</v>
      </c>
      <c r="D951" s="12" t="s">
        <v>21</v>
      </c>
      <c r="E951" s="14">
        <v>91800</v>
      </c>
      <c r="F951" s="15">
        <f t="shared" si="56"/>
        <v>2.0486531388683192E-2</v>
      </c>
      <c r="G951" s="15">
        <f t="shared" si="59"/>
        <v>96.255938095932137</v>
      </c>
      <c r="H951" s="12" t="str">
        <f t="shared" si="57"/>
        <v>No</v>
      </c>
      <c r="I951" s="12" t="str">
        <f t="shared" si="58"/>
        <v>No</v>
      </c>
    </row>
    <row r="952" spans="1:9" ht="36.75" customHeight="1" x14ac:dyDescent="0.25">
      <c r="A952" s="12">
        <v>947</v>
      </c>
      <c r="B952" s="13" t="s">
        <v>23</v>
      </c>
      <c r="C952" s="13" t="s">
        <v>547</v>
      </c>
      <c r="D952" s="12" t="s">
        <v>21</v>
      </c>
      <c r="E952" s="14">
        <v>91335.333333333299</v>
      </c>
      <c r="F952" s="15">
        <f t="shared" si="56"/>
        <v>2.0382834131036767E-2</v>
      </c>
      <c r="G952" s="15">
        <f t="shared" si="59"/>
        <v>96.276320930063179</v>
      </c>
      <c r="H952" s="12" t="str">
        <f t="shared" si="57"/>
        <v>No</v>
      </c>
      <c r="I952" s="12" t="str">
        <f t="shared" si="58"/>
        <v>No</v>
      </c>
    </row>
    <row r="953" spans="1:9" ht="18.75" customHeight="1" x14ac:dyDescent="0.25">
      <c r="A953" s="12">
        <v>948</v>
      </c>
      <c r="B953" s="13" t="s">
        <v>27</v>
      </c>
      <c r="C953" s="13" t="s">
        <v>371</v>
      </c>
      <c r="D953" s="12" t="s">
        <v>26</v>
      </c>
      <c r="E953" s="14">
        <v>91300</v>
      </c>
      <c r="F953" s="15">
        <f t="shared" si="56"/>
        <v>2.0374948973712153E-2</v>
      </c>
      <c r="G953" s="15">
        <f t="shared" si="59"/>
        <v>96.296695879036889</v>
      </c>
      <c r="H953" s="12" t="str">
        <f t="shared" si="57"/>
        <v>No</v>
      </c>
      <c r="I953" s="12" t="str">
        <f t="shared" si="58"/>
        <v>No</v>
      </c>
    </row>
    <row r="954" spans="1:9" ht="27.75" customHeight="1" x14ac:dyDescent="0.25">
      <c r="A954" s="12">
        <v>949</v>
      </c>
      <c r="B954" s="13" t="s">
        <v>23</v>
      </c>
      <c r="C954" s="13" t="s">
        <v>548</v>
      </c>
      <c r="D954" s="12" t="s">
        <v>137</v>
      </c>
      <c r="E954" s="14">
        <v>91008.9</v>
      </c>
      <c r="F954" s="15">
        <f t="shared" si="56"/>
        <v>2.030998569171601E-2</v>
      </c>
      <c r="G954" s="15">
        <f t="shared" si="59"/>
        <v>96.3170058647286</v>
      </c>
      <c r="H954" s="12" t="str">
        <f t="shared" si="57"/>
        <v>No</v>
      </c>
      <c r="I954" s="12" t="str">
        <f t="shared" si="58"/>
        <v>No</v>
      </c>
    </row>
    <row r="955" spans="1:9" ht="45.75" customHeight="1" x14ac:dyDescent="0.25">
      <c r="A955" s="12">
        <v>950</v>
      </c>
      <c r="B955" s="13" t="s">
        <v>234</v>
      </c>
      <c r="C955" s="13" t="s">
        <v>235</v>
      </c>
      <c r="D955" s="12" t="s">
        <v>21</v>
      </c>
      <c r="E955" s="14">
        <v>90848</v>
      </c>
      <c r="F955" s="15">
        <f t="shared" si="56"/>
        <v>2.0274078470578331E-2</v>
      </c>
      <c r="G955" s="15">
        <f t="shared" si="59"/>
        <v>96.337279943199178</v>
      </c>
      <c r="H955" s="12" t="str">
        <f t="shared" si="57"/>
        <v>No</v>
      </c>
      <c r="I955" s="12" t="str">
        <f t="shared" si="58"/>
        <v>No</v>
      </c>
    </row>
    <row r="956" spans="1:9" ht="18.75" customHeight="1" x14ac:dyDescent="0.25">
      <c r="A956" s="12">
        <v>951</v>
      </c>
      <c r="B956" s="13" t="s">
        <v>16</v>
      </c>
      <c r="C956" s="13" t="s">
        <v>549</v>
      </c>
      <c r="D956" s="12" t="s">
        <v>15</v>
      </c>
      <c r="E956" s="14">
        <v>90692.166666666701</v>
      </c>
      <c r="F956" s="15">
        <f t="shared" si="56"/>
        <v>2.0239301951245698E-2</v>
      </c>
      <c r="G956" s="15">
        <f t="shared" si="59"/>
        <v>96.357519245150428</v>
      </c>
      <c r="H956" s="12" t="str">
        <f t="shared" si="57"/>
        <v>No</v>
      </c>
      <c r="I956" s="12" t="str">
        <f t="shared" si="58"/>
        <v>No</v>
      </c>
    </row>
    <row r="957" spans="1:9" ht="18.75" customHeight="1" x14ac:dyDescent="0.25">
      <c r="A957" s="12">
        <v>952</v>
      </c>
      <c r="B957" s="13" t="s">
        <v>30</v>
      </c>
      <c r="C957" s="13" t="s">
        <v>523</v>
      </c>
      <c r="D957" s="12" t="s">
        <v>137</v>
      </c>
      <c r="E957" s="14">
        <v>90564.666666666701</v>
      </c>
      <c r="F957" s="15">
        <f t="shared" si="56"/>
        <v>2.0210848435428082E-2</v>
      </c>
      <c r="G957" s="15">
        <f t="shared" si="59"/>
        <v>96.377730093585853</v>
      </c>
      <c r="H957" s="12" t="str">
        <f t="shared" si="57"/>
        <v>No</v>
      </c>
      <c r="I957" s="12" t="str">
        <f t="shared" si="58"/>
        <v>No</v>
      </c>
    </row>
    <row r="958" spans="1:9" ht="18.75" customHeight="1" x14ac:dyDescent="0.25">
      <c r="A958" s="12">
        <v>953</v>
      </c>
      <c r="B958" s="13" t="s">
        <v>27</v>
      </c>
      <c r="C958" s="13" t="s">
        <v>372</v>
      </c>
      <c r="D958" s="12" t="s">
        <v>26</v>
      </c>
      <c r="E958" s="14">
        <v>90428.666666666701</v>
      </c>
      <c r="F958" s="15">
        <f t="shared" si="56"/>
        <v>2.018049801855596E-2</v>
      </c>
      <c r="G958" s="15">
        <f t="shared" si="59"/>
        <v>96.397910591604415</v>
      </c>
      <c r="H958" s="12" t="str">
        <f t="shared" si="57"/>
        <v>No</v>
      </c>
      <c r="I958" s="12" t="str">
        <f t="shared" si="58"/>
        <v>No</v>
      </c>
    </row>
    <row r="959" spans="1:9" ht="15" customHeight="1" x14ac:dyDescent="0.25">
      <c r="A959" s="12">
        <v>954</v>
      </c>
      <c r="B959" s="13" t="s">
        <v>223</v>
      </c>
      <c r="C959" s="13" t="s">
        <v>506</v>
      </c>
      <c r="D959" s="12" t="s">
        <v>137</v>
      </c>
      <c r="E959" s="14">
        <v>90407.5</v>
      </c>
      <c r="F959" s="15">
        <f t="shared" si="56"/>
        <v>2.0175774362988844E-2</v>
      </c>
      <c r="G959" s="15">
        <f t="shared" si="59"/>
        <v>96.418086365967397</v>
      </c>
      <c r="H959" s="12" t="str">
        <f t="shared" si="57"/>
        <v>No</v>
      </c>
      <c r="I959" s="12" t="str">
        <f t="shared" si="58"/>
        <v>No</v>
      </c>
    </row>
    <row r="960" spans="1:9" ht="15" customHeight="1" x14ac:dyDescent="0.25">
      <c r="A960" s="12">
        <v>955</v>
      </c>
      <c r="B960" s="13" t="s">
        <v>223</v>
      </c>
      <c r="C960" s="13" t="s">
        <v>506</v>
      </c>
      <c r="D960" s="12" t="s">
        <v>137</v>
      </c>
      <c r="E960" s="14">
        <v>90407.5</v>
      </c>
      <c r="F960" s="15">
        <f t="shared" si="56"/>
        <v>2.0175774362988844E-2</v>
      </c>
      <c r="G960" s="15">
        <f t="shared" si="59"/>
        <v>96.43826214033038</v>
      </c>
      <c r="H960" s="12" t="str">
        <f t="shared" si="57"/>
        <v>No</v>
      </c>
      <c r="I960" s="12" t="str">
        <f t="shared" si="58"/>
        <v>No</v>
      </c>
    </row>
    <row r="961" spans="1:9" ht="15" customHeight="1" x14ac:dyDescent="0.25">
      <c r="A961" s="12">
        <v>956</v>
      </c>
      <c r="B961" s="13" t="s">
        <v>223</v>
      </c>
      <c r="C961" s="13" t="s">
        <v>511</v>
      </c>
      <c r="D961" s="12" t="s">
        <v>137</v>
      </c>
      <c r="E961" s="14">
        <v>90253</v>
      </c>
      <c r="F961" s="15">
        <f t="shared" si="56"/>
        <v>2.0141295396762793E-2</v>
      </c>
      <c r="G961" s="15">
        <f t="shared" si="59"/>
        <v>96.458403435727149</v>
      </c>
      <c r="H961" s="12" t="str">
        <f t="shared" si="57"/>
        <v>No</v>
      </c>
      <c r="I961" s="12" t="str">
        <f t="shared" si="58"/>
        <v>No</v>
      </c>
    </row>
    <row r="962" spans="1:9" ht="15" customHeight="1" x14ac:dyDescent="0.25">
      <c r="A962" s="12">
        <v>957</v>
      </c>
      <c r="B962" s="13" t="s">
        <v>18</v>
      </c>
      <c r="C962" s="13" t="s">
        <v>508</v>
      </c>
      <c r="D962" s="12" t="s">
        <v>15</v>
      </c>
      <c r="E962" s="14">
        <v>89604.166666666701</v>
      </c>
      <c r="F962" s="15">
        <f t="shared" si="56"/>
        <v>1.9996498616268711E-2</v>
      </c>
      <c r="G962" s="15">
        <f t="shared" si="59"/>
        <v>96.478399934343415</v>
      </c>
      <c r="H962" s="12" t="str">
        <f t="shared" si="57"/>
        <v>No</v>
      </c>
      <c r="I962" s="12" t="str">
        <f t="shared" si="58"/>
        <v>No</v>
      </c>
    </row>
    <row r="963" spans="1:9" ht="54.75" customHeight="1" x14ac:dyDescent="0.25">
      <c r="A963" s="12">
        <v>958</v>
      </c>
      <c r="B963" s="13" t="s">
        <v>106</v>
      </c>
      <c r="C963" s="13" t="s">
        <v>550</v>
      </c>
      <c r="D963" s="12" t="s">
        <v>15</v>
      </c>
      <c r="E963" s="14">
        <v>89596.256404333297</v>
      </c>
      <c r="F963" s="15">
        <f t="shared" si="56"/>
        <v>1.999473332392028E-2</v>
      </c>
      <c r="G963" s="15">
        <f t="shared" si="59"/>
        <v>96.498394667667341</v>
      </c>
      <c r="H963" s="12" t="str">
        <f t="shared" si="57"/>
        <v>No</v>
      </c>
      <c r="I963" s="12" t="str">
        <f t="shared" si="58"/>
        <v>No</v>
      </c>
    </row>
    <row r="964" spans="1:9" ht="18.75" customHeight="1" x14ac:dyDescent="0.25">
      <c r="A964" s="12">
        <v>959</v>
      </c>
      <c r="B964" s="13" t="s">
        <v>27</v>
      </c>
      <c r="C964" s="13" t="s">
        <v>372</v>
      </c>
      <c r="D964" s="12" t="s">
        <v>26</v>
      </c>
      <c r="E964" s="14">
        <v>89578.666666666701</v>
      </c>
      <c r="F964" s="15">
        <f t="shared" si="56"/>
        <v>1.9990807913105188E-2</v>
      </c>
      <c r="G964" s="15">
        <f t="shared" si="59"/>
        <v>96.518385475580445</v>
      </c>
      <c r="H964" s="12" t="str">
        <f t="shared" si="57"/>
        <v>No</v>
      </c>
      <c r="I964" s="12" t="str">
        <f t="shared" si="58"/>
        <v>No</v>
      </c>
    </row>
    <row r="965" spans="1:9" ht="15" customHeight="1" x14ac:dyDescent="0.25">
      <c r="A965" s="12">
        <v>960</v>
      </c>
      <c r="B965" s="13" t="s">
        <v>30</v>
      </c>
      <c r="C965" s="13" t="s">
        <v>543</v>
      </c>
      <c r="D965" s="12" t="s">
        <v>21</v>
      </c>
      <c r="E965" s="14">
        <v>89356.25</v>
      </c>
      <c r="F965" s="15">
        <f t="shared" si="56"/>
        <v>1.9941172335512229E-2</v>
      </c>
      <c r="G965" s="15">
        <f t="shared" si="59"/>
        <v>96.538326647915952</v>
      </c>
      <c r="H965" s="12" t="str">
        <f t="shared" si="57"/>
        <v>No</v>
      </c>
      <c r="I965" s="12" t="str">
        <f t="shared" si="58"/>
        <v>No</v>
      </c>
    </row>
    <row r="966" spans="1:9" ht="27.75" customHeight="1" x14ac:dyDescent="0.25">
      <c r="A966" s="12">
        <v>961</v>
      </c>
      <c r="B966" s="13" t="s">
        <v>55</v>
      </c>
      <c r="C966" s="13" t="s">
        <v>530</v>
      </c>
      <c r="D966" s="12" t="s">
        <v>15</v>
      </c>
      <c r="E966" s="14">
        <v>89261.333333333299</v>
      </c>
      <c r="F966" s="15">
        <f t="shared" ref="F966:F1029" si="60">E966/$B$2*100</f>
        <v>1.9919990273736886E-2</v>
      </c>
      <c r="G966" s="15">
        <f t="shared" si="59"/>
        <v>96.558246638189686</v>
      </c>
      <c r="H966" s="12" t="str">
        <f t="shared" ref="H966:H1029" si="61">IF(G966&lt;=80,"Sí","No")</f>
        <v>No</v>
      </c>
      <c r="I966" s="12" t="str">
        <f t="shared" ref="I966:I1029" si="62">IF(AND(H966="Sí",F966&gt;=$B$3),"Sí","No")</f>
        <v>No</v>
      </c>
    </row>
    <row r="967" spans="1:9" ht="27.75" customHeight="1" x14ac:dyDescent="0.25">
      <c r="A967" s="12">
        <v>962</v>
      </c>
      <c r="B967" s="13" t="s">
        <v>23</v>
      </c>
      <c r="C967" s="13" t="s">
        <v>551</v>
      </c>
      <c r="D967" s="12" t="s">
        <v>125</v>
      </c>
      <c r="E967" s="14">
        <v>89142.043999999994</v>
      </c>
      <c r="F967" s="15">
        <f t="shared" si="60"/>
        <v>1.9893369089949653E-2</v>
      </c>
      <c r="G967" s="15">
        <f t="shared" ref="G967:G1030" si="63">G966+F967</f>
        <v>96.578140007279643</v>
      </c>
      <c r="H967" s="12" t="str">
        <f t="shared" si="61"/>
        <v>No</v>
      </c>
      <c r="I967" s="12" t="str">
        <f t="shared" si="62"/>
        <v>No</v>
      </c>
    </row>
    <row r="968" spans="1:9" ht="15" customHeight="1" x14ac:dyDescent="0.25">
      <c r="A968" s="12">
        <v>963</v>
      </c>
      <c r="B968" s="13" t="s">
        <v>18</v>
      </c>
      <c r="C968" s="13" t="s">
        <v>552</v>
      </c>
      <c r="D968" s="12" t="s">
        <v>21</v>
      </c>
      <c r="E968" s="14">
        <v>88754.166666666701</v>
      </c>
      <c r="F968" s="15">
        <f t="shared" si="60"/>
        <v>1.9806808510817939E-2</v>
      </c>
      <c r="G968" s="15">
        <f t="shared" si="63"/>
        <v>96.597946815790465</v>
      </c>
      <c r="H968" s="12" t="str">
        <f t="shared" si="61"/>
        <v>No</v>
      </c>
      <c r="I968" s="12" t="str">
        <f t="shared" si="62"/>
        <v>No</v>
      </c>
    </row>
    <row r="969" spans="1:9" ht="27.75" customHeight="1" x14ac:dyDescent="0.25">
      <c r="A969" s="12">
        <v>964</v>
      </c>
      <c r="B969" s="13" t="s">
        <v>23</v>
      </c>
      <c r="C969" s="13" t="s">
        <v>553</v>
      </c>
      <c r="D969" s="12" t="s">
        <v>201</v>
      </c>
      <c r="E969" s="14">
        <v>88673.1</v>
      </c>
      <c r="F969" s="15">
        <f t="shared" si="60"/>
        <v>1.9788717281937297E-2</v>
      </c>
      <c r="G969" s="15">
        <f t="shared" si="63"/>
        <v>96.617735533072405</v>
      </c>
      <c r="H969" s="12" t="str">
        <f t="shared" si="61"/>
        <v>No</v>
      </c>
      <c r="I969" s="12" t="str">
        <f t="shared" si="62"/>
        <v>No</v>
      </c>
    </row>
    <row r="970" spans="1:9" ht="18.75" customHeight="1" x14ac:dyDescent="0.25">
      <c r="A970" s="12">
        <v>965</v>
      </c>
      <c r="B970" s="13" t="s">
        <v>30</v>
      </c>
      <c r="C970" s="13" t="s">
        <v>523</v>
      </c>
      <c r="D970" s="12" t="s">
        <v>137</v>
      </c>
      <c r="E970" s="14">
        <v>88468</v>
      </c>
      <c r="F970" s="15">
        <f t="shared" si="60"/>
        <v>1.9742946175316176E-2</v>
      </c>
      <c r="G970" s="15">
        <f t="shared" si="63"/>
        <v>96.637478479247719</v>
      </c>
      <c r="H970" s="12" t="str">
        <f t="shared" si="61"/>
        <v>No</v>
      </c>
      <c r="I970" s="12" t="str">
        <f t="shared" si="62"/>
        <v>No</v>
      </c>
    </row>
    <row r="971" spans="1:9" ht="18.75" customHeight="1" x14ac:dyDescent="0.25">
      <c r="A971" s="12">
        <v>966</v>
      </c>
      <c r="B971" s="13" t="s">
        <v>18</v>
      </c>
      <c r="C971" s="13" t="s">
        <v>264</v>
      </c>
      <c r="D971" s="12" t="s">
        <v>26</v>
      </c>
      <c r="E971" s="14">
        <v>88468</v>
      </c>
      <c r="F971" s="15">
        <f t="shared" si="60"/>
        <v>1.9742946175316176E-2</v>
      </c>
      <c r="G971" s="15">
        <f t="shared" si="63"/>
        <v>96.657221425423032</v>
      </c>
      <c r="H971" s="12" t="str">
        <f t="shared" si="61"/>
        <v>No</v>
      </c>
      <c r="I971" s="12" t="str">
        <f t="shared" si="62"/>
        <v>No</v>
      </c>
    </row>
    <row r="972" spans="1:9" ht="27.75" customHeight="1" x14ac:dyDescent="0.25">
      <c r="A972" s="12">
        <v>967</v>
      </c>
      <c r="B972" s="13" t="s">
        <v>32</v>
      </c>
      <c r="C972" s="13" t="s">
        <v>405</v>
      </c>
      <c r="D972" s="12" t="s">
        <v>26</v>
      </c>
      <c r="E972" s="14">
        <v>88411.333333333299</v>
      </c>
      <c r="F972" s="15">
        <f t="shared" si="60"/>
        <v>1.9730300168286113E-2</v>
      </c>
      <c r="G972" s="15">
        <f t="shared" si="63"/>
        <v>96.676951725591323</v>
      </c>
      <c r="H972" s="12" t="str">
        <f t="shared" si="61"/>
        <v>No</v>
      </c>
      <c r="I972" s="12" t="str">
        <f t="shared" si="62"/>
        <v>No</v>
      </c>
    </row>
    <row r="973" spans="1:9" ht="18.75" customHeight="1" x14ac:dyDescent="0.25">
      <c r="A973" s="12">
        <v>968</v>
      </c>
      <c r="B973" s="13" t="s">
        <v>16</v>
      </c>
      <c r="C973" s="13" t="s">
        <v>515</v>
      </c>
      <c r="D973" s="12" t="s">
        <v>15</v>
      </c>
      <c r="E973" s="14">
        <v>88402.833333333299</v>
      </c>
      <c r="F973" s="15">
        <f t="shared" si="60"/>
        <v>1.9728403267231607E-2</v>
      </c>
      <c r="G973" s="15">
        <f t="shared" si="63"/>
        <v>96.69668012885856</v>
      </c>
      <c r="H973" s="12" t="str">
        <f t="shared" si="61"/>
        <v>No</v>
      </c>
      <c r="I973" s="12" t="str">
        <f t="shared" si="62"/>
        <v>No</v>
      </c>
    </row>
    <row r="974" spans="1:9" ht="27.75" customHeight="1" x14ac:dyDescent="0.25">
      <c r="A974" s="12">
        <v>969</v>
      </c>
      <c r="B974" s="13" t="s">
        <v>153</v>
      </c>
      <c r="C974" s="13" t="s">
        <v>554</v>
      </c>
      <c r="D974" s="12" t="s">
        <v>21</v>
      </c>
      <c r="E974" s="14">
        <v>88319.4</v>
      </c>
      <c r="F974" s="15">
        <f t="shared" si="60"/>
        <v>1.9709783881586777E-2</v>
      </c>
      <c r="G974" s="15">
        <f t="shared" si="63"/>
        <v>96.716389912740141</v>
      </c>
      <c r="H974" s="12" t="str">
        <f t="shared" si="61"/>
        <v>No</v>
      </c>
      <c r="I974" s="12" t="str">
        <f t="shared" si="62"/>
        <v>No</v>
      </c>
    </row>
    <row r="975" spans="1:9" ht="18.75" customHeight="1" x14ac:dyDescent="0.25">
      <c r="A975" s="12">
        <v>970</v>
      </c>
      <c r="B975" s="13" t="s">
        <v>30</v>
      </c>
      <c r="C975" s="13" t="s">
        <v>555</v>
      </c>
      <c r="D975" s="12" t="s">
        <v>21</v>
      </c>
      <c r="E975" s="14">
        <v>88129.4</v>
      </c>
      <c r="F975" s="15">
        <f t="shared" si="60"/>
        <v>1.9667382563897783E-2</v>
      </c>
      <c r="G975" s="15">
        <f t="shared" si="63"/>
        <v>96.736057295304036</v>
      </c>
      <c r="H975" s="12" t="str">
        <f t="shared" si="61"/>
        <v>No</v>
      </c>
      <c r="I975" s="12" t="str">
        <f t="shared" si="62"/>
        <v>No</v>
      </c>
    </row>
    <row r="976" spans="1:9" ht="18.75" customHeight="1" x14ac:dyDescent="0.25">
      <c r="A976" s="12">
        <v>971</v>
      </c>
      <c r="B976" s="13" t="s">
        <v>123</v>
      </c>
      <c r="C976" s="13" t="s">
        <v>556</v>
      </c>
      <c r="D976" s="12" t="s">
        <v>21</v>
      </c>
      <c r="E976" s="14">
        <v>88128</v>
      </c>
      <c r="F976" s="15">
        <f t="shared" si="60"/>
        <v>1.9667070133135865E-2</v>
      </c>
      <c r="G976" s="15">
        <f t="shared" si="63"/>
        <v>96.755724365437175</v>
      </c>
      <c r="H976" s="12" t="str">
        <f t="shared" si="61"/>
        <v>No</v>
      </c>
      <c r="I976" s="12" t="str">
        <f t="shared" si="62"/>
        <v>No</v>
      </c>
    </row>
    <row r="977" spans="1:9" ht="18.75" customHeight="1" x14ac:dyDescent="0.25">
      <c r="A977" s="12">
        <v>972</v>
      </c>
      <c r="B977" s="13" t="s">
        <v>27</v>
      </c>
      <c r="C977" s="13" t="s">
        <v>396</v>
      </c>
      <c r="D977" s="12" t="s">
        <v>15</v>
      </c>
      <c r="E977" s="14">
        <v>88000</v>
      </c>
      <c r="F977" s="15">
        <f t="shared" si="60"/>
        <v>1.9638505034903279E-2</v>
      </c>
      <c r="G977" s="15">
        <f t="shared" si="63"/>
        <v>96.77536287047208</v>
      </c>
      <c r="H977" s="12" t="str">
        <f t="shared" si="61"/>
        <v>No</v>
      </c>
      <c r="I977" s="12" t="str">
        <f t="shared" si="62"/>
        <v>No</v>
      </c>
    </row>
    <row r="978" spans="1:9" ht="15" customHeight="1" x14ac:dyDescent="0.25">
      <c r="A978" s="12">
        <v>973</v>
      </c>
      <c r="B978" s="13" t="s">
        <v>18</v>
      </c>
      <c r="C978" s="13" t="s">
        <v>509</v>
      </c>
      <c r="D978" s="12" t="s">
        <v>26</v>
      </c>
      <c r="E978" s="14">
        <v>87737.2</v>
      </c>
      <c r="F978" s="15">
        <f t="shared" si="60"/>
        <v>1.9579857317594502E-2</v>
      </c>
      <c r="G978" s="15">
        <f t="shared" si="63"/>
        <v>96.794942727789675</v>
      </c>
      <c r="H978" s="12" t="str">
        <f t="shared" si="61"/>
        <v>No</v>
      </c>
      <c r="I978" s="12" t="str">
        <f t="shared" si="62"/>
        <v>No</v>
      </c>
    </row>
    <row r="979" spans="1:9" ht="45.75" customHeight="1" x14ac:dyDescent="0.25">
      <c r="A979" s="12">
        <v>974</v>
      </c>
      <c r="B979" s="13" t="s">
        <v>22</v>
      </c>
      <c r="C979" s="13" t="s">
        <v>557</v>
      </c>
      <c r="D979" s="12" t="s">
        <v>26</v>
      </c>
      <c r="E979" s="14">
        <v>87588.25</v>
      </c>
      <c r="F979" s="15">
        <f t="shared" si="60"/>
        <v>1.9546616916174625E-2</v>
      </c>
      <c r="G979" s="15">
        <f t="shared" si="63"/>
        <v>96.814489344705848</v>
      </c>
      <c r="H979" s="12" t="str">
        <f t="shared" si="61"/>
        <v>No</v>
      </c>
      <c r="I979" s="12" t="str">
        <f t="shared" si="62"/>
        <v>No</v>
      </c>
    </row>
    <row r="980" spans="1:9" ht="15" customHeight="1" x14ac:dyDescent="0.25">
      <c r="A980" s="12">
        <v>975</v>
      </c>
      <c r="B980" s="13" t="s">
        <v>18</v>
      </c>
      <c r="C980" s="13" t="s">
        <v>396</v>
      </c>
      <c r="D980" s="12" t="s">
        <v>15</v>
      </c>
      <c r="E980" s="14">
        <v>87360</v>
      </c>
      <c r="F980" s="15">
        <f t="shared" si="60"/>
        <v>1.9495679543740346E-2</v>
      </c>
      <c r="G980" s="15">
        <f t="shared" si="63"/>
        <v>96.833985024249586</v>
      </c>
      <c r="H980" s="12" t="str">
        <f t="shared" si="61"/>
        <v>No</v>
      </c>
      <c r="I980" s="12" t="str">
        <f t="shared" si="62"/>
        <v>No</v>
      </c>
    </row>
    <row r="981" spans="1:9" ht="18.75" customHeight="1" x14ac:dyDescent="0.25">
      <c r="A981" s="12">
        <v>976</v>
      </c>
      <c r="B981" s="13" t="s">
        <v>27</v>
      </c>
      <c r="C981" s="13" t="s">
        <v>270</v>
      </c>
      <c r="D981" s="12" t="s">
        <v>26</v>
      </c>
      <c r="E981" s="14">
        <v>87360</v>
      </c>
      <c r="F981" s="15">
        <f t="shared" si="60"/>
        <v>1.9495679543740346E-2</v>
      </c>
      <c r="G981" s="15">
        <f t="shared" si="63"/>
        <v>96.853480703793323</v>
      </c>
      <c r="H981" s="12" t="str">
        <f t="shared" si="61"/>
        <v>No</v>
      </c>
      <c r="I981" s="12" t="str">
        <f t="shared" si="62"/>
        <v>No</v>
      </c>
    </row>
    <row r="982" spans="1:9" ht="18.75" customHeight="1" x14ac:dyDescent="0.25">
      <c r="A982" s="12">
        <v>977</v>
      </c>
      <c r="B982" s="13" t="s">
        <v>32</v>
      </c>
      <c r="C982" s="13" t="s">
        <v>558</v>
      </c>
      <c r="D982" s="12" t="s">
        <v>26</v>
      </c>
      <c r="E982" s="14">
        <v>87149.533333333296</v>
      </c>
      <c r="F982" s="15">
        <f t="shared" si="60"/>
        <v>1.9448710785865193E-2</v>
      </c>
      <c r="G982" s="15">
        <f t="shared" si="63"/>
        <v>96.87292941457919</v>
      </c>
      <c r="H982" s="12" t="str">
        <f t="shared" si="61"/>
        <v>No</v>
      </c>
      <c r="I982" s="12" t="str">
        <f t="shared" si="62"/>
        <v>No</v>
      </c>
    </row>
    <row r="983" spans="1:9" ht="18.75" customHeight="1" x14ac:dyDescent="0.25">
      <c r="A983" s="12">
        <v>978</v>
      </c>
      <c r="B983" s="13" t="s">
        <v>27</v>
      </c>
      <c r="C983" s="13" t="s">
        <v>559</v>
      </c>
      <c r="D983" s="12" t="s">
        <v>21</v>
      </c>
      <c r="E983" s="14">
        <v>87060</v>
      </c>
      <c r="F983" s="15">
        <f t="shared" si="60"/>
        <v>1.9428730094757721E-2</v>
      </c>
      <c r="G983" s="15">
        <f t="shared" si="63"/>
        <v>96.892358144673949</v>
      </c>
      <c r="H983" s="12" t="str">
        <f t="shared" si="61"/>
        <v>No</v>
      </c>
      <c r="I983" s="12" t="str">
        <f t="shared" si="62"/>
        <v>No</v>
      </c>
    </row>
    <row r="984" spans="1:9" ht="45.75" customHeight="1" x14ac:dyDescent="0.25">
      <c r="A984" s="12">
        <v>979</v>
      </c>
      <c r="B984" s="13" t="s">
        <v>22</v>
      </c>
      <c r="C984" s="13" t="s">
        <v>347</v>
      </c>
      <c r="D984" s="12" t="s">
        <v>21</v>
      </c>
      <c r="E984" s="14">
        <v>87008.833333333299</v>
      </c>
      <c r="F984" s="15">
        <f t="shared" si="60"/>
        <v>1.9417311494292343E-2</v>
      </c>
      <c r="G984" s="15">
        <f t="shared" si="63"/>
        <v>96.911775456168243</v>
      </c>
      <c r="H984" s="12" t="str">
        <f t="shared" si="61"/>
        <v>No</v>
      </c>
      <c r="I984" s="12" t="str">
        <f t="shared" si="62"/>
        <v>No</v>
      </c>
    </row>
    <row r="985" spans="1:9" ht="36.75" customHeight="1" x14ac:dyDescent="0.25">
      <c r="A985" s="12">
        <v>980</v>
      </c>
      <c r="B985" s="13" t="s">
        <v>234</v>
      </c>
      <c r="C985" s="13" t="s">
        <v>560</v>
      </c>
      <c r="D985" s="12" t="s">
        <v>21</v>
      </c>
      <c r="E985" s="14">
        <v>87000</v>
      </c>
      <c r="F985" s="15">
        <f t="shared" si="60"/>
        <v>1.9415340204961197E-2</v>
      </c>
      <c r="G985" s="15">
        <f t="shared" si="63"/>
        <v>96.931190796373201</v>
      </c>
      <c r="H985" s="12" t="str">
        <f t="shared" si="61"/>
        <v>No</v>
      </c>
      <c r="I985" s="12" t="str">
        <f t="shared" si="62"/>
        <v>No</v>
      </c>
    </row>
    <row r="986" spans="1:9" ht="18.75" customHeight="1" x14ac:dyDescent="0.25">
      <c r="A986" s="12">
        <v>981</v>
      </c>
      <c r="B986" s="13" t="s">
        <v>30</v>
      </c>
      <c r="C986" s="13" t="s">
        <v>523</v>
      </c>
      <c r="D986" s="12" t="s">
        <v>137</v>
      </c>
      <c r="E986" s="14">
        <v>86994.666666666701</v>
      </c>
      <c r="F986" s="15">
        <f t="shared" si="60"/>
        <v>1.9414149992534845E-2</v>
      </c>
      <c r="G986" s="15">
        <f t="shared" si="63"/>
        <v>96.950604946365729</v>
      </c>
      <c r="H986" s="12" t="str">
        <f t="shared" si="61"/>
        <v>No</v>
      </c>
      <c r="I986" s="12" t="str">
        <f t="shared" si="62"/>
        <v>No</v>
      </c>
    </row>
    <row r="987" spans="1:9" ht="27.75" customHeight="1" x14ac:dyDescent="0.25">
      <c r="A987" s="12">
        <v>982</v>
      </c>
      <c r="B987" s="13" t="s">
        <v>27</v>
      </c>
      <c r="C987" s="13" t="s">
        <v>70</v>
      </c>
      <c r="D987" s="12" t="s">
        <v>21</v>
      </c>
      <c r="E987" s="14">
        <v>86972.5</v>
      </c>
      <c r="F987" s="15">
        <f t="shared" si="60"/>
        <v>1.940920317213779E-2</v>
      </c>
      <c r="G987" s="15">
        <f t="shared" si="63"/>
        <v>96.97001414953786</v>
      </c>
      <c r="H987" s="12" t="str">
        <f t="shared" si="61"/>
        <v>No</v>
      </c>
      <c r="I987" s="12" t="str">
        <f t="shared" si="62"/>
        <v>No</v>
      </c>
    </row>
    <row r="988" spans="1:9" ht="15" customHeight="1" x14ac:dyDescent="0.25">
      <c r="A988" s="12">
        <v>983</v>
      </c>
      <c r="B988" s="13" t="s">
        <v>18</v>
      </c>
      <c r="C988" s="13" t="s">
        <v>561</v>
      </c>
      <c r="D988" s="12" t="s">
        <v>21</v>
      </c>
      <c r="E988" s="14">
        <v>86800</v>
      </c>
      <c r="F988" s="15">
        <f t="shared" si="60"/>
        <v>1.937070723897278E-2</v>
      </c>
      <c r="G988" s="15">
        <f t="shared" si="63"/>
        <v>96.989384856776837</v>
      </c>
      <c r="H988" s="12" t="str">
        <f t="shared" si="61"/>
        <v>No</v>
      </c>
      <c r="I988" s="12" t="str">
        <f t="shared" si="62"/>
        <v>No</v>
      </c>
    </row>
    <row r="989" spans="1:9" ht="27.75" customHeight="1" x14ac:dyDescent="0.25">
      <c r="A989" s="12">
        <v>984</v>
      </c>
      <c r="B989" s="13" t="s">
        <v>23</v>
      </c>
      <c r="C989" s="13" t="s">
        <v>562</v>
      </c>
      <c r="D989" s="12" t="s">
        <v>15</v>
      </c>
      <c r="E989" s="14">
        <v>86580</v>
      </c>
      <c r="F989" s="15">
        <f t="shared" si="60"/>
        <v>1.9321610976385521E-2</v>
      </c>
      <c r="G989" s="15">
        <f t="shared" si="63"/>
        <v>97.008706467753228</v>
      </c>
      <c r="H989" s="12" t="str">
        <f t="shared" si="61"/>
        <v>No</v>
      </c>
      <c r="I989" s="12" t="str">
        <f t="shared" si="62"/>
        <v>No</v>
      </c>
    </row>
    <row r="990" spans="1:9" ht="18.75" customHeight="1" x14ac:dyDescent="0.25">
      <c r="A990" s="12">
        <v>985</v>
      </c>
      <c r="B990" s="13" t="s">
        <v>32</v>
      </c>
      <c r="C990" s="13" t="s">
        <v>549</v>
      </c>
      <c r="D990" s="12" t="s">
        <v>26</v>
      </c>
      <c r="E990" s="14">
        <v>86419.5</v>
      </c>
      <c r="F990" s="15">
        <f t="shared" si="60"/>
        <v>1.9285793021179817E-2</v>
      </c>
      <c r="G990" s="15">
        <f t="shared" si="63"/>
        <v>97.027992260774411</v>
      </c>
      <c r="H990" s="12" t="str">
        <f t="shared" si="61"/>
        <v>No</v>
      </c>
      <c r="I990" s="12" t="str">
        <f t="shared" si="62"/>
        <v>No</v>
      </c>
    </row>
    <row r="991" spans="1:9" ht="18.75" customHeight="1" x14ac:dyDescent="0.25">
      <c r="A991" s="12">
        <v>986</v>
      </c>
      <c r="B991" s="13" t="s">
        <v>230</v>
      </c>
      <c r="C991" s="13" t="s">
        <v>563</v>
      </c>
      <c r="D991" s="12" t="s">
        <v>21</v>
      </c>
      <c r="E991" s="14">
        <v>86312.5</v>
      </c>
      <c r="F991" s="15">
        <f t="shared" si="60"/>
        <v>1.9261914384376015E-2</v>
      </c>
      <c r="G991" s="15">
        <f t="shared" si="63"/>
        <v>97.047254175158784</v>
      </c>
      <c r="H991" s="12" t="str">
        <f t="shared" si="61"/>
        <v>No</v>
      </c>
      <c r="I991" s="12" t="str">
        <f t="shared" si="62"/>
        <v>No</v>
      </c>
    </row>
    <row r="992" spans="1:9" ht="15" customHeight="1" x14ac:dyDescent="0.25">
      <c r="A992" s="12">
        <v>987</v>
      </c>
      <c r="B992" s="13" t="s">
        <v>18</v>
      </c>
      <c r="C992" s="13" t="s">
        <v>396</v>
      </c>
      <c r="D992" s="12" t="s">
        <v>15</v>
      </c>
      <c r="E992" s="14">
        <v>86190</v>
      </c>
      <c r="F992" s="15">
        <f t="shared" si="60"/>
        <v>1.9234576692708109E-2</v>
      </c>
      <c r="G992" s="15">
        <f t="shared" si="63"/>
        <v>97.066488751851494</v>
      </c>
      <c r="H992" s="12" t="str">
        <f t="shared" si="61"/>
        <v>No</v>
      </c>
      <c r="I992" s="12" t="str">
        <f t="shared" si="62"/>
        <v>No</v>
      </c>
    </row>
    <row r="993" spans="1:9" ht="27.75" customHeight="1" x14ac:dyDescent="0.25">
      <c r="A993" s="12">
        <v>988</v>
      </c>
      <c r="B993" s="13" t="s">
        <v>32</v>
      </c>
      <c r="C993" s="13" t="s">
        <v>564</v>
      </c>
      <c r="D993" s="12" t="s">
        <v>21</v>
      </c>
      <c r="E993" s="14">
        <v>85062.5</v>
      </c>
      <c r="F993" s="15">
        <f t="shared" si="60"/>
        <v>1.8982958346948412E-2</v>
      </c>
      <c r="G993" s="15">
        <f t="shared" si="63"/>
        <v>97.085471710198448</v>
      </c>
      <c r="H993" s="12" t="str">
        <f t="shared" si="61"/>
        <v>No</v>
      </c>
      <c r="I993" s="12" t="str">
        <f t="shared" si="62"/>
        <v>No</v>
      </c>
    </row>
    <row r="994" spans="1:9" ht="27.75" customHeight="1" x14ac:dyDescent="0.25">
      <c r="A994" s="12">
        <v>989</v>
      </c>
      <c r="B994" s="13" t="s">
        <v>23</v>
      </c>
      <c r="C994" s="13" t="s">
        <v>565</v>
      </c>
      <c r="D994" s="12" t="s">
        <v>15</v>
      </c>
      <c r="E994" s="14">
        <v>84578.4</v>
      </c>
      <c r="F994" s="15">
        <f t="shared" si="60"/>
        <v>1.8874924252773449E-2</v>
      </c>
      <c r="G994" s="15">
        <f t="shared" si="63"/>
        <v>97.104346634451218</v>
      </c>
      <c r="H994" s="12" t="str">
        <f t="shared" si="61"/>
        <v>No</v>
      </c>
      <c r="I994" s="12" t="str">
        <f t="shared" si="62"/>
        <v>No</v>
      </c>
    </row>
    <row r="995" spans="1:9" ht="27.75" customHeight="1" x14ac:dyDescent="0.25">
      <c r="A995" s="12">
        <v>990</v>
      </c>
      <c r="B995" s="13" t="s">
        <v>30</v>
      </c>
      <c r="C995" s="13" t="s">
        <v>566</v>
      </c>
      <c r="D995" s="12" t="s">
        <v>26</v>
      </c>
      <c r="E995" s="14">
        <v>84452.133333333302</v>
      </c>
      <c r="F995" s="15">
        <f t="shared" si="60"/>
        <v>1.884674597357942E-2</v>
      </c>
      <c r="G995" s="15">
        <f t="shared" si="63"/>
        <v>97.123193380424794</v>
      </c>
      <c r="H995" s="12" t="str">
        <f t="shared" si="61"/>
        <v>No</v>
      </c>
      <c r="I995" s="12" t="str">
        <f t="shared" si="62"/>
        <v>No</v>
      </c>
    </row>
    <row r="996" spans="1:9" ht="27.75" customHeight="1" x14ac:dyDescent="0.25">
      <c r="A996" s="12">
        <v>991</v>
      </c>
      <c r="B996" s="13" t="s">
        <v>32</v>
      </c>
      <c r="C996" s="13" t="s">
        <v>567</v>
      </c>
      <c r="D996" s="12" t="s">
        <v>21</v>
      </c>
      <c r="E996" s="14">
        <v>84394.4</v>
      </c>
      <c r="F996" s="15">
        <f t="shared" si="60"/>
        <v>1.8833861924064103E-2</v>
      </c>
      <c r="G996" s="15">
        <f t="shared" si="63"/>
        <v>97.14202724234886</v>
      </c>
      <c r="H996" s="12" t="str">
        <f t="shared" si="61"/>
        <v>No</v>
      </c>
      <c r="I996" s="12" t="str">
        <f t="shared" si="62"/>
        <v>No</v>
      </c>
    </row>
    <row r="997" spans="1:9" ht="18.75" customHeight="1" x14ac:dyDescent="0.25">
      <c r="A997" s="12">
        <v>992</v>
      </c>
      <c r="B997" s="13" t="s">
        <v>32</v>
      </c>
      <c r="C997" s="13" t="s">
        <v>568</v>
      </c>
      <c r="D997" s="12" t="s">
        <v>21</v>
      </c>
      <c r="E997" s="14">
        <v>84360</v>
      </c>
      <c r="F997" s="15">
        <f t="shared" si="60"/>
        <v>1.8826185053914101E-2</v>
      </c>
      <c r="G997" s="15">
        <f t="shared" si="63"/>
        <v>97.16085342740277</v>
      </c>
      <c r="H997" s="12" t="str">
        <f t="shared" si="61"/>
        <v>No</v>
      </c>
      <c r="I997" s="12" t="str">
        <f t="shared" si="62"/>
        <v>No</v>
      </c>
    </row>
    <row r="998" spans="1:9" ht="15" customHeight="1" x14ac:dyDescent="0.25">
      <c r="A998" s="12">
        <v>993</v>
      </c>
      <c r="B998" s="13" t="s">
        <v>36</v>
      </c>
      <c r="C998" s="13" t="s">
        <v>569</v>
      </c>
      <c r="D998" s="12" t="s">
        <v>137</v>
      </c>
      <c r="E998" s="14">
        <v>84206.5</v>
      </c>
      <c r="F998" s="15">
        <f t="shared" si="60"/>
        <v>1.8791929252517988E-2</v>
      </c>
      <c r="G998" s="15">
        <f t="shared" si="63"/>
        <v>97.179645356655286</v>
      </c>
      <c r="H998" s="12" t="str">
        <f t="shared" si="61"/>
        <v>No</v>
      </c>
      <c r="I998" s="12" t="str">
        <f t="shared" si="62"/>
        <v>No</v>
      </c>
    </row>
    <row r="999" spans="1:9" ht="18.75" customHeight="1" x14ac:dyDescent="0.25">
      <c r="A999" s="12">
        <v>994</v>
      </c>
      <c r="B999" s="13" t="s">
        <v>27</v>
      </c>
      <c r="C999" s="13" t="s">
        <v>479</v>
      </c>
      <c r="D999" s="12" t="s">
        <v>26</v>
      </c>
      <c r="E999" s="14">
        <v>84000</v>
      </c>
      <c r="F999" s="15">
        <f t="shared" si="60"/>
        <v>1.8745845715134948E-2</v>
      </c>
      <c r="G999" s="15">
        <f t="shared" si="63"/>
        <v>97.198391202370416</v>
      </c>
      <c r="H999" s="12" t="str">
        <f t="shared" si="61"/>
        <v>No</v>
      </c>
      <c r="I999" s="12" t="str">
        <f t="shared" si="62"/>
        <v>No</v>
      </c>
    </row>
    <row r="1000" spans="1:9" ht="18.75" customHeight="1" x14ac:dyDescent="0.25">
      <c r="A1000" s="12">
        <v>995</v>
      </c>
      <c r="B1000" s="13" t="s">
        <v>69</v>
      </c>
      <c r="C1000" s="13" t="s">
        <v>570</v>
      </c>
      <c r="D1000" s="12" t="s">
        <v>21</v>
      </c>
      <c r="E1000" s="14">
        <v>83877.033333333296</v>
      </c>
      <c r="F1000" s="15">
        <f t="shared" si="60"/>
        <v>1.871840387987973E-2</v>
      </c>
      <c r="G1000" s="15">
        <f t="shared" si="63"/>
        <v>97.21710960625029</v>
      </c>
      <c r="H1000" s="12" t="str">
        <f t="shared" si="61"/>
        <v>No</v>
      </c>
      <c r="I1000" s="12" t="str">
        <f t="shared" si="62"/>
        <v>No</v>
      </c>
    </row>
    <row r="1001" spans="1:9" ht="15" customHeight="1" x14ac:dyDescent="0.25">
      <c r="A1001" s="12">
        <v>996</v>
      </c>
      <c r="B1001" s="13" t="s">
        <v>18</v>
      </c>
      <c r="C1001" s="13" t="s">
        <v>396</v>
      </c>
      <c r="D1001" s="12" t="s">
        <v>15</v>
      </c>
      <c r="E1001" s="14">
        <v>83366.399999999994</v>
      </c>
      <c r="F1001" s="15">
        <f t="shared" si="60"/>
        <v>1.8604448478883644E-2</v>
      </c>
      <c r="G1001" s="15">
        <f t="shared" si="63"/>
        <v>97.235714054729172</v>
      </c>
      <c r="H1001" s="12" t="str">
        <f t="shared" si="61"/>
        <v>No</v>
      </c>
      <c r="I1001" s="12" t="str">
        <f t="shared" si="62"/>
        <v>No</v>
      </c>
    </row>
    <row r="1002" spans="1:9" ht="27.75" customHeight="1" x14ac:dyDescent="0.25">
      <c r="A1002" s="12">
        <v>997</v>
      </c>
      <c r="B1002" s="13" t="s">
        <v>30</v>
      </c>
      <c r="C1002" s="13" t="s">
        <v>566</v>
      </c>
      <c r="D1002" s="12" t="s">
        <v>26</v>
      </c>
      <c r="E1002" s="14">
        <v>83043.966666666704</v>
      </c>
      <c r="F1002" s="15">
        <f t="shared" si="60"/>
        <v>1.8532492698882661E-2</v>
      </c>
      <c r="G1002" s="15">
        <f t="shared" si="63"/>
        <v>97.254246547428053</v>
      </c>
      <c r="H1002" s="12" t="str">
        <f t="shared" si="61"/>
        <v>No</v>
      </c>
      <c r="I1002" s="12" t="str">
        <f t="shared" si="62"/>
        <v>No</v>
      </c>
    </row>
    <row r="1003" spans="1:9" ht="18.75" customHeight="1" x14ac:dyDescent="0.25">
      <c r="A1003" s="12">
        <v>998</v>
      </c>
      <c r="B1003" s="13" t="s">
        <v>18</v>
      </c>
      <c r="C1003" s="13" t="s">
        <v>571</v>
      </c>
      <c r="D1003" s="12" t="s">
        <v>21</v>
      </c>
      <c r="E1003" s="14">
        <v>82500</v>
      </c>
      <c r="F1003" s="15">
        <f t="shared" si="60"/>
        <v>1.8411098470221824E-2</v>
      </c>
      <c r="G1003" s="15">
        <f t="shared" si="63"/>
        <v>97.272657645898278</v>
      </c>
      <c r="H1003" s="12" t="str">
        <f t="shared" si="61"/>
        <v>No</v>
      </c>
      <c r="I1003" s="12" t="str">
        <f t="shared" si="62"/>
        <v>No</v>
      </c>
    </row>
    <row r="1004" spans="1:9" ht="27.75" customHeight="1" x14ac:dyDescent="0.25">
      <c r="A1004" s="12">
        <v>999</v>
      </c>
      <c r="B1004" s="13" t="s">
        <v>27</v>
      </c>
      <c r="C1004" s="13" t="s">
        <v>70</v>
      </c>
      <c r="D1004" s="12" t="s">
        <v>21</v>
      </c>
      <c r="E1004" s="14">
        <v>82500</v>
      </c>
      <c r="F1004" s="15">
        <f t="shared" si="60"/>
        <v>1.8411098470221824E-2</v>
      </c>
      <c r="G1004" s="15">
        <f t="shared" si="63"/>
        <v>97.291068744368502</v>
      </c>
      <c r="H1004" s="12" t="str">
        <f t="shared" si="61"/>
        <v>No</v>
      </c>
      <c r="I1004" s="12" t="str">
        <f t="shared" si="62"/>
        <v>No</v>
      </c>
    </row>
    <row r="1005" spans="1:9" ht="18.75" customHeight="1" x14ac:dyDescent="0.25">
      <c r="A1005" s="12">
        <v>1000</v>
      </c>
      <c r="B1005" s="13" t="s">
        <v>27</v>
      </c>
      <c r="C1005" s="13" t="s">
        <v>396</v>
      </c>
      <c r="D1005" s="12" t="s">
        <v>15</v>
      </c>
      <c r="E1005" s="14">
        <v>82500</v>
      </c>
      <c r="F1005" s="15">
        <f t="shared" si="60"/>
        <v>1.8411098470221824E-2</v>
      </c>
      <c r="G1005" s="15">
        <f t="shared" si="63"/>
        <v>97.309479842838726</v>
      </c>
      <c r="H1005" s="12" t="str">
        <f t="shared" si="61"/>
        <v>No</v>
      </c>
      <c r="I1005" s="12" t="str">
        <f t="shared" si="62"/>
        <v>No</v>
      </c>
    </row>
    <row r="1006" spans="1:9" ht="18.75" customHeight="1" x14ac:dyDescent="0.25">
      <c r="A1006" s="12">
        <v>1001</v>
      </c>
      <c r="B1006" s="13" t="s">
        <v>32</v>
      </c>
      <c r="C1006" s="13" t="s">
        <v>572</v>
      </c>
      <c r="D1006" s="12" t="s">
        <v>21</v>
      </c>
      <c r="E1006" s="14">
        <v>82410</v>
      </c>
      <c r="F1006" s="15">
        <f t="shared" si="60"/>
        <v>1.8391013635527038E-2</v>
      </c>
      <c r="G1006" s="15">
        <f t="shared" si="63"/>
        <v>97.327870856474249</v>
      </c>
      <c r="H1006" s="12" t="str">
        <f t="shared" si="61"/>
        <v>No</v>
      </c>
      <c r="I1006" s="12" t="str">
        <f t="shared" si="62"/>
        <v>No</v>
      </c>
    </row>
    <row r="1007" spans="1:9" ht="27.75" customHeight="1" x14ac:dyDescent="0.25">
      <c r="A1007" s="12">
        <v>1002</v>
      </c>
      <c r="B1007" s="13" t="s">
        <v>23</v>
      </c>
      <c r="C1007" s="13" t="s">
        <v>573</v>
      </c>
      <c r="D1007" s="12" t="s">
        <v>201</v>
      </c>
      <c r="E1007" s="14">
        <v>82300.118000000002</v>
      </c>
      <c r="F1007" s="15">
        <f t="shared" si="60"/>
        <v>1.8366491837683342E-2</v>
      </c>
      <c r="G1007" s="15">
        <f t="shared" si="63"/>
        <v>97.346237348311931</v>
      </c>
      <c r="H1007" s="12" t="str">
        <f t="shared" si="61"/>
        <v>No</v>
      </c>
      <c r="I1007" s="12" t="str">
        <f t="shared" si="62"/>
        <v>No</v>
      </c>
    </row>
    <row r="1008" spans="1:9" ht="15" customHeight="1" x14ac:dyDescent="0.25">
      <c r="A1008" s="12">
        <v>1003</v>
      </c>
      <c r="B1008" s="13" t="s">
        <v>520</v>
      </c>
      <c r="C1008" s="13" t="s">
        <v>574</v>
      </c>
      <c r="D1008" s="12" t="s">
        <v>21</v>
      </c>
      <c r="E1008" s="14">
        <v>81880</v>
      </c>
      <c r="F1008" s="15">
        <f t="shared" si="60"/>
        <v>1.8272736275657734E-2</v>
      </c>
      <c r="G1008" s="15">
        <f t="shared" si="63"/>
        <v>97.364510084587593</v>
      </c>
      <c r="H1008" s="12" t="str">
        <f t="shared" si="61"/>
        <v>No</v>
      </c>
      <c r="I1008" s="12" t="str">
        <f t="shared" si="62"/>
        <v>No</v>
      </c>
    </row>
    <row r="1009" spans="1:9" ht="15" customHeight="1" x14ac:dyDescent="0.25">
      <c r="A1009" s="12">
        <v>1004</v>
      </c>
      <c r="B1009" s="13" t="s">
        <v>452</v>
      </c>
      <c r="C1009" s="13" t="s">
        <v>575</v>
      </c>
      <c r="D1009" s="12" t="s">
        <v>21</v>
      </c>
      <c r="E1009" s="14">
        <v>81862.847592000006</v>
      </c>
      <c r="F1009" s="15">
        <f t="shared" si="60"/>
        <v>1.8268908461443318E-2</v>
      </c>
      <c r="G1009" s="15">
        <f t="shared" si="63"/>
        <v>97.38277899304903</v>
      </c>
      <c r="H1009" s="12" t="str">
        <f t="shared" si="61"/>
        <v>No</v>
      </c>
      <c r="I1009" s="12" t="str">
        <f t="shared" si="62"/>
        <v>No</v>
      </c>
    </row>
    <row r="1010" spans="1:9" ht="18.75" customHeight="1" x14ac:dyDescent="0.25">
      <c r="A1010" s="12">
        <v>1005</v>
      </c>
      <c r="B1010" s="13" t="s">
        <v>18</v>
      </c>
      <c r="C1010" s="13" t="s">
        <v>571</v>
      </c>
      <c r="D1010" s="12" t="s">
        <v>21</v>
      </c>
      <c r="E1010" s="14">
        <v>81750</v>
      </c>
      <c r="F1010" s="15">
        <f t="shared" si="60"/>
        <v>1.8243724847765264E-2</v>
      </c>
      <c r="G1010" s="15">
        <f t="shared" si="63"/>
        <v>97.401022717896794</v>
      </c>
      <c r="H1010" s="12" t="str">
        <f t="shared" si="61"/>
        <v>No</v>
      </c>
      <c r="I1010" s="12" t="str">
        <f t="shared" si="62"/>
        <v>No</v>
      </c>
    </row>
    <row r="1011" spans="1:9" ht="18.75" customHeight="1" x14ac:dyDescent="0.25">
      <c r="A1011" s="12">
        <v>1006</v>
      </c>
      <c r="B1011" s="13" t="s">
        <v>18</v>
      </c>
      <c r="C1011" s="13" t="s">
        <v>576</v>
      </c>
      <c r="D1011" s="12" t="s">
        <v>26</v>
      </c>
      <c r="E1011" s="14">
        <v>81750</v>
      </c>
      <c r="F1011" s="15">
        <f t="shared" si="60"/>
        <v>1.8243724847765264E-2</v>
      </c>
      <c r="G1011" s="15">
        <f t="shared" si="63"/>
        <v>97.419266442744558</v>
      </c>
      <c r="H1011" s="12" t="str">
        <f t="shared" si="61"/>
        <v>No</v>
      </c>
      <c r="I1011" s="12" t="str">
        <f t="shared" si="62"/>
        <v>No</v>
      </c>
    </row>
    <row r="1012" spans="1:9" ht="27.75" customHeight="1" x14ac:dyDescent="0.25">
      <c r="A1012" s="12">
        <v>1007</v>
      </c>
      <c r="B1012" s="13" t="s">
        <v>23</v>
      </c>
      <c r="C1012" s="13" t="s">
        <v>577</v>
      </c>
      <c r="D1012" s="12" t="s">
        <v>15</v>
      </c>
      <c r="E1012" s="14">
        <v>81657.600000000006</v>
      </c>
      <c r="F1012" s="15">
        <f t="shared" si="60"/>
        <v>1.8223104417478615E-2</v>
      </c>
      <c r="G1012" s="15">
        <f t="shared" si="63"/>
        <v>97.437489547162031</v>
      </c>
      <c r="H1012" s="12" t="str">
        <f t="shared" si="61"/>
        <v>No</v>
      </c>
      <c r="I1012" s="12" t="str">
        <f t="shared" si="62"/>
        <v>No</v>
      </c>
    </row>
    <row r="1013" spans="1:9" ht="15" customHeight="1" x14ac:dyDescent="0.25">
      <c r="A1013" s="12">
        <v>1008</v>
      </c>
      <c r="B1013" s="13" t="s">
        <v>578</v>
      </c>
      <c r="C1013" s="13" t="s">
        <v>579</v>
      </c>
      <c r="D1013" s="12" t="s">
        <v>137</v>
      </c>
      <c r="E1013" s="14">
        <v>81375</v>
      </c>
      <c r="F1013" s="15">
        <f t="shared" si="60"/>
        <v>1.8160038036536982E-2</v>
      </c>
      <c r="G1013" s="15">
        <f t="shared" si="63"/>
        <v>97.455649585198572</v>
      </c>
      <c r="H1013" s="12" t="str">
        <f t="shared" si="61"/>
        <v>No</v>
      </c>
      <c r="I1013" s="12" t="str">
        <f t="shared" si="62"/>
        <v>No</v>
      </c>
    </row>
    <row r="1014" spans="1:9" ht="18.75" customHeight="1" x14ac:dyDescent="0.25">
      <c r="A1014" s="12">
        <v>1009</v>
      </c>
      <c r="B1014" s="13" t="s">
        <v>30</v>
      </c>
      <c r="C1014" s="13" t="s">
        <v>580</v>
      </c>
      <c r="D1014" s="12" t="s">
        <v>21</v>
      </c>
      <c r="E1014" s="14">
        <v>81250</v>
      </c>
      <c r="F1014" s="15">
        <f t="shared" si="60"/>
        <v>1.8132142432794221E-2</v>
      </c>
      <c r="G1014" s="15">
        <f t="shared" si="63"/>
        <v>97.473781727631362</v>
      </c>
      <c r="H1014" s="12" t="str">
        <f t="shared" si="61"/>
        <v>No</v>
      </c>
      <c r="I1014" s="12" t="str">
        <f t="shared" si="62"/>
        <v>No</v>
      </c>
    </row>
    <row r="1015" spans="1:9" ht="36.75" customHeight="1" x14ac:dyDescent="0.25">
      <c r="A1015" s="12">
        <v>1010</v>
      </c>
      <c r="B1015" s="13" t="s">
        <v>234</v>
      </c>
      <c r="C1015" s="13" t="s">
        <v>581</v>
      </c>
      <c r="D1015" s="12" t="s">
        <v>21</v>
      </c>
      <c r="E1015" s="14">
        <v>81000</v>
      </c>
      <c r="F1015" s="15">
        <f t="shared" si="60"/>
        <v>1.80763512253087E-2</v>
      </c>
      <c r="G1015" s="15">
        <f t="shared" si="63"/>
        <v>97.491858078856666</v>
      </c>
      <c r="H1015" s="12" t="str">
        <f t="shared" si="61"/>
        <v>No</v>
      </c>
      <c r="I1015" s="12" t="str">
        <f t="shared" si="62"/>
        <v>No</v>
      </c>
    </row>
    <row r="1016" spans="1:9" ht="27.75" customHeight="1" x14ac:dyDescent="0.25">
      <c r="A1016" s="12">
        <v>1011</v>
      </c>
      <c r="B1016" s="13" t="s">
        <v>32</v>
      </c>
      <c r="C1016" s="13" t="s">
        <v>564</v>
      </c>
      <c r="D1016" s="12" t="s">
        <v>21</v>
      </c>
      <c r="E1016" s="14">
        <v>80976.666666666701</v>
      </c>
      <c r="F1016" s="15">
        <f t="shared" si="60"/>
        <v>1.8071144045943392E-2</v>
      </c>
      <c r="G1016" s="15">
        <f t="shared" si="63"/>
        <v>97.509929222902613</v>
      </c>
      <c r="H1016" s="12" t="str">
        <f t="shared" si="61"/>
        <v>No</v>
      </c>
      <c r="I1016" s="12" t="str">
        <f t="shared" si="62"/>
        <v>No</v>
      </c>
    </row>
    <row r="1017" spans="1:9" ht="18.75" customHeight="1" x14ac:dyDescent="0.25">
      <c r="A1017" s="12">
        <v>1012</v>
      </c>
      <c r="B1017" s="13" t="s">
        <v>32</v>
      </c>
      <c r="C1017" s="13" t="s">
        <v>559</v>
      </c>
      <c r="D1017" s="12" t="s">
        <v>21</v>
      </c>
      <c r="E1017" s="14">
        <v>80910</v>
      </c>
      <c r="F1017" s="15">
        <f t="shared" si="60"/>
        <v>1.8056266390613914E-2</v>
      </c>
      <c r="G1017" s="15">
        <f t="shared" si="63"/>
        <v>97.527985489293229</v>
      </c>
      <c r="H1017" s="12" t="str">
        <f t="shared" si="61"/>
        <v>No</v>
      </c>
      <c r="I1017" s="12" t="str">
        <f t="shared" si="62"/>
        <v>No</v>
      </c>
    </row>
    <row r="1018" spans="1:9" ht="18.75" customHeight="1" x14ac:dyDescent="0.25">
      <c r="A1018" s="12">
        <v>1013</v>
      </c>
      <c r="B1018" s="13" t="s">
        <v>30</v>
      </c>
      <c r="C1018" s="13" t="s">
        <v>580</v>
      </c>
      <c r="D1018" s="12" t="s">
        <v>21</v>
      </c>
      <c r="E1018" s="14">
        <v>80660</v>
      </c>
      <c r="F1018" s="15">
        <f t="shared" si="60"/>
        <v>1.8000475183128393E-2</v>
      </c>
      <c r="G1018" s="15">
        <f t="shared" si="63"/>
        <v>97.545985964476358</v>
      </c>
      <c r="H1018" s="12" t="str">
        <f t="shared" si="61"/>
        <v>No</v>
      </c>
      <c r="I1018" s="12" t="str">
        <f t="shared" si="62"/>
        <v>No</v>
      </c>
    </row>
    <row r="1019" spans="1:9" ht="18.75" customHeight="1" x14ac:dyDescent="0.25">
      <c r="A1019" s="12">
        <v>1014</v>
      </c>
      <c r="B1019" s="13" t="s">
        <v>27</v>
      </c>
      <c r="C1019" s="13" t="s">
        <v>582</v>
      </c>
      <c r="D1019" s="12" t="s">
        <v>21</v>
      </c>
      <c r="E1019" s="14">
        <v>80437.5</v>
      </c>
      <c r="F1019" s="15">
        <f t="shared" si="60"/>
        <v>1.7950821008466279E-2</v>
      </c>
      <c r="G1019" s="15">
        <f t="shared" si="63"/>
        <v>97.563936785484827</v>
      </c>
      <c r="H1019" s="12" t="str">
        <f t="shared" si="61"/>
        <v>No</v>
      </c>
      <c r="I1019" s="12" t="str">
        <f t="shared" si="62"/>
        <v>No</v>
      </c>
    </row>
    <row r="1020" spans="1:9" ht="45.75" customHeight="1" x14ac:dyDescent="0.25">
      <c r="A1020" s="12">
        <v>1015</v>
      </c>
      <c r="B1020" s="13" t="s">
        <v>22</v>
      </c>
      <c r="C1020" s="13" t="s">
        <v>396</v>
      </c>
      <c r="D1020" s="12" t="s">
        <v>15</v>
      </c>
      <c r="E1020" s="14">
        <v>80202.5</v>
      </c>
      <c r="F1020" s="15">
        <f t="shared" si="60"/>
        <v>1.789837727342989E-2</v>
      </c>
      <c r="G1020" s="15">
        <f t="shared" si="63"/>
        <v>97.581835162758253</v>
      </c>
      <c r="H1020" s="12" t="str">
        <f t="shared" si="61"/>
        <v>No</v>
      </c>
      <c r="I1020" s="12" t="str">
        <f t="shared" si="62"/>
        <v>No</v>
      </c>
    </row>
    <row r="1021" spans="1:9" ht="18.75" customHeight="1" x14ac:dyDescent="0.25">
      <c r="A1021" s="12">
        <v>1016</v>
      </c>
      <c r="B1021" s="13" t="s">
        <v>144</v>
      </c>
      <c r="C1021" s="13" t="s">
        <v>583</v>
      </c>
      <c r="D1021" s="12" t="s">
        <v>21</v>
      </c>
      <c r="E1021" s="14">
        <v>79935</v>
      </c>
      <c r="F1021" s="15">
        <f t="shared" si="60"/>
        <v>1.7838680681420381E-2</v>
      </c>
      <c r="G1021" s="15">
        <f t="shared" si="63"/>
        <v>97.599673843439675</v>
      </c>
      <c r="H1021" s="12" t="str">
        <f t="shared" si="61"/>
        <v>No</v>
      </c>
      <c r="I1021" s="12" t="str">
        <f t="shared" si="62"/>
        <v>No</v>
      </c>
    </row>
    <row r="1022" spans="1:9" ht="27.75" customHeight="1" x14ac:dyDescent="0.25">
      <c r="A1022" s="12">
        <v>1017</v>
      </c>
      <c r="B1022" s="13" t="s">
        <v>55</v>
      </c>
      <c r="C1022" s="13" t="s">
        <v>584</v>
      </c>
      <c r="D1022" s="12" t="s">
        <v>21</v>
      </c>
      <c r="E1022" s="14">
        <v>79898</v>
      </c>
      <c r="F1022" s="15">
        <f t="shared" si="60"/>
        <v>1.7830423582712526E-2</v>
      </c>
      <c r="G1022" s="15">
        <f t="shared" si="63"/>
        <v>97.617504267022383</v>
      </c>
      <c r="H1022" s="12" t="str">
        <f t="shared" si="61"/>
        <v>No</v>
      </c>
      <c r="I1022" s="12" t="str">
        <f t="shared" si="62"/>
        <v>No</v>
      </c>
    </row>
    <row r="1023" spans="1:9" ht="45.75" customHeight="1" x14ac:dyDescent="0.25">
      <c r="A1023" s="12">
        <v>1018</v>
      </c>
      <c r="B1023" s="13" t="s">
        <v>22</v>
      </c>
      <c r="C1023" s="13" t="s">
        <v>559</v>
      </c>
      <c r="D1023" s="12" t="s">
        <v>21</v>
      </c>
      <c r="E1023" s="14">
        <v>79898</v>
      </c>
      <c r="F1023" s="15">
        <f t="shared" si="60"/>
        <v>1.7830423582712526E-2</v>
      </c>
      <c r="G1023" s="15">
        <f t="shared" si="63"/>
        <v>97.635334690605092</v>
      </c>
      <c r="H1023" s="12" t="str">
        <f t="shared" si="61"/>
        <v>No</v>
      </c>
      <c r="I1023" s="12" t="str">
        <f t="shared" si="62"/>
        <v>No</v>
      </c>
    </row>
    <row r="1024" spans="1:9" ht="27.75" customHeight="1" x14ac:dyDescent="0.25">
      <c r="A1024" s="12">
        <v>1019</v>
      </c>
      <c r="B1024" s="13" t="s">
        <v>131</v>
      </c>
      <c r="C1024" s="13" t="s">
        <v>585</v>
      </c>
      <c r="D1024" s="12" t="s">
        <v>26</v>
      </c>
      <c r="E1024" s="14">
        <v>79635</v>
      </c>
      <c r="F1024" s="15">
        <f t="shared" si="60"/>
        <v>1.7771731232437759E-2</v>
      </c>
      <c r="G1024" s="15">
        <f t="shared" si="63"/>
        <v>97.653106421837535</v>
      </c>
      <c r="H1024" s="12" t="str">
        <f t="shared" si="61"/>
        <v>No</v>
      </c>
      <c r="I1024" s="12" t="str">
        <f t="shared" si="62"/>
        <v>No</v>
      </c>
    </row>
    <row r="1025" spans="1:9" ht="18.75" customHeight="1" x14ac:dyDescent="0.25">
      <c r="A1025" s="12">
        <v>1020</v>
      </c>
      <c r="B1025" s="13" t="s">
        <v>30</v>
      </c>
      <c r="C1025" s="13" t="s">
        <v>580</v>
      </c>
      <c r="D1025" s="12" t="s">
        <v>21</v>
      </c>
      <c r="E1025" s="14">
        <v>79635</v>
      </c>
      <c r="F1025" s="15">
        <f t="shared" si="60"/>
        <v>1.7771731232437759E-2</v>
      </c>
      <c r="G1025" s="15">
        <f t="shared" si="63"/>
        <v>97.670878153069978</v>
      </c>
      <c r="H1025" s="12" t="str">
        <f t="shared" si="61"/>
        <v>No</v>
      </c>
      <c r="I1025" s="12" t="str">
        <f t="shared" si="62"/>
        <v>No</v>
      </c>
    </row>
    <row r="1026" spans="1:9" ht="18.75" customHeight="1" x14ac:dyDescent="0.25">
      <c r="A1026" s="12">
        <v>1021</v>
      </c>
      <c r="B1026" s="13" t="s">
        <v>30</v>
      </c>
      <c r="C1026" s="13" t="s">
        <v>580</v>
      </c>
      <c r="D1026" s="12" t="s">
        <v>21</v>
      </c>
      <c r="E1026" s="14">
        <v>79635</v>
      </c>
      <c r="F1026" s="15">
        <f t="shared" si="60"/>
        <v>1.7771731232437759E-2</v>
      </c>
      <c r="G1026" s="15">
        <f t="shared" si="63"/>
        <v>97.688649884302421</v>
      </c>
      <c r="H1026" s="12" t="str">
        <f t="shared" si="61"/>
        <v>No</v>
      </c>
      <c r="I1026" s="12" t="str">
        <f t="shared" si="62"/>
        <v>No</v>
      </c>
    </row>
    <row r="1027" spans="1:9" ht="18.75" customHeight="1" x14ac:dyDescent="0.25">
      <c r="A1027" s="12">
        <v>1022</v>
      </c>
      <c r="B1027" s="13" t="s">
        <v>144</v>
      </c>
      <c r="C1027" s="13" t="s">
        <v>583</v>
      </c>
      <c r="D1027" s="12" t="s">
        <v>21</v>
      </c>
      <c r="E1027" s="14">
        <v>79326.666666666701</v>
      </c>
      <c r="F1027" s="15">
        <f t="shared" si="60"/>
        <v>1.7702922076538959E-2</v>
      </c>
      <c r="G1027" s="15">
        <f t="shared" si="63"/>
        <v>97.706352806378959</v>
      </c>
      <c r="H1027" s="12" t="str">
        <f t="shared" si="61"/>
        <v>No</v>
      </c>
      <c r="I1027" s="12" t="str">
        <f t="shared" si="62"/>
        <v>No</v>
      </c>
    </row>
    <row r="1028" spans="1:9" ht="90.75" customHeight="1" x14ac:dyDescent="0.25">
      <c r="A1028" s="12">
        <v>1023</v>
      </c>
      <c r="B1028" s="13" t="s">
        <v>55</v>
      </c>
      <c r="C1028" s="13" t="s">
        <v>586</v>
      </c>
      <c r="D1028" s="12" t="s">
        <v>21</v>
      </c>
      <c r="E1028" s="14">
        <v>79301.827346666701</v>
      </c>
      <c r="F1028" s="15">
        <f t="shared" si="60"/>
        <v>1.7697378813915279E-2</v>
      </c>
      <c r="G1028" s="15">
        <f t="shared" si="63"/>
        <v>97.72405018519288</v>
      </c>
      <c r="H1028" s="12" t="str">
        <f t="shared" si="61"/>
        <v>No</v>
      </c>
      <c r="I1028" s="12" t="str">
        <f t="shared" si="62"/>
        <v>No</v>
      </c>
    </row>
    <row r="1029" spans="1:9" ht="72.75" customHeight="1" x14ac:dyDescent="0.25">
      <c r="A1029" s="12">
        <v>1024</v>
      </c>
      <c r="B1029" s="13" t="s">
        <v>18</v>
      </c>
      <c r="C1029" s="13" t="s">
        <v>587</v>
      </c>
      <c r="D1029" s="12" t="s">
        <v>21</v>
      </c>
      <c r="E1029" s="14">
        <v>79290.3546133333</v>
      </c>
      <c r="F1029" s="15">
        <f t="shared" si="60"/>
        <v>1.769481850333196E-2</v>
      </c>
      <c r="G1029" s="15">
        <f t="shared" si="63"/>
        <v>97.741745003696209</v>
      </c>
      <c r="H1029" s="12" t="str">
        <f t="shared" si="61"/>
        <v>No</v>
      </c>
      <c r="I1029" s="12" t="str">
        <f t="shared" si="62"/>
        <v>No</v>
      </c>
    </row>
    <row r="1030" spans="1:9" ht="27.75" customHeight="1" x14ac:dyDescent="0.25">
      <c r="A1030" s="12">
        <v>1025</v>
      </c>
      <c r="B1030" s="13" t="s">
        <v>18</v>
      </c>
      <c r="C1030" s="13" t="s">
        <v>588</v>
      </c>
      <c r="D1030" s="12" t="s">
        <v>21</v>
      </c>
      <c r="E1030" s="14">
        <v>79290</v>
      </c>
      <c r="F1030" s="15">
        <f t="shared" ref="F1030:F1093" si="64">E1030/$B$2*100</f>
        <v>1.7694739366107739E-2</v>
      </c>
      <c r="G1030" s="15">
        <f t="shared" si="63"/>
        <v>97.759439743062316</v>
      </c>
      <c r="H1030" s="12" t="str">
        <f t="shared" ref="H1030:H1093" si="65">IF(G1030&lt;=80,"Sí","No")</f>
        <v>No</v>
      </c>
      <c r="I1030" s="12" t="str">
        <f t="shared" ref="I1030:I1093" si="66">IF(AND(H1030="Sí",F1030&gt;=$B$3),"Sí","No")</f>
        <v>No</v>
      </c>
    </row>
    <row r="1031" spans="1:9" ht="18.75" customHeight="1" x14ac:dyDescent="0.25">
      <c r="A1031" s="12">
        <v>1026</v>
      </c>
      <c r="B1031" s="13" t="s">
        <v>18</v>
      </c>
      <c r="C1031" s="13" t="s">
        <v>589</v>
      </c>
      <c r="D1031" s="12" t="s">
        <v>21</v>
      </c>
      <c r="E1031" s="14">
        <v>79137.5</v>
      </c>
      <c r="F1031" s="15">
        <f t="shared" si="64"/>
        <v>1.7660706729541571E-2</v>
      </c>
      <c r="G1031" s="15">
        <f t="shared" ref="G1031:G1094" si="67">G1030+F1031</f>
        <v>97.77710044979186</v>
      </c>
      <c r="H1031" s="12" t="str">
        <f t="shared" si="65"/>
        <v>No</v>
      </c>
      <c r="I1031" s="12" t="str">
        <f t="shared" si="66"/>
        <v>No</v>
      </c>
    </row>
    <row r="1032" spans="1:9" ht="18.75" customHeight="1" x14ac:dyDescent="0.25">
      <c r="A1032" s="12">
        <v>1027</v>
      </c>
      <c r="B1032" s="13" t="s">
        <v>73</v>
      </c>
      <c r="C1032" s="13" t="s">
        <v>590</v>
      </c>
      <c r="D1032" s="12" t="s">
        <v>21</v>
      </c>
      <c r="E1032" s="14">
        <v>79031.333333333299</v>
      </c>
      <c r="F1032" s="15">
        <f t="shared" si="64"/>
        <v>1.7637014063429379E-2</v>
      </c>
      <c r="G1032" s="15">
        <f t="shared" si="67"/>
        <v>97.794737463855284</v>
      </c>
      <c r="H1032" s="12" t="str">
        <f t="shared" si="65"/>
        <v>No</v>
      </c>
      <c r="I1032" s="12" t="str">
        <f t="shared" si="66"/>
        <v>No</v>
      </c>
    </row>
    <row r="1033" spans="1:9" ht="27.75" customHeight="1" x14ac:dyDescent="0.25">
      <c r="A1033" s="12">
        <v>1028</v>
      </c>
      <c r="B1033" s="13" t="s">
        <v>55</v>
      </c>
      <c r="C1033" s="13" t="s">
        <v>591</v>
      </c>
      <c r="D1033" s="12" t="s">
        <v>21</v>
      </c>
      <c r="E1033" s="14">
        <v>78929.5</v>
      </c>
      <c r="F1033" s="15">
        <f t="shared" si="64"/>
        <v>1.7614288444913619E-2</v>
      </c>
      <c r="G1033" s="15">
        <f t="shared" si="67"/>
        <v>97.812351752300202</v>
      </c>
      <c r="H1033" s="12" t="str">
        <f t="shared" si="65"/>
        <v>No</v>
      </c>
      <c r="I1033" s="12" t="str">
        <f t="shared" si="66"/>
        <v>No</v>
      </c>
    </row>
    <row r="1034" spans="1:9" ht="27.75" customHeight="1" x14ac:dyDescent="0.25">
      <c r="A1034" s="12">
        <v>1029</v>
      </c>
      <c r="B1034" s="13" t="s">
        <v>18</v>
      </c>
      <c r="C1034" s="13" t="s">
        <v>70</v>
      </c>
      <c r="D1034" s="12" t="s">
        <v>21</v>
      </c>
      <c r="E1034" s="14">
        <v>78843.75</v>
      </c>
      <c r="F1034" s="15">
        <f t="shared" si="64"/>
        <v>1.7595152060746085E-2</v>
      </c>
      <c r="G1034" s="15">
        <f t="shared" si="67"/>
        <v>97.829946904360952</v>
      </c>
      <c r="H1034" s="12" t="str">
        <f t="shared" si="65"/>
        <v>No</v>
      </c>
      <c r="I1034" s="12" t="str">
        <f t="shared" si="66"/>
        <v>No</v>
      </c>
    </row>
    <row r="1035" spans="1:9" ht="90.75" customHeight="1" x14ac:dyDescent="0.25">
      <c r="A1035" s="12">
        <v>1030</v>
      </c>
      <c r="B1035" s="13" t="s">
        <v>153</v>
      </c>
      <c r="C1035" s="13" t="s">
        <v>592</v>
      </c>
      <c r="D1035" s="12" t="s">
        <v>15</v>
      </c>
      <c r="E1035" s="14">
        <v>78832</v>
      </c>
      <c r="F1035" s="15">
        <f t="shared" si="64"/>
        <v>1.7592529873994265E-2</v>
      </c>
      <c r="G1035" s="15">
        <f t="shared" si="67"/>
        <v>97.847539434234946</v>
      </c>
      <c r="H1035" s="12" t="str">
        <f t="shared" si="65"/>
        <v>No</v>
      </c>
      <c r="I1035" s="12" t="str">
        <f t="shared" si="66"/>
        <v>No</v>
      </c>
    </row>
    <row r="1036" spans="1:9" ht="15" customHeight="1" x14ac:dyDescent="0.25">
      <c r="A1036" s="12">
        <v>1031</v>
      </c>
      <c r="B1036" s="13" t="s">
        <v>230</v>
      </c>
      <c r="C1036" s="13" t="s">
        <v>593</v>
      </c>
      <c r="D1036" s="12" t="s">
        <v>26</v>
      </c>
      <c r="E1036" s="14">
        <v>78814.666666666701</v>
      </c>
      <c r="F1036" s="15">
        <f t="shared" si="64"/>
        <v>1.7588661683608609E-2</v>
      </c>
      <c r="G1036" s="15">
        <f t="shared" si="67"/>
        <v>97.86512809591855</v>
      </c>
      <c r="H1036" s="12" t="str">
        <f t="shared" si="65"/>
        <v>No</v>
      </c>
      <c r="I1036" s="12" t="str">
        <f t="shared" si="66"/>
        <v>No</v>
      </c>
    </row>
    <row r="1037" spans="1:9" ht="18.75" customHeight="1" x14ac:dyDescent="0.25">
      <c r="A1037" s="12">
        <v>1032</v>
      </c>
      <c r="B1037" s="13" t="s">
        <v>223</v>
      </c>
      <c r="C1037" s="13" t="s">
        <v>594</v>
      </c>
      <c r="D1037" s="12" t="s">
        <v>26</v>
      </c>
      <c r="E1037" s="14">
        <v>78288.850000000006</v>
      </c>
      <c r="F1037" s="15">
        <f t="shared" si="64"/>
        <v>1.7471317896611226E-2</v>
      </c>
      <c r="G1037" s="15">
        <f t="shared" si="67"/>
        <v>97.882599413815157</v>
      </c>
      <c r="H1037" s="12" t="str">
        <f t="shared" si="65"/>
        <v>No</v>
      </c>
      <c r="I1037" s="12" t="str">
        <f t="shared" si="66"/>
        <v>No</v>
      </c>
    </row>
    <row r="1038" spans="1:9" ht="15" customHeight="1" x14ac:dyDescent="0.25">
      <c r="A1038" s="12">
        <v>1033</v>
      </c>
      <c r="B1038" s="13" t="s">
        <v>18</v>
      </c>
      <c r="C1038" s="13" t="s">
        <v>518</v>
      </c>
      <c r="D1038" s="12" t="s">
        <v>21</v>
      </c>
      <c r="E1038" s="14">
        <v>78279.5</v>
      </c>
      <c r="F1038" s="15">
        <f t="shared" si="64"/>
        <v>1.7469231305451267E-2</v>
      </c>
      <c r="G1038" s="15">
        <f t="shared" si="67"/>
        <v>97.900068645120612</v>
      </c>
      <c r="H1038" s="12" t="str">
        <f t="shared" si="65"/>
        <v>No</v>
      </c>
      <c r="I1038" s="12" t="str">
        <f t="shared" si="66"/>
        <v>No</v>
      </c>
    </row>
    <row r="1039" spans="1:9" ht="18.75" customHeight="1" x14ac:dyDescent="0.25">
      <c r="A1039" s="12">
        <v>1034</v>
      </c>
      <c r="B1039" s="13" t="s">
        <v>69</v>
      </c>
      <c r="C1039" s="13" t="s">
        <v>595</v>
      </c>
      <c r="D1039" s="12" t="s">
        <v>21</v>
      </c>
      <c r="E1039" s="14">
        <v>77532</v>
      </c>
      <c r="F1039" s="15">
        <f t="shared" si="64"/>
        <v>1.7302415595069558E-2</v>
      </c>
      <c r="G1039" s="15">
        <f t="shared" si="67"/>
        <v>97.917371060715681</v>
      </c>
      <c r="H1039" s="12" t="str">
        <f t="shared" si="65"/>
        <v>No</v>
      </c>
      <c r="I1039" s="12" t="str">
        <f t="shared" si="66"/>
        <v>No</v>
      </c>
    </row>
    <row r="1040" spans="1:9" ht="27.75" customHeight="1" x14ac:dyDescent="0.25">
      <c r="A1040" s="12">
        <v>1035</v>
      </c>
      <c r="B1040" s="13" t="s">
        <v>220</v>
      </c>
      <c r="C1040" s="13" t="s">
        <v>594</v>
      </c>
      <c r="D1040" s="12" t="s">
        <v>26</v>
      </c>
      <c r="E1040" s="14">
        <v>77175.600000000006</v>
      </c>
      <c r="F1040" s="15">
        <f t="shared" si="64"/>
        <v>1.72228796496782E-2</v>
      </c>
      <c r="G1040" s="15">
        <f t="shared" si="67"/>
        <v>97.93459394036536</v>
      </c>
      <c r="H1040" s="12" t="str">
        <f t="shared" si="65"/>
        <v>No</v>
      </c>
      <c r="I1040" s="12" t="str">
        <f t="shared" si="66"/>
        <v>No</v>
      </c>
    </row>
    <row r="1041" spans="1:9" ht="27.75" customHeight="1" x14ac:dyDescent="0.25">
      <c r="A1041" s="12">
        <v>1036</v>
      </c>
      <c r="B1041" s="13" t="s">
        <v>30</v>
      </c>
      <c r="C1041" s="13" t="s">
        <v>566</v>
      </c>
      <c r="D1041" s="12" t="s">
        <v>26</v>
      </c>
      <c r="E1041" s="14">
        <v>76680</v>
      </c>
      <c r="F1041" s="15">
        <f t="shared" si="64"/>
        <v>1.7112279159958901E-2</v>
      </c>
      <c r="G1041" s="15">
        <f t="shared" si="67"/>
        <v>97.95170621952532</v>
      </c>
      <c r="H1041" s="12" t="str">
        <f t="shared" si="65"/>
        <v>No</v>
      </c>
      <c r="I1041" s="12" t="str">
        <f t="shared" si="66"/>
        <v>No</v>
      </c>
    </row>
    <row r="1042" spans="1:9" ht="18.75" customHeight="1" x14ac:dyDescent="0.25">
      <c r="A1042" s="12">
        <v>1037</v>
      </c>
      <c r="B1042" s="13" t="s">
        <v>49</v>
      </c>
      <c r="C1042" s="13" t="s">
        <v>596</v>
      </c>
      <c r="D1042" s="12" t="s">
        <v>137</v>
      </c>
      <c r="E1042" s="14">
        <v>76604.266666666706</v>
      </c>
      <c r="F1042" s="15">
        <f t="shared" si="64"/>
        <v>1.709537814350463E-2</v>
      </c>
      <c r="G1042" s="15">
        <f t="shared" si="67"/>
        <v>97.968801597668829</v>
      </c>
      <c r="H1042" s="12" t="str">
        <f t="shared" si="65"/>
        <v>No</v>
      </c>
      <c r="I1042" s="12" t="str">
        <f t="shared" si="66"/>
        <v>No</v>
      </c>
    </row>
    <row r="1043" spans="1:9" ht="18.75" customHeight="1" x14ac:dyDescent="0.25">
      <c r="A1043" s="12">
        <v>1038</v>
      </c>
      <c r="B1043" s="13" t="s">
        <v>73</v>
      </c>
      <c r="C1043" s="13" t="s">
        <v>590</v>
      </c>
      <c r="D1043" s="12" t="s">
        <v>21</v>
      </c>
      <c r="E1043" s="14">
        <v>76535.333333333299</v>
      </c>
      <c r="F1043" s="15">
        <f t="shared" si="64"/>
        <v>1.7079994647893941E-2</v>
      </c>
      <c r="G1043" s="15">
        <f t="shared" si="67"/>
        <v>97.98588159231673</v>
      </c>
      <c r="H1043" s="12" t="str">
        <f t="shared" si="65"/>
        <v>No</v>
      </c>
      <c r="I1043" s="12" t="str">
        <f t="shared" si="66"/>
        <v>No</v>
      </c>
    </row>
    <row r="1044" spans="1:9" ht="18.75" customHeight="1" x14ac:dyDescent="0.25">
      <c r="A1044" s="12">
        <v>1039</v>
      </c>
      <c r="B1044" s="13" t="s">
        <v>32</v>
      </c>
      <c r="C1044" s="13" t="s">
        <v>597</v>
      </c>
      <c r="D1044" s="12" t="s">
        <v>21</v>
      </c>
      <c r="E1044" s="14">
        <v>76329.5</v>
      </c>
      <c r="F1044" s="15">
        <f t="shared" si="64"/>
        <v>1.7034059887064204E-2</v>
      </c>
      <c r="G1044" s="15">
        <f t="shared" si="67"/>
        <v>98.002915652203797</v>
      </c>
      <c r="H1044" s="12" t="str">
        <f t="shared" si="65"/>
        <v>No</v>
      </c>
      <c r="I1044" s="12" t="str">
        <f t="shared" si="66"/>
        <v>No</v>
      </c>
    </row>
    <row r="1045" spans="1:9" ht="18.75" customHeight="1" x14ac:dyDescent="0.25">
      <c r="A1045" s="12">
        <v>1040</v>
      </c>
      <c r="B1045" s="13" t="s">
        <v>73</v>
      </c>
      <c r="C1045" s="13" t="s">
        <v>590</v>
      </c>
      <c r="D1045" s="12" t="s">
        <v>21</v>
      </c>
      <c r="E1045" s="14">
        <v>76242.833333333299</v>
      </c>
      <c r="F1045" s="15">
        <f t="shared" si="64"/>
        <v>1.701471893513588E-2</v>
      </c>
      <c r="G1045" s="15">
        <f t="shared" si="67"/>
        <v>98.019930371138926</v>
      </c>
      <c r="H1045" s="12" t="str">
        <f t="shared" si="65"/>
        <v>No</v>
      </c>
      <c r="I1045" s="12" t="str">
        <f t="shared" si="66"/>
        <v>No</v>
      </c>
    </row>
    <row r="1046" spans="1:9" ht="15" customHeight="1" x14ac:dyDescent="0.25">
      <c r="A1046" s="12">
        <v>1041</v>
      </c>
      <c r="B1046" s="13" t="s">
        <v>36</v>
      </c>
      <c r="C1046" s="13" t="s">
        <v>569</v>
      </c>
      <c r="D1046" s="12" t="s">
        <v>137</v>
      </c>
      <c r="E1046" s="14">
        <v>76136.853333333405</v>
      </c>
      <c r="F1046" s="15">
        <f t="shared" si="64"/>
        <v>1.6991067926458641E-2</v>
      </c>
      <c r="G1046" s="15">
        <f t="shared" si="67"/>
        <v>98.036921439065381</v>
      </c>
      <c r="H1046" s="12" t="str">
        <f t="shared" si="65"/>
        <v>No</v>
      </c>
      <c r="I1046" s="12" t="str">
        <f t="shared" si="66"/>
        <v>No</v>
      </c>
    </row>
    <row r="1047" spans="1:9" ht="27.75" customHeight="1" x14ac:dyDescent="0.25">
      <c r="A1047" s="12">
        <v>1042</v>
      </c>
      <c r="B1047" s="13" t="s">
        <v>23</v>
      </c>
      <c r="C1047" s="13" t="s">
        <v>598</v>
      </c>
      <c r="D1047" s="12" t="s">
        <v>114</v>
      </c>
      <c r="E1047" s="14">
        <v>76050</v>
      </c>
      <c r="F1047" s="15">
        <f t="shared" si="64"/>
        <v>1.6971685317095392E-2</v>
      </c>
      <c r="G1047" s="15">
        <f t="shared" si="67"/>
        <v>98.053893124382483</v>
      </c>
      <c r="H1047" s="12" t="str">
        <f t="shared" si="65"/>
        <v>No</v>
      </c>
      <c r="I1047" s="12" t="str">
        <f t="shared" si="66"/>
        <v>No</v>
      </c>
    </row>
    <row r="1048" spans="1:9" ht="18.75" customHeight="1" x14ac:dyDescent="0.25">
      <c r="A1048" s="12">
        <v>1043</v>
      </c>
      <c r="B1048" s="13" t="s">
        <v>49</v>
      </c>
      <c r="C1048" s="13" t="s">
        <v>599</v>
      </c>
      <c r="D1048" s="12" t="s">
        <v>137</v>
      </c>
      <c r="E1048" s="14">
        <v>75820</v>
      </c>
      <c r="F1048" s="15">
        <f t="shared" si="64"/>
        <v>1.6920357406208713E-2</v>
      </c>
      <c r="G1048" s="15">
        <f t="shared" si="67"/>
        <v>98.07081348178869</v>
      </c>
      <c r="H1048" s="12" t="str">
        <f t="shared" si="65"/>
        <v>No</v>
      </c>
      <c r="I1048" s="12" t="str">
        <f t="shared" si="66"/>
        <v>No</v>
      </c>
    </row>
    <row r="1049" spans="1:9" ht="27.75" customHeight="1" x14ac:dyDescent="0.25">
      <c r="A1049" s="12">
        <v>1044</v>
      </c>
      <c r="B1049" s="13" t="s">
        <v>18</v>
      </c>
      <c r="C1049" s="13" t="s">
        <v>600</v>
      </c>
      <c r="D1049" s="12" t="s">
        <v>21</v>
      </c>
      <c r="E1049" s="14">
        <v>75753.75</v>
      </c>
      <c r="F1049" s="15">
        <f t="shared" si="64"/>
        <v>1.690557273622505E-2</v>
      </c>
      <c r="G1049" s="15">
        <f t="shared" si="67"/>
        <v>98.087719054524911</v>
      </c>
      <c r="H1049" s="12" t="str">
        <f t="shared" si="65"/>
        <v>No</v>
      </c>
      <c r="I1049" s="12" t="str">
        <f t="shared" si="66"/>
        <v>No</v>
      </c>
    </row>
    <row r="1050" spans="1:9" ht="18.75" customHeight="1" x14ac:dyDescent="0.25">
      <c r="A1050" s="12">
        <v>1045</v>
      </c>
      <c r="B1050" s="13" t="s">
        <v>467</v>
      </c>
      <c r="C1050" s="13" t="s">
        <v>601</v>
      </c>
      <c r="D1050" s="12" t="s">
        <v>104</v>
      </c>
      <c r="E1050" s="14">
        <v>75720.039999999994</v>
      </c>
      <c r="F1050" s="15">
        <f t="shared" si="64"/>
        <v>1.6898049849807698E-2</v>
      </c>
      <c r="G1050" s="15">
        <f t="shared" si="67"/>
        <v>98.104617104374725</v>
      </c>
      <c r="H1050" s="12" t="str">
        <f t="shared" si="65"/>
        <v>No</v>
      </c>
      <c r="I1050" s="12" t="str">
        <f t="shared" si="66"/>
        <v>No</v>
      </c>
    </row>
    <row r="1051" spans="1:9" ht="27.75" customHeight="1" x14ac:dyDescent="0.25">
      <c r="A1051" s="12">
        <v>1046</v>
      </c>
      <c r="B1051" s="13" t="s">
        <v>23</v>
      </c>
      <c r="C1051" s="13" t="s">
        <v>602</v>
      </c>
      <c r="D1051" s="12" t="s">
        <v>137</v>
      </c>
      <c r="E1051" s="14">
        <v>75609.600000000006</v>
      </c>
      <c r="F1051" s="15">
        <f t="shared" si="64"/>
        <v>1.68734035259889E-2</v>
      </c>
      <c r="G1051" s="15">
        <f t="shared" si="67"/>
        <v>98.121490507900717</v>
      </c>
      <c r="H1051" s="12" t="str">
        <f t="shared" si="65"/>
        <v>No</v>
      </c>
      <c r="I1051" s="12" t="str">
        <f t="shared" si="66"/>
        <v>No</v>
      </c>
    </row>
    <row r="1052" spans="1:9" ht="72.75" customHeight="1" x14ac:dyDescent="0.25">
      <c r="A1052" s="12">
        <v>1047</v>
      </c>
      <c r="B1052" s="13" t="s">
        <v>18</v>
      </c>
      <c r="C1052" s="13" t="s">
        <v>587</v>
      </c>
      <c r="D1052" s="12" t="s">
        <v>21</v>
      </c>
      <c r="E1052" s="14">
        <v>75261.130666666693</v>
      </c>
      <c r="F1052" s="15">
        <f t="shared" si="64"/>
        <v>1.6795637426475538E-2</v>
      </c>
      <c r="G1052" s="15">
        <f t="shared" si="67"/>
        <v>98.138286145327186</v>
      </c>
      <c r="H1052" s="12" t="str">
        <f t="shared" si="65"/>
        <v>No</v>
      </c>
      <c r="I1052" s="12" t="str">
        <f t="shared" si="66"/>
        <v>No</v>
      </c>
    </row>
    <row r="1053" spans="1:9" ht="45.75" customHeight="1" x14ac:dyDescent="0.25">
      <c r="A1053" s="12">
        <v>1048</v>
      </c>
      <c r="B1053" s="13" t="s">
        <v>241</v>
      </c>
      <c r="C1053" s="13" t="s">
        <v>594</v>
      </c>
      <c r="D1053" s="12" t="s">
        <v>26</v>
      </c>
      <c r="E1053" s="14">
        <v>75228.933333333305</v>
      </c>
      <c r="F1053" s="15">
        <f t="shared" si="64"/>
        <v>1.6788452114057602E-2</v>
      </c>
      <c r="G1053" s="15">
        <f t="shared" si="67"/>
        <v>98.155074597441242</v>
      </c>
      <c r="H1053" s="12" t="str">
        <f t="shared" si="65"/>
        <v>No</v>
      </c>
      <c r="I1053" s="12" t="str">
        <f t="shared" si="66"/>
        <v>No</v>
      </c>
    </row>
    <row r="1054" spans="1:9" ht="27.75" customHeight="1" x14ac:dyDescent="0.25">
      <c r="A1054" s="12">
        <v>1049</v>
      </c>
      <c r="B1054" s="13" t="s">
        <v>23</v>
      </c>
      <c r="C1054" s="13" t="s">
        <v>603</v>
      </c>
      <c r="D1054" s="12" t="s">
        <v>137</v>
      </c>
      <c r="E1054" s="14">
        <v>75194.399999999994</v>
      </c>
      <c r="F1054" s="15">
        <f t="shared" si="64"/>
        <v>1.6780745488596944E-2</v>
      </c>
      <c r="G1054" s="15">
        <f t="shared" si="67"/>
        <v>98.171855342929845</v>
      </c>
      <c r="H1054" s="12" t="str">
        <f t="shared" si="65"/>
        <v>No</v>
      </c>
      <c r="I1054" s="12" t="str">
        <f t="shared" si="66"/>
        <v>No</v>
      </c>
    </row>
    <row r="1055" spans="1:9" ht="15" customHeight="1" x14ac:dyDescent="0.25">
      <c r="A1055" s="12">
        <v>1050</v>
      </c>
      <c r="B1055" s="13" t="s">
        <v>36</v>
      </c>
      <c r="C1055" s="13" t="s">
        <v>569</v>
      </c>
      <c r="D1055" s="12" t="s">
        <v>137</v>
      </c>
      <c r="E1055" s="14">
        <v>75117</v>
      </c>
      <c r="F1055" s="15">
        <f t="shared" si="64"/>
        <v>1.6763472530759427E-2</v>
      </c>
      <c r="G1055" s="15">
        <f t="shared" si="67"/>
        <v>98.1886188154606</v>
      </c>
      <c r="H1055" s="12" t="str">
        <f t="shared" si="65"/>
        <v>No</v>
      </c>
      <c r="I1055" s="12" t="str">
        <f t="shared" si="66"/>
        <v>No</v>
      </c>
    </row>
    <row r="1056" spans="1:9" ht="18.75" customHeight="1" x14ac:dyDescent="0.25">
      <c r="A1056" s="12">
        <v>1051</v>
      </c>
      <c r="B1056" s="13" t="s">
        <v>144</v>
      </c>
      <c r="C1056" s="13" t="s">
        <v>583</v>
      </c>
      <c r="D1056" s="12" t="s">
        <v>21</v>
      </c>
      <c r="E1056" s="14">
        <v>74949.100000000006</v>
      </c>
      <c r="F1056" s="15">
        <f t="shared" si="64"/>
        <v>1.6726003155812155E-2</v>
      </c>
      <c r="G1056" s="15">
        <f t="shared" si="67"/>
        <v>98.20534481861641</v>
      </c>
      <c r="H1056" s="12" t="str">
        <f t="shared" si="65"/>
        <v>No</v>
      </c>
      <c r="I1056" s="12" t="str">
        <f t="shared" si="66"/>
        <v>No</v>
      </c>
    </row>
    <row r="1057" spans="1:9" ht="18.75" customHeight="1" x14ac:dyDescent="0.25">
      <c r="A1057" s="12">
        <v>1052</v>
      </c>
      <c r="B1057" s="13" t="s">
        <v>144</v>
      </c>
      <c r="C1057" s="13" t="s">
        <v>583</v>
      </c>
      <c r="D1057" s="12" t="s">
        <v>21</v>
      </c>
      <c r="E1057" s="14">
        <v>74474.600000000006</v>
      </c>
      <c r="F1057" s="15">
        <f t="shared" si="64"/>
        <v>1.6620111444004635E-2</v>
      </c>
      <c r="G1057" s="15">
        <f t="shared" si="67"/>
        <v>98.221964930060409</v>
      </c>
      <c r="H1057" s="12" t="str">
        <f t="shared" si="65"/>
        <v>No</v>
      </c>
      <c r="I1057" s="12" t="str">
        <f t="shared" si="66"/>
        <v>No</v>
      </c>
    </row>
    <row r="1058" spans="1:9" ht="189" customHeight="1" x14ac:dyDescent="0.25">
      <c r="A1058" s="12">
        <v>1053</v>
      </c>
      <c r="B1058" s="13" t="s">
        <v>604</v>
      </c>
      <c r="C1058" s="13" t="s">
        <v>605</v>
      </c>
      <c r="D1058" s="12" t="s">
        <v>21</v>
      </c>
      <c r="E1058" s="14">
        <v>74448.833333333299</v>
      </c>
      <c r="F1058" s="15">
        <f t="shared" si="64"/>
        <v>1.6614361230219785E-2</v>
      </c>
      <c r="G1058" s="15">
        <f t="shared" si="67"/>
        <v>98.238579291290634</v>
      </c>
      <c r="H1058" s="12" t="str">
        <f t="shared" si="65"/>
        <v>No</v>
      </c>
      <c r="I1058" s="12" t="str">
        <f t="shared" si="66"/>
        <v>No</v>
      </c>
    </row>
    <row r="1059" spans="1:9" ht="27.75" customHeight="1" x14ac:dyDescent="0.25">
      <c r="A1059" s="12">
        <v>1054</v>
      </c>
      <c r="B1059" s="13" t="s">
        <v>467</v>
      </c>
      <c r="C1059" s="13" t="s">
        <v>606</v>
      </c>
      <c r="D1059" s="12" t="s">
        <v>104</v>
      </c>
      <c r="E1059" s="14">
        <v>74343.312000000005</v>
      </c>
      <c r="F1059" s="15">
        <f t="shared" si="64"/>
        <v>1.6590812579811199E-2</v>
      </c>
      <c r="G1059" s="15">
        <f t="shared" si="67"/>
        <v>98.255170103870441</v>
      </c>
      <c r="H1059" s="12" t="str">
        <f t="shared" si="65"/>
        <v>No</v>
      </c>
      <c r="I1059" s="12" t="str">
        <f t="shared" si="66"/>
        <v>No</v>
      </c>
    </row>
    <row r="1060" spans="1:9" ht="27.75" customHeight="1" x14ac:dyDescent="0.25">
      <c r="A1060" s="12">
        <v>1055</v>
      </c>
      <c r="B1060" s="13" t="s">
        <v>153</v>
      </c>
      <c r="C1060" s="13" t="s">
        <v>607</v>
      </c>
      <c r="D1060" s="12" t="s">
        <v>21</v>
      </c>
      <c r="E1060" s="14">
        <v>74004.666666666701</v>
      </c>
      <c r="F1060" s="15">
        <f t="shared" si="64"/>
        <v>1.6515238851587195E-2</v>
      </c>
      <c r="G1060" s="15">
        <f t="shared" si="67"/>
        <v>98.271685342722023</v>
      </c>
      <c r="H1060" s="12" t="str">
        <f t="shared" si="65"/>
        <v>No</v>
      </c>
      <c r="I1060" s="12" t="str">
        <f t="shared" si="66"/>
        <v>No</v>
      </c>
    </row>
    <row r="1061" spans="1:9" ht="36.75" customHeight="1" x14ac:dyDescent="0.25">
      <c r="A1061" s="12">
        <v>1056</v>
      </c>
      <c r="B1061" s="13" t="s">
        <v>23</v>
      </c>
      <c r="C1061" s="13" t="s">
        <v>608</v>
      </c>
      <c r="D1061" s="12" t="s">
        <v>137</v>
      </c>
      <c r="E1061" s="14">
        <v>73996.842000000004</v>
      </c>
      <c r="F1061" s="15">
        <f t="shared" si="64"/>
        <v>1.6513492661181167E-2</v>
      </c>
      <c r="G1061" s="15">
        <f t="shared" si="67"/>
        <v>98.288198835383199</v>
      </c>
      <c r="H1061" s="12" t="str">
        <f t="shared" si="65"/>
        <v>No</v>
      </c>
      <c r="I1061" s="12" t="str">
        <f t="shared" si="66"/>
        <v>No</v>
      </c>
    </row>
    <row r="1062" spans="1:9" ht="27.75" customHeight="1" x14ac:dyDescent="0.25">
      <c r="A1062" s="12">
        <v>1057</v>
      </c>
      <c r="B1062" s="13" t="s">
        <v>23</v>
      </c>
      <c r="C1062" s="13" t="s">
        <v>609</v>
      </c>
      <c r="D1062" s="12" t="s">
        <v>201</v>
      </c>
      <c r="E1062" s="14">
        <v>73874.666666666701</v>
      </c>
      <c r="F1062" s="15">
        <f t="shared" si="64"/>
        <v>1.6486227423694721E-2</v>
      </c>
      <c r="G1062" s="15">
        <f t="shared" si="67"/>
        <v>98.304685062806897</v>
      </c>
      <c r="H1062" s="12" t="str">
        <f t="shared" si="65"/>
        <v>No</v>
      </c>
      <c r="I1062" s="12" t="str">
        <f t="shared" si="66"/>
        <v>No</v>
      </c>
    </row>
    <row r="1063" spans="1:9" ht="18.75" customHeight="1" x14ac:dyDescent="0.25">
      <c r="A1063" s="12">
        <v>1058</v>
      </c>
      <c r="B1063" s="13" t="s">
        <v>223</v>
      </c>
      <c r="C1063" s="13" t="s">
        <v>594</v>
      </c>
      <c r="D1063" s="12" t="s">
        <v>26</v>
      </c>
      <c r="E1063" s="14">
        <v>73733.649999999994</v>
      </c>
      <c r="F1063" s="15">
        <f t="shared" si="64"/>
        <v>1.6454757463259046E-2</v>
      </c>
      <c r="G1063" s="15">
        <f t="shared" si="67"/>
        <v>98.321139820270162</v>
      </c>
      <c r="H1063" s="12" t="str">
        <f t="shared" si="65"/>
        <v>No</v>
      </c>
      <c r="I1063" s="12" t="str">
        <f t="shared" si="66"/>
        <v>No</v>
      </c>
    </row>
    <row r="1064" spans="1:9" ht="27.75" customHeight="1" x14ac:dyDescent="0.25">
      <c r="A1064" s="12">
        <v>1059</v>
      </c>
      <c r="B1064" s="13" t="s">
        <v>55</v>
      </c>
      <c r="C1064" s="13" t="s">
        <v>610</v>
      </c>
      <c r="D1064" s="12" t="s">
        <v>21</v>
      </c>
      <c r="E1064" s="14">
        <v>73677.390789333294</v>
      </c>
      <c r="F1064" s="15">
        <f t="shared" si="64"/>
        <v>1.6442202386077936E-2</v>
      </c>
      <c r="G1064" s="15">
        <f t="shared" si="67"/>
        <v>98.337582022656235</v>
      </c>
      <c r="H1064" s="12" t="str">
        <f t="shared" si="65"/>
        <v>No</v>
      </c>
      <c r="I1064" s="12" t="str">
        <f t="shared" si="66"/>
        <v>No</v>
      </c>
    </row>
    <row r="1065" spans="1:9" ht="27.75" customHeight="1" x14ac:dyDescent="0.25">
      <c r="A1065" s="12">
        <v>1060</v>
      </c>
      <c r="B1065" s="13" t="s">
        <v>18</v>
      </c>
      <c r="C1065" s="13" t="s">
        <v>611</v>
      </c>
      <c r="D1065" s="12" t="s">
        <v>21</v>
      </c>
      <c r="E1065" s="14">
        <v>73545.333333333299</v>
      </c>
      <c r="F1065" s="15">
        <f t="shared" si="64"/>
        <v>1.6412731806367112E-2</v>
      </c>
      <c r="G1065" s="15">
        <f t="shared" si="67"/>
        <v>98.353994754462605</v>
      </c>
      <c r="H1065" s="12" t="str">
        <f t="shared" si="65"/>
        <v>No</v>
      </c>
      <c r="I1065" s="12" t="str">
        <f t="shared" si="66"/>
        <v>No</v>
      </c>
    </row>
    <row r="1066" spans="1:9" ht="45.75" customHeight="1" x14ac:dyDescent="0.25">
      <c r="A1066" s="12">
        <v>1061</v>
      </c>
      <c r="B1066" s="13" t="s">
        <v>397</v>
      </c>
      <c r="C1066" s="13" t="s">
        <v>612</v>
      </c>
      <c r="D1066" s="12" t="s">
        <v>21</v>
      </c>
      <c r="E1066" s="14">
        <v>73125</v>
      </c>
      <c r="F1066" s="15">
        <f t="shared" si="64"/>
        <v>1.63189281895148E-2</v>
      </c>
      <c r="G1066" s="15">
        <f t="shared" si="67"/>
        <v>98.370313682652124</v>
      </c>
      <c r="H1066" s="12" t="str">
        <f t="shared" si="65"/>
        <v>No</v>
      </c>
      <c r="I1066" s="12" t="str">
        <f t="shared" si="66"/>
        <v>No</v>
      </c>
    </row>
    <row r="1067" spans="1:9" ht="18.75" customHeight="1" x14ac:dyDescent="0.25">
      <c r="A1067" s="12">
        <v>1062</v>
      </c>
      <c r="B1067" s="13" t="s">
        <v>18</v>
      </c>
      <c r="C1067" s="13" t="s">
        <v>559</v>
      </c>
      <c r="D1067" s="12" t="s">
        <v>21</v>
      </c>
      <c r="E1067" s="14">
        <v>73112</v>
      </c>
      <c r="F1067" s="15">
        <f t="shared" si="64"/>
        <v>1.6316027046725554E-2</v>
      </c>
      <c r="G1067" s="15">
        <f t="shared" si="67"/>
        <v>98.386629709698852</v>
      </c>
      <c r="H1067" s="12" t="str">
        <f t="shared" si="65"/>
        <v>No</v>
      </c>
      <c r="I1067" s="12" t="str">
        <f t="shared" si="66"/>
        <v>No</v>
      </c>
    </row>
    <row r="1068" spans="1:9" ht="54.75" customHeight="1" x14ac:dyDescent="0.25">
      <c r="A1068" s="12">
        <v>1063</v>
      </c>
      <c r="B1068" s="13" t="s">
        <v>49</v>
      </c>
      <c r="C1068" s="13" t="s">
        <v>613</v>
      </c>
      <c r="D1068" s="12" t="s">
        <v>15</v>
      </c>
      <c r="E1068" s="14">
        <v>73008</v>
      </c>
      <c r="F1068" s="15">
        <f t="shared" si="64"/>
        <v>1.6292817904411575E-2</v>
      </c>
      <c r="G1068" s="15">
        <f t="shared" si="67"/>
        <v>98.402922527603266</v>
      </c>
      <c r="H1068" s="12" t="str">
        <f t="shared" si="65"/>
        <v>No</v>
      </c>
      <c r="I1068" s="12" t="str">
        <f t="shared" si="66"/>
        <v>No</v>
      </c>
    </row>
    <row r="1069" spans="1:9" ht="27.75" customHeight="1" x14ac:dyDescent="0.25">
      <c r="A1069" s="12">
        <v>1064</v>
      </c>
      <c r="B1069" s="13" t="s">
        <v>153</v>
      </c>
      <c r="C1069" s="13" t="s">
        <v>591</v>
      </c>
      <c r="D1069" s="12" t="s">
        <v>21</v>
      </c>
      <c r="E1069" s="14">
        <v>72800</v>
      </c>
      <c r="F1069" s="15">
        <f t="shared" si="64"/>
        <v>1.6246399619783622E-2</v>
      </c>
      <c r="G1069" s="15">
        <f t="shared" si="67"/>
        <v>98.419168927223055</v>
      </c>
      <c r="H1069" s="12" t="str">
        <f t="shared" si="65"/>
        <v>No</v>
      </c>
      <c r="I1069" s="12" t="str">
        <f t="shared" si="66"/>
        <v>No</v>
      </c>
    </row>
    <row r="1070" spans="1:9" ht="18.75" customHeight="1" x14ac:dyDescent="0.25">
      <c r="A1070" s="12">
        <v>1065</v>
      </c>
      <c r="B1070" s="13" t="s">
        <v>467</v>
      </c>
      <c r="C1070" s="13" t="s">
        <v>614</v>
      </c>
      <c r="D1070" s="12" t="s">
        <v>21</v>
      </c>
      <c r="E1070" s="14">
        <v>72800</v>
      </c>
      <c r="F1070" s="15">
        <f t="shared" si="64"/>
        <v>1.6246399619783622E-2</v>
      </c>
      <c r="G1070" s="15">
        <f t="shared" si="67"/>
        <v>98.435415326842843</v>
      </c>
      <c r="H1070" s="12" t="str">
        <f t="shared" si="65"/>
        <v>No</v>
      </c>
      <c r="I1070" s="12" t="str">
        <f t="shared" si="66"/>
        <v>No</v>
      </c>
    </row>
    <row r="1071" spans="1:9" ht="27.75" customHeight="1" x14ac:dyDescent="0.25">
      <c r="A1071" s="12">
        <v>1066</v>
      </c>
      <c r="B1071" s="13" t="s">
        <v>467</v>
      </c>
      <c r="C1071" s="13" t="s">
        <v>615</v>
      </c>
      <c r="D1071" s="12" t="s">
        <v>104</v>
      </c>
      <c r="E1071" s="14">
        <v>72364.265499999994</v>
      </c>
      <c r="F1071" s="15">
        <f t="shared" si="64"/>
        <v>1.6149159004191223E-2</v>
      </c>
      <c r="G1071" s="15">
        <f t="shared" si="67"/>
        <v>98.45156448584703</v>
      </c>
      <c r="H1071" s="12" t="str">
        <f t="shared" si="65"/>
        <v>No</v>
      </c>
      <c r="I1071" s="12" t="str">
        <f t="shared" si="66"/>
        <v>No</v>
      </c>
    </row>
    <row r="1072" spans="1:9" ht="27.75" customHeight="1" x14ac:dyDescent="0.25">
      <c r="A1072" s="12">
        <v>1067</v>
      </c>
      <c r="B1072" s="13" t="s">
        <v>23</v>
      </c>
      <c r="C1072" s="13" t="s">
        <v>616</v>
      </c>
      <c r="D1072" s="12" t="s">
        <v>201</v>
      </c>
      <c r="E1072" s="14">
        <v>72299.5</v>
      </c>
      <c r="F1072" s="15">
        <f t="shared" si="64"/>
        <v>1.6134705622397612E-2</v>
      </c>
      <c r="G1072" s="15">
        <f t="shared" si="67"/>
        <v>98.467699191469421</v>
      </c>
      <c r="H1072" s="12" t="str">
        <f t="shared" si="65"/>
        <v>No</v>
      </c>
      <c r="I1072" s="12" t="str">
        <f t="shared" si="66"/>
        <v>No</v>
      </c>
    </row>
    <row r="1073" spans="1:9" ht="18.75" customHeight="1" x14ac:dyDescent="0.25">
      <c r="A1073" s="12">
        <v>1068</v>
      </c>
      <c r="B1073" s="13" t="s">
        <v>69</v>
      </c>
      <c r="C1073" s="13" t="s">
        <v>120</v>
      </c>
      <c r="D1073" s="12" t="s">
        <v>15</v>
      </c>
      <c r="E1073" s="14">
        <v>72028.666666666701</v>
      </c>
      <c r="F1073" s="15">
        <f t="shared" si="64"/>
        <v>1.6074265147621634E-2</v>
      </c>
      <c r="G1073" s="15">
        <f t="shared" si="67"/>
        <v>98.483773456617044</v>
      </c>
      <c r="H1073" s="12" t="str">
        <f t="shared" si="65"/>
        <v>No</v>
      </c>
      <c r="I1073" s="12" t="str">
        <f t="shared" si="66"/>
        <v>No</v>
      </c>
    </row>
    <row r="1074" spans="1:9" ht="27.75" customHeight="1" x14ac:dyDescent="0.25">
      <c r="A1074" s="12">
        <v>1069</v>
      </c>
      <c r="B1074" s="13" t="s">
        <v>30</v>
      </c>
      <c r="C1074" s="13" t="s">
        <v>566</v>
      </c>
      <c r="D1074" s="12" t="s">
        <v>26</v>
      </c>
      <c r="E1074" s="14">
        <v>71713.55</v>
      </c>
      <c r="F1074" s="15">
        <f t="shared" si="64"/>
        <v>1.6003942190293049E-2</v>
      </c>
      <c r="G1074" s="15">
        <f t="shared" si="67"/>
        <v>98.499777398807339</v>
      </c>
      <c r="H1074" s="12" t="str">
        <f t="shared" si="65"/>
        <v>No</v>
      </c>
      <c r="I1074" s="12" t="str">
        <f t="shared" si="66"/>
        <v>No</v>
      </c>
    </row>
    <row r="1075" spans="1:9" ht="72.75" customHeight="1" x14ac:dyDescent="0.25">
      <c r="A1075" s="12">
        <v>1070</v>
      </c>
      <c r="B1075" s="13" t="s">
        <v>18</v>
      </c>
      <c r="C1075" s="13" t="s">
        <v>587</v>
      </c>
      <c r="D1075" s="12" t="s">
        <v>21</v>
      </c>
      <c r="E1075" s="14">
        <v>71397.114079999999</v>
      </c>
      <c r="F1075" s="15">
        <f t="shared" si="64"/>
        <v>1.5933324822018681E-2</v>
      </c>
      <c r="G1075" s="15">
        <f t="shared" si="67"/>
        <v>98.515710723629354</v>
      </c>
      <c r="H1075" s="12" t="str">
        <f t="shared" si="65"/>
        <v>No</v>
      </c>
      <c r="I1075" s="12" t="str">
        <f t="shared" si="66"/>
        <v>No</v>
      </c>
    </row>
    <row r="1076" spans="1:9" ht="18.75" customHeight="1" x14ac:dyDescent="0.25">
      <c r="A1076" s="12">
        <v>1071</v>
      </c>
      <c r="B1076" s="13" t="s">
        <v>27</v>
      </c>
      <c r="C1076" s="13" t="s">
        <v>518</v>
      </c>
      <c r="D1076" s="12" t="s">
        <v>21</v>
      </c>
      <c r="E1076" s="14">
        <v>71175</v>
      </c>
      <c r="F1076" s="15">
        <f t="shared" si="64"/>
        <v>1.5883756771127737E-2</v>
      </c>
      <c r="G1076" s="15">
        <f t="shared" si="67"/>
        <v>98.531594480400486</v>
      </c>
      <c r="H1076" s="12" t="str">
        <f t="shared" si="65"/>
        <v>No</v>
      </c>
      <c r="I1076" s="12" t="str">
        <f t="shared" si="66"/>
        <v>No</v>
      </c>
    </row>
    <row r="1077" spans="1:9" ht="27.75" customHeight="1" x14ac:dyDescent="0.25">
      <c r="A1077" s="12">
        <v>1072</v>
      </c>
      <c r="B1077" s="13" t="s">
        <v>467</v>
      </c>
      <c r="C1077" s="13" t="s">
        <v>617</v>
      </c>
      <c r="D1077" s="12" t="s">
        <v>104</v>
      </c>
      <c r="E1077" s="14">
        <v>71113.25</v>
      </c>
      <c r="F1077" s="15">
        <f t="shared" si="64"/>
        <v>1.5869976342878813E-2</v>
      </c>
      <c r="G1077" s="15">
        <f t="shared" si="67"/>
        <v>98.54746445674337</v>
      </c>
      <c r="H1077" s="12" t="str">
        <f t="shared" si="65"/>
        <v>No</v>
      </c>
      <c r="I1077" s="12" t="str">
        <f t="shared" si="66"/>
        <v>No</v>
      </c>
    </row>
    <row r="1078" spans="1:9" ht="27.75" customHeight="1" x14ac:dyDescent="0.25">
      <c r="A1078" s="12">
        <v>1073</v>
      </c>
      <c r="B1078" s="13" t="s">
        <v>23</v>
      </c>
      <c r="C1078" s="13" t="s">
        <v>618</v>
      </c>
      <c r="D1078" s="12" t="s">
        <v>137</v>
      </c>
      <c r="E1078" s="14">
        <v>71084.800000000003</v>
      </c>
      <c r="F1078" s="15">
        <f t="shared" si="64"/>
        <v>1.5863627303466965E-2</v>
      </c>
      <c r="G1078" s="15">
        <f t="shared" si="67"/>
        <v>98.56332808404683</v>
      </c>
      <c r="H1078" s="12" t="str">
        <f t="shared" si="65"/>
        <v>No</v>
      </c>
      <c r="I1078" s="12" t="str">
        <f t="shared" si="66"/>
        <v>No</v>
      </c>
    </row>
    <row r="1079" spans="1:9" ht="27.75" customHeight="1" x14ac:dyDescent="0.25">
      <c r="A1079" s="12">
        <v>1074</v>
      </c>
      <c r="B1079" s="13" t="s">
        <v>23</v>
      </c>
      <c r="C1079" s="13" t="s">
        <v>619</v>
      </c>
      <c r="D1079" s="12" t="s">
        <v>201</v>
      </c>
      <c r="E1079" s="14">
        <v>70739.5</v>
      </c>
      <c r="F1079" s="15">
        <f t="shared" si="64"/>
        <v>1.578656848768796E-2</v>
      </c>
      <c r="G1079" s="15">
        <f t="shared" si="67"/>
        <v>98.579114652534514</v>
      </c>
      <c r="H1079" s="12" t="str">
        <f t="shared" si="65"/>
        <v>No</v>
      </c>
      <c r="I1079" s="12" t="str">
        <f t="shared" si="66"/>
        <v>No</v>
      </c>
    </row>
    <row r="1080" spans="1:9" ht="18.75" customHeight="1" x14ac:dyDescent="0.25">
      <c r="A1080" s="12">
        <v>1075</v>
      </c>
      <c r="B1080" s="13" t="s">
        <v>73</v>
      </c>
      <c r="C1080" s="13" t="s">
        <v>590</v>
      </c>
      <c r="D1080" s="12" t="s">
        <v>21</v>
      </c>
      <c r="E1080" s="14">
        <v>70711.333333333299</v>
      </c>
      <c r="F1080" s="15">
        <f t="shared" si="64"/>
        <v>1.5780282678311251E-2</v>
      </c>
      <c r="G1080" s="15">
        <f t="shared" si="67"/>
        <v>98.594894935212821</v>
      </c>
      <c r="H1080" s="12" t="str">
        <f t="shared" si="65"/>
        <v>No</v>
      </c>
      <c r="I1080" s="12" t="str">
        <f t="shared" si="66"/>
        <v>No</v>
      </c>
    </row>
    <row r="1081" spans="1:9" ht="18.75" customHeight="1" x14ac:dyDescent="0.25">
      <c r="A1081" s="12">
        <v>1076</v>
      </c>
      <c r="B1081" s="13" t="s">
        <v>18</v>
      </c>
      <c r="C1081" s="13" t="s">
        <v>620</v>
      </c>
      <c r="D1081" s="12" t="s">
        <v>21</v>
      </c>
      <c r="E1081" s="14">
        <v>70624.597333333295</v>
      </c>
      <c r="F1081" s="15">
        <f t="shared" si="64"/>
        <v>1.5760926253621396E-2</v>
      </c>
      <c r="G1081" s="15">
        <f t="shared" si="67"/>
        <v>98.610655861466441</v>
      </c>
      <c r="H1081" s="12" t="str">
        <f t="shared" si="65"/>
        <v>No</v>
      </c>
      <c r="I1081" s="12" t="str">
        <f t="shared" si="66"/>
        <v>No</v>
      </c>
    </row>
    <row r="1082" spans="1:9" ht="27.75" customHeight="1" x14ac:dyDescent="0.25">
      <c r="A1082" s="12">
        <v>1077</v>
      </c>
      <c r="B1082" s="13" t="s">
        <v>55</v>
      </c>
      <c r="C1082" s="13" t="s">
        <v>621</v>
      </c>
      <c r="D1082" s="12" t="s">
        <v>21</v>
      </c>
      <c r="E1082" s="14">
        <v>70525</v>
      </c>
      <c r="F1082" s="15">
        <f t="shared" si="64"/>
        <v>1.5738699631665382E-2</v>
      </c>
      <c r="G1082" s="15">
        <f t="shared" si="67"/>
        <v>98.62639456109811</v>
      </c>
      <c r="H1082" s="12" t="str">
        <f t="shared" si="65"/>
        <v>No</v>
      </c>
      <c r="I1082" s="12" t="str">
        <f t="shared" si="66"/>
        <v>No</v>
      </c>
    </row>
    <row r="1083" spans="1:9" ht="27.75" customHeight="1" x14ac:dyDescent="0.25">
      <c r="A1083" s="12">
        <v>1078</v>
      </c>
      <c r="B1083" s="13" t="s">
        <v>18</v>
      </c>
      <c r="C1083" s="13" t="s">
        <v>611</v>
      </c>
      <c r="D1083" s="12" t="s">
        <v>21</v>
      </c>
      <c r="E1083" s="14">
        <v>70525</v>
      </c>
      <c r="F1083" s="15">
        <f t="shared" si="64"/>
        <v>1.5738699631665382E-2</v>
      </c>
      <c r="G1083" s="15">
        <f t="shared" si="67"/>
        <v>98.642133260729778</v>
      </c>
      <c r="H1083" s="12" t="str">
        <f t="shared" si="65"/>
        <v>No</v>
      </c>
      <c r="I1083" s="12" t="str">
        <f t="shared" si="66"/>
        <v>No</v>
      </c>
    </row>
    <row r="1084" spans="1:9" ht="27.75" customHeight="1" x14ac:dyDescent="0.25">
      <c r="A1084" s="12">
        <v>1079</v>
      </c>
      <c r="B1084" s="13" t="s">
        <v>467</v>
      </c>
      <c r="C1084" s="13" t="s">
        <v>622</v>
      </c>
      <c r="D1084" s="12" t="s">
        <v>104</v>
      </c>
      <c r="E1084" s="14">
        <v>70306.166666666701</v>
      </c>
      <c r="F1084" s="15">
        <f t="shared" si="64"/>
        <v>1.5689863728046399E-2</v>
      </c>
      <c r="G1084" s="15">
        <f t="shared" si="67"/>
        <v>98.657823124457821</v>
      </c>
      <c r="H1084" s="12" t="str">
        <f t="shared" si="65"/>
        <v>No</v>
      </c>
      <c r="I1084" s="12" t="str">
        <f t="shared" si="66"/>
        <v>No</v>
      </c>
    </row>
    <row r="1085" spans="1:9" ht="18.75" customHeight="1" x14ac:dyDescent="0.25">
      <c r="A1085" s="12">
        <v>1080</v>
      </c>
      <c r="B1085" s="13" t="s">
        <v>32</v>
      </c>
      <c r="C1085" s="13" t="s">
        <v>623</v>
      </c>
      <c r="D1085" s="12" t="s">
        <v>21</v>
      </c>
      <c r="E1085" s="14">
        <v>70278</v>
      </c>
      <c r="F1085" s="15">
        <f t="shared" si="64"/>
        <v>1.568357791866969E-2</v>
      </c>
      <c r="G1085" s="15">
        <f t="shared" si="67"/>
        <v>98.673506702376486</v>
      </c>
      <c r="H1085" s="12" t="str">
        <f t="shared" si="65"/>
        <v>No</v>
      </c>
      <c r="I1085" s="12" t="str">
        <f t="shared" si="66"/>
        <v>No</v>
      </c>
    </row>
    <row r="1086" spans="1:9" ht="18.75" customHeight="1" x14ac:dyDescent="0.25">
      <c r="A1086" s="12">
        <v>1081</v>
      </c>
      <c r="B1086" s="13" t="s">
        <v>18</v>
      </c>
      <c r="C1086" s="13" t="s">
        <v>624</v>
      </c>
      <c r="D1086" s="12" t="s">
        <v>21</v>
      </c>
      <c r="E1086" s="14">
        <v>69766.666666666701</v>
      </c>
      <c r="F1086" s="15">
        <f t="shared" si="64"/>
        <v>1.5569466302292645E-2</v>
      </c>
      <c r="G1086" s="15">
        <f t="shared" si="67"/>
        <v>98.689076168678781</v>
      </c>
      <c r="H1086" s="12" t="str">
        <f t="shared" si="65"/>
        <v>No</v>
      </c>
      <c r="I1086" s="12" t="str">
        <f t="shared" si="66"/>
        <v>No</v>
      </c>
    </row>
    <row r="1087" spans="1:9" ht="15" customHeight="1" x14ac:dyDescent="0.25">
      <c r="A1087" s="12">
        <v>1082</v>
      </c>
      <c r="B1087" s="13" t="s">
        <v>36</v>
      </c>
      <c r="C1087" s="13" t="s">
        <v>569</v>
      </c>
      <c r="D1087" s="12" t="s">
        <v>137</v>
      </c>
      <c r="E1087" s="14">
        <v>69289.429999999993</v>
      </c>
      <c r="F1087" s="15">
        <f t="shared" si="64"/>
        <v>1.5462963862733844E-2</v>
      </c>
      <c r="G1087" s="15">
        <f t="shared" si="67"/>
        <v>98.704539132541512</v>
      </c>
      <c r="H1087" s="12" t="str">
        <f t="shared" si="65"/>
        <v>No</v>
      </c>
      <c r="I1087" s="12" t="str">
        <f t="shared" si="66"/>
        <v>No</v>
      </c>
    </row>
    <row r="1088" spans="1:9" ht="18.75" customHeight="1" x14ac:dyDescent="0.25">
      <c r="A1088" s="12">
        <v>1083</v>
      </c>
      <c r="B1088" s="13" t="s">
        <v>18</v>
      </c>
      <c r="C1088" s="13" t="s">
        <v>625</v>
      </c>
      <c r="D1088" s="12" t="s">
        <v>21</v>
      </c>
      <c r="E1088" s="14">
        <v>69170.833333333299</v>
      </c>
      <c r="F1088" s="15">
        <f t="shared" si="64"/>
        <v>1.5436497257785472E-2</v>
      </c>
      <c r="G1088" s="15">
        <f t="shared" si="67"/>
        <v>98.719975629799293</v>
      </c>
      <c r="H1088" s="12" t="str">
        <f t="shared" si="65"/>
        <v>No</v>
      </c>
      <c r="I1088" s="12" t="str">
        <f t="shared" si="66"/>
        <v>No</v>
      </c>
    </row>
    <row r="1089" spans="1:9" ht="18.75" customHeight="1" x14ac:dyDescent="0.25">
      <c r="A1089" s="12">
        <v>1084</v>
      </c>
      <c r="B1089" s="13" t="s">
        <v>18</v>
      </c>
      <c r="C1089" s="13" t="s">
        <v>626</v>
      </c>
      <c r="D1089" s="12" t="s">
        <v>21</v>
      </c>
      <c r="E1089" s="14">
        <v>68978</v>
      </c>
      <c r="F1089" s="15">
        <f t="shared" si="64"/>
        <v>1.5393463639744982E-2</v>
      </c>
      <c r="G1089" s="15">
        <f t="shared" si="67"/>
        <v>98.735369093439033</v>
      </c>
      <c r="H1089" s="12" t="str">
        <f t="shared" si="65"/>
        <v>No</v>
      </c>
      <c r="I1089" s="12" t="str">
        <f t="shared" si="66"/>
        <v>No</v>
      </c>
    </row>
    <row r="1090" spans="1:9" ht="18.75" customHeight="1" x14ac:dyDescent="0.25">
      <c r="A1090" s="12">
        <v>1085</v>
      </c>
      <c r="B1090" s="13" t="s">
        <v>18</v>
      </c>
      <c r="C1090" s="13" t="s">
        <v>627</v>
      </c>
      <c r="D1090" s="12" t="s">
        <v>21</v>
      </c>
      <c r="E1090" s="14">
        <v>68908.666666666701</v>
      </c>
      <c r="F1090" s="15">
        <f t="shared" si="64"/>
        <v>1.537799087820234E-2</v>
      </c>
      <c r="G1090" s="15">
        <f t="shared" si="67"/>
        <v>98.75074708431724</v>
      </c>
      <c r="H1090" s="12" t="str">
        <f t="shared" si="65"/>
        <v>No</v>
      </c>
      <c r="I1090" s="12" t="str">
        <f t="shared" si="66"/>
        <v>No</v>
      </c>
    </row>
    <row r="1091" spans="1:9" ht="27.75" customHeight="1" x14ac:dyDescent="0.25">
      <c r="A1091" s="12">
        <v>1086</v>
      </c>
      <c r="B1091" s="13" t="s">
        <v>55</v>
      </c>
      <c r="C1091" s="13" t="s">
        <v>591</v>
      </c>
      <c r="D1091" s="12" t="s">
        <v>21</v>
      </c>
      <c r="E1091" s="14">
        <v>68718</v>
      </c>
      <c r="F1091" s="15">
        <f t="shared" si="64"/>
        <v>1.5335440783960042E-2</v>
      </c>
      <c r="G1091" s="15">
        <f t="shared" si="67"/>
        <v>98.766082525101197</v>
      </c>
      <c r="H1091" s="12" t="str">
        <f t="shared" si="65"/>
        <v>No</v>
      </c>
      <c r="I1091" s="12" t="str">
        <f t="shared" si="66"/>
        <v>No</v>
      </c>
    </row>
    <row r="1092" spans="1:9" ht="27.75" customHeight="1" x14ac:dyDescent="0.25">
      <c r="A1092" s="12">
        <v>1087</v>
      </c>
      <c r="B1092" s="13" t="s">
        <v>55</v>
      </c>
      <c r="C1092" s="13" t="s">
        <v>628</v>
      </c>
      <c r="D1092" s="12" t="s">
        <v>21</v>
      </c>
      <c r="E1092" s="14">
        <v>67652</v>
      </c>
      <c r="F1092" s="15">
        <f t="shared" si="64"/>
        <v>1.5097547075241781E-2</v>
      </c>
      <c r="G1092" s="15">
        <f t="shared" si="67"/>
        <v>98.78118007217644</v>
      </c>
      <c r="H1092" s="12" t="str">
        <f t="shared" si="65"/>
        <v>No</v>
      </c>
      <c r="I1092" s="12" t="str">
        <f t="shared" si="66"/>
        <v>No</v>
      </c>
    </row>
    <row r="1093" spans="1:9" ht="18.75" customHeight="1" x14ac:dyDescent="0.25">
      <c r="A1093" s="12">
        <v>1088</v>
      </c>
      <c r="B1093" s="13" t="s">
        <v>18</v>
      </c>
      <c r="C1093" s="13" t="s">
        <v>629</v>
      </c>
      <c r="D1093" s="12" t="s">
        <v>21</v>
      </c>
      <c r="E1093" s="14">
        <v>67512.5</v>
      </c>
      <c r="F1093" s="15">
        <f t="shared" si="64"/>
        <v>1.506641558146486E-2</v>
      </c>
      <c r="G1093" s="15">
        <f t="shared" si="67"/>
        <v>98.796246487757898</v>
      </c>
      <c r="H1093" s="12" t="str">
        <f t="shared" si="65"/>
        <v>No</v>
      </c>
      <c r="I1093" s="12" t="str">
        <f t="shared" si="66"/>
        <v>No</v>
      </c>
    </row>
    <row r="1094" spans="1:9" ht="18.75" customHeight="1" x14ac:dyDescent="0.25">
      <c r="A1094" s="12">
        <v>1089</v>
      </c>
      <c r="B1094" s="13" t="s">
        <v>16</v>
      </c>
      <c r="C1094" s="13" t="s">
        <v>559</v>
      </c>
      <c r="D1094" s="12" t="s">
        <v>21</v>
      </c>
      <c r="E1094" s="14">
        <v>67385.5</v>
      </c>
      <c r="F1094" s="15">
        <f t="shared" ref="F1094:F1157" si="68">E1094/$B$2*100</f>
        <v>1.5038073648062216E-2</v>
      </c>
      <c r="G1094" s="15">
        <f t="shared" si="67"/>
        <v>98.811284561405955</v>
      </c>
      <c r="H1094" s="12" t="str">
        <f t="shared" ref="H1094:H1157" si="69">IF(G1094&lt;=80,"Sí","No")</f>
        <v>No</v>
      </c>
      <c r="I1094" s="12" t="str">
        <f t="shared" ref="I1094:I1157" si="70">IF(AND(H1094="Sí",F1094&gt;=$B$3),"Sí","No")</f>
        <v>No</v>
      </c>
    </row>
    <row r="1095" spans="1:9" ht="27.75" customHeight="1" x14ac:dyDescent="0.25">
      <c r="A1095" s="12">
        <v>1090</v>
      </c>
      <c r="B1095" s="13" t="s">
        <v>23</v>
      </c>
      <c r="C1095" s="13" t="s">
        <v>591</v>
      </c>
      <c r="D1095" s="12" t="s">
        <v>21</v>
      </c>
      <c r="E1095" s="14">
        <v>66979.25</v>
      </c>
      <c r="F1095" s="15">
        <f t="shared" si="68"/>
        <v>1.4947412935898246E-2</v>
      </c>
      <c r="G1095" s="15">
        <f t="shared" ref="G1095:G1158" si="71">G1094+F1095</f>
        <v>98.826231974341852</v>
      </c>
      <c r="H1095" s="12" t="str">
        <f t="shared" si="69"/>
        <v>No</v>
      </c>
      <c r="I1095" s="12" t="str">
        <f t="shared" si="70"/>
        <v>No</v>
      </c>
    </row>
    <row r="1096" spans="1:9" ht="18.75" customHeight="1" x14ac:dyDescent="0.25">
      <c r="A1096" s="12">
        <v>1091</v>
      </c>
      <c r="B1096" s="13" t="s">
        <v>18</v>
      </c>
      <c r="C1096" s="13" t="s">
        <v>630</v>
      </c>
      <c r="D1096" s="12" t="s">
        <v>21</v>
      </c>
      <c r="E1096" s="14">
        <v>66979.25</v>
      </c>
      <c r="F1096" s="15">
        <f t="shared" si="68"/>
        <v>1.4947412935898246E-2</v>
      </c>
      <c r="G1096" s="15">
        <f t="shared" si="71"/>
        <v>98.841179387277748</v>
      </c>
      <c r="H1096" s="12" t="str">
        <f t="shared" si="69"/>
        <v>No</v>
      </c>
      <c r="I1096" s="12" t="str">
        <f t="shared" si="70"/>
        <v>No</v>
      </c>
    </row>
    <row r="1097" spans="1:9" ht="15" customHeight="1" x14ac:dyDescent="0.25">
      <c r="A1097" s="12">
        <v>1092</v>
      </c>
      <c r="B1097" s="13" t="s">
        <v>520</v>
      </c>
      <c r="C1097" s="13" t="s">
        <v>631</v>
      </c>
      <c r="D1097" s="12" t="s">
        <v>21</v>
      </c>
      <c r="E1097" s="14">
        <v>66527.5</v>
      </c>
      <c r="F1097" s="15">
        <f t="shared" si="68"/>
        <v>1.4846598223971908E-2</v>
      </c>
      <c r="G1097" s="15">
        <f t="shared" si="71"/>
        <v>98.856025985501716</v>
      </c>
      <c r="H1097" s="12" t="str">
        <f t="shared" si="69"/>
        <v>No</v>
      </c>
      <c r="I1097" s="12" t="str">
        <f t="shared" si="70"/>
        <v>No</v>
      </c>
    </row>
    <row r="1098" spans="1:9" ht="15" customHeight="1" x14ac:dyDescent="0.25">
      <c r="A1098" s="12">
        <v>1093</v>
      </c>
      <c r="B1098" s="13" t="s">
        <v>520</v>
      </c>
      <c r="C1098" s="13" t="s">
        <v>632</v>
      </c>
      <c r="D1098" s="12" t="s">
        <v>21</v>
      </c>
      <c r="E1098" s="14">
        <v>66527.5</v>
      </c>
      <c r="F1098" s="15">
        <f t="shared" si="68"/>
        <v>1.4846598223971908E-2</v>
      </c>
      <c r="G1098" s="15">
        <f t="shared" si="71"/>
        <v>98.870872583725685</v>
      </c>
      <c r="H1098" s="12" t="str">
        <f t="shared" si="69"/>
        <v>No</v>
      </c>
      <c r="I1098" s="12" t="str">
        <f t="shared" si="70"/>
        <v>No</v>
      </c>
    </row>
    <row r="1099" spans="1:9" ht="15" customHeight="1" x14ac:dyDescent="0.25">
      <c r="A1099" s="12">
        <v>1094</v>
      </c>
      <c r="B1099" s="13" t="s">
        <v>520</v>
      </c>
      <c r="C1099" s="13" t="s">
        <v>633</v>
      </c>
      <c r="D1099" s="12" t="s">
        <v>21</v>
      </c>
      <c r="E1099" s="14">
        <v>66527.5</v>
      </c>
      <c r="F1099" s="15">
        <f t="shared" si="68"/>
        <v>1.4846598223971908E-2</v>
      </c>
      <c r="G1099" s="15">
        <f t="shared" si="71"/>
        <v>98.885719181949653</v>
      </c>
      <c r="H1099" s="12" t="str">
        <f t="shared" si="69"/>
        <v>No</v>
      </c>
      <c r="I1099" s="12" t="str">
        <f t="shared" si="70"/>
        <v>No</v>
      </c>
    </row>
    <row r="1100" spans="1:9" ht="15" customHeight="1" x14ac:dyDescent="0.25">
      <c r="A1100" s="12">
        <v>1095</v>
      </c>
      <c r="B1100" s="13" t="s">
        <v>454</v>
      </c>
      <c r="C1100" s="13" t="s">
        <v>634</v>
      </c>
      <c r="D1100" s="12" t="s">
        <v>21</v>
      </c>
      <c r="E1100" s="14">
        <v>66421.600000000006</v>
      </c>
      <c r="F1100" s="15">
        <f t="shared" si="68"/>
        <v>1.4822965068481044E-2</v>
      </c>
      <c r="G1100" s="15">
        <f t="shared" si="71"/>
        <v>98.900542147018129</v>
      </c>
      <c r="H1100" s="12" t="str">
        <f t="shared" si="69"/>
        <v>No</v>
      </c>
      <c r="I1100" s="12" t="str">
        <f t="shared" si="70"/>
        <v>No</v>
      </c>
    </row>
    <row r="1101" spans="1:9" ht="27.75" customHeight="1" x14ac:dyDescent="0.25">
      <c r="A1101" s="12">
        <v>1096</v>
      </c>
      <c r="B1101" s="13" t="s">
        <v>55</v>
      </c>
      <c r="C1101" s="13" t="s">
        <v>635</v>
      </c>
      <c r="D1101" s="12" t="s">
        <v>15</v>
      </c>
      <c r="E1101" s="14">
        <v>66321.359906666694</v>
      </c>
      <c r="F1101" s="15">
        <f t="shared" si="68"/>
        <v>1.4800595005098937E-2</v>
      </c>
      <c r="G1101" s="15">
        <f t="shared" si="71"/>
        <v>98.915342742023228</v>
      </c>
      <c r="H1101" s="12" t="str">
        <f t="shared" si="69"/>
        <v>No</v>
      </c>
      <c r="I1101" s="12" t="str">
        <f t="shared" si="70"/>
        <v>No</v>
      </c>
    </row>
    <row r="1102" spans="1:9" ht="45.75" customHeight="1" x14ac:dyDescent="0.25">
      <c r="A1102" s="12">
        <v>1097</v>
      </c>
      <c r="B1102" s="13" t="s">
        <v>22</v>
      </c>
      <c r="C1102" s="13" t="s">
        <v>582</v>
      </c>
      <c r="D1102" s="12" t="s">
        <v>21</v>
      </c>
      <c r="E1102" s="14">
        <v>66313</v>
      </c>
      <c r="F1102" s="15">
        <f t="shared" si="68"/>
        <v>1.4798729367949333E-2</v>
      </c>
      <c r="G1102" s="15">
        <f t="shared" si="71"/>
        <v>98.930141471391181</v>
      </c>
      <c r="H1102" s="12" t="str">
        <f t="shared" si="69"/>
        <v>No</v>
      </c>
      <c r="I1102" s="12" t="str">
        <f t="shared" si="70"/>
        <v>No</v>
      </c>
    </row>
    <row r="1103" spans="1:9" ht="18.75" customHeight="1" x14ac:dyDescent="0.25">
      <c r="A1103" s="12">
        <v>1098</v>
      </c>
      <c r="B1103" s="13" t="s">
        <v>30</v>
      </c>
      <c r="C1103" s="13" t="s">
        <v>636</v>
      </c>
      <c r="D1103" s="12" t="s">
        <v>21</v>
      </c>
      <c r="E1103" s="14">
        <v>66258.5</v>
      </c>
      <c r="F1103" s="15">
        <f t="shared" si="68"/>
        <v>1.4786566884717489E-2</v>
      </c>
      <c r="G1103" s="15">
        <f t="shared" si="71"/>
        <v>98.944928038275904</v>
      </c>
      <c r="H1103" s="12" t="str">
        <f t="shared" si="69"/>
        <v>No</v>
      </c>
      <c r="I1103" s="12" t="str">
        <f t="shared" si="70"/>
        <v>No</v>
      </c>
    </row>
    <row r="1104" spans="1:9" ht="27.75" customHeight="1" x14ac:dyDescent="0.25">
      <c r="A1104" s="12">
        <v>1099</v>
      </c>
      <c r="B1104" s="13" t="s">
        <v>153</v>
      </c>
      <c r="C1104" s="13" t="s">
        <v>637</v>
      </c>
      <c r="D1104" s="12" t="s">
        <v>21</v>
      </c>
      <c r="E1104" s="14">
        <v>65970.666666666701</v>
      </c>
      <c r="F1104" s="15">
        <f t="shared" si="68"/>
        <v>1.4722332607832499E-2</v>
      </c>
      <c r="G1104" s="15">
        <f t="shared" si="71"/>
        <v>98.959650370883736</v>
      </c>
      <c r="H1104" s="12" t="str">
        <f t="shared" si="69"/>
        <v>No</v>
      </c>
      <c r="I1104" s="12" t="str">
        <f t="shared" si="70"/>
        <v>No</v>
      </c>
    </row>
    <row r="1105" spans="1:9" ht="27.75" customHeight="1" x14ac:dyDescent="0.25">
      <c r="A1105" s="12">
        <v>1100</v>
      </c>
      <c r="B1105" s="13" t="s">
        <v>23</v>
      </c>
      <c r="C1105" s="13" t="s">
        <v>638</v>
      </c>
      <c r="D1105" s="12" t="s">
        <v>137</v>
      </c>
      <c r="E1105" s="14">
        <v>65968</v>
      </c>
      <c r="F1105" s="15">
        <f t="shared" si="68"/>
        <v>1.4721737501619312E-2</v>
      </c>
      <c r="G1105" s="15">
        <f t="shared" si="71"/>
        <v>98.974372108385353</v>
      </c>
      <c r="H1105" s="12" t="str">
        <f t="shared" si="69"/>
        <v>No</v>
      </c>
      <c r="I1105" s="12" t="str">
        <f t="shared" si="70"/>
        <v>No</v>
      </c>
    </row>
    <row r="1106" spans="1:9" ht="15" customHeight="1" x14ac:dyDescent="0.25">
      <c r="A1106" s="12">
        <v>1101</v>
      </c>
      <c r="B1106" s="13" t="s">
        <v>18</v>
      </c>
      <c r="C1106" s="13" t="s">
        <v>639</v>
      </c>
      <c r="D1106" s="12" t="s">
        <v>21</v>
      </c>
      <c r="E1106" s="14">
        <v>64945.246133333298</v>
      </c>
      <c r="F1106" s="15">
        <f t="shared" si="68"/>
        <v>1.4493494808892029E-2</v>
      </c>
      <c r="G1106" s="15">
        <f t="shared" si="71"/>
        <v>98.988865603194242</v>
      </c>
      <c r="H1106" s="12" t="str">
        <f t="shared" si="69"/>
        <v>No</v>
      </c>
      <c r="I1106" s="12" t="str">
        <f t="shared" si="70"/>
        <v>No</v>
      </c>
    </row>
    <row r="1107" spans="1:9" ht="189" customHeight="1" x14ac:dyDescent="0.25">
      <c r="A1107" s="12">
        <v>1102</v>
      </c>
      <c r="B1107" s="13" t="s">
        <v>604</v>
      </c>
      <c r="C1107" s="13" t="s">
        <v>637</v>
      </c>
      <c r="D1107" s="12" t="s">
        <v>21</v>
      </c>
      <c r="E1107" s="14">
        <v>64687.333333333299</v>
      </c>
      <c r="F1107" s="15">
        <f t="shared" si="68"/>
        <v>1.4435937742740145E-2</v>
      </c>
      <c r="G1107" s="15">
        <f t="shared" si="71"/>
        <v>99.003301540936988</v>
      </c>
      <c r="H1107" s="12" t="str">
        <f t="shared" si="69"/>
        <v>No</v>
      </c>
      <c r="I1107" s="12" t="str">
        <f t="shared" si="70"/>
        <v>No</v>
      </c>
    </row>
    <row r="1108" spans="1:9" ht="18.75" customHeight="1" x14ac:dyDescent="0.25">
      <c r="A1108" s="12">
        <v>1103</v>
      </c>
      <c r="B1108" s="13" t="s">
        <v>49</v>
      </c>
      <c r="C1108" s="13" t="s">
        <v>640</v>
      </c>
      <c r="D1108" s="12" t="s">
        <v>15</v>
      </c>
      <c r="E1108" s="14">
        <v>64577.333333333299</v>
      </c>
      <c r="F1108" s="15">
        <f t="shared" si="68"/>
        <v>1.4411389611446515E-2</v>
      </c>
      <c r="G1108" s="15">
        <f t="shared" si="71"/>
        <v>99.017712930548441</v>
      </c>
      <c r="H1108" s="12" t="str">
        <f t="shared" si="69"/>
        <v>No</v>
      </c>
      <c r="I1108" s="12" t="str">
        <f t="shared" si="70"/>
        <v>No</v>
      </c>
    </row>
    <row r="1109" spans="1:9" ht="18.75" customHeight="1" x14ac:dyDescent="0.25">
      <c r="A1109" s="12">
        <v>1104</v>
      </c>
      <c r="B1109" s="13" t="s">
        <v>256</v>
      </c>
      <c r="C1109" s="13" t="s">
        <v>641</v>
      </c>
      <c r="D1109" s="12" t="s">
        <v>21</v>
      </c>
      <c r="E1109" s="14">
        <v>64551.196325333302</v>
      </c>
      <c r="F1109" s="15">
        <f t="shared" si="68"/>
        <v>1.4405556750501E-2</v>
      </c>
      <c r="G1109" s="15">
        <f t="shared" si="71"/>
        <v>99.032118487298945</v>
      </c>
      <c r="H1109" s="12" t="str">
        <f t="shared" si="69"/>
        <v>No</v>
      </c>
      <c r="I1109" s="12" t="str">
        <f t="shared" si="70"/>
        <v>No</v>
      </c>
    </row>
    <row r="1110" spans="1:9" ht="18.75" customHeight="1" x14ac:dyDescent="0.25">
      <c r="A1110" s="12">
        <v>1105</v>
      </c>
      <c r="B1110" s="13" t="s">
        <v>30</v>
      </c>
      <c r="C1110" s="13" t="s">
        <v>636</v>
      </c>
      <c r="D1110" s="12" t="s">
        <v>21</v>
      </c>
      <c r="E1110" s="14">
        <v>64146.5</v>
      </c>
      <c r="F1110" s="15">
        <f t="shared" si="68"/>
        <v>1.4315242763879809E-2</v>
      </c>
      <c r="G1110" s="15">
        <f t="shared" si="71"/>
        <v>99.04643373006283</v>
      </c>
      <c r="H1110" s="12" t="str">
        <f t="shared" si="69"/>
        <v>No</v>
      </c>
      <c r="I1110" s="12" t="str">
        <f t="shared" si="70"/>
        <v>No</v>
      </c>
    </row>
    <row r="1111" spans="1:9" ht="27.75" customHeight="1" x14ac:dyDescent="0.25">
      <c r="A1111" s="12">
        <v>1106</v>
      </c>
      <c r="B1111" s="13" t="s">
        <v>13</v>
      </c>
      <c r="C1111" s="13" t="s">
        <v>642</v>
      </c>
      <c r="D1111" s="12" t="s">
        <v>21</v>
      </c>
      <c r="E1111" s="14">
        <v>64132.710176000001</v>
      </c>
      <c r="F1111" s="15">
        <f t="shared" si="68"/>
        <v>1.4312165360151919E-2</v>
      </c>
      <c r="G1111" s="15">
        <f t="shared" si="71"/>
        <v>99.060745895422983</v>
      </c>
      <c r="H1111" s="12" t="str">
        <f t="shared" si="69"/>
        <v>No</v>
      </c>
      <c r="I1111" s="12" t="str">
        <f t="shared" si="70"/>
        <v>No</v>
      </c>
    </row>
    <row r="1112" spans="1:9" ht="45.75" customHeight="1" x14ac:dyDescent="0.25">
      <c r="A1112" s="12">
        <v>1107</v>
      </c>
      <c r="B1112" s="13" t="s">
        <v>106</v>
      </c>
      <c r="C1112" s="13" t="s">
        <v>643</v>
      </c>
      <c r="D1112" s="12" t="s">
        <v>15</v>
      </c>
      <c r="E1112" s="14">
        <v>63750.741333333397</v>
      </c>
      <c r="F1112" s="15">
        <f t="shared" si="68"/>
        <v>1.4226923348335051E-2</v>
      </c>
      <c r="G1112" s="15">
        <f t="shared" si="71"/>
        <v>99.074972818771315</v>
      </c>
      <c r="H1112" s="12" t="str">
        <f t="shared" si="69"/>
        <v>No</v>
      </c>
      <c r="I1112" s="12" t="str">
        <f t="shared" si="70"/>
        <v>No</v>
      </c>
    </row>
    <row r="1113" spans="1:9" ht="36.75" customHeight="1" x14ac:dyDescent="0.25">
      <c r="A1113" s="12">
        <v>1108</v>
      </c>
      <c r="B1113" s="13" t="s">
        <v>13</v>
      </c>
      <c r="C1113" s="13" t="s">
        <v>644</v>
      </c>
      <c r="D1113" s="12" t="s">
        <v>125</v>
      </c>
      <c r="E1113" s="14">
        <v>63536</v>
      </c>
      <c r="F1113" s="15">
        <f t="shared" si="68"/>
        <v>1.4179000635200167E-2</v>
      </c>
      <c r="G1113" s="15">
        <f t="shared" si="71"/>
        <v>99.08915181940651</v>
      </c>
      <c r="H1113" s="12" t="str">
        <f t="shared" si="69"/>
        <v>No</v>
      </c>
      <c r="I1113" s="12" t="str">
        <f t="shared" si="70"/>
        <v>No</v>
      </c>
    </row>
    <row r="1114" spans="1:9" ht="18.75" customHeight="1" x14ac:dyDescent="0.25">
      <c r="A1114" s="12">
        <v>1109</v>
      </c>
      <c r="B1114" s="13" t="s">
        <v>36</v>
      </c>
      <c r="C1114" s="13" t="s">
        <v>645</v>
      </c>
      <c r="D1114" s="12" t="s">
        <v>21</v>
      </c>
      <c r="E1114" s="14">
        <v>63433.333333333299</v>
      </c>
      <c r="F1114" s="15">
        <f t="shared" si="68"/>
        <v>1.4156089045992774E-2</v>
      </c>
      <c r="G1114" s="15">
        <f t="shared" si="71"/>
        <v>99.103307908452507</v>
      </c>
      <c r="H1114" s="12" t="str">
        <f t="shared" si="69"/>
        <v>No</v>
      </c>
      <c r="I1114" s="12" t="str">
        <f t="shared" si="70"/>
        <v>No</v>
      </c>
    </row>
    <row r="1115" spans="1:9" ht="18.75" customHeight="1" x14ac:dyDescent="0.25">
      <c r="A1115" s="12">
        <v>1110</v>
      </c>
      <c r="B1115" s="13" t="s">
        <v>18</v>
      </c>
      <c r="C1115" s="13" t="s">
        <v>629</v>
      </c>
      <c r="D1115" s="12" t="s">
        <v>21</v>
      </c>
      <c r="E1115" s="14">
        <v>62929.166666666701</v>
      </c>
      <c r="F1115" s="15">
        <f t="shared" si="68"/>
        <v>1.4043576777563656E-2</v>
      </c>
      <c r="G1115" s="15">
        <f t="shared" si="71"/>
        <v>99.117351485230074</v>
      </c>
      <c r="H1115" s="12" t="str">
        <f t="shared" si="69"/>
        <v>No</v>
      </c>
      <c r="I1115" s="12" t="str">
        <f t="shared" si="70"/>
        <v>No</v>
      </c>
    </row>
    <row r="1116" spans="1:9" ht="15" customHeight="1" x14ac:dyDescent="0.25">
      <c r="A1116" s="12">
        <v>1111</v>
      </c>
      <c r="B1116" s="13" t="s">
        <v>18</v>
      </c>
      <c r="C1116" s="13" t="s">
        <v>639</v>
      </c>
      <c r="D1116" s="12" t="s">
        <v>21</v>
      </c>
      <c r="E1116" s="14">
        <v>62675.811128000001</v>
      </c>
      <c r="F1116" s="15">
        <f t="shared" si="68"/>
        <v>1.3987036731862216E-2</v>
      </c>
      <c r="G1116" s="15">
        <f t="shared" si="71"/>
        <v>99.131338521961936</v>
      </c>
      <c r="H1116" s="12" t="str">
        <f t="shared" si="69"/>
        <v>No</v>
      </c>
      <c r="I1116" s="12" t="str">
        <f t="shared" si="70"/>
        <v>No</v>
      </c>
    </row>
    <row r="1117" spans="1:9" ht="27.75" customHeight="1" x14ac:dyDescent="0.25">
      <c r="A1117" s="12">
        <v>1112</v>
      </c>
      <c r="B1117" s="13" t="s">
        <v>23</v>
      </c>
      <c r="C1117" s="13" t="s">
        <v>646</v>
      </c>
      <c r="D1117" s="12" t="s">
        <v>137</v>
      </c>
      <c r="E1117" s="14">
        <v>62651.360000000001</v>
      </c>
      <c r="F1117" s="15">
        <f t="shared" si="68"/>
        <v>1.3981580100040206E-2</v>
      </c>
      <c r="G1117" s="15">
        <f t="shared" si="71"/>
        <v>99.145320102061973</v>
      </c>
      <c r="H1117" s="12" t="str">
        <f t="shared" si="69"/>
        <v>No</v>
      </c>
      <c r="I1117" s="12" t="str">
        <f t="shared" si="70"/>
        <v>No</v>
      </c>
    </row>
    <row r="1118" spans="1:9" ht="36.75" customHeight="1" x14ac:dyDescent="0.25">
      <c r="A1118" s="12">
        <v>1113</v>
      </c>
      <c r="B1118" s="13" t="s">
        <v>153</v>
      </c>
      <c r="C1118" s="13" t="s">
        <v>647</v>
      </c>
      <c r="D1118" s="12" t="s">
        <v>15</v>
      </c>
      <c r="E1118" s="14">
        <v>62509.333333333299</v>
      </c>
      <c r="F1118" s="15">
        <f t="shared" si="68"/>
        <v>1.3949884743126289E-2</v>
      </c>
      <c r="G1118" s="15">
        <f t="shared" si="71"/>
        <v>99.1592699868051</v>
      </c>
      <c r="H1118" s="12" t="str">
        <f t="shared" si="69"/>
        <v>No</v>
      </c>
      <c r="I1118" s="12" t="str">
        <f t="shared" si="70"/>
        <v>No</v>
      </c>
    </row>
    <row r="1119" spans="1:9" ht="27.75" customHeight="1" x14ac:dyDescent="0.25">
      <c r="A1119" s="12">
        <v>1114</v>
      </c>
      <c r="B1119" s="13" t="s">
        <v>55</v>
      </c>
      <c r="C1119" s="13" t="s">
        <v>648</v>
      </c>
      <c r="D1119" s="12" t="s">
        <v>26</v>
      </c>
      <c r="E1119" s="14">
        <v>62366.447999999997</v>
      </c>
      <c r="F1119" s="15">
        <f t="shared" si="68"/>
        <v>1.3917997762011745E-2</v>
      </c>
      <c r="G1119" s="15">
        <f t="shared" si="71"/>
        <v>99.173187984567107</v>
      </c>
      <c r="H1119" s="12" t="str">
        <f t="shared" si="69"/>
        <v>No</v>
      </c>
      <c r="I1119" s="12" t="str">
        <f t="shared" si="70"/>
        <v>No</v>
      </c>
    </row>
    <row r="1120" spans="1:9" ht="18.75" customHeight="1" x14ac:dyDescent="0.25">
      <c r="A1120" s="12">
        <v>1115</v>
      </c>
      <c r="B1120" s="13" t="s">
        <v>232</v>
      </c>
      <c r="C1120" s="13" t="s">
        <v>645</v>
      </c>
      <c r="D1120" s="12" t="s">
        <v>21</v>
      </c>
      <c r="E1120" s="14">
        <v>62313.166666666701</v>
      </c>
      <c r="F1120" s="15">
        <f t="shared" si="68"/>
        <v>1.3906107242319332E-2</v>
      </c>
      <c r="G1120" s="15">
        <f t="shared" si="71"/>
        <v>99.187094091809428</v>
      </c>
      <c r="H1120" s="12" t="str">
        <f t="shared" si="69"/>
        <v>No</v>
      </c>
      <c r="I1120" s="12" t="str">
        <f t="shared" si="70"/>
        <v>No</v>
      </c>
    </row>
    <row r="1121" spans="1:9" ht="18.75" customHeight="1" x14ac:dyDescent="0.25">
      <c r="A1121" s="12">
        <v>1116</v>
      </c>
      <c r="B1121" s="13" t="s">
        <v>256</v>
      </c>
      <c r="C1121" s="13" t="s">
        <v>649</v>
      </c>
      <c r="D1121" s="12" t="s">
        <v>21</v>
      </c>
      <c r="E1121" s="14">
        <v>61678.4784</v>
      </c>
      <c r="F1121" s="15">
        <f t="shared" si="68"/>
        <v>1.3764467143222422E-2</v>
      </c>
      <c r="G1121" s="15">
        <f t="shared" si="71"/>
        <v>99.200858558952646</v>
      </c>
      <c r="H1121" s="12" t="str">
        <f t="shared" si="69"/>
        <v>No</v>
      </c>
      <c r="I1121" s="12" t="str">
        <f t="shared" si="70"/>
        <v>No</v>
      </c>
    </row>
    <row r="1122" spans="1:9" ht="45.75" customHeight="1" x14ac:dyDescent="0.25">
      <c r="A1122" s="12">
        <v>1117</v>
      </c>
      <c r="B1122" s="13" t="s">
        <v>22</v>
      </c>
      <c r="C1122" s="13" t="s">
        <v>264</v>
      </c>
      <c r="D1122" s="12" t="s">
        <v>26</v>
      </c>
      <c r="E1122" s="14">
        <v>61600</v>
      </c>
      <c r="F1122" s="15">
        <f t="shared" si="68"/>
        <v>1.3746953524432297E-2</v>
      </c>
      <c r="G1122" s="15">
        <f t="shared" si="71"/>
        <v>99.214605512477078</v>
      </c>
      <c r="H1122" s="12" t="str">
        <f t="shared" si="69"/>
        <v>No</v>
      </c>
      <c r="I1122" s="12" t="str">
        <f t="shared" si="70"/>
        <v>No</v>
      </c>
    </row>
    <row r="1123" spans="1:9" ht="27.75" customHeight="1" x14ac:dyDescent="0.25">
      <c r="A1123" s="12">
        <v>1118</v>
      </c>
      <c r="B1123" s="13" t="s">
        <v>153</v>
      </c>
      <c r="C1123" s="13" t="s">
        <v>509</v>
      </c>
      <c r="D1123" s="12" t="s">
        <v>26</v>
      </c>
      <c r="E1123" s="14">
        <v>61409.333333333299</v>
      </c>
      <c r="F1123" s="15">
        <f t="shared" si="68"/>
        <v>1.3704403430189999E-2</v>
      </c>
      <c r="G1123" s="15">
        <f t="shared" si="71"/>
        <v>99.228309915907275</v>
      </c>
      <c r="H1123" s="12" t="str">
        <f t="shared" si="69"/>
        <v>No</v>
      </c>
      <c r="I1123" s="12" t="str">
        <f t="shared" si="70"/>
        <v>No</v>
      </c>
    </row>
    <row r="1124" spans="1:9" ht="18.75" customHeight="1" x14ac:dyDescent="0.25">
      <c r="A1124" s="12">
        <v>1119</v>
      </c>
      <c r="B1124" s="13" t="s">
        <v>256</v>
      </c>
      <c r="C1124" s="13" t="s">
        <v>650</v>
      </c>
      <c r="D1124" s="12" t="s">
        <v>21</v>
      </c>
      <c r="E1124" s="14">
        <v>61127.777699999999</v>
      </c>
      <c r="F1124" s="15">
        <f t="shared" si="68"/>
        <v>1.3641570115157937E-2</v>
      </c>
      <c r="G1124" s="15">
        <f t="shared" si="71"/>
        <v>99.24195148602243</v>
      </c>
      <c r="H1124" s="12" t="str">
        <f t="shared" si="69"/>
        <v>No</v>
      </c>
      <c r="I1124" s="12" t="str">
        <f t="shared" si="70"/>
        <v>No</v>
      </c>
    </row>
    <row r="1125" spans="1:9" ht="18.75" customHeight="1" x14ac:dyDescent="0.25">
      <c r="A1125" s="12">
        <v>1120</v>
      </c>
      <c r="B1125" s="13" t="s">
        <v>30</v>
      </c>
      <c r="C1125" s="13" t="s">
        <v>636</v>
      </c>
      <c r="D1125" s="12" t="s">
        <v>21</v>
      </c>
      <c r="E1125" s="14">
        <v>60993.166666666701</v>
      </c>
      <c r="F1125" s="15">
        <f t="shared" si="68"/>
        <v>1.3611529666795782E-2</v>
      </c>
      <c r="G1125" s="15">
        <f t="shared" si="71"/>
        <v>99.255563015689219</v>
      </c>
      <c r="H1125" s="12" t="str">
        <f t="shared" si="69"/>
        <v>No</v>
      </c>
      <c r="I1125" s="12" t="str">
        <f t="shared" si="70"/>
        <v>No</v>
      </c>
    </row>
    <row r="1126" spans="1:9" ht="36.75" customHeight="1" x14ac:dyDescent="0.25">
      <c r="A1126" s="12">
        <v>1121</v>
      </c>
      <c r="B1126" s="13" t="s">
        <v>18</v>
      </c>
      <c r="C1126" s="13" t="s">
        <v>651</v>
      </c>
      <c r="D1126" s="12" t="s">
        <v>21</v>
      </c>
      <c r="E1126" s="14">
        <v>60764</v>
      </c>
      <c r="F1126" s="15">
        <f t="shared" si="68"/>
        <v>1.3560387726600714E-2</v>
      </c>
      <c r="G1126" s="15">
        <f t="shared" si="71"/>
        <v>99.269123403415819</v>
      </c>
      <c r="H1126" s="12" t="str">
        <f t="shared" si="69"/>
        <v>No</v>
      </c>
      <c r="I1126" s="12" t="str">
        <f t="shared" si="70"/>
        <v>No</v>
      </c>
    </row>
    <row r="1127" spans="1:9" ht="18.75" customHeight="1" x14ac:dyDescent="0.25">
      <c r="A1127" s="12">
        <v>1122</v>
      </c>
      <c r="B1127" s="13" t="s">
        <v>467</v>
      </c>
      <c r="C1127" s="13" t="s">
        <v>652</v>
      </c>
      <c r="D1127" s="12" t="s">
        <v>104</v>
      </c>
      <c r="E1127" s="14">
        <v>60703.738161000001</v>
      </c>
      <c r="F1127" s="15">
        <f t="shared" si="68"/>
        <v>1.3546939403548282E-2</v>
      </c>
      <c r="G1127" s="15">
        <f t="shared" si="71"/>
        <v>99.282670342819372</v>
      </c>
      <c r="H1127" s="12" t="str">
        <f t="shared" si="69"/>
        <v>No</v>
      </c>
      <c r="I1127" s="12" t="str">
        <f t="shared" si="70"/>
        <v>No</v>
      </c>
    </row>
    <row r="1128" spans="1:9" ht="27.75" customHeight="1" x14ac:dyDescent="0.25">
      <c r="A1128" s="12">
        <v>1123</v>
      </c>
      <c r="B1128" s="13" t="s">
        <v>55</v>
      </c>
      <c r="C1128" s="13" t="s">
        <v>637</v>
      </c>
      <c r="D1128" s="12" t="s">
        <v>21</v>
      </c>
      <c r="E1128" s="14">
        <v>60434</v>
      </c>
      <c r="F1128" s="15">
        <f t="shared" si="68"/>
        <v>1.3486743332719828E-2</v>
      </c>
      <c r="G1128" s="15">
        <f t="shared" si="71"/>
        <v>99.296157086152093</v>
      </c>
      <c r="H1128" s="12" t="str">
        <f t="shared" si="69"/>
        <v>No</v>
      </c>
      <c r="I1128" s="12" t="str">
        <f t="shared" si="70"/>
        <v>No</v>
      </c>
    </row>
    <row r="1129" spans="1:9" ht="18.75" customHeight="1" x14ac:dyDescent="0.25">
      <c r="A1129" s="12">
        <v>1124</v>
      </c>
      <c r="B1129" s="13" t="s">
        <v>30</v>
      </c>
      <c r="C1129" s="13" t="s">
        <v>636</v>
      </c>
      <c r="D1129" s="12" t="s">
        <v>21</v>
      </c>
      <c r="E1129" s="14">
        <v>60223.166666666701</v>
      </c>
      <c r="F1129" s="15">
        <f t="shared" si="68"/>
        <v>1.343969274774038E-2</v>
      </c>
      <c r="G1129" s="15">
        <f t="shared" si="71"/>
        <v>99.309596778899831</v>
      </c>
      <c r="H1129" s="12" t="str">
        <f t="shared" si="69"/>
        <v>No</v>
      </c>
      <c r="I1129" s="12" t="str">
        <f t="shared" si="70"/>
        <v>No</v>
      </c>
    </row>
    <row r="1130" spans="1:9" ht="18.75" customHeight="1" x14ac:dyDescent="0.25">
      <c r="A1130" s="12">
        <v>1125</v>
      </c>
      <c r="B1130" s="13" t="s">
        <v>18</v>
      </c>
      <c r="C1130" s="13" t="s">
        <v>653</v>
      </c>
      <c r="D1130" s="12" t="s">
        <v>21</v>
      </c>
      <c r="E1130" s="14">
        <v>59917.462471999999</v>
      </c>
      <c r="F1130" s="15">
        <f t="shared" si="68"/>
        <v>1.3371470323125004E-2</v>
      </c>
      <c r="G1130" s="15">
        <f t="shared" si="71"/>
        <v>99.322968249222953</v>
      </c>
      <c r="H1130" s="12" t="str">
        <f t="shared" si="69"/>
        <v>No</v>
      </c>
      <c r="I1130" s="12" t="str">
        <f t="shared" si="70"/>
        <v>No</v>
      </c>
    </row>
    <row r="1131" spans="1:9" ht="18.75" customHeight="1" x14ac:dyDescent="0.25">
      <c r="A1131" s="12">
        <v>1126</v>
      </c>
      <c r="B1131" s="13" t="s">
        <v>18</v>
      </c>
      <c r="C1131" s="13" t="s">
        <v>653</v>
      </c>
      <c r="D1131" s="12" t="s">
        <v>21</v>
      </c>
      <c r="E1131" s="14">
        <v>59107.4712</v>
      </c>
      <c r="F1131" s="15">
        <f t="shared" si="68"/>
        <v>1.3190708758654553E-2</v>
      </c>
      <c r="G1131" s="15">
        <f t="shared" si="71"/>
        <v>99.33615895798161</v>
      </c>
      <c r="H1131" s="12" t="str">
        <f t="shared" si="69"/>
        <v>No</v>
      </c>
      <c r="I1131" s="12" t="str">
        <f t="shared" si="70"/>
        <v>No</v>
      </c>
    </row>
    <row r="1132" spans="1:9" ht="18.75" customHeight="1" x14ac:dyDescent="0.25">
      <c r="A1132" s="12">
        <v>1127</v>
      </c>
      <c r="B1132" s="13" t="s">
        <v>232</v>
      </c>
      <c r="C1132" s="13" t="s">
        <v>645</v>
      </c>
      <c r="D1132" s="12" t="s">
        <v>21</v>
      </c>
      <c r="E1132" s="14">
        <v>58984.75</v>
      </c>
      <c r="F1132" s="15">
        <f t="shared" si="68"/>
        <v>1.3163321702926264E-2</v>
      </c>
      <c r="G1132" s="15">
        <f t="shared" si="71"/>
        <v>99.349322279684543</v>
      </c>
      <c r="H1132" s="12" t="str">
        <f t="shared" si="69"/>
        <v>No</v>
      </c>
      <c r="I1132" s="12" t="str">
        <f t="shared" si="70"/>
        <v>No</v>
      </c>
    </row>
    <row r="1133" spans="1:9" ht="27.75" customHeight="1" x14ac:dyDescent="0.25">
      <c r="A1133" s="12">
        <v>1128</v>
      </c>
      <c r="B1133" s="13" t="s">
        <v>23</v>
      </c>
      <c r="C1133" s="13" t="s">
        <v>648</v>
      </c>
      <c r="D1133" s="12" t="s">
        <v>26</v>
      </c>
      <c r="E1133" s="14">
        <v>58935.6</v>
      </c>
      <c r="F1133" s="15">
        <f t="shared" si="68"/>
        <v>1.315235315153461E-2</v>
      </c>
      <c r="G1133" s="15">
        <f t="shared" si="71"/>
        <v>99.362474632836083</v>
      </c>
      <c r="H1133" s="12" t="str">
        <f t="shared" si="69"/>
        <v>No</v>
      </c>
      <c r="I1133" s="12" t="str">
        <f t="shared" si="70"/>
        <v>No</v>
      </c>
    </row>
    <row r="1134" spans="1:9" ht="15" customHeight="1" x14ac:dyDescent="0.25">
      <c r="A1134" s="12">
        <v>1129</v>
      </c>
      <c r="B1134" s="13" t="s">
        <v>18</v>
      </c>
      <c r="C1134" s="13" t="s">
        <v>639</v>
      </c>
      <c r="D1134" s="12" t="s">
        <v>21</v>
      </c>
      <c r="E1134" s="14">
        <v>58260.993834666697</v>
      </c>
      <c r="F1134" s="15">
        <f t="shared" si="68"/>
        <v>1.3001804781370124E-2</v>
      </c>
      <c r="G1134" s="15">
        <f t="shared" si="71"/>
        <v>99.375476437617451</v>
      </c>
      <c r="H1134" s="12" t="str">
        <f t="shared" si="69"/>
        <v>No</v>
      </c>
      <c r="I1134" s="12" t="str">
        <f t="shared" si="70"/>
        <v>No</v>
      </c>
    </row>
    <row r="1135" spans="1:9" ht="27.75" customHeight="1" x14ac:dyDescent="0.25">
      <c r="A1135" s="12">
        <v>1130</v>
      </c>
      <c r="B1135" s="13" t="s">
        <v>234</v>
      </c>
      <c r="C1135" s="13" t="s">
        <v>237</v>
      </c>
      <c r="D1135" s="12" t="s">
        <v>21</v>
      </c>
      <c r="E1135" s="14">
        <v>58189.149333333298</v>
      </c>
      <c r="F1135" s="15">
        <f t="shared" si="68"/>
        <v>1.2985771615447783E-2</v>
      </c>
      <c r="G1135" s="15">
        <f t="shared" si="71"/>
        <v>99.388462209232898</v>
      </c>
      <c r="H1135" s="12" t="str">
        <f t="shared" si="69"/>
        <v>No</v>
      </c>
      <c r="I1135" s="12" t="str">
        <f t="shared" si="70"/>
        <v>No</v>
      </c>
    </row>
    <row r="1136" spans="1:9" ht="27.75" customHeight="1" x14ac:dyDescent="0.25">
      <c r="A1136" s="12">
        <v>1131</v>
      </c>
      <c r="B1136" s="13" t="s">
        <v>55</v>
      </c>
      <c r="C1136" s="13" t="s">
        <v>637</v>
      </c>
      <c r="D1136" s="12" t="s">
        <v>21</v>
      </c>
      <c r="E1136" s="14">
        <v>58146</v>
      </c>
      <c r="F1136" s="15">
        <f t="shared" si="68"/>
        <v>1.2976142201812342E-2</v>
      </c>
      <c r="G1136" s="15">
        <f t="shared" si="71"/>
        <v>99.401438351434706</v>
      </c>
      <c r="H1136" s="12" t="str">
        <f t="shared" si="69"/>
        <v>No</v>
      </c>
      <c r="I1136" s="12" t="str">
        <f t="shared" si="70"/>
        <v>No</v>
      </c>
    </row>
    <row r="1137" spans="1:9" ht="27.75" customHeight="1" x14ac:dyDescent="0.25">
      <c r="A1137" s="12">
        <v>1132</v>
      </c>
      <c r="B1137" s="13" t="s">
        <v>55</v>
      </c>
      <c r="C1137" s="13" t="s">
        <v>654</v>
      </c>
      <c r="D1137" s="12" t="s">
        <v>15</v>
      </c>
      <c r="E1137" s="14">
        <v>57646.400000000001</v>
      </c>
      <c r="F1137" s="15">
        <f t="shared" si="68"/>
        <v>1.2864649052773278E-2</v>
      </c>
      <c r="G1137" s="15">
        <f t="shared" si="71"/>
        <v>99.414303000487479</v>
      </c>
      <c r="H1137" s="12" t="str">
        <f t="shared" si="69"/>
        <v>No</v>
      </c>
      <c r="I1137" s="12" t="str">
        <f t="shared" si="70"/>
        <v>No</v>
      </c>
    </row>
    <row r="1138" spans="1:9" ht="27.75" customHeight="1" x14ac:dyDescent="0.25">
      <c r="A1138" s="12">
        <v>1133</v>
      </c>
      <c r="B1138" s="13" t="s">
        <v>55</v>
      </c>
      <c r="C1138" s="13" t="s">
        <v>655</v>
      </c>
      <c r="D1138" s="12" t="s">
        <v>15</v>
      </c>
      <c r="E1138" s="14">
        <v>57608.28</v>
      </c>
      <c r="F1138" s="15">
        <f t="shared" si="68"/>
        <v>1.2856142009455885E-2</v>
      </c>
      <c r="G1138" s="15">
        <f t="shared" si="71"/>
        <v>99.427159142496933</v>
      </c>
      <c r="H1138" s="12" t="str">
        <f t="shared" si="69"/>
        <v>No</v>
      </c>
      <c r="I1138" s="12" t="str">
        <f t="shared" si="70"/>
        <v>No</v>
      </c>
    </row>
    <row r="1139" spans="1:9" ht="18.75" customHeight="1" x14ac:dyDescent="0.25">
      <c r="A1139" s="12">
        <v>1134</v>
      </c>
      <c r="B1139" s="13" t="s">
        <v>18</v>
      </c>
      <c r="C1139" s="13" t="s">
        <v>653</v>
      </c>
      <c r="D1139" s="12" t="s">
        <v>21</v>
      </c>
      <c r="E1139" s="14">
        <v>57534.008425</v>
      </c>
      <c r="F1139" s="15">
        <f t="shared" si="68"/>
        <v>1.2839567206051481E-2</v>
      </c>
      <c r="G1139" s="15">
        <f t="shared" si="71"/>
        <v>99.439998709702991</v>
      </c>
      <c r="H1139" s="12" t="str">
        <f t="shared" si="69"/>
        <v>No</v>
      </c>
      <c r="I1139" s="12" t="str">
        <f t="shared" si="70"/>
        <v>No</v>
      </c>
    </row>
    <row r="1140" spans="1:9" ht="18.75" customHeight="1" x14ac:dyDescent="0.25">
      <c r="A1140" s="12">
        <v>1135</v>
      </c>
      <c r="B1140" s="13" t="s">
        <v>230</v>
      </c>
      <c r="C1140" s="13" t="s">
        <v>656</v>
      </c>
      <c r="D1140" s="12" t="s">
        <v>26</v>
      </c>
      <c r="E1140" s="14">
        <v>57209.975333333299</v>
      </c>
      <c r="F1140" s="15">
        <f t="shared" si="68"/>
        <v>1.2767254416254072E-2</v>
      </c>
      <c r="G1140" s="15">
        <f t="shared" si="71"/>
        <v>99.452765964119251</v>
      </c>
      <c r="H1140" s="12" t="str">
        <f t="shared" si="69"/>
        <v>No</v>
      </c>
      <c r="I1140" s="12" t="str">
        <f t="shared" si="70"/>
        <v>No</v>
      </c>
    </row>
    <row r="1141" spans="1:9" ht="27.75" customHeight="1" x14ac:dyDescent="0.25">
      <c r="A1141" s="12">
        <v>1136</v>
      </c>
      <c r="B1141" s="13" t="s">
        <v>23</v>
      </c>
      <c r="C1141" s="13" t="s">
        <v>657</v>
      </c>
      <c r="D1141" s="12" t="s">
        <v>201</v>
      </c>
      <c r="E1141" s="14">
        <v>57020.7</v>
      </c>
      <c r="F1141" s="15">
        <f t="shared" si="68"/>
        <v>1.2725014818678517E-2</v>
      </c>
      <c r="G1141" s="15">
        <f t="shared" si="71"/>
        <v>99.465490978937936</v>
      </c>
      <c r="H1141" s="12" t="str">
        <f t="shared" si="69"/>
        <v>No</v>
      </c>
      <c r="I1141" s="12" t="str">
        <f t="shared" si="70"/>
        <v>No</v>
      </c>
    </row>
    <row r="1142" spans="1:9" ht="18.75" customHeight="1" x14ac:dyDescent="0.25">
      <c r="A1142" s="12">
        <v>1137</v>
      </c>
      <c r="B1142" s="13" t="s">
        <v>232</v>
      </c>
      <c r="C1142" s="13" t="s">
        <v>645</v>
      </c>
      <c r="D1142" s="12" t="s">
        <v>21</v>
      </c>
      <c r="E1142" s="14">
        <v>56674.75</v>
      </c>
      <c r="F1142" s="15">
        <f t="shared" si="68"/>
        <v>1.2647810945760053E-2</v>
      </c>
      <c r="G1142" s="15">
        <f t="shared" si="71"/>
        <v>99.478138789883701</v>
      </c>
      <c r="H1142" s="12" t="str">
        <f t="shared" si="69"/>
        <v>No</v>
      </c>
      <c r="I1142" s="12" t="str">
        <f t="shared" si="70"/>
        <v>No</v>
      </c>
    </row>
    <row r="1143" spans="1:9" ht="18.75" customHeight="1" x14ac:dyDescent="0.25">
      <c r="A1143" s="12">
        <v>1138</v>
      </c>
      <c r="B1143" s="13" t="s">
        <v>18</v>
      </c>
      <c r="C1143" s="13" t="s">
        <v>629</v>
      </c>
      <c r="D1143" s="12" t="s">
        <v>21</v>
      </c>
      <c r="E1143" s="14">
        <v>56468.5</v>
      </c>
      <c r="F1143" s="15">
        <f t="shared" si="68"/>
        <v>1.2601783199584498E-2</v>
      </c>
      <c r="G1143" s="15">
        <f t="shared" si="71"/>
        <v>99.490740573083286</v>
      </c>
      <c r="H1143" s="12" t="str">
        <f t="shared" si="69"/>
        <v>No</v>
      </c>
      <c r="I1143" s="12" t="str">
        <f t="shared" si="70"/>
        <v>No</v>
      </c>
    </row>
    <row r="1144" spans="1:9" ht="15" customHeight="1" x14ac:dyDescent="0.25">
      <c r="A1144" s="12">
        <v>1139</v>
      </c>
      <c r="B1144" s="13" t="s">
        <v>520</v>
      </c>
      <c r="C1144" s="13" t="s">
        <v>658</v>
      </c>
      <c r="D1144" s="12" t="s">
        <v>21</v>
      </c>
      <c r="E1144" s="14">
        <v>56292.5</v>
      </c>
      <c r="F1144" s="15">
        <f t="shared" si="68"/>
        <v>1.2562506189514691E-2</v>
      </c>
      <c r="G1144" s="15">
        <f t="shared" si="71"/>
        <v>99.503303079272797</v>
      </c>
      <c r="H1144" s="12" t="str">
        <f t="shared" si="69"/>
        <v>No</v>
      </c>
      <c r="I1144" s="12" t="str">
        <f t="shared" si="70"/>
        <v>No</v>
      </c>
    </row>
    <row r="1145" spans="1:9" ht="36.75" customHeight="1" x14ac:dyDescent="0.25">
      <c r="A1145" s="12">
        <v>1140</v>
      </c>
      <c r="B1145" s="13" t="s">
        <v>23</v>
      </c>
      <c r="C1145" s="13" t="s">
        <v>659</v>
      </c>
      <c r="D1145" s="12" t="s">
        <v>15</v>
      </c>
      <c r="E1145" s="14">
        <v>55660.154999999999</v>
      </c>
      <c r="F1145" s="15">
        <f t="shared" si="68"/>
        <v>1.2421389025124964E-2</v>
      </c>
      <c r="G1145" s="15">
        <f t="shared" si="71"/>
        <v>99.515724468297918</v>
      </c>
      <c r="H1145" s="12" t="str">
        <f t="shared" si="69"/>
        <v>No</v>
      </c>
      <c r="I1145" s="12" t="str">
        <f t="shared" si="70"/>
        <v>No</v>
      </c>
    </row>
    <row r="1146" spans="1:9" ht="18.75" customHeight="1" x14ac:dyDescent="0.25">
      <c r="A1146" s="12">
        <v>1141</v>
      </c>
      <c r="B1146" s="13" t="s">
        <v>69</v>
      </c>
      <c r="C1146" s="13" t="s">
        <v>660</v>
      </c>
      <c r="D1146" s="12" t="s">
        <v>21</v>
      </c>
      <c r="E1146" s="14">
        <v>53443.5</v>
      </c>
      <c r="F1146" s="15">
        <f t="shared" si="68"/>
        <v>1.1926709589009698E-2</v>
      </c>
      <c r="G1146" s="15">
        <f t="shared" si="71"/>
        <v>99.527651177886924</v>
      </c>
      <c r="H1146" s="12" t="str">
        <f t="shared" si="69"/>
        <v>No</v>
      </c>
      <c r="I1146" s="12" t="str">
        <f t="shared" si="70"/>
        <v>No</v>
      </c>
    </row>
    <row r="1147" spans="1:9" ht="15" customHeight="1" x14ac:dyDescent="0.25">
      <c r="A1147" s="12">
        <v>1142</v>
      </c>
      <c r="B1147" s="13" t="s">
        <v>36</v>
      </c>
      <c r="C1147" s="13" t="s">
        <v>661</v>
      </c>
      <c r="D1147" s="12" t="s">
        <v>137</v>
      </c>
      <c r="E1147" s="14">
        <v>53210.9866666667</v>
      </c>
      <c r="F1147" s="15">
        <f t="shared" si="68"/>
        <v>1.1874820790517104E-2</v>
      </c>
      <c r="G1147" s="15">
        <f t="shared" si="71"/>
        <v>99.539525998677448</v>
      </c>
      <c r="H1147" s="12" t="str">
        <f t="shared" si="69"/>
        <v>No</v>
      </c>
      <c r="I1147" s="12" t="str">
        <f t="shared" si="70"/>
        <v>No</v>
      </c>
    </row>
    <row r="1148" spans="1:9" ht="15" customHeight="1" x14ac:dyDescent="0.25">
      <c r="A1148" s="12">
        <v>1143</v>
      </c>
      <c r="B1148" s="13" t="s">
        <v>36</v>
      </c>
      <c r="C1148" s="13" t="s">
        <v>661</v>
      </c>
      <c r="D1148" s="12" t="s">
        <v>137</v>
      </c>
      <c r="E1148" s="14">
        <v>53007.5</v>
      </c>
      <c r="F1148" s="15">
        <f t="shared" si="68"/>
        <v>1.182940972315495E-2</v>
      </c>
      <c r="G1148" s="15">
        <f t="shared" si="71"/>
        <v>99.551355408400596</v>
      </c>
      <c r="H1148" s="12" t="str">
        <f t="shared" si="69"/>
        <v>No</v>
      </c>
      <c r="I1148" s="12" t="str">
        <f t="shared" si="70"/>
        <v>No</v>
      </c>
    </row>
    <row r="1149" spans="1:9" ht="27.75" customHeight="1" x14ac:dyDescent="0.25">
      <c r="A1149" s="12">
        <v>1144</v>
      </c>
      <c r="B1149" s="13" t="s">
        <v>73</v>
      </c>
      <c r="C1149" s="13" t="s">
        <v>662</v>
      </c>
      <c r="D1149" s="12" t="s">
        <v>21</v>
      </c>
      <c r="E1149" s="14">
        <v>52907.783489000001</v>
      </c>
      <c r="F1149" s="15">
        <f t="shared" si="68"/>
        <v>1.1807156504935218E-2</v>
      </c>
      <c r="G1149" s="15">
        <f t="shared" si="71"/>
        <v>99.563162564905525</v>
      </c>
      <c r="H1149" s="12" t="str">
        <f t="shared" si="69"/>
        <v>No</v>
      </c>
      <c r="I1149" s="12" t="str">
        <f t="shared" si="70"/>
        <v>No</v>
      </c>
    </row>
    <row r="1150" spans="1:9" ht="15" customHeight="1" x14ac:dyDescent="0.25">
      <c r="A1150" s="12">
        <v>1145</v>
      </c>
      <c r="B1150" s="13" t="s">
        <v>36</v>
      </c>
      <c r="C1150" s="13" t="s">
        <v>661</v>
      </c>
      <c r="D1150" s="12" t="s">
        <v>137</v>
      </c>
      <c r="E1150" s="14">
        <v>51726</v>
      </c>
      <c r="F1150" s="15">
        <f t="shared" si="68"/>
        <v>1.154342399358417E-2</v>
      </c>
      <c r="G1150" s="15">
        <f t="shared" si="71"/>
        <v>99.574705988899112</v>
      </c>
      <c r="H1150" s="12" t="str">
        <f t="shared" si="69"/>
        <v>No</v>
      </c>
      <c r="I1150" s="12" t="str">
        <f t="shared" si="70"/>
        <v>No</v>
      </c>
    </row>
    <row r="1151" spans="1:9" ht="27.75" customHeight="1" x14ac:dyDescent="0.25">
      <c r="A1151" s="12">
        <v>1146</v>
      </c>
      <c r="B1151" s="13" t="s">
        <v>23</v>
      </c>
      <c r="C1151" s="13" t="s">
        <v>663</v>
      </c>
      <c r="D1151" s="12" t="s">
        <v>15</v>
      </c>
      <c r="E1151" s="14">
        <v>51670.752</v>
      </c>
      <c r="F1151" s="15">
        <f t="shared" si="68"/>
        <v>1.1531094583059532E-2</v>
      </c>
      <c r="G1151" s="15">
        <f t="shared" si="71"/>
        <v>99.586237083482175</v>
      </c>
      <c r="H1151" s="12" t="str">
        <f t="shared" si="69"/>
        <v>No</v>
      </c>
      <c r="I1151" s="12" t="str">
        <f t="shared" si="70"/>
        <v>No</v>
      </c>
    </row>
    <row r="1152" spans="1:9" ht="15" customHeight="1" x14ac:dyDescent="0.25">
      <c r="A1152" s="12">
        <v>1147</v>
      </c>
      <c r="B1152" s="13" t="s">
        <v>36</v>
      </c>
      <c r="C1152" s="13" t="s">
        <v>661</v>
      </c>
      <c r="D1152" s="12" t="s">
        <v>137</v>
      </c>
      <c r="E1152" s="14">
        <v>51483.68</v>
      </c>
      <c r="F1152" s="15">
        <f t="shared" si="68"/>
        <v>1.1489346691992605E-2</v>
      </c>
      <c r="G1152" s="15">
        <f t="shared" si="71"/>
        <v>99.597726430174163</v>
      </c>
      <c r="H1152" s="12" t="str">
        <f t="shared" si="69"/>
        <v>No</v>
      </c>
      <c r="I1152" s="12" t="str">
        <f t="shared" si="70"/>
        <v>No</v>
      </c>
    </row>
    <row r="1153" spans="1:9" ht="27.75" customHeight="1" x14ac:dyDescent="0.25">
      <c r="A1153" s="12">
        <v>1148</v>
      </c>
      <c r="B1153" s="13" t="s">
        <v>73</v>
      </c>
      <c r="C1153" s="13" t="s">
        <v>662</v>
      </c>
      <c r="D1153" s="12" t="s">
        <v>21</v>
      </c>
      <c r="E1153" s="14">
        <v>50677.800524999999</v>
      </c>
      <c r="F1153" s="15">
        <f t="shared" si="68"/>
        <v>1.1309502736000416E-2</v>
      </c>
      <c r="G1153" s="15">
        <f t="shared" si="71"/>
        <v>99.60903593291016</v>
      </c>
      <c r="H1153" s="12" t="str">
        <f t="shared" si="69"/>
        <v>No</v>
      </c>
      <c r="I1153" s="12" t="str">
        <f t="shared" si="70"/>
        <v>No</v>
      </c>
    </row>
    <row r="1154" spans="1:9" ht="18.75" customHeight="1" x14ac:dyDescent="0.25">
      <c r="A1154" s="12">
        <v>1149</v>
      </c>
      <c r="B1154" s="13" t="s">
        <v>18</v>
      </c>
      <c r="C1154" s="13" t="s">
        <v>660</v>
      </c>
      <c r="D1154" s="12" t="s">
        <v>21</v>
      </c>
      <c r="E1154" s="14">
        <v>49753.5</v>
      </c>
      <c r="F1154" s="15">
        <f t="shared" si="68"/>
        <v>1.1103231366523412E-2</v>
      </c>
      <c r="G1154" s="15">
        <f t="shared" si="71"/>
        <v>99.620139164276679</v>
      </c>
      <c r="H1154" s="12" t="str">
        <f t="shared" si="69"/>
        <v>No</v>
      </c>
      <c r="I1154" s="12" t="str">
        <f t="shared" si="70"/>
        <v>No</v>
      </c>
    </row>
    <row r="1155" spans="1:9" ht="18.75" customHeight="1" x14ac:dyDescent="0.25">
      <c r="A1155" s="12">
        <v>1150</v>
      </c>
      <c r="B1155" s="13" t="s">
        <v>106</v>
      </c>
      <c r="C1155" s="13" t="s">
        <v>664</v>
      </c>
      <c r="D1155" s="12" t="s">
        <v>665</v>
      </c>
      <c r="E1155" s="14">
        <v>48501.279999999999</v>
      </c>
      <c r="F1155" s="15">
        <f t="shared" si="68"/>
        <v>1.0823779903173337E-2</v>
      </c>
      <c r="G1155" s="15">
        <f t="shared" si="71"/>
        <v>99.630962944179856</v>
      </c>
      <c r="H1155" s="12" t="str">
        <f t="shared" si="69"/>
        <v>No</v>
      </c>
      <c r="I1155" s="12" t="str">
        <f t="shared" si="70"/>
        <v>No</v>
      </c>
    </row>
    <row r="1156" spans="1:9" ht="27.75" customHeight="1" x14ac:dyDescent="0.25">
      <c r="A1156" s="12">
        <v>1151</v>
      </c>
      <c r="B1156" s="13" t="s">
        <v>23</v>
      </c>
      <c r="C1156" s="13" t="s">
        <v>666</v>
      </c>
      <c r="D1156" s="12" t="s">
        <v>201</v>
      </c>
      <c r="E1156" s="14">
        <v>47059.264000000003</v>
      </c>
      <c r="F1156" s="15">
        <f t="shared" si="68"/>
        <v>1.0501972647759577E-2</v>
      </c>
      <c r="G1156" s="15">
        <f t="shared" si="71"/>
        <v>99.641464916827616</v>
      </c>
      <c r="H1156" s="12" t="str">
        <f t="shared" si="69"/>
        <v>No</v>
      </c>
      <c r="I1156" s="12" t="str">
        <f t="shared" si="70"/>
        <v>No</v>
      </c>
    </row>
    <row r="1157" spans="1:9" ht="45.75" customHeight="1" x14ac:dyDescent="0.25">
      <c r="A1157" s="12">
        <v>1152</v>
      </c>
      <c r="B1157" s="13" t="s">
        <v>106</v>
      </c>
      <c r="C1157" s="13" t="s">
        <v>667</v>
      </c>
      <c r="D1157" s="12" t="s">
        <v>15</v>
      </c>
      <c r="E1157" s="14">
        <v>46508.112000000001</v>
      </c>
      <c r="F1157" s="15">
        <f t="shared" si="68"/>
        <v>1.0378974905407337E-2</v>
      </c>
      <c r="G1157" s="15">
        <f t="shared" si="71"/>
        <v>99.651843891733023</v>
      </c>
      <c r="H1157" s="12" t="str">
        <f t="shared" si="69"/>
        <v>No</v>
      </c>
      <c r="I1157" s="12" t="str">
        <f t="shared" si="70"/>
        <v>No</v>
      </c>
    </row>
    <row r="1158" spans="1:9" ht="27.75" customHeight="1" x14ac:dyDescent="0.25">
      <c r="A1158" s="12">
        <v>1153</v>
      </c>
      <c r="B1158" s="13" t="s">
        <v>23</v>
      </c>
      <c r="C1158" s="13" t="s">
        <v>668</v>
      </c>
      <c r="D1158" s="12" t="s">
        <v>137</v>
      </c>
      <c r="E1158" s="14">
        <v>44357.760000000002</v>
      </c>
      <c r="F1158" s="15">
        <f t="shared" ref="F1158:F1214" si="72">E1158/$B$2*100</f>
        <v>9.8990919670117195E-3</v>
      </c>
      <c r="G1158" s="15">
        <f t="shared" si="71"/>
        <v>99.661742983700037</v>
      </c>
      <c r="H1158" s="12" t="str">
        <f t="shared" ref="H1158:H1214" si="73">IF(G1158&lt;=80,"Sí","No")</f>
        <v>No</v>
      </c>
      <c r="I1158" s="12" t="str">
        <f t="shared" ref="I1158:I1214" si="74">IF(AND(H1158="Sí",F1158&gt;=$B$3),"Sí","No")</f>
        <v>No</v>
      </c>
    </row>
    <row r="1159" spans="1:9" ht="36.75" customHeight="1" x14ac:dyDescent="0.25">
      <c r="A1159" s="12">
        <v>1154</v>
      </c>
      <c r="B1159" s="13" t="s">
        <v>23</v>
      </c>
      <c r="C1159" s="13" t="s">
        <v>669</v>
      </c>
      <c r="D1159" s="12" t="s">
        <v>201</v>
      </c>
      <c r="E1159" s="14">
        <v>41136.28</v>
      </c>
      <c r="F1159" s="15">
        <f t="shared" si="72"/>
        <v>9.1801709306498971E-3</v>
      </c>
      <c r="G1159" s="15">
        <f t="shared" ref="G1159:G1214" si="75">G1158+F1159</f>
        <v>99.670923154630685</v>
      </c>
      <c r="H1159" s="12" t="str">
        <f t="shared" si="73"/>
        <v>No</v>
      </c>
      <c r="I1159" s="12" t="str">
        <f t="shared" si="74"/>
        <v>No</v>
      </c>
    </row>
    <row r="1160" spans="1:9" ht="54.75" customHeight="1" x14ac:dyDescent="0.25">
      <c r="A1160" s="12">
        <v>1155</v>
      </c>
      <c r="B1160" s="13" t="s">
        <v>23</v>
      </c>
      <c r="C1160" s="13" t="s">
        <v>670</v>
      </c>
      <c r="D1160" s="12" t="s">
        <v>15</v>
      </c>
      <c r="E1160" s="14">
        <v>40997.758333333302</v>
      </c>
      <c r="F1160" s="15">
        <f t="shared" si="72"/>
        <v>9.1492577664649306E-3</v>
      </c>
      <c r="G1160" s="15">
        <f t="shared" si="75"/>
        <v>99.680072412397152</v>
      </c>
      <c r="H1160" s="12" t="str">
        <f t="shared" si="73"/>
        <v>No</v>
      </c>
      <c r="I1160" s="12" t="str">
        <f t="shared" si="74"/>
        <v>No</v>
      </c>
    </row>
    <row r="1161" spans="1:9" ht="27.75" customHeight="1" x14ac:dyDescent="0.25">
      <c r="A1161" s="12">
        <v>1156</v>
      </c>
      <c r="B1161" s="13" t="s">
        <v>55</v>
      </c>
      <c r="C1161" s="13" t="s">
        <v>671</v>
      </c>
      <c r="D1161" s="12" t="s">
        <v>672</v>
      </c>
      <c r="E1161" s="14">
        <v>40770</v>
      </c>
      <c r="F1161" s="15">
        <f t="shared" si="72"/>
        <v>9.0984301167387118E-3</v>
      </c>
      <c r="G1161" s="15">
        <f t="shared" si="75"/>
        <v>99.689170842513889</v>
      </c>
      <c r="H1161" s="12" t="str">
        <f t="shared" si="73"/>
        <v>No</v>
      </c>
      <c r="I1161" s="12" t="str">
        <f t="shared" si="74"/>
        <v>No</v>
      </c>
    </row>
    <row r="1162" spans="1:9" ht="18.75" customHeight="1" x14ac:dyDescent="0.25">
      <c r="A1162" s="12">
        <v>1157</v>
      </c>
      <c r="B1162" s="13" t="s">
        <v>123</v>
      </c>
      <c r="C1162" s="13" t="s">
        <v>673</v>
      </c>
      <c r="D1162" s="12" t="s">
        <v>21</v>
      </c>
      <c r="E1162" s="14">
        <v>40341.979050000002</v>
      </c>
      <c r="F1162" s="15">
        <f t="shared" si="72"/>
        <v>9.0029108942203152E-3</v>
      </c>
      <c r="G1162" s="15">
        <f t="shared" si="75"/>
        <v>99.698173753408113</v>
      </c>
      <c r="H1162" s="12" t="str">
        <f t="shared" si="73"/>
        <v>No</v>
      </c>
      <c r="I1162" s="12" t="str">
        <f t="shared" si="74"/>
        <v>No</v>
      </c>
    </row>
    <row r="1163" spans="1:9" ht="27.75" customHeight="1" x14ac:dyDescent="0.25">
      <c r="A1163" s="12">
        <v>1158</v>
      </c>
      <c r="B1163" s="13" t="s">
        <v>23</v>
      </c>
      <c r="C1163" s="13" t="s">
        <v>674</v>
      </c>
      <c r="D1163" s="12" t="s">
        <v>26</v>
      </c>
      <c r="E1163" s="14">
        <v>40315.199999999997</v>
      </c>
      <c r="F1163" s="15">
        <f t="shared" si="72"/>
        <v>8.9969347520810535E-3</v>
      </c>
      <c r="G1163" s="15">
        <f t="shared" si="75"/>
        <v>99.70717068816019</v>
      </c>
      <c r="H1163" s="12" t="str">
        <f t="shared" si="73"/>
        <v>No</v>
      </c>
      <c r="I1163" s="12" t="str">
        <f t="shared" si="74"/>
        <v>No</v>
      </c>
    </row>
    <row r="1164" spans="1:9" ht="18.75" customHeight="1" x14ac:dyDescent="0.25">
      <c r="A1164" s="12">
        <v>1159</v>
      </c>
      <c r="B1164" s="13" t="s">
        <v>123</v>
      </c>
      <c r="C1164" s="13" t="s">
        <v>675</v>
      </c>
      <c r="D1164" s="12" t="s">
        <v>21</v>
      </c>
      <c r="E1164" s="14">
        <v>39907.243567999998</v>
      </c>
      <c r="F1164" s="15">
        <f t="shared" si="72"/>
        <v>8.905893224309994E-3</v>
      </c>
      <c r="G1164" s="15">
        <f t="shared" si="75"/>
        <v>99.716076581384499</v>
      </c>
      <c r="H1164" s="12" t="str">
        <f t="shared" si="73"/>
        <v>No</v>
      </c>
      <c r="I1164" s="12" t="str">
        <f t="shared" si="74"/>
        <v>No</v>
      </c>
    </row>
    <row r="1165" spans="1:9" ht="45.75" customHeight="1" x14ac:dyDescent="0.25">
      <c r="A1165" s="12">
        <v>1160</v>
      </c>
      <c r="B1165" s="13" t="s">
        <v>106</v>
      </c>
      <c r="C1165" s="13" t="s">
        <v>676</v>
      </c>
      <c r="D1165" s="12" t="s">
        <v>15</v>
      </c>
      <c r="E1165" s="14">
        <v>39011.199999999997</v>
      </c>
      <c r="F1165" s="15">
        <f t="shared" si="72"/>
        <v>8.7059278138365767E-3</v>
      </c>
      <c r="G1165" s="15">
        <f t="shared" si="75"/>
        <v>99.724782509198334</v>
      </c>
      <c r="H1165" s="12" t="str">
        <f t="shared" si="73"/>
        <v>No</v>
      </c>
      <c r="I1165" s="12" t="str">
        <f t="shared" si="74"/>
        <v>No</v>
      </c>
    </row>
    <row r="1166" spans="1:9" ht="15" customHeight="1" x14ac:dyDescent="0.25">
      <c r="A1166" s="12">
        <v>1161</v>
      </c>
      <c r="B1166" s="13" t="s">
        <v>36</v>
      </c>
      <c r="C1166" s="13" t="s">
        <v>677</v>
      </c>
      <c r="D1166" s="12" t="s">
        <v>137</v>
      </c>
      <c r="E1166" s="14">
        <v>38857.599999999999</v>
      </c>
      <c r="F1166" s="15">
        <f t="shared" si="72"/>
        <v>8.6716496959574722E-3</v>
      </c>
      <c r="G1166" s="15">
        <f t="shared" si="75"/>
        <v>99.73345415889429</v>
      </c>
      <c r="H1166" s="12" t="str">
        <f t="shared" si="73"/>
        <v>No</v>
      </c>
      <c r="I1166" s="12" t="str">
        <f t="shared" si="74"/>
        <v>No</v>
      </c>
    </row>
    <row r="1167" spans="1:9" ht="27.75" customHeight="1" x14ac:dyDescent="0.25">
      <c r="A1167" s="12">
        <v>1162</v>
      </c>
      <c r="B1167" s="13" t="s">
        <v>23</v>
      </c>
      <c r="C1167" s="13" t="s">
        <v>678</v>
      </c>
      <c r="D1167" s="12" t="s">
        <v>21</v>
      </c>
      <c r="E1167" s="14">
        <v>37636.300000000003</v>
      </c>
      <c r="F1167" s="15">
        <f t="shared" si="72"/>
        <v>8.3990984891492097E-3</v>
      </c>
      <c r="G1167" s="15">
        <f t="shared" si="75"/>
        <v>99.74185325738344</v>
      </c>
      <c r="H1167" s="12" t="str">
        <f t="shared" si="73"/>
        <v>No</v>
      </c>
      <c r="I1167" s="12" t="str">
        <f t="shared" si="74"/>
        <v>No</v>
      </c>
    </row>
    <row r="1168" spans="1:9" ht="27.75" customHeight="1" x14ac:dyDescent="0.25">
      <c r="A1168" s="12">
        <v>1163</v>
      </c>
      <c r="B1168" s="13" t="s">
        <v>23</v>
      </c>
      <c r="C1168" s="13" t="s">
        <v>679</v>
      </c>
      <c r="D1168" s="12" t="s">
        <v>201</v>
      </c>
      <c r="E1168" s="14">
        <v>37218.752</v>
      </c>
      <c r="F1168" s="15">
        <f t="shared" si="72"/>
        <v>8.3059164607365513E-3</v>
      </c>
      <c r="G1168" s="15">
        <f t="shared" si="75"/>
        <v>99.750159173844182</v>
      </c>
      <c r="H1168" s="12" t="str">
        <f t="shared" si="73"/>
        <v>No</v>
      </c>
      <c r="I1168" s="12" t="str">
        <f t="shared" si="74"/>
        <v>No</v>
      </c>
    </row>
    <row r="1169" spans="1:9" ht="27.75" customHeight="1" x14ac:dyDescent="0.25">
      <c r="A1169" s="12">
        <v>1164</v>
      </c>
      <c r="B1169" s="13" t="s">
        <v>55</v>
      </c>
      <c r="C1169" s="13" t="s">
        <v>674</v>
      </c>
      <c r="D1169" s="12" t="s">
        <v>26</v>
      </c>
      <c r="E1169" s="14">
        <v>37053.663999999997</v>
      </c>
      <c r="F1169" s="15">
        <f t="shared" si="72"/>
        <v>8.2690746252910719E-3</v>
      </c>
      <c r="G1169" s="15">
        <f t="shared" si="75"/>
        <v>99.758428248469471</v>
      </c>
      <c r="H1169" s="12" t="str">
        <f t="shared" si="73"/>
        <v>No</v>
      </c>
      <c r="I1169" s="12" t="str">
        <f t="shared" si="74"/>
        <v>No</v>
      </c>
    </row>
    <row r="1170" spans="1:9" ht="27.75" customHeight="1" x14ac:dyDescent="0.25">
      <c r="A1170" s="12">
        <v>1165</v>
      </c>
      <c r="B1170" s="13" t="s">
        <v>55</v>
      </c>
      <c r="C1170" s="13" t="s">
        <v>678</v>
      </c>
      <c r="D1170" s="12" t="s">
        <v>21</v>
      </c>
      <c r="E1170" s="14">
        <v>36784.800000000003</v>
      </c>
      <c r="F1170" s="15">
        <f t="shared" si="72"/>
        <v>8.2090736364535243E-3</v>
      </c>
      <c r="G1170" s="15">
        <f t="shared" si="75"/>
        <v>99.766637322105922</v>
      </c>
      <c r="H1170" s="12" t="str">
        <f t="shared" si="73"/>
        <v>No</v>
      </c>
      <c r="I1170" s="12" t="str">
        <f t="shared" si="74"/>
        <v>No</v>
      </c>
    </row>
    <row r="1171" spans="1:9" ht="27.75" customHeight="1" x14ac:dyDescent="0.25">
      <c r="A1171" s="12">
        <v>1166</v>
      </c>
      <c r="B1171" s="13" t="s">
        <v>23</v>
      </c>
      <c r="C1171" s="13" t="s">
        <v>680</v>
      </c>
      <c r="D1171" s="12" t="s">
        <v>201</v>
      </c>
      <c r="E1171" s="14">
        <v>35892.343666666697</v>
      </c>
      <c r="F1171" s="15">
        <f t="shared" si="72"/>
        <v>8.0099087705944629E-3</v>
      </c>
      <c r="G1171" s="15">
        <f t="shared" si="75"/>
        <v>99.774647230876511</v>
      </c>
      <c r="H1171" s="12" t="str">
        <f t="shared" si="73"/>
        <v>No</v>
      </c>
      <c r="I1171" s="12" t="str">
        <f t="shared" si="74"/>
        <v>No</v>
      </c>
    </row>
    <row r="1172" spans="1:9" ht="15" customHeight="1" x14ac:dyDescent="0.25">
      <c r="A1172" s="12">
        <v>1167</v>
      </c>
      <c r="B1172" s="13" t="s">
        <v>36</v>
      </c>
      <c r="C1172" s="13" t="s">
        <v>677</v>
      </c>
      <c r="D1172" s="12" t="s">
        <v>137</v>
      </c>
      <c r="E1172" s="14">
        <v>35840</v>
      </c>
      <c r="F1172" s="15">
        <f t="shared" si="72"/>
        <v>7.9982275051242446E-3</v>
      </c>
      <c r="G1172" s="15">
        <f t="shared" si="75"/>
        <v>99.782645458381637</v>
      </c>
      <c r="H1172" s="12" t="str">
        <f t="shared" si="73"/>
        <v>No</v>
      </c>
      <c r="I1172" s="12" t="str">
        <f t="shared" si="74"/>
        <v>No</v>
      </c>
    </row>
    <row r="1173" spans="1:9" ht="15" customHeight="1" x14ac:dyDescent="0.25">
      <c r="A1173" s="12">
        <v>1168</v>
      </c>
      <c r="B1173" s="13" t="s">
        <v>36</v>
      </c>
      <c r="C1173" s="13" t="s">
        <v>681</v>
      </c>
      <c r="D1173" s="12" t="s">
        <v>137</v>
      </c>
      <c r="E1173" s="14">
        <v>35829</v>
      </c>
      <c r="F1173" s="15">
        <f t="shared" si="72"/>
        <v>7.9957726919948815E-3</v>
      </c>
      <c r="G1173" s="15">
        <f t="shared" si="75"/>
        <v>99.790641231073636</v>
      </c>
      <c r="H1173" s="12" t="str">
        <f t="shared" si="73"/>
        <v>No</v>
      </c>
      <c r="I1173" s="12" t="str">
        <f t="shared" si="74"/>
        <v>No</v>
      </c>
    </row>
    <row r="1174" spans="1:9" ht="54.75" customHeight="1" x14ac:dyDescent="0.25">
      <c r="A1174" s="12">
        <v>1169</v>
      </c>
      <c r="B1174" s="13" t="s">
        <v>23</v>
      </c>
      <c r="C1174" s="13" t="s">
        <v>682</v>
      </c>
      <c r="D1174" s="12" t="s">
        <v>15</v>
      </c>
      <c r="E1174" s="14">
        <v>35440.565333333303</v>
      </c>
      <c r="F1174" s="15">
        <f t="shared" si="72"/>
        <v>7.9090877356645991E-3</v>
      </c>
      <c r="G1174" s="15">
        <f t="shared" si="75"/>
        <v>99.798550318809305</v>
      </c>
      <c r="H1174" s="12" t="str">
        <f t="shared" si="73"/>
        <v>No</v>
      </c>
      <c r="I1174" s="12" t="str">
        <f t="shared" si="74"/>
        <v>No</v>
      </c>
    </row>
    <row r="1175" spans="1:9" ht="18.75" customHeight="1" x14ac:dyDescent="0.25">
      <c r="A1175" s="12">
        <v>1170</v>
      </c>
      <c r="B1175" s="13" t="s">
        <v>106</v>
      </c>
      <c r="C1175" s="13" t="s">
        <v>683</v>
      </c>
      <c r="D1175" s="12" t="s">
        <v>665</v>
      </c>
      <c r="E1175" s="14">
        <v>35329</v>
      </c>
      <c r="F1175" s="15">
        <f t="shared" si="72"/>
        <v>7.8841902770238406E-3</v>
      </c>
      <c r="G1175" s="15">
        <f t="shared" si="75"/>
        <v>99.80643450908633</v>
      </c>
      <c r="H1175" s="12" t="str">
        <f t="shared" si="73"/>
        <v>No</v>
      </c>
      <c r="I1175" s="12" t="str">
        <f t="shared" si="74"/>
        <v>No</v>
      </c>
    </row>
    <row r="1176" spans="1:9" ht="15" customHeight="1" x14ac:dyDescent="0.25">
      <c r="A1176" s="12">
        <v>1171</v>
      </c>
      <c r="B1176" s="13" t="s">
        <v>36</v>
      </c>
      <c r="C1176" s="13" t="s">
        <v>677</v>
      </c>
      <c r="D1176" s="12" t="s">
        <v>137</v>
      </c>
      <c r="E1176" s="14">
        <v>35009.599999999999</v>
      </c>
      <c r="F1176" s="15">
        <f t="shared" si="72"/>
        <v>7.8129114303403403E-3</v>
      </c>
      <c r="G1176" s="15">
        <f t="shared" si="75"/>
        <v>99.814247420516665</v>
      </c>
      <c r="H1176" s="12" t="str">
        <f t="shared" si="73"/>
        <v>No</v>
      </c>
      <c r="I1176" s="12" t="str">
        <f t="shared" si="74"/>
        <v>No</v>
      </c>
    </row>
    <row r="1177" spans="1:9" ht="15" customHeight="1" x14ac:dyDescent="0.25">
      <c r="A1177" s="12">
        <v>1172</v>
      </c>
      <c r="B1177" s="13" t="s">
        <v>36</v>
      </c>
      <c r="C1177" s="13" t="s">
        <v>677</v>
      </c>
      <c r="D1177" s="12" t="s">
        <v>137</v>
      </c>
      <c r="E1177" s="14">
        <v>33638.400000000001</v>
      </c>
      <c r="F1177" s="15">
        <f t="shared" si="72"/>
        <v>7.5069078155237555E-3</v>
      </c>
      <c r="G1177" s="15">
        <f t="shared" si="75"/>
        <v>99.82175432833219</v>
      </c>
      <c r="H1177" s="12" t="str">
        <f t="shared" si="73"/>
        <v>No</v>
      </c>
      <c r="I1177" s="12" t="str">
        <f t="shared" si="74"/>
        <v>No</v>
      </c>
    </row>
    <row r="1178" spans="1:9" ht="15" customHeight="1" x14ac:dyDescent="0.25">
      <c r="A1178" s="12">
        <v>1173</v>
      </c>
      <c r="B1178" s="13" t="s">
        <v>36</v>
      </c>
      <c r="C1178" s="13" t="s">
        <v>681</v>
      </c>
      <c r="D1178" s="12" t="s">
        <v>137</v>
      </c>
      <c r="E1178" s="14">
        <v>33600</v>
      </c>
      <c r="F1178" s="15">
        <f t="shared" si="72"/>
        <v>7.4983382860539793E-3</v>
      </c>
      <c r="G1178" s="15">
        <f t="shared" si="75"/>
        <v>99.829252666618245</v>
      </c>
      <c r="H1178" s="12" t="str">
        <f t="shared" si="73"/>
        <v>No</v>
      </c>
      <c r="I1178" s="12" t="str">
        <f t="shared" si="74"/>
        <v>No</v>
      </c>
    </row>
    <row r="1179" spans="1:9" ht="36.75" customHeight="1" x14ac:dyDescent="0.25">
      <c r="A1179" s="12">
        <v>1174</v>
      </c>
      <c r="B1179" s="13" t="s">
        <v>23</v>
      </c>
      <c r="C1179" s="13" t="s">
        <v>684</v>
      </c>
      <c r="D1179" s="12" t="s">
        <v>201</v>
      </c>
      <c r="E1179" s="14">
        <v>33015.233333333301</v>
      </c>
      <c r="F1179" s="15">
        <f t="shared" si="72"/>
        <v>7.3678389323315061E-3</v>
      </c>
      <c r="G1179" s="15">
        <f t="shared" si="75"/>
        <v>99.83662050555057</v>
      </c>
      <c r="H1179" s="12" t="str">
        <f t="shared" si="73"/>
        <v>No</v>
      </c>
      <c r="I1179" s="12" t="str">
        <f t="shared" si="74"/>
        <v>No</v>
      </c>
    </row>
    <row r="1180" spans="1:9" ht="15" customHeight="1" x14ac:dyDescent="0.25">
      <c r="A1180" s="12">
        <v>1175</v>
      </c>
      <c r="B1180" s="13" t="s">
        <v>36</v>
      </c>
      <c r="C1180" s="13" t="s">
        <v>681</v>
      </c>
      <c r="D1180" s="12" t="s">
        <v>137</v>
      </c>
      <c r="E1180" s="14">
        <v>32850</v>
      </c>
      <c r="F1180" s="15">
        <f t="shared" si="72"/>
        <v>7.3309646635974172E-3</v>
      </c>
      <c r="G1180" s="15">
        <f t="shared" si="75"/>
        <v>99.843951470214165</v>
      </c>
      <c r="H1180" s="12" t="str">
        <f t="shared" si="73"/>
        <v>No</v>
      </c>
      <c r="I1180" s="12" t="str">
        <f t="shared" si="74"/>
        <v>No</v>
      </c>
    </row>
    <row r="1181" spans="1:9" ht="15" customHeight="1" x14ac:dyDescent="0.25">
      <c r="A1181" s="12">
        <v>1176</v>
      </c>
      <c r="B1181" s="13" t="s">
        <v>36</v>
      </c>
      <c r="C1181" s="13" t="s">
        <v>681</v>
      </c>
      <c r="D1181" s="12" t="s">
        <v>137</v>
      </c>
      <c r="E1181" s="14">
        <v>32181</v>
      </c>
      <c r="F1181" s="15">
        <f t="shared" si="72"/>
        <v>7.1816673923661648E-3</v>
      </c>
      <c r="G1181" s="15">
        <f t="shared" si="75"/>
        <v>99.851133137606524</v>
      </c>
      <c r="H1181" s="12" t="str">
        <f t="shared" si="73"/>
        <v>No</v>
      </c>
      <c r="I1181" s="12" t="str">
        <f t="shared" si="74"/>
        <v>No</v>
      </c>
    </row>
    <row r="1182" spans="1:9" ht="15" customHeight="1" x14ac:dyDescent="0.25">
      <c r="A1182" s="12">
        <v>1177</v>
      </c>
      <c r="B1182" s="13" t="s">
        <v>123</v>
      </c>
      <c r="C1182" s="13" t="s">
        <v>685</v>
      </c>
      <c r="D1182" s="12" t="s">
        <v>21</v>
      </c>
      <c r="E1182" s="14">
        <v>31411.562421999999</v>
      </c>
      <c r="F1182" s="15">
        <f t="shared" si="72"/>
        <v>7.0099559861207467E-3</v>
      </c>
      <c r="G1182" s="15">
        <f t="shared" si="75"/>
        <v>99.858143093592645</v>
      </c>
      <c r="H1182" s="12" t="str">
        <f t="shared" si="73"/>
        <v>No</v>
      </c>
      <c r="I1182" s="12" t="str">
        <f t="shared" si="74"/>
        <v>No</v>
      </c>
    </row>
    <row r="1183" spans="1:9" ht="36.75" customHeight="1" x14ac:dyDescent="0.25">
      <c r="A1183" s="12">
        <v>1178</v>
      </c>
      <c r="B1183" s="13" t="s">
        <v>23</v>
      </c>
      <c r="C1183" s="13" t="s">
        <v>686</v>
      </c>
      <c r="D1183" s="12" t="s">
        <v>201</v>
      </c>
      <c r="E1183" s="14">
        <v>31255.223999999998</v>
      </c>
      <c r="F1183" s="15">
        <f t="shared" si="72"/>
        <v>6.9750667487617022E-3</v>
      </c>
      <c r="G1183" s="15">
        <f t="shared" si="75"/>
        <v>99.86511816034141</v>
      </c>
      <c r="H1183" s="12" t="str">
        <f t="shared" si="73"/>
        <v>No</v>
      </c>
      <c r="I1183" s="12" t="str">
        <f t="shared" si="74"/>
        <v>No</v>
      </c>
    </row>
    <row r="1184" spans="1:9" ht="18.75" customHeight="1" x14ac:dyDescent="0.25">
      <c r="A1184" s="12">
        <v>1179</v>
      </c>
      <c r="B1184" s="13" t="s">
        <v>36</v>
      </c>
      <c r="C1184" s="13" t="s">
        <v>687</v>
      </c>
      <c r="D1184" s="12" t="s">
        <v>137</v>
      </c>
      <c r="E1184" s="14">
        <v>30054.453333333298</v>
      </c>
      <c r="F1184" s="15">
        <f t="shared" si="72"/>
        <v>6.707096967135587E-3</v>
      </c>
      <c r="G1184" s="15">
        <f t="shared" si="75"/>
        <v>99.871825257308544</v>
      </c>
      <c r="H1184" s="12" t="str">
        <f t="shared" si="73"/>
        <v>No</v>
      </c>
      <c r="I1184" s="12" t="str">
        <f t="shared" si="74"/>
        <v>No</v>
      </c>
    </row>
    <row r="1185" spans="1:9" ht="18.75" customHeight="1" x14ac:dyDescent="0.25">
      <c r="A1185" s="12">
        <v>1180</v>
      </c>
      <c r="B1185" s="13" t="s">
        <v>36</v>
      </c>
      <c r="C1185" s="13" t="s">
        <v>687</v>
      </c>
      <c r="D1185" s="12" t="s">
        <v>137</v>
      </c>
      <c r="E1185" s="14">
        <v>29260</v>
      </c>
      <c r="F1185" s="15">
        <f t="shared" si="72"/>
        <v>6.5298029241053412E-3</v>
      </c>
      <c r="G1185" s="15">
        <f t="shared" si="75"/>
        <v>99.87835506023265</v>
      </c>
      <c r="H1185" s="12" t="str">
        <f t="shared" si="73"/>
        <v>No</v>
      </c>
      <c r="I1185" s="12" t="str">
        <f t="shared" si="74"/>
        <v>No</v>
      </c>
    </row>
    <row r="1186" spans="1:9" ht="18.75" customHeight="1" x14ac:dyDescent="0.25">
      <c r="A1186" s="12">
        <v>1181</v>
      </c>
      <c r="B1186" s="13" t="s">
        <v>36</v>
      </c>
      <c r="C1186" s="13" t="s">
        <v>687</v>
      </c>
      <c r="D1186" s="12" t="s">
        <v>137</v>
      </c>
      <c r="E1186" s="14">
        <v>29260</v>
      </c>
      <c r="F1186" s="15">
        <f t="shared" si="72"/>
        <v>6.5298029241053412E-3</v>
      </c>
      <c r="G1186" s="15">
        <f t="shared" si="75"/>
        <v>99.884884863156756</v>
      </c>
      <c r="H1186" s="12" t="str">
        <f t="shared" si="73"/>
        <v>No</v>
      </c>
      <c r="I1186" s="12" t="str">
        <f t="shared" si="74"/>
        <v>No</v>
      </c>
    </row>
    <row r="1187" spans="1:9" ht="18.75" customHeight="1" x14ac:dyDescent="0.25">
      <c r="A1187" s="12">
        <v>1182</v>
      </c>
      <c r="B1187" s="13" t="s">
        <v>36</v>
      </c>
      <c r="C1187" s="13" t="s">
        <v>687</v>
      </c>
      <c r="D1187" s="12" t="s">
        <v>137</v>
      </c>
      <c r="E1187" s="14">
        <v>28728</v>
      </c>
      <c r="F1187" s="15">
        <f t="shared" si="72"/>
        <v>6.411079234576152E-3</v>
      </c>
      <c r="G1187" s="15">
        <f t="shared" si="75"/>
        <v>99.891295942391338</v>
      </c>
      <c r="H1187" s="12" t="str">
        <f t="shared" si="73"/>
        <v>No</v>
      </c>
      <c r="I1187" s="12" t="str">
        <f t="shared" si="74"/>
        <v>No</v>
      </c>
    </row>
    <row r="1188" spans="1:9" ht="27.75" customHeight="1" x14ac:dyDescent="0.25">
      <c r="A1188" s="12">
        <v>1183</v>
      </c>
      <c r="B1188" s="13" t="s">
        <v>23</v>
      </c>
      <c r="C1188" s="13" t="s">
        <v>688</v>
      </c>
      <c r="D1188" s="12" t="s">
        <v>201</v>
      </c>
      <c r="E1188" s="14">
        <v>25452.799999999999</v>
      </c>
      <c r="F1188" s="15">
        <f t="shared" si="72"/>
        <v>5.6801697835498436E-3</v>
      </c>
      <c r="G1188" s="15">
        <f t="shared" si="75"/>
        <v>99.896976112174883</v>
      </c>
      <c r="H1188" s="12" t="str">
        <f t="shared" si="73"/>
        <v>No</v>
      </c>
      <c r="I1188" s="12" t="str">
        <f t="shared" si="74"/>
        <v>No</v>
      </c>
    </row>
    <row r="1189" spans="1:9" ht="27.75" customHeight="1" x14ac:dyDescent="0.25">
      <c r="A1189" s="12">
        <v>1184</v>
      </c>
      <c r="B1189" s="13" t="s">
        <v>55</v>
      </c>
      <c r="C1189" s="13" t="s">
        <v>689</v>
      </c>
      <c r="D1189" s="12" t="s">
        <v>201</v>
      </c>
      <c r="E1189" s="14">
        <v>24589.066666666698</v>
      </c>
      <c r="F1189" s="15">
        <f t="shared" si="72"/>
        <v>5.4874148811012088E-3</v>
      </c>
      <c r="G1189" s="15">
        <f t="shared" si="75"/>
        <v>99.902463527055986</v>
      </c>
      <c r="H1189" s="12" t="str">
        <f t="shared" si="73"/>
        <v>No</v>
      </c>
      <c r="I1189" s="12" t="str">
        <f t="shared" si="74"/>
        <v>No</v>
      </c>
    </row>
    <row r="1190" spans="1:9" ht="18.75" customHeight="1" x14ac:dyDescent="0.25">
      <c r="A1190" s="12">
        <v>1185</v>
      </c>
      <c r="B1190" s="13" t="s">
        <v>13</v>
      </c>
      <c r="C1190" s="13" t="s">
        <v>690</v>
      </c>
      <c r="D1190" s="12" t="s">
        <v>21</v>
      </c>
      <c r="E1190" s="14">
        <v>23717.333333333299</v>
      </c>
      <c r="F1190" s="15">
        <f t="shared" si="72"/>
        <v>5.2928746600130151E-3</v>
      </c>
      <c r="G1190" s="15">
        <f t="shared" si="75"/>
        <v>99.907756401716</v>
      </c>
      <c r="H1190" s="12" t="str">
        <f t="shared" si="73"/>
        <v>No</v>
      </c>
      <c r="I1190" s="12" t="str">
        <f t="shared" si="74"/>
        <v>No</v>
      </c>
    </row>
    <row r="1191" spans="1:9" ht="15" customHeight="1" x14ac:dyDescent="0.25">
      <c r="A1191" s="12">
        <v>1186</v>
      </c>
      <c r="B1191" s="13" t="s">
        <v>36</v>
      </c>
      <c r="C1191" s="13" t="s">
        <v>691</v>
      </c>
      <c r="D1191" s="12" t="s">
        <v>137</v>
      </c>
      <c r="E1191" s="14">
        <v>23198.366666666701</v>
      </c>
      <c r="F1191" s="15">
        <f t="shared" si="72"/>
        <v>5.1770595521007552E-3</v>
      </c>
      <c r="G1191" s="15">
        <f t="shared" si="75"/>
        <v>99.912933461268096</v>
      </c>
      <c r="H1191" s="12" t="str">
        <f t="shared" si="73"/>
        <v>No</v>
      </c>
      <c r="I1191" s="12" t="str">
        <f t="shared" si="74"/>
        <v>No</v>
      </c>
    </row>
    <row r="1192" spans="1:9" ht="27.75" customHeight="1" x14ac:dyDescent="0.25">
      <c r="A1192" s="12">
        <v>1187</v>
      </c>
      <c r="B1192" s="13" t="s">
        <v>23</v>
      </c>
      <c r="C1192" s="13" t="s">
        <v>689</v>
      </c>
      <c r="D1192" s="12" t="s">
        <v>21</v>
      </c>
      <c r="E1192" s="14">
        <v>23142.149333333298</v>
      </c>
      <c r="F1192" s="15">
        <f t="shared" si="72"/>
        <v>5.1645138204676087E-3</v>
      </c>
      <c r="G1192" s="15">
        <f t="shared" si="75"/>
        <v>99.918097975088557</v>
      </c>
      <c r="H1192" s="12" t="str">
        <f t="shared" si="73"/>
        <v>No</v>
      </c>
      <c r="I1192" s="12" t="str">
        <f t="shared" si="74"/>
        <v>No</v>
      </c>
    </row>
    <row r="1193" spans="1:9" ht="15" customHeight="1" x14ac:dyDescent="0.25">
      <c r="A1193" s="12">
        <v>1188</v>
      </c>
      <c r="B1193" s="13" t="s">
        <v>36</v>
      </c>
      <c r="C1193" s="13" t="s">
        <v>691</v>
      </c>
      <c r="D1193" s="12" t="s">
        <v>137</v>
      </c>
      <c r="E1193" s="14">
        <v>22911.4666666667</v>
      </c>
      <c r="F1193" s="15">
        <f t="shared" si="72"/>
        <v>5.1130335623903707E-3</v>
      </c>
      <c r="G1193" s="15">
        <f t="shared" si="75"/>
        <v>99.923211008650952</v>
      </c>
      <c r="H1193" s="12" t="str">
        <f t="shared" si="73"/>
        <v>No</v>
      </c>
      <c r="I1193" s="12" t="str">
        <f t="shared" si="74"/>
        <v>No</v>
      </c>
    </row>
    <row r="1194" spans="1:9" ht="18.75" customHeight="1" x14ac:dyDescent="0.25">
      <c r="A1194" s="12">
        <v>1189</v>
      </c>
      <c r="B1194" s="13" t="s">
        <v>106</v>
      </c>
      <c r="C1194" s="13" t="s">
        <v>692</v>
      </c>
      <c r="D1194" s="12" t="s">
        <v>665</v>
      </c>
      <c r="E1194" s="14">
        <v>21340.799999999999</v>
      </c>
      <c r="F1194" s="15">
        <f t="shared" si="72"/>
        <v>4.7625160028279987E-3</v>
      </c>
      <c r="G1194" s="15">
        <f t="shared" si="75"/>
        <v>99.92797352465378</v>
      </c>
      <c r="H1194" s="12" t="str">
        <f t="shared" si="73"/>
        <v>No</v>
      </c>
      <c r="I1194" s="12" t="str">
        <f t="shared" si="74"/>
        <v>No</v>
      </c>
    </row>
    <row r="1195" spans="1:9" ht="15" customHeight="1" x14ac:dyDescent="0.25">
      <c r="A1195" s="12">
        <v>1190</v>
      </c>
      <c r="B1195" s="13" t="s">
        <v>36</v>
      </c>
      <c r="C1195" s="13" t="s">
        <v>691</v>
      </c>
      <c r="D1195" s="12" t="s">
        <v>137</v>
      </c>
      <c r="E1195" s="14">
        <v>21185</v>
      </c>
      <c r="F1195" s="15">
        <f t="shared" si="72"/>
        <v>4.7277469223230223E-3</v>
      </c>
      <c r="G1195" s="15">
        <f t="shared" si="75"/>
        <v>99.932701271576107</v>
      </c>
      <c r="H1195" s="12" t="str">
        <f t="shared" si="73"/>
        <v>No</v>
      </c>
      <c r="I1195" s="12" t="str">
        <f t="shared" si="74"/>
        <v>No</v>
      </c>
    </row>
    <row r="1196" spans="1:9" ht="15" customHeight="1" x14ac:dyDescent="0.25">
      <c r="A1196" s="12">
        <v>1191</v>
      </c>
      <c r="B1196" s="13" t="s">
        <v>36</v>
      </c>
      <c r="C1196" s="13" t="s">
        <v>691</v>
      </c>
      <c r="D1196" s="12" t="s">
        <v>137</v>
      </c>
      <c r="E1196" s="14">
        <v>20520</v>
      </c>
      <c r="F1196" s="15">
        <f t="shared" si="72"/>
        <v>4.5793423104115378E-3</v>
      </c>
      <c r="G1196" s="15">
        <f t="shared" si="75"/>
        <v>99.937280613886514</v>
      </c>
      <c r="H1196" s="12" t="str">
        <f t="shared" si="73"/>
        <v>No</v>
      </c>
      <c r="I1196" s="12" t="str">
        <f t="shared" si="74"/>
        <v>No</v>
      </c>
    </row>
    <row r="1197" spans="1:9" ht="18.75" customHeight="1" x14ac:dyDescent="0.25">
      <c r="A1197" s="12">
        <v>1192</v>
      </c>
      <c r="B1197" s="13" t="s">
        <v>106</v>
      </c>
      <c r="C1197" s="13" t="s">
        <v>693</v>
      </c>
      <c r="D1197" s="12" t="s">
        <v>665</v>
      </c>
      <c r="E1197" s="14">
        <v>18824.256000000001</v>
      </c>
      <c r="F1197" s="15">
        <f t="shared" si="72"/>
        <v>4.2009118890262301E-3</v>
      </c>
      <c r="G1197" s="15">
        <f t="shared" si="75"/>
        <v>99.941481525775544</v>
      </c>
      <c r="H1197" s="12" t="str">
        <f t="shared" si="73"/>
        <v>No</v>
      </c>
      <c r="I1197" s="12" t="str">
        <f t="shared" si="74"/>
        <v>No</v>
      </c>
    </row>
    <row r="1198" spans="1:9" ht="27.75" customHeight="1" x14ac:dyDescent="0.25">
      <c r="A1198" s="12">
        <v>1193</v>
      </c>
      <c r="B1198" s="13" t="s">
        <v>23</v>
      </c>
      <c r="C1198" s="13" t="s">
        <v>694</v>
      </c>
      <c r="D1198" s="12" t="s">
        <v>201</v>
      </c>
      <c r="E1198" s="14">
        <v>18575.724999999999</v>
      </c>
      <c r="F1198" s="15">
        <f t="shared" si="72"/>
        <v>4.1454485106758943E-3</v>
      </c>
      <c r="G1198" s="15">
        <f t="shared" si="75"/>
        <v>99.945626974286213</v>
      </c>
      <c r="H1198" s="12" t="str">
        <f t="shared" si="73"/>
        <v>No</v>
      </c>
      <c r="I1198" s="12" t="str">
        <f t="shared" si="74"/>
        <v>No</v>
      </c>
    </row>
    <row r="1199" spans="1:9" ht="27.75" customHeight="1" x14ac:dyDescent="0.25">
      <c r="A1199" s="12">
        <v>1194</v>
      </c>
      <c r="B1199" s="13" t="s">
        <v>55</v>
      </c>
      <c r="C1199" s="13" t="s">
        <v>695</v>
      </c>
      <c r="D1199" s="12" t="s">
        <v>15</v>
      </c>
      <c r="E1199" s="14">
        <v>18435.866666666701</v>
      </c>
      <c r="F1199" s="15">
        <f t="shared" si="72"/>
        <v>4.1142370495015857E-3</v>
      </c>
      <c r="G1199" s="15">
        <f t="shared" si="75"/>
        <v>99.94974121133572</v>
      </c>
      <c r="H1199" s="12" t="str">
        <f t="shared" si="73"/>
        <v>No</v>
      </c>
      <c r="I1199" s="12" t="str">
        <f t="shared" si="74"/>
        <v>No</v>
      </c>
    </row>
    <row r="1200" spans="1:9" ht="15" customHeight="1" x14ac:dyDescent="0.25">
      <c r="A1200" s="12">
        <v>1195</v>
      </c>
      <c r="B1200" s="13" t="s">
        <v>36</v>
      </c>
      <c r="C1200" s="13" t="s">
        <v>696</v>
      </c>
      <c r="D1200" s="12" t="s">
        <v>137</v>
      </c>
      <c r="E1200" s="14">
        <v>18427.5</v>
      </c>
      <c r="F1200" s="15">
        <f t="shared" si="72"/>
        <v>4.1123699037577295E-3</v>
      </c>
      <c r="G1200" s="15">
        <f t="shared" si="75"/>
        <v>99.953853581239471</v>
      </c>
      <c r="H1200" s="12" t="str">
        <f t="shared" si="73"/>
        <v>No</v>
      </c>
      <c r="I1200" s="12" t="str">
        <f t="shared" si="74"/>
        <v>No</v>
      </c>
    </row>
    <row r="1201" spans="1:9" ht="15" customHeight="1" x14ac:dyDescent="0.25">
      <c r="A1201" s="12">
        <v>1196</v>
      </c>
      <c r="B1201" s="13" t="s">
        <v>36</v>
      </c>
      <c r="C1201" s="13" t="s">
        <v>696</v>
      </c>
      <c r="D1201" s="12" t="s">
        <v>137</v>
      </c>
      <c r="E1201" s="14">
        <v>18211.5</v>
      </c>
      <c r="F1201" s="15">
        <f t="shared" si="72"/>
        <v>4.0641663004902396E-3</v>
      </c>
      <c r="G1201" s="15">
        <f t="shared" si="75"/>
        <v>99.957917747539966</v>
      </c>
      <c r="H1201" s="12" t="str">
        <f t="shared" si="73"/>
        <v>No</v>
      </c>
      <c r="I1201" s="12" t="str">
        <f t="shared" si="74"/>
        <v>No</v>
      </c>
    </row>
    <row r="1202" spans="1:9" ht="15" customHeight="1" x14ac:dyDescent="0.25">
      <c r="A1202" s="12">
        <v>1197</v>
      </c>
      <c r="B1202" s="13" t="s">
        <v>36</v>
      </c>
      <c r="C1202" s="13" t="s">
        <v>696</v>
      </c>
      <c r="D1202" s="12" t="s">
        <v>137</v>
      </c>
      <c r="E1202" s="14">
        <v>17863.740000000002</v>
      </c>
      <c r="F1202" s="15">
        <f t="shared" si="72"/>
        <v>3.9865584992295816E-3</v>
      </c>
      <c r="G1202" s="15">
        <f t="shared" si="75"/>
        <v>99.961904306039202</v>
      </c>
      <c r="H1202" s="12" t="str">
        <f t="shared" si="73"/>
        <v>No</v>
      </c>
      <c r="I1202" s="12" t="str">
        <f t="shared" si="74"/>
        <v>No</v>
      </c>
    </row>
    <row r="1203" spans="1:9" ht="18.75" customHeight="1" x14ac:dyDescent="0.25">
      <c r="A1203" s="12">
        <v>1198</v>
      </c>
      <c r="B1203" s="13" t="s">
        <v>106</v>
      </c>
      <c r="C1203" s="13" t="s">
        <v>697</v>
      </c>
      <c r="D1203" s="12" t="s">
        <v>665</v>
      </c>
      <c r="E1203" s="14">
        <v>17803.259999999998</v>
      </c>
      <c r="F1203" s="15">
        <f t="shared" si="72"/>
        <v>3.9730614903146838E-3</v>
      </c>
      <c r="G1203" s="15">
        <f t="shared" si="75"/>
        <v>99.965877367529515</v>
      </c>
      <c r="H1203" s="12" t="str">
        <f t="shared" si="73"/>
        <v>No</v>
      </c>
      <c r="I1203" s="12" t="str">
        <f t="shared" si="74"/>
        <v>No</v>
      </c>
    </row>
    <row r="1204" spans="1:9" ht="27.75" customHeight="1" x14ac:dyDescent="0.25">
      <c r="A1204" s="12">
        <v>1199</v>
      </c>
      <c r="B1204" s="13" t="s">
        <v>23</v>
      </c>
      <c r="C1204" s="13" t="s">
        <v>698</v>
      </c>
      <c r="D1204" s="12" t="s">
        <v>137</v>
      </c>
      <c r="E1204" s="14">
        <v>17324.599999999999</v>
      </c>
      <c r="F1204" s="15">
        <f t="shared" si="72"/>
        <v>3.8662414128146057E-3</v>
      </c>
      <c r="G1204" s="15">
        <f t="shared" si="75"/>
        <v>99.969743608942323</v>
      </c>
      <c r="H1204" s="12" t="str">
        <f t="shared" si="73"/>
        <v>No</v>
      </c>
      <c r="I1204" s="12" t="str">
        <f t="shared" si="74"/>
        <v>No</v>
      </c>
    </row>
    <row r="1205" spans="1:9" ht="15" customHeight="1" x14ac:dyDescent="0.25">
      <c r="A1205" s="12">
        <v>1200</v>
      </c>
      <c r="B1205" s="13" t="s">
        <v>36</v>
      </c>
      <c r="C1205" s="13" t="s">
        <v>696</v>
      </c>
      <c r="D1205" s="12" t="s">
        <v>137</v>
      </c>
      <c r="E1205" s="14">
        <v>16362.81</v>
      </c>
      <c r="F1205" s="15">
        <f t="shared" si="72"/>
        <v>3.6516037110246105E-3</v>
      </c>
      <c r="G1205" s="15">
        <f t="shared" si="75"/>
        <v>99.973395212653344</v>
      </c>
      <c r="H1205" s="12" t="str">
        <f t="shared" si="73"/>
        <v>No</v>
      </c>
      <c r="I1205" s="12" t="str">
        <f t="shared" si="74"/>
        <v>No</v>
      </c>
    </row>
    <row r="1206" spans="1:9" ht="27.75" customHeight="1" x14ac:dyDescent="0.25">
      <c r="A1206" s="12">
        <v>1201</v>
      </c>
      <c r="B1206" s="13" t="s">
        <v>23</v>
      </c>
      <c r="C1206" s="13" t="s">
        <v>699</v>
      </c>
      <c r="D1206" s="12" t="s">
        <v>137</v>
      </c>
      <c r="E1206" s="14">
        <v>15937.4416666667</v>
      </c>
      <c r="F1206" s="15">
        <f t="shared" si="72"/>
        <v>3.5566764592535375E-3</v>
      </c>
      <c r="G1206" s="15">
        <f t="shared" si="75"/>
        <v>99.976951889112598</v>
      </c>
      <c r="H1206" s="12" t="str">
        <f t="shared" si="73"/>
        <v>No</v>
      </c>
      <c r="I1206" s="12" t="str">
        <f t="shared" si="74"/>
        <v>No</v>
      </c>
    </row>
    <row r="1207" spans="1:9" ht="27.75" customHeight="1" x14ac:dyDescent="0.25">
      <c r="A1207" s="12">
        <v>1202</v>
      </c>
      <c r="B1207" s="13" t="s">
        <v>23</v>
      </c>
      <c r="C1207" s="13" t="s">
        <v>700</v>
      </c>
      <c r="D1207" s="12" t="s">
        <v>114</v>
      </c>
      <c r="E1207" s="14">
        <v>15643.291999999999</v>
      </c>
      <c r="F1207" s="15">
        <f t="shared" si="72"/>
        <v>3.4910325989143433E-3</v>
      </c>
      <c r="G1207" s="15">
        <f t="shared" si="75"/>
        <v>99.980442921711514</v>
      </c>
      <c r="H1207" s="12" t="str">
        <f t="shared" si="73"/>
        <v>No</v>
      </c>
      <c r="I1207" s="12" t="str">
        <f t="shared" si="74"/>
        <v>No</v>
      </c>
    </row>
    <row r="1208" spans="1:9" ht="27.75" customHeight="1" x14ac:dyDescent="0.25">
      <c r="A1208" s="12">
        <v>1203</v>
      </c>
      <c r="B1208" s="13" t="s">
        <v>23</v>
      </c>
      <c r="C1208" s="13" t="s">
        <v>701</v>
      </c>
      <c r="D1208" s="12" t="s">
        <v>137</v>
      </c>
      <c r="E1208" s="14">
        <v>14984.531999999999</v>
      </c>
      <c r="F1208" s="15">
        <f t="shared" si="72"/>
        <v>3.344020535541697E-3</v>
      </c>
      <c r="G1208" s="15">
        <f t="shared" si="75"/>
        <v>99.98378694224705</v>
      </c>
      <c r="H1208" s="12" t="str">
        <f t="shared" si="73"/>
        <v>No</v>
      </c>
      <c r="I1208" s="12" t="str">
        <f t="shared" si="74"/>
        <v>No</v>
      </c>
    </row>
    <row r="1209" spans="1:9" ht="45.75" customHeight="1" x14ac:dyDescent="0.25">
      <c r="A1209" s="12">
        <v>1204</v>
      </c>
      <c r="B1209" s="13" t="s">
        <v>22</v>
      </c>
      <c r="C1209" s="13" t="s">
        <v>295</v>
      </c>
      <c r="D1209" s="12" t="s">
        <v>21</v>
      </c>
      <c r="E1209" s="14">
        <v>14177.083333333299</v>
      </c>
      <c r="F1209" s="15">
        <f t="shared" si="72"/>
        <v>3.163826391158061E-3</v>
      </c>
      <c r="G1209" s="15">
        <f t="shared" si="75"/>
        <v>99.986950768638209</v>
      </c>
      <c r="H1209" s="12" t="str">
        <f t="shared" si="73"/>
        <v>No</v>
      </c>
      <c r="I1209" s="12" t="str">
        <f t="shared" si="74"/>
        <v>No</v>
      </c>
    </row>
    <row r="1210" spans="1:9" ht="18.75" customHeight="1" x14ac:dyDescent="0.25">
      <c r="A1210" s="12">
        <v>1205</v>
      </c>
      <c r="B1210" s="13" t="s">
        <v>106</v>
      </c>
      <c r="C1210" s="13" t="s">
        <v>702</v>
      </c>
      <c r="D1210" s="12" t="s">
        <v>665</v>
      </c>
      <c r="E1210" s="14">
        <v>13212.584000000001</v>
      </c>
      <c r="F1210" s="15">
        <f t="shared" si="72"/>
        <v>2.9485840614554833E-3</v>
      </c>
      <c r="G1210" s="15">
        <f t="shared" si="75"/>
        <v>99.989899352699666</v>
      </c>
      <c r="H1210" s="12" t="str">
        <f t="shared" si="73"/>
        <v>No</v>
      </c>
      <c r="I1210" s="12" t="str">
        <f t="shared" si="74"/>
        <v>No</v>
      </c>
    </row>
    <row r="1211" spans="1:9" ht="18.75" customHeight="1" x14ac:dyDescent="0.25">
      <c r="A1211" s="12">
        <v>1206</v>
      </c>
      <c r="B1211" s="13" t="s">
        <v>106</v>
      </c>
      <c r="C1211" s="13" t="s">
        <v>703</v>
      </c>
      <c r="D1211" s="12" t="s">
        <v>665</v>
      </c>
      <c r="E1211" s="14">
        <v>13034.495999999999</v>
      </c>
      <c r="F1211" s="15">
        <f t="shared" si="72"/>
        <v>2.9088410832207572E-3</v>
      </c>
      <c r="G1211" s="15">
        <f t="shared" si="75"/>
        <v>99.992808193782892</v>
      </c>
      <c r="H1211" s="12" t="str">
        <f t="shared" si="73"/>
        <v>No</v>
      </c>
      <c r="I1211" s="12" t="str">
        <f t="shared" si="74"/>
        <v>No</v>
      </c>
    </row>
    <row r="1212" spans="1:9" ht="18.75" customHeight="1" x14ac:dyDescent="0.25">
      <c r="A1212" s="12">
        <v>1207</v>
      </c>
      <c r="B1212" s="13" t="s">
        <v>106</v>
      </c>
      <c r="C1212" s="13" t="s">
        <v>704</v>
      </c>
      <c r="D1212" s="12" t="s">
        <v>665</v>
      </c>
      <c r="E1212" s="14">
        <v>12004.944</v>
      </c>
      <c r="F1212" s="15">
        <f t="shared" si="72"/>
        <v>2.679081286224226E-3</v>
      </c>
      <c r="G1212" s="15">
        <f t="shared" si="75"/>
        <v>99.99548727506911</v>
      </c>
      <c r="H1212" s="12" t="str">
        <f t="shared" si="73"/>
        <v>No</v>
      </c>
      <c r="I1212" s="12" t="str">
        <f t="shared" si="74"/>
        <v>No</v>
      </c>
    </row>
    <row r="1213" spans="1:9" ht="18.75" customHeight="1" x14ac:dyDescent="0.25">
      <c r="A1213" s="12">
        <v>1208</v>
      </c>
      <c r="B1213" s="13" t="s">
        <v>106</v>
      </c>
      <c r="C1213" s="13" t="s">
        <v>705</v>
      </c>
      <c r="D1213" s="12" t="s">
        <v>665</v>
      </c>
      <c r="E1213" s="14">
        <v>10768.896000000001</v>
      </c>
      <c r="F1213" s="15">
        <f t="shared" si="72"/>
        <v>2.4032388445039752E-3</v>
      </c>
      <c r="G1213" s="15">
        <f t="shared" si="75"/>
        <v>99.997890513913617</v>
      </c>
      <c r="H1213" s="12" t="str">
        <f t="shared" si="73"/>
        <v>No</v>
      </c>
      <c r="I1213" s="12" t="str">
        <f t="shared" si="74"/>
        <v>No</v>
      </c>
    </row>
    <row r="1214" spans="1:9" ht="18.75" customHeight="1" x14ac:dyDescent="0.25">
      <c r="A1214" s="12">
        <v>1209</v>
      </c>
      <c r="B1214" s="13" t="s">
        <v>106</v>
      </c>
      <c r="C1214" s="13" t="s">
        <v>706</v>
      </c>
      <c r="D1214" s="12" t="s">
        <v>665</v>
      </c>
      <c r="E1214" s="14">
        <v>9452.5920000000006</v>
      </c>
      <c r="F1214" s="15">
        <f t="shared" si="72"/>
        <v>2.109486086191892E-3</v>
      </c>
      <c r="G1214" s="15">
        <f t="shared" si="75"/>
        <v>99.999999999999815</v>
      </c>
      <c r="H1214" s="12" t="str">
        <f t="shared" si="73"/>
        <v>No</v>
      </c>
      <c r="I1214" s="12" t="str">
        <f t="shared" si="74"/>
        <v>No</v>
      </c>
    </row>
  </sheetData>
  <mergeCells count="2">
    <mergeCell ref="A1:I1"/>
    <mergeCell ref="A4:I4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5"/>
  <sheetViews>
    <sheetView zoomScaleNormal="100" workbookViewId="0">
      <pane ySplit="3" topLeftCell="A4" activePane="bottomLeft" state="frozen"/>
      <selection pane="bottomLeft" activeCell="D4" sqref="D4"/>
    </sheetView>
  </sheetViews>
  <sheetFormatPr baseColWidth="10" defaultColWidth="8.7109375" defaultRowHeight="15" x14ac:dyDescent="0.25"/>
  <cols>
    <col min="1" max="1" width="26" customWidth="1"/>
    <col min="2" max="2" width="32" customWidth="1"/>
    <col min="3" max="3" width="16" customWidth="1"/>
    <col min="4" max="5" width="13" customWidth="1"/>
    <col min="6" max="6" width="34" customWidth="1"/>
    <col min="7" max="7" width="16" customWidth="1"/>
    <col min="8" max="9" width="13" customWidth="1"/>
  </cols>
  <sheetData>
    <row r="1" spans="1:11" ht="27.75" customHeight="1" x14ac:dyDescent="0.25">
      <c r="A1" s="36" t="s">
        <v>707</v>
      </c>
      <c r="B1" s="37" t="s">
        <v>708</v>
      </c>
      <c r="C1" s="37"/>
      <c r="D1" s="37"/>
      <c r="E1" s="3"/>
      <c r="F1" s="37" t="s">
        <v>709</v>
      </c>
      <c r="G1" s="37"/>
      <c r="H1" s="37"/>
      <c r="I1" s="27"/>
    </row>
    <row r="2" spans="1:11" ht="15.75" customHeight="1" x14ac:dyDescent="0.25">
      <c r="A2" s="36"/>
      <c r="B2" s="16" t="s">
        <v>710</v>
      </c>
      <c r="C2" s="16" t="s">
        <v>711</v>
      </c>
      <c r="D2" s="16" t="s">
        <v>9</v>
      </c>
      <c r="E2" s="16"/>
      <c r="F2" s="16" t="s">
        <v>712</v>
      </c>
      <c r="G2" s="16" t="s">
        <v>711</v>
      </c>
      <c r="H2" s="16" t="s">
        <v>9</v>
      </c>
      <c r="I2" s="28"/>
    </row>
    <row r="3" spans="1:11" ht="13.5" customHeight="1" x14ac:dyDescent="0.25">
      <c r="A3" s="36"/>
      <c r="B3" s="38" t="s">
        <v>713</v>
      </c>
      <c r="C3" s="38"/>
      <c r="D3" s="38"/>
      <c r="E3" s="2"/>
      <c r="F3" s="38" t="s">
        <v>714</v>
      </c>
      <c r="G3" s="38"/>
      <c r="H3" s="38"/>
      <c r="I3" s="29"/>
    </row>
    <row r="4" spans="1:11" ht="15" customHeight="1" x14ac:dyDescent="0.25">
      <c r="A4" s="34" t="s">
        <v>715</v>
      </c>
      <c r="B4" s="17" t="s">
        <v>716</v>
      </c>
      <c r="C4" s="18">
        <v>67389726.790288001</v>
      </c>
      <c r="D4" s="19">
        <f>+C4/$C$24</f>
        <v>0.1655975316325837</v>
      </c>
      <c r="E4" s="19">
        <f>+D4</f>
        <v>0.1655975316325837</v>
      </c>
      <c r="F4" s="17" t="s">
        <v>717</v>
      </c>
      <c r="G4" s="18">
        <v>46855806.399999999</v>
      </c>
      <c r="H4" s="19">
        <f>+G4/$G$24</f>
        <v>0.12865541510136375</v>
      </c>
      <c r="I4" s="19">
        <f>+H4</f>
        <v>0.12865541510136375</v>
      </c>
      <c r="J4">
        <f>+C4/C24</f>
        <v>0.1655975316325837</v>
      </c>
      <c r="K4">
        <f>+J4*100</f>
        <v>16.559753163258371</v>
      </c>
    </row>
    <row r="5" spans="1:11" x14ac:dyDescent="0.25">
      <c r="A5" s="34"/>
      <c r="B5" s="17" t="s">
        <v>718</v>
      </c>
      <c r="C5" s="18">
        <v>52116573.089732699</v>
      </c>
      <c r="D5" s="19">
        <f t="shared" ref="D5:D22" si="0">+C5/$C$24</f>
        <v>0.12806663970705776</v>
      </c>
      <c r="E5" s="19">
        <f>+E4+D5</f>
        <v>0.29366417133964146</v>
      </c>
      <c r="F5" s="17" t="s">
        <v>719</v>
      </c>
      <c r="G5" s="18">
        <v>45376383.797166698</v>
      </c>
      <c r="H5" s="19">
        <f t="shared" ref="H5:H23" si="1">+G5/$G$24</f>
        <v>0.1245932562420541</v>
      </c>
      <c r="I5" s="19">
        <f>+I4+H5</f>
        <v>0.25324867134341783</v>
      </c>
    </row>
    <row r="6" spans="1:11" x14ac:dyDescent="0.25">
      <c r="A6" s="34"/>
      <c r="B6" s="17" t="s">
        <v>720</v>
      </c>
      <c r="C6" s="18">
        <v>41192614.769683696</v>
      </c>
      <c r="D6" s="19">
        <f t="shared" si="0"/>
        <v>0.10122307438015328</v>
      </c>
      <c r="E6" s="19">
        <f t="shared" ref="E6:E22" si="2">+E5+D6</f>
        <v>0.39488724571979472</v>
      </c>
      <c r="F6" s="17" t="s">
        <v>721</v>
      </c>
      <c r="G6" s="18">
        <v>43720657.241287999</v>
      </c>
      <c r="H6" s="19">
        <f t="shared" si="1"/>
        <v>0.12004700672235902</v>
      </c>
      <c r="I6" s="19">
        <f t="shared" ref="I6:I23" si="3">+I5+H6</f>
        <v>0.37329567806577685</v>
      </c>
    </row>
    <row r="7" spans="1:11" x14ac:dyDescent="0.25">
      <c r="A7" s="34"/>
      <c r="B7" s="17" t="s">
        <v>722</v>
      </c>
      <c r="C7" s="18">
        <v>36492651.6041383</v>
      </c>
      <c r="D7" s="19">
        <f t="shared" si="0"/>
        <v>8.9673802168375324E-2</v>
      </c>
      <c r="E7" s="19">
        <f t="shared" si="2"/>
        <v>0.48456104788817006</v>
      </c>
      <c r="F7" s="17" t="s">
        <v>723</v>
      </c>
      <c r="G7" s="18">
        <v>33762579.9333333</v>
      </c>
      <c r="H7" s="19">
        <f t="shared" si="1"/>
        <v>9.2704385431641403E-2</v>
      </c>
      <c r="I7" s="19">
        <f t="shared" si="3"/>
        <v>0.46600006349741824</v>
      </c>
    </row>
    <row r="8" spans="1:11" x14ac:dyDescent="0.25">
      <c r="A8" s="34"/>
      <c r="B8" s="13" t="s">
        <v>724</v>
      </c>
      <c r="C8" s="20">
        <v>27347211.149432302</v>
      </c>
      <c r="D8" s="19">
        <f t="shared" si="0"/>
        <v>6.7200608743730864E-2</v>
      </c>
      <c r="E8" s="19">
        <f t="shared" si="2"/>
        <v>0.55176165663190091</v>
      </c>
      <c r="F8" s="17" t="s">
        <v>725</v>
      </c>
      <c r="G8" s="18">
        <v>31337391.304466698</v>
      </c>
      <c r="H8" s="19">
        <f t="shared" si="1"/>
        <v>8.6045367612540544E-2</v>
      </c>
      <c r="I8" s="19">
        <f t="shared" si="3"/>
        <v>0.55204543110995874</v>
      </c>
    </row>
    <row r="9" spans="1:11" x14ac:dyDescent="0.25">
      <c r="A9" s="34"/>
      <c r="B9" s="13" t="s">
        <v>726</v>
      </c>
      <c r="C9" s="20">
        <v>26309022.9109063</v>
      </c>
      <c r="D9" s="19">
        <f t="shared" si="0"/>
        <v>6.464945713860723E-2</v>
      </c>
      <c r="E9" s="19">
        <f t="shared" si="2"/>
        <v>0.61641111377050817</v>
      </c>
      <c r="F9" s="17" t="s">
        <v>727</v>
      </c>
      <c r="G9" s="18">
        <v>28861947.546110701</v>
      </c>
      <c r="H9" s="19">
        <f t="shared" si="1"/>
        <v>7.9248360608273713E-2</v>
      </c>
      <c r="I9" s="19">
        <f t="shared" si="3"/>
        <v>0.63129379171823241</v>
      </c>
    </row>
    <row r="10" spans="1:11" x14ac:dyDescent="0.25">
      <c r="A10" s="34"/>
      <c r="B10" s="13" t="s">
        <v>728</v>
      </c>
      <c r="C10" s="20">
        <v>21942110.0803333</v>
      </c>
      <c r="D10" s="19">
        <f t="shared" si="0"/>
        <v>5.391859325117912E-2</v>
      </c>
      <c r="E10" s="19">
        <f t="shared" si="2"/>
        <v>0.67032970702168726</v>
      </c>
      <c r="F10" s="17" t="s">
        <v>729</v>
      </c>
      <c r="G10" s="18">
        <v>28811891.2011532</v>
      </c>
      <c r="H10" s="19">
        <f t="shared" si="1"/>
        <v>7.9110917240337905E-2</v>
      </c>
      <c r="I10" s="19">
        <f t="shared" si="3"/>
        <v>0.71040470895857033</v>
      </c>
    </row>
    <row r="11" spans="1:11" x14ac:dyDescent="0.25">
      <c r="A11" s="34"/>
      <c r="B11" s="13" t="s">
        <v>730</v>
      </c>
      <c r="C11" s="20">
        <v>20564898.844302502</v>
      </c>
      <c r="D11" s="19">
        <f t="shared" si="0"/>
        <v>5.0534356631062309E-2</v>
      </c>
      <c r="E11" s="19">
        <f t="shared" si="2"/>
        <v>0.72086406365274958</v>
      </c>
      <c r="F11" s="13" t="s">
        <v>731</v>
      </c>
      <c r="G11" s="20">
        <v>17651575.779093999</v>
      </c>
      <c r="H11" s="19">
        <f t="shared" si="1"/>
        <v>4.8467222816861326E-2</v>
      </c>
      <c r="I11" s="19">
        <f t="shared" si="3"/>
        <v>0.75887193177543166</v>
      </c>
    </row>
    <row r="12" spans="1:11" x14ac:dyDescent="0.25">
      <c r="A12" s="34"/>
      <c r="B12" s="13" t="s">
        <v>732</v>
      </c>
      <c r="C12" s="20">
        <v>19265319.292333301</v>
      </c>
      <c r="D12" s="19">
        <f t="shared" si="0"/>
        <v>4.7340885219077096E-2</v>
      </c>
      <c r="E12" s="19">
        <f t="shared" si="2"/>
        <v>0.76820494887182666</v>
      </c>
      <c r="F12" s="13" t="s">
        <v>733</v>
      </c>
      <c r="G12" s="20">
        <v>17366614.916666701</v>
      </c>
      <c r="H12" s="19">
        <f t="shared" si="1"/>
        <v>4.7684784932210456E-2</v>
      </c>
      <c r="I12" s="19">
        <f t="shared" si="3"/>
        <v>0.80655671670764217</v>
      </c>
    </row>
    <row r="13" spans="1:11" x14ac:dyDescent="0.25">
      <c r="A13" s="34"/>
      <c r="B13" s="13" t="s">
        <v>734</v>
      </c>
      <c r="C13" s="20">
        <v>17927521.7049255</v>
      </c>
      <c r="D13" s="19">
        <f t="shared" si="0"/>
        <v>4.40535001998714E-2</v>
      </c>
      <c r="E13" s="19">
        <f t="shared" si="2"/>
        <v>0.81225844907169809</v>
      </c>
      <c r="F13" s="13" t="s">
        <v>735</v>
      </c>
      <c r="G13" s="20">
        <v>14886613.6365308</v>
      </c>
      <c r="H13" s="19">
        <f t="shared" si="1"/>
        <v>4.0875264007013065E-2</v>
      </c>
      <c r="I13" s="19">
        <f t="shared" si="3"/>
        <v>0.8474319807146552</v>
      </c>
    </row>
    <row r="14" spans="1:11" x14ac:dyDescent="0.25">
      <c r="A14" s="34"/>
      <c r="B14" s="13" t="s">
        <v>736</v>
      </c>
      <c r="C14" s="20">
        <v>11956718.1436358</v>
      </c>
      <c r="D14" s="19">
        <f t="shared" si="0"/>
        <v>2.9381377627101003E-2</v>
      </c>
      <c r="E14" s="19">
        <f t="shared" si="2"/>
        <v>0.84163982669879911</v>
      </c>
      <c r="F14" s="13" t="s">
        <v>737</v>
      </c>
      <c r="G14" s="20">
        <v>13150772.3333333</v>
      </c>
      <c r="H14" s="19">
        <f t="shared" si="1"/>
        <v>3.6109037565268023E-2</v>
      </c>
      <c r="I14" s="19">
        <f t="shared" si="3"/>
        <v>0.88354101827992326</v>
      </c>
    </row>
    <row r="15" spans="1:11" x14ac:dyDescent="0.25">
      <c r="A15" s="34"/>
      <c r="B15" s="13" t="s">
        <v>738</v>
      </c>
      <c r="C15" s="20">
        <v>11926828.6771858</v>
      </c>
      <c r="D15" s="19">
        <f t="shared" si="0"/>
        <v>2.9307929905887681E-2</v>
      </c>
      <c r="E15" s="19">
        <f t="shared" si="2"/>
        <v>0.87094775660468682</v>
      </c>
      <c r="F15" s="13" t="s">
        <v>739</v>
      </c>
      <c r="G15" s="20">
        <v>9132243.7359999996</v>
      </c>
      <c r="H15" s="19">
        <f t="shared" si="1"/>
        <v>2.5075069643063681E-2</v>
      </c>
      <c r="I15" s="19">
        <f t="shared" si="3"/>
        <v>0.90861608792298698</v>
      </c>
    </row>
    <row r="16" spans="1:11" x14ac:dyDescent="0.25">
      <c r="A16" s="34"/>
      <c r="B16" s="13" t="s">
        <v>740</v>
      </c>
      <c r="C16" s="20">
        <v>11818282.7666658</v>
      </c>
      <c r="D16" s="19">
        <f t="shared" si="0"/>
        <v>2.9041198822278156E-2</v>
      </c>
      <c r="E16" s="19">
        <f t="shared" si="2"/>
        <v>0.899988955426965</v>
      </c>
      <c r="F16" s="13" t="s">
        <v>741</v>
      </c>
      <c r="G16" s="20">
        <v>8059250.0833333302</v>
      </c>
      <c r="H16" s="19">
        <f t="shared" si="1"/>
        <v>2.2128872482214929E-2</v>
      </c>
      <c r="I16" s="19">
        <f t="shared" si="3"/>
        <v>0.93074496040520194</v>
      </c>
    </row>
    <row r="17" spans="1:9" x14ac:dyDescent="0.25">
      <c r="A17" s="34"/>
      <c r="B17" s="13" t="s">
        <v>742</v>
      </c>
      <c r="C17" s="20">
        <v>10577128.288721301</v>
      </c>
      <c r="D17" s="19">
        <f t="shared" si="0"/>
        <v>2.5991296000117469E-2</v>
      </c>
      <c r="E17" s="19">
        <f t="shared" si="2"/>
        <v>0.92598025142708251</v>
      </c>
      <c r="F17" s="13" t="s">
        <v>743</v>
      </c>
      <c r="G17" s="20">
        <v>7831184.3391873296</v>
      </c>
      <c r="H17" s="19">
        <f t="shared" si="1"/>
        <v>2.1502655685666418E-2</v>
      </c>
      <c r="I17" s="19">
        <f t="shared" si="3"/>
        <v>0.95224761609086839</v>
      </c>
    </row>
    <row r="18" spans="1:9" x14ac:dyDescent="0.25">
      <c r="A18" s="34"/>
      <c r="B18" s="13" t="s">
        <v>744</v>
      </c>
      <c r="C18" s="20">
        <v>8177704.2495290004</v>
      </c>
      <c r="D18" s="19">
        <f t="shared" si="0"/>
        <v>2.0095164391413695E-2</v>
      </c>
      <c r="E18" s="19">
        <f t="shared" si="2"/>
        <v>0.94607541581849619</v>
      </c>
      <c r="F18" s="13" t="s">
        <v>745</v>
      </c>
      <c r="G18" s="20">
        <v>7761061.0568988305</v>
      </c>
      <c r="H18" s="19">
        <f t="shared" si="1"/>
        <v>2.1310113060018704E-2</v>
      </c>
      <c r="I18" s="19">
        <f t="shared" si="3"/>
        <v>0.97355772915088712</v>
      </c>
    </row>
    <row r="19" spans="1:9" x14ac:dyDescent="0.25">
      <c r="A19" s="34"/>
      <c r="B19" s="13" t="s">
        <v>746</v>
      </c>
      <c r="C19" s="20">
        <v>7384025.4921013303</v>
      </c>
      <c r="D19" s="19">
        <f t="shared" si="0"/>
        <v>1.8144848677146993E-2</v>
      </c>
      <c r="E19" s="19">
        <f t="shared" si="2"/>
        <v>0.96422026449564313</v>
      </c>
      <c r="F19" s="13" t="s">
        <v>747</v>
      </c>
      <c r="G19" s="20">
        <v>4029521.0666666701</v>
      </c>
      <c r="H19" s="19">
        <f t="shared" si="1"/>
        <v>1.1064150749344279E-2</v>
      </c>
      <c r="I19" s="19">
        <f t="shared" si="3"/>
        <v>0.98462187990023142</v>
      </c>
    </row>
    <row r="20" spans="1:9" x14ac:dyDescent="0.25">
      <c r="A20" s="34"/>
      <c r="B20" s="13" t="s">
        <v>748</v>
      </c>
      <c r="C20" s="20">
        <v>5155420.4228306701</v>
      </c>
      <c r="D20" s="19">
        <f t="shared" si="0"/>
        <v>1.266847243951145E-2</v>
      </c>
      <c r="E20" s="19">
        <f t="shared" si="2"/>
        <v>0.97688873693515454</v>
      </c>
      <c r="F20" s="13" t="s">
        <v>749</v>
      </c>
      <c r="G20" s="20">
        <v>3368545</v>
      </c>
      <c r="H20" s="19">
        <f t="shared" si="1"/>
        <v>9.2492604131688451E-3</v>
      </c>
      <c r="I20" s="19">
        <f t="shared" si="3"/>
        <v>0.99387114031340029</v>
      </c>
    </row>
    <row r="21" spans="1:9" x14ac:dyDescent="0.25">
      <c r="A21" s="34"/>
      <c r="B21" s="13" t="s">
        <v>750</v>
      </c>
      <c r="C21" s="20">
        <v>5106744.6888663303</v>
      </c>
      <c r="D21" s="19">
        <f t="shared" si="0"/>
        <v>1.2548861012387211E-2</v>
      </c>
      <c r="E21" s="19">
        <f t="shared" si="2"/>
        <v>0.98943759794754171</v>
      </c>
      <c r="F21" s="13" t="s">
        <v>751</v>
      </c>
      <c r="G21" s="20">
        <v>794453</v>
      </c>
      <c r="H21" s="19">
        <f t="shared" si="1"/>
        <v>2.1813877157714169E-3</v>
      </c>
      <c r="I21" s="19">
        <f t="shared" si="3"/>
        <v>0.99605252802917166</v>
      </c>
    </row>
    <row r="22" spans="1:9" x14ac:dyDescent="0.25">
      <c r="A22" s="34"/>
      <c r="B22" s="13" t="s">
        <v>752</v>
      </c>
      <c r="C22" s="20">
        <v>4298357.47880367</v>
      </c>
      <c r="D22" s="19">
        <f t="shared" si="0"/>
        <v>1.0562402052458321E-2</v>
      </c>
      <c r="E22" s="19">
        <f t="shared" si="2"/>
        <v>1</v>
      </c>
      <c r="F22" s="13" t="s">
        <v>753</v>
      </c>
      <c r="G22" s="20">
        <v>727169.58</v>
      </c>
      <c r="H22" s="19">
        <f t="shared" si="1"/>
        <v>1.9966427077431396E-3</v>
      </c>
      <c r="I22" s="19">
        <f t="shared" si="3"/>
        <v>0.99804917073691479</v>
      </c>
    </row>
    <row r="23" spans="1:9" x14ac:dyDescent="0.25">
      <c r="A23" s="34"/>
      <c r="B23" s="13"/>
      <c r="C23" s="13"/>
      <c r="D23" s="13"/>
      <c r="E23" s="13"/>
      <c r="F23" s="13" t="s">
        <v>754</v>
      </c>
      <c r="G23" s="20">
        <v>710484.5</v>
      </c>
      <c r="H23" s="19">
        <f t="shared" si="1"/>
        <v>1.9508292630854151E-3</v>
      </c>
      <c r="I23" s="19">
        <f t="shared" si="3"/>
        <v>1.0000000000000002</v>
      </c>
    </row>
    <row r="24" spans="1:9" x14ac:dyDescent="0.25">
      <c r="C24" s="26">
        <f>SUM(C4:C23)</f>
        <v>406948860.44441557</v>
      </c>
      <c r="G24" s="26">
        <f>SUM(G4:G23)</f>
        <v>364196146.45122951</v>
      </c>
    </row>
    <row r="25" spans="1:9" ht="109.5" customHeight="1" x14ac:dyDescent="0.25">
      <c r="A25" s="35" t="s">
        <v>755</v>
      </c>
      <c r="B25" s="35"/>
      <c r="C25" s="35"/>
      <c r="D25" s="35"/>
      <c r="E25" s="35"/>
      <c r="F25" s="35"/>
      <c r="G25" s="35"/>
      <c r="H25" s="35"/>
      <c r="I25" s="1"/>
    </row>
  </sheetData>
  <mergeCells count="7">
    <mergeCell ref="A4:A23"/>
    <mergeCell ref="A25:H25"/>
    <mergeCell ref="A1:A3"/>
    <mergeCell ref="B1:D1"/>
    <mergeCell ref="F1:H1"/>
    <mergeCell ref="B3:D3"/>
    <mergeCell ref="F3:H3"/>
  </mergeCell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2"/>
  <sheetViews>
    <sheetView zoomScaleNormal="100" workbookViewId="0">
      <pane ySplit="2" topLeftCell="A3" activePane="bottomLeft" state="frozen"/>
      <selection pane="bottomLeft" activeCell="A6" sqref="A6"/>
    </sheetView>
  </sheetViews>
  <sheetFormatPr baseColWidth="10" defaultColWidth="8.7109375" defaultRowHeight="15" x14ac:dyDescent="0.25"/>
  <cols>
    <col min="1" max="1" width="32" customWidth="1"/>
    <col min="2" max="2" width="12" customWidth="1"/>
    <col min="3" max="3" width="90" customWidth="1"/>
  </cols>
  <sheetData>
    <row r="1" spans="1:3" ht="15" customHeight="1" x14ac:dyDescent="0.25">
      <c r="A1" s="39" t="s">
        <v>756</v>
      </c>
      <c r="B1" s="39"/>
      <c r="C1" s="39"/>
    </row>
    <row r="2" spans="1:3" ht="21.75" customHeight="1" x14ac:dyDescent="0.25">
      <c r="A2" s="7" t="s">
        <v>757</v>
      </c>
      <c r="B2" s="7" t="s">
        <v>758</v>
      </c>
      <c r="C2" s="7" t="s">
        <v>759</v>
      </c>
    </row>
    <row r="3" spans="1:3" ht="27.75" customHeight="1" x14ac:dyDescent="0.25">
      <c r="A3" s="21" t="s">
        <v>814</v>
      </c>
      <c r="B3" s="22">
        <v>148</v>
      </c>
      <c r="C3" s="13" t="s">
        <v>760</v>
      </c>
    </row>
    <row r="4" spans="1:3" ht="27.75" customHeight="1" x14ac:dyDescent="0.25">
      <c r="A4" s="21" t="s">
        <v>728</v>
      </c>
      <c r="B4" s="22">
        <v>62</v>
      </c>
      <c r="C4" s="13" t="s">
        <v>761</v>
      </c>
    </row>
    <row r="5" spans="1:3" ht="27.75" customHeight="1" x14ac:dyDescent="0.25">
      <c r="A5" s="21" t="s">
        <v>732</v>
      </c>
      <c r="B5" s="22">
        <v>59</v>
      </c>
      <c r="C5" s="13" t="s">
        <v>762</v>
      </c>
    </row>
    <row r="6" spans="1:3" ht="27.75" customHeight="1" x14ac:dyDescent="0.25">
      <c r="A6" s="31" t="s">
        <v>815</v>
      </c>
      <c r="B6" s="22">
        <v>58</v>
      </c>
      <c r="C6" s="13" t="s">
        <v>763</v>
      </c>
    </row>
    <row r="7" spans="1:3" ht="27.75" customHeight="1" x14ac:dyDescent="0.25">
      <c r="A7" s="21" t="s">
        <v>764</v>
      </c>
      <c r="B7" s="22">
        <v>53</v>
      </c>
      <c r="C7" s="13" t="s">
        <v>765</v>
      </c>
    </row>
    <row r="8" spans="1:3" ht="27.75" customHeight="1" x14ac:dyDescent="0.25">
      <c r="A8" s="21" t="s">
        <v>724</v>
      </c>
      <c r="B8" s="22">
        <v>53</v>
      </c>
      <c r="C8" s="13" t="s">
        <v>766</v>
      </c>
    </row>
    <row r="9" spans="1:3" ht="36.75" customHeight="1" x14ac:dyDescent="0.25">
      <c r="A9" s="21" t="s">
        <v>730</v>
      </c>
      <c r="B9" s="22">
        <v>53</v>
      </c>
      <c r="C9" s="13" t="s">
        <v>767</v>
      </c>
    </row>
    <row r="10" spans="1:3" ht="27.75" customHeight="1" x14ac:dyDescent="0.25">
      <c r="A10" s="21" t="s">
        <v>816</v>
      </c>
      <c r="B10" s="22">
        <v>51</v>
      </c>
      <c r="C10" s="13" t="s">
        <v>768</v>
      </c>
    </row>
    <row r="11" spans="1:3" ht="36.75" customHeight="1" x14ac:dyDescent="0.25">
      <c r="A11" s="21" t="s">
        <v>734</v>
      </c>
      <c r="B11" s="22">
        <v>43</v>
      </c>
      <c r="C11" s="13" t="s">
        <v>769</v>
      </c>
    </row>
    <row r="12" spans="1:3" ht="27.75" customHeight="1" x14ac:dyDescent="0.25">
      <c r="A12" s="21" t="s">
        <v>744</v>
      </c>
      <c r="B12" s="22">
        <v>41</v>
      </c>
      <c r="C12" s="13" t="s">
        <v>770</v>
      </c>
    </row>
    <row r="13" spans="1:3" ht="27.75" customHeight="1" x14ac:dyDescent="0.25">
      <c r="A13" s="21" t="s">
        <v>740</v>
      </c>
      <c r="B13" s="22">
        <v>39</v>
      </c>
      <c r="C13" s="13" t="s">
        <v>771</v>
      </c>
    </row>
    <row r="14" spans="1:3" ht="36.75" customHeight="1" x14ac:dyDescent="0.25">
      <c r="A14" s="21" t="s">
        <v>736</v>
      </c>
      <c r="B14" s="22">
        <v>32</v>
      </c>
      <c r="C14" s="13" t="s">
        <v>772</v>
      </c>
    </row>
    <row r="15" spans="1:3" ht="27.75" customHeight="1" x14ac:dyDescent="0.25">
      <c r="A15" s="21" t="s">
        <v>746</v>
      </c>
      <c r="B15" s="22">
        <v>32</v>
      </c>
      <c r="C15" s="13" t="s">
        <v>773</v>
      </c>
    </row>
    <row r="16" spans="1:3" ht="27.75" customHeight="1" x14ac:dyDescent="0.25">
      <c r="A16" s="21" t="s">
        <v>813</v>
      </c>
      <c r="B16" s="22">
        <v>29</v>
      </c>
      <c r="C16" s="13" t="s">
        <v>774</v>
      </c>
    </row>
    <row r="17" spans="1:3" ht="36.75" customHeight="1" x14ac:dyDescent="0.25">
      <c r="A17" s="21" t="s">
        <v>738</v>
      </c>
      <c r="B17" s="22">
        <v>29</v>
      </c>
      <c r="C17" s="13" t="s">
        <v>775</v>
      </c>
    </row>
    <row r="18" spans="1:3" ht="27.75" customHeight="1" x14ac:dyDescent="0.25">
      <c r="A18" s="21" t="s">
        <v>742</v>
      </c>
      <c r="B18" s="22">
        <v>28</v>
      </c>
      <c r="C18" s="13" t="s">
        <v>776</v>
      </c>
    </row>
    <row r="19" spans="1:3" ht="27.75" customHeight="1" x14ac:dyDescent="0.25">
      <c r="A19" s="21" t="s">
        <v>748</v>
      </c>
      <c r="B19" s="22">
        <v>25</v>
      </c>
      <c r="C19" s="13" t="s">
        <v>777</v>
      </c>
    </row>
    <row r="20" spans="1:3" ht="27.75" customHeight="1" x14ac:dyDescent="0.25">
      <c r="A20" s="21" t="s">
        <v>726</v>
      </c>
      <c r="B20" s="22">
        <v>24</v>
      </c>
      <c r="C20" s="13" t="s">
        <v>812</v>
      </c>
    </row>
    <row r="21" spans="1:3" ht="27.75" customHeight="1" x14ac:dyDescent="0.25">
      <c r="A21" s="21" t="s">
        <v>750</v>
      </c>
      <c r="B21" s="22">
        <v>24</v>
      </c>
      <c r="C21" s="13" t="s">
        <v>778</v>
      </c>
    </row>
    <row r="22" spans="1:3" ht="27.75" customHeight="1" x14ac:dyDescent="0.25">
      <c r="A22" s="21" t="s">
        <v>779</v>
      </c>
      <c r="B22" s="22">
        <v>23</v>
      </c>
      <c r="C22" s="13" t="s">
        <v>780</v>
      </c>
    </row>
  </sheetData>
  <mergeCells count="1">
    <mergeCell ref="A1:C1"/>
  </mergeCells>
  <pageMargins left="0.75" right="0.75" top="1" bottom="1" header="0.511811023622047" footer="0.511811023622047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2"/>
  <sheetViews>
    <sheetView zoomScaleNormal="100" workbookViewId="0">
      <pane ySplit="2" topLeftCell="A3" activePane="bottomLeft" state="frozen"/>
      <selection pane="bottomLeft" activeCell="C6" sqref="C6"/>
    </sheetView>
  </sheetViews>
  <sheetFormatPr baseColWidth="10" defaultColWidth="8.7109375" defaultRowHeight="15" x14ac:dyDescent="0.25"/>
  <cols>
    <col min="1" max="1" width="34" customWidth="1"/>
    <col min="2" max="2" width="12" customWidth="1"/>
    <col min="3" max="3" width="90" customWidth="1"/>
  </cols>
  <sheetData>
    <row r="1" spans="1:3" ht="15" customHeight="1" x14ac:dyDescent="0.25">
      <c r="A1" s="39" t="s">
        <v>781</v>
      </c>
      <c r="B1" s="39"/>
      <c r="C1" s="39"/>
    </row>
    <row r="2" spans="1:3" ht="21.75" customHeight="1" x14ac:dyDescent="0.25">
      <c r="A2" s="7" t="s">
        <v>782</v>
      </c>
      <c r="B2" s="7" t="s">
        <v>758</v>
      </c>
      <c r="C2" s="7" t="s">
        <v>759</v>
      </c>
    </row>
    <row r="3" spans="1:3" ht="27.75" customHeight="1" x14ac:dyDescent="0.25">
      <c r="A3" s="21" t="s">
        <v>783</v>
      </c>
      <c r="B3" s="22">
        <v>34</v>
      </c>
      <c r="C3" s="13" t="s">
        <v>784</v>
      </c>
    </row>
    <row r="4" spans="1:3" ht="27.75" customHeight="1" x14ac:dyDescent="0.25">
      <c r="A4" s="21" t="s">
        <v>785</v>
      </c>
      <c r="B4" s="22">
        <v>33</v>
      </c>
      <c r="C4" s="13" t="s">
        <v>786</v>
      </c>
    </row>
    <row r="5" spans="1:3" ht="27.75" customHeight="1" x14ac:dyDescent="0.25">
      <c r="A5" s="21" t="s">
        <v>745</v>
      </c>
      <c r="B5" s="22">
        <v>25</v>
      </c>
      <c r="C5" s="13" t="s">
        <v>787</v>
      </c>
    </row>
    <row r="6" spans="1:3" ht="27.75" customHeight="1" x14ac:dyDescent="0.25">
      <c r="A6" s="21" t="s">
        <v>788</v>
      </c>
      <c r="B6" s="22">
        <v>23</v>
      </c>
      <c r="C6" s="13" t="s">
        <v>780</v>
      </c>
    </row>
    <row r="7" spans="1:3" ht="27.75" customHeight="1" x14ac:dyDescent="0.25">
      <c r="A7" s="21" t="s">
        <v>743</v>
      </c>
      <c r="B7" s="22">
        <v>18</v>
      </c>
      <c r="C7" s="13" t="s">
        <v>789</v>
      </c>
    </row>
    <row r="8" spans="1:3" ht="27.75" customHeight="1" x14ac:dyDescent="0.25">
      <c r="A8" s="21" t="s">
        <v>790</v>
      </c>
      <c r="B8" s="22">
        <v>18</v>
      </c>
      <c r="C8" s="13" t="s">
        <v>791</v>
      </c>
    </row>
    <row r="9" spans="1:3" ht="27.75" customHeight="1" x14ac:dyDescent="0.25">
      <c r="A9" s="21" t="s">
        <v>735</v>
      </c>
      <c r="B9" s="22">
        <v>15</v>
      </c>
      <c r="C9" s="13" t="s">
        <v>792</v>
      </c>
    </row>
    <row r="10" spans="1:3" ht="27.75" customHeight="1" x14ac:dyDescent="0.25">
      <c r="A10" s="21" t="s">
        <v>793</v>
      </c>
      <c r="B10" s="22">
        <v>15</v>
      </c>
      <c r="C10" s="13" t="s">
        <v>794</v>
      </c>
    </row>
    <row r="11" spans="1:3" ht="27.75" customHeight="1" x14ac:dyDescent="0.25">
      <c r="A11" s="21" t="s">
        <v>731</v>
      </c>
      <c r="B11" s="22">
        <v>9</v>
      </c>
      <c r="C11" s="13" t="s">
        <v>795</v>
      </c>
    </row>
    <row r="12" spans="1:3" ht="27.75" customHeight="1" x14ac:dyDescent="0.25">
      <c r="A12" s="21" t="s">
        <v>796</v>
      </c>
      <c r="B12" s="22">
        <v>9</v>
      </c>
      <c r="C12" s="13" t="s">
        <v>797</v>
      </c>
    </row>
    <row r="13" spans="1:3" ht="27.75" customHeight="1" x14ac:dyDescent="0.25">
      <c r="A13" s="21" t="s">
        <v>798</v>
      </c>
      <c r="B13" s="22">
        <v>7</v>
      </c>
      <c r="C13" s="13" t="s">
        <v>799</v>
      </c>
    </row>
    <row r="14" spans="1:3" ht="36.75" customHeight="1" x14ac:dyDescent="0.25">
      <c r="A14" s="21" t="s">
        <v>741</v>
      </c>
      <c r="B14" s="22">
        <v>6</v>
      </c>
      <c r="C14" s="13" t="s">
        <v>800</v>
      </c>
    </row>
    <row r="15" spans="1:3" ht="27.75" customHeight="1" x14ac:dyDescent="0.25">
      <c r="A15" s="21" t="s">
        <v>733</v>
      </c>
      <c r="B15" s="22">
        <v>5</v>
      </c>
      <c r="C15" s="13" t="s">
        <v>801</v>
      </c>
    </row>
    <row r="16" spans="1:3" ht="27.75" customHeight="1" x14ac:dyDescent="0.25">
      <c r="A16" s="21" t="s">
        <v>751</v>
      </c>
      <c r="B16" s="22">
        <v>4</v>
      </c>
      <c r="C16" s="13" t="s">
        <v>802</v>
      </c>
    </row>
    <row r="17" spans="1:3" ht="27.75" customHeight="1" x14ac:dyDescent="0.25">
      <c r="A17" s="21" t="s">
        <v>749</v>
      </c>
      <c r="B17" s="22">
        <v>3</v>
      </c>
      <c r="C17" s="13" t="s">
        <v>803</v>
      </c>
    </row>
    <row r="18" spans="1:3" ht="18.75" customHeight="1" x14ac:dyDescent="0.25">
      <c r="A18" s="21" t="s">
        <v>737</v>
      </c>
      <c r="B18" s="22">
        <v>2</v>
      </c>
      <c r="C18" s="13" t="s">
        <v>804</v>
      </c>
    </row>
    <row r="19" spans="1:3" ht="18.75" customHeight="1" x14ac:dyDescent="0.25">
      <c r="A19" s="21" t="s">
        <v>753</v>
      </c>
      <c r="B19" s="22">
        <v>2</v>
      </c>
      <c r="C19" s="13" t="s">
        <v>805</v>
      </c>
    </row>
    <row r="20" spans="1:3" ht="15" customHeight="1" x14ac:dyDescent="0.25">
      <c r="A20" s="21" t="s">
        <v>739</v>
      </c>
      <c r="B20" s="22">
        <v>1</v>
      </c>
      <c r="C20" s="13" t="s">
        <v>20</v>
      </c>
    </row>
    <row r="21" spans="1:3" ht="15" customHeight="1" x14ac:dyDescent="0.25">
      <c r="A21" s="21" t="s">
        <v>754</v>
      </c>
      <c r="B21" s="22">
        <v>1</v>
      </c>
      <c r="C21" s="13" t="s">
        <v>345</v>
      </c>
    </row>
    <row r="22" spans="1:3" ht="15" customHeight="1" x14ac:dyDescent="0.25">
      <c r="A22" s="21" t="s">
        <v>747</v>
      </c>
      <c r="B22" s="22">
        <v>1</v>
      </c>
      <c r="C22" s="13" t="s">
        <v>806</v>
      </c>
    </row>
  </sheetData>
  <mergeCells count="1">
    <mergeCell ref="A1:C1"/>
  </mergeCells>
  <pageMargins left="0.75" right="0.75" top="1" bottom="1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3"/>
  <sheetViews>
    <sheetView tabSelected="1" zoomScaleNormal="100" workbookViewId="0">
      <selection activeCell="J14" sqref="J14"/>
    </sheetView>
  </sheetViews>
  <sheetFormatPr baseColWidth="10" defaultColWidth="8.7109375" defaultRowHeight="15" x14ac:dyDescent="0.25"/>
  <cols>
    <col min="1" max="1" width="5" customWidth="1"/>
    <col min="2" max="2" width="34" customWidth="1"/>
    <col min="3" max="3" width="12" customWidth="1"/>
    <col min="4" max="4" width="18" customWidth="1"/>
    <col min="5" max="5" width="15.140625" customWidth="1"/>
    <col min="6" max="7" width="13" customWidth="1"/>
    <col min="8" max="8" width="10" customWidth="1"/>
    <col min="9" max="9" width="11.85546875" bestFit="1" customWidth="1"/>
  </cols>
  <sheetData>
    <row r="1" spans="1:8" ht="15" customHeight="1" x14ac:dyDescent="0.25">
      <c r="A1" s="40" t="s">
        <v>807</v>
      </c>
      <c r="B1" s="40"/>
      <c r="C1" s="40"/>
      <c r="D1" s="40"/>
      <c r="E1" s="23">
        <f>'Calculo Bienes Relevantes'!$B$2</f>
        <v>448099281.71008259</v>
      </c>
    </row>
    <row r="3" spans="1:8" ht="37.5" customHeight="1" x14ac:dyDescent="0.25">
      <c r="A3" s="7" t="s">
        <v>4</v>
      </c>
      <c r="B3" s="7" t="s">
        <v>808</v>
      </c>
      <c r="C3" s="7" t="s">
        <v>809</v>
      </c>
      <c r="D3" s="7" t="s">
        <v>711</v>
      </c>
      <c r="E3" s="7" t="s">
        <v>9</v>
      </c>
      <c r="F3" s="7" t="s">
        <v>10</v>
      </c>
      <c r="G3" s="7" t="s">
        <v>810</v>
      </c>
      <c r="H3" s="7" t="s">
        <v>12</v>
      </c>
    </row>
    <row r="4" spans="1:8" ht="15" customHeight="1" x14ac:dyDescent="0.25">
      <c r="A4" s="24">
        <v>1</v>
      </c>
      <c r="B4" s="13" t="s">
        <v>816</v>
      </c>
      <c r="C4" s="24">
        <v>110</v>
      </c>
      <c r="D4" s="20">
        <v>67389726.790288001</v>
      </c>
      <c r="E4" s="30">
        <f>D4/$E$1</f>
        <v>0.15039016918998038</v>
      </c>
      <c r="F4" s="30">
        <f>E4</f>
        <v>0.15039016918998038</v>
      </c>
      <c r="G4" s="24" t="str">
        <f>IF(F4&lt;=80%,"Sí","No")</f>
        <v>Sí</v>
      </c>
      <c r="H4" s="24" t="str">
        <f t="shared" ref="H4:H22" si="0">IF(AND(G4="Sí",E4&gt;=$E$23),"Sí","No")</f>
        <v>Sí</v>
      </c>
    </row>
    <row r="5" spans="1:8" ht="15" customHeight="1" x14ac:dyDescent="0.25">
      <c r="A5" s="24">
        <v>2</v>
      </c>
      <c r="B5" s="21" t="s">
        <v>814</v>
      </c>
      <c r="C5" s="24">
        <v>271</v>
      </c>
      <c r="D5" s="20">
        <v>52116573.089732699</v>
      </c>
      <c r="E5" s="30">
        <f t="shared" ref="E5:E21" si="1">D5/$E$1</f>
        <v>0.11630586170734322</v>
      </c>
      <c r="F5" s="30">
        <f t="shared" ref="F5:F22" si="2">F4+E5</f>
        <v>0.26669603089732363</v>
      </c>
      <c r="G5" s="24" t="str">
        <f t="shared" ref="G5:G22" si="3">IF(F5&lt;=80%,"Sí","No")</f>
        <v>Sí</v>
      </c>
      <c r="H5" s="24" t="str">
        <f t="shared" si="0"/>
        <v>Sí</v>
      </c>
    </row>
    <row r="6" spans="1:8" ht="15" customHeight="1" x14ac:dyDescent="0.25">
      <c r="A6" s="24">
        <v>3</v>
      </c>
      <c r="B6" s="13" t="s">
        <v>764</v>
      </c>
      <c r="C6" s="24">
        <v>122</v>
      </c>
      <c r="D6" s="20">
        <v>41192614.769683696</v>
      </c>
      <c r="E6" s="30">
        <f t="shared" si="1"/>
        <v>9.1927428699461869E-2</v>
      </c>
      <c r="F6" s="30">
        <f t="shared" si="2"/>
        <v>0.35862345959678549</v>
      </c>
      <c r="G6" s="24" t="str">
        <f t="shared" si="3"/>
        <v>Sí</v>
      </c>
      <c r="H6" s="24" t="str">
        <f t="shared" si="0"/>
        <v>Sí</v>
      </c>
    </row>
    <row r="7" spans="1:8" ht="15" customHeight="1" x14ac:dyDescent="0.25">
      <c r="A7" s="24">
        <v>4</v>
      </c>
      <c r="B7" s="13" t="s">
        <v>815</v>
      </c>
      <c r="C7" s="24">
        <v>126</v>
      </c>
      <c r="D7" s="20">
        <v>36492651.6041383</v>
      </c>
      <c r="E7" s="30">
        <f t="shared" si="1"/>
        <v>8.1438763893731961E-2</v>
      </c>
      <c r="F7" s="30">
        <f t="shared" si="2"/>
        <v>0.44006222349051743</v>
      </c>
      <c r="G7" s="24" t="str">
        <f t="shared" si="3"/>
        <v>Sí</v>
      </c>
      <c r="H7" s="24" t="str">
        <f t="shared" si="0"/>
        <v>Sí</v>
      </c>
    </row>
    <row r="8" spans="1:8" ht="15" customHeight="1" x14ac:dyDescent="0.25">
      <c r="A8" s="24">
        <v>5</v>
      </c>
      <c r="B8" s="13" t="s">
        <v>724</v>
      </c>
      <c r="C8" s="24">
        <v>104</v>
      </c>
      <c r="D8" s="20">
        <v>27347211.149432302</v>
      </c>
      <c r="E8" s="30">
        <f t="shared" si="1"/>
        <v>6.1029357255532879E-2</v>
      </c>
      <c r="F8" s="30">
        <f t="shared" si="2"/>
        <v>0.50109158074605031</v>
      </c>
      <c r="G8" s="24" t="str">
        <f t="shared" si="3"/>
        <v>Sí</v>
      </c>
      <c r="H8" s="24" t="str">
        <f t="shared" si="0"/>
        <v>No</v>
      </c>
    </row>
    <row r="9" spans="1:8" ht="15" customHeight="1" x14ac:dyDescent="0.25">
      <c r="A9" s="24">
        <v>6</v>
      </c>
      <c r="B9" s="13" t="s">
        <v>726</v>
      </c>
      <c r="C9" s="24">
        <v>48</v>
      </c>
      <c r="D9" s="20">
        <v>26309022.9109063</v>
      </c>
      <c r="E9" s="30">
        <f t="shared" si="1"/>
        <v>5.8712486238547627E-2</v>
      </c>
      <c r="F9" s="30">
        <f t="shared" si="2"/>
        <v>0.55980406698459795</v>
      </c>
      <c r="G9" s="24" t="str">
        <f t="shared" si="3"/>
        <v>Sí</v>
      </c>
      <c r="H9" s="24" t="str">
        <f t="shared" si="0"/>
        <v>No</v>
      </c>
    </row>
    <row r="10" spans="1:8" ht="15" customHeight="1" x14ac:dyDescent="0.25">
      <c r="A10" s="24">
        <v>7</v>
      </c>
      <c r="B10" s="13" t="s">
        <v>728</v>
      </c>
      <c r="C10" s="24">
        <v>136</v>
      </c>
      <c r="D10" s="20">
        <v>21942110.0803333</v>
      </c>
      <c r="E10" s="30">
        <f t="shared" si="1"/>
        <v>4.8967072646480397E-2</v>
      </c>
      <c r="F10" s="30">
        <f t="shared" si="2"/>
        <v>0.60877113963107832</v>
      </c>
      <c r="G10" s="24" t="str">
        <f t="shared" si="3"/>
        <v>Sí</v>
      </c>
      <c r="H10" s="24" t="str">
        <f t="shared" si="0"/>
        <v>No</v>
      </c>
    </row>
    <row r="11" spans="1:8" ht="15" customHeight="1" x14ac:dyDescent="0.25">
      <c r="A11" s="24">
        <v>8</v>
      </c>
      <c r="B11" s="13" t="s">
        <v>730</v>
      </c>
      <c r="C11" s="24">
        <v>123</v>
      </c>
      <c r="D11" s="20">
        <v>20564898.844302502</v>
      </c>
      <c r="E11" s="30">
        <f t="shared" si="1"/>
        <v>4.5893621533649009E-2</v>
      </c>
      <c r="F11" s="30">
        <f t="shared" si="2"/>
        <v>0.65466476116472738</v>
      </c>
      <c r="G11" s="24" t="str">
        <f t="shared" si="3"/>
        <v>Sí</v>
      </c>
      <c r="H11" s="24" t="str">
        <f t="shared" si="0"/>
        <v>No</v>
      </c>
    </row>
    <row r="12" spans="1:8" ht="15" customHeight="1" x14ac:dyDescent="0.25">
      <c r="A12" s="24">
        <v>9</v>
      </c>
      <c r="B12" s="13" t="s">
        <v>732</v>
      </c>
      <c r="C12" s="24">
        <v>86</v>
      </c>
      <c r="D12" s="20">
        <v>19265319.292333301</v>
      </c>
      <c r="E12" s="30">
        <f t="shared" si="1"/>
        <v>4.2993417036534864E-2</v>
      </c>
      <c r="F12" s="30">
        <f t="shared" si="2"/>
        <v>0.6976581782012623</v>
      </c>
      <c r="G12" s="24" t="str">
        <f t="shared" si="3"/>
        <v>Sí</v>
      </c>
      <c r="H12" s="24" t="str">
        <f t="shared" si="0"/>
        <v>No</v>
      </c>
    </row>
    <row r="13" spans="1:8" ht="15" customHeight="1" x14ac:dyDescent="0.25">
      <c r="A13" s="24">
        <v>10</v>
      </c>
      <c r="B13" s="13" t="s">
        <v>734</v>
      </c>
      <c r="C13" s="24">
        <v>115</v>
      </c>
      <c r="D13" s="20">
        <v>17927521.7049255</v>
      </c>
      <c r="E13" s="30">
        <f t="shared" si="1"/>
        <v>4.0007923325626964E-2</v>
      </c>
      <c r="F13" s="30">
        <f t="shared" si="2"/>
        <v>0.73766610152688927</v>
      </c>
      <c r="G13" s="24" t="str">
        <f t="shared" si="3"/>
        <v>Sí</v>
      </c>
      <c r="H13" s="24" t="str">
        <f t="shared" si="0"/>
        <v>No</v>
      </c>
    </row>
    <row r="14" spans="1:8" ht="15" customHeight="1" x14ac:dyDescent="0.25">
      <c r="A14" s="24">
        <v>11</v>
      </c>
      <c r="B14" s="13" t="s">
        <v>736</v>
      </c>
      <c r="C14" s="24">
        <v>69</v>
      </c>
      <c r="D14" s="20">
        <v>11956718.1436358</v>
      </c>
      <c r="E14" s="30">
        <f t="shared" si="1"/>
        <v>2.6683189711898984E-2</v>
      </c>
      <c r="F14" s="30">
        <f t="shared" si="2"/>
        <v>0.76434929123878825</v>
      </c>
      <c r="G14" s="24" t="str">
        <f t="shared" si="3"/>
        <v>Sí</v>
      </c>
      <c r="H14" s="24" t="str">
        <f t="shared" si="0"/>
        <v>No</v>
      </c>
    </row>
    <row r="15" spans="1:8" ht="15" customHeight="1" x14ac:dyDescent="0.25">
      <c r="A15" s="24">
        <v>12</v>
      </c>
      <c r="B15" s="13" t="s">
        <v>738</v>
      </c>
      <c r="C15" s="24">
        <v>67</v>
      </c>
      <c r="D15" s="20">
        <v>11926828.6771858</v>
      </c>
      <c r="E15" s="30">
        <f t="shared" si="1"/>
        <v>2.6616486934925243E-2</v>
      </c>
      <c r="F15" s="30">
        <f t="shared" si="2"/>
        <v>0.7909657781737135</v>
      </c>
      <c r="G15" s="24" t="str">
        <f t="shared" si="3"/>
        <v>Sí</v>
      </c>
      <c r="H15" s="24" t="str">
        <f t="shared" si="0"/>
        <v>No</v>
      </c>
    </row>
    <row r="16" spans="1:8" ht="15" customHeight="1" x14ac:dyDescent="0.25">
      <c r="A16" s="24">
        <v>13</v>
      </c>
      <c r="B16" s="13" t="s">
        <v>740</v>
      </c>
      <c r="C16" s="24">
        <v>69</v>
      </c>
      <c r="D16" s="20">
        <v>11818282.7666658</v>
      </c>
      <c r="E16" s="30">
        <f t="shared" si="1"/>
        <v>2.63742506383042E-2</v>
      </c>
      <c r="F16" s="30">
        <f t="shared" si="2"/>
        <v>0.81734002881201773</v>
      </c>
      <c r="G16" s="24" t="str">
        <f t="shared" si="3"/>
        <v>No</v>
      </c>
      <c r="H16" s="24" t="str">
        <f t="shared" si="0"/>
        <v>No</v>
      </c>
    </row>
    <row r="17" spans="1:8" ht="15" customHeight="1" x14ac:dyDescent="0.25">
      <c r="A17" s="24">
        <v>14</v>
      </c>
      <c r="B17" s="13" t="s">
        <v>742</v>
      </c>
      <c r="C17" s="24">
        <v>47</v>
      </c>
      <c r="D17" s="20">
        <v>10577128.288721301</v>
      </c>
      <c r="E17" s="30">
        <f t="shared" si="1"/>
        <v>2.3604430358280814E-2</v>
      </c>
      <c r="F17" s="30">
        <f t="shared" si="2"/>
        <v>0.84094445917029859</v>
      </c>
      <c r="G17" s="24" t="str">
        <f t="shared" si="3"/>
        <v>No</v>
      </c>
      <c r="H17" s="24" t="str">
        <f t="shared" si="0"/>
        <v>No</v>
      </c>
    </row>
    <row r="18" spans="1:8" ht="15" customHeight="1" x14ac:dyDescent="0.25">
      <c r="A18" s="24">
        <v>15</v>
      </c>
      <c r="B18" s="13" t="s">
        <v>744</v>
      </c>
      <c r="C18" s="24">
        <v>62</v>
      </c>
      <c r="D18" s="20">
        <v>8177704.2495290004</v>
      </c>
      <c r="E18" s="30">
        <f t="shared" si="1"/>
        <v>1.8249759781627867E-2</v>
      </c>
      <c r="F18" s="30">
        <f t="shared" si="2"/>
        <v>0.85919421895192649</v>
      </c>
      <c r="G18" s="24" t="str">
        <f t="shared" si="3"/>
        <v>No</v>
      </c>
      <c r="H18" s="24" t="str">
        <f t="shared" si="0"/>
        <v>No</v>
      </c>
    </row>
    <row r="19" spans="1:8" ht="15" customHeight="1" x14ac:dyDescent="0.25">
      <c r="A19" s="24">
        <v>16</v>
      </c>
      <c r="B19" s="13" t="s">
        <v>746</v>
      </c>
      <c r="C19" s="24">
        <v>50</v>
      </c>
      <c r="D19" s="20">
        <v>7384025.4921013303</v>
      </c>
      <c r="E19" s="30">
        <f t="shared" si="1"/>
        <v>1.6478547932327971E-2</v>
      </c>
      <c r="F19" s="30">
        <f t="shared" si="2"/>
        <v>0.87567276688425444</v>
      </c>
      <c r="G19" s="24" t="str">
        <f t="shared" si="3"/>
        <v>No</v>
      </c>
      <c r="H19" s="24" t="str">
        <f t="shared" si="0"/>
        <v>No</v>
      </c>
    </row>
    <row r="20" spans="1:8" ht="15" customHeight="1" x14ac:dyDescent="0.25">
      <c r="A20" s="24">
        <v>17</v>
      </c>
      <c r="B20" s="13" t="s">
        <v>748</v>
      </c>
      <c r="C20" s="24">
        <v>47</v>
      </c>
      <c r="D20" s="20">
        <v>5155420.4228306701</v>
      </c>
      <c r="E20" s="30">
        <f t="shared" si="1"/>
        <v>1.1505085219409466E-2</v>
      </c>
      <c r="F20" s="30">
        <f t="shared" si="2"/>
        <v>0.88717785210366396</v>
      </c>
      <c r="G20" s="24" t="str">
        <f t="shared" si="3"/>
        <v>No</v>
      </c>
      <c r="H20" s="24" t="str">
        <f t="shared" si="0"/>
        <v>No</v>
      </c>
    </row>
    <row r="21" spans="1:8" ht="15" customHeight="1" x14ac:dyDescent="0.25">
      <c r="A21" s="24">
        <v>18</v>
      </c>
      <c r="B21" s="13" t="s">
        <v>750</v>
      </c>
      <c r="C21" s="24">
        <v>44</v>
      </c>
      <c r="D21" s="20">
        <v>5106744.6888663303</v>
      </c>
      <c r="E21" s="30">
        <f t="shared" si="1"/>
        <v>1.1396458100484888E-2</v>
      </c>
      <c r="F21" s="30">
        <f t="shared" si="2"/>
        <v>0.8985743102041488</v>
      </c>
      <c r="G21" s="24" t="str">
        <f t="shared" si="3"/>
        <v>No</v>
      </c>
      <c r="H21" s="24" t="str">
        <f t="shared" si="0"/>
        <v>No</v>
      </c>
    </row>
    <row r="22" spans="1:8" ht="15" customHeight="1" x14ac:dyDescent="0.25">
      <c r="A22" s="24">
        <v>19</v>
      </c>
      <c r="B22" s="13" t="s">
        <v>752</v>
      </c>
      <c r="C22" s="24">
        <v>47</v>
      </c>
      <c r="D22" s="20">
        <v>4298357.47880367</v>
      </c>
      <c r="E22" s="30">
        <f>D22/$E$1</f>
        <v>9.5924221578750045E-3</v>
      </c>
      <c r="F22" s="30">
        <f t="shared" si="2"/>
        <v>0.90816673236202383</v>
      </c>
      <c r="G22" s="24" t="str">
        <f t="shared" si="3"/>
        <v>No</v>
      </c>
      <c r="H22" s="24" t="str">
        <f t="shared" si="0"/>
        <v>No</v>
      </c>
    </row>
    <row r="23" spans="1:8" ht="15" customHeight="1" x14ac:dyDescent="0.25">
      <c r="A23" s="41" t="s">
        <v>811</v>
      </c>
      <c r="B23" s="41"/>
      <c r="C23" s="41"/>
      <c r="D23" s="41"/>
      <c r="E23" s="25">
        <f>AVERAGEIF(G4:G22,"Sí",E4:E22)</f>
        <v>6.5913814847809463E-2</v>
      </c>
    </row>
  </sheetData>
  <mergeCells count="2">
    <mergeCell ref="A1:D1"/>
    <mergeCell ref="A23:D23"/>
  </mergeCells>
  <pageMargins left="0.75" right="0.75" top="1" bottom="1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4"/>
  <sheetViews>
    <sheetView zoomScaleNormal="100" workbookViewId="0">
      <pane ySplit="3" topLeftCell="A7" activePane="bottomLeft" state="frozen"/>
      <selection pane="bottomLeft" activeCell="I24" sqref="I24"/>
    </sheetView>
  </sheetViews>
  <sheetFormatPr baseColWidth="10" defaultColWidth="8.7109375" defaultRowHeight="15" x14ac:dyDescent="0.25"/>
  <cols>
    <col min="1" max="1" width="5" customWidth="1"/>
    <col min="2" max="2" width="34" customWidth="1"/>
    <col min="3" max="3" width="12" customWidth="1"/>
    <col min="4" max="4" width="18" customWidth="1"/>
    <col min="5" max="7" width="13" customWidth="1"/>
    <col min="8" max="8" width="10" customWidth="1"/>
  </cols>
  <sheetData>
    <row r="1" spans="1:8" ht="15" customHeight="1" x14ac:dyDescent="0.25">
      <c r="A1" s="40" t="s">
        <v>807</v>
      </c>
      <c r="B1" s="40"/>
      <c r="C1" s="40"/>
      <c r="D1" s="40"/>
      <c r="E1" s="23">
        <f>'Calculo Bienes Relevantes'!$B$2</f>
        <v>448099281.71008259</v>
      </c>
    </row>
    <row r="3" spans="1:8" ht="25.5" customHeight="1" x14ac:dyDescent="0.25">
      <c r="A3" s="7" t="s">
        <v>4</v>
      </c>
      <c r="B3" s="7" t="s">
        <v>808</v>
      </c>
      <c r="C3" s="7" t="s">
        <v>809</v>
      </c>
      <c r="D3" s="7" t="s">
        <v>711</v>
      </c>
      <c r="E3" s="7" t="s">
        <v>9</v>
      </c>
      <c r="F3" s="7" t="s">
        <v>10</v>
      </c>
      <c r="G3" s="7" t="s">
        <v>810</v>
      </c>
      <c r="H3" s="7" t="s">
        <v>12</v>
      </c>
    </row>
    <row r="4" spans="1:8" ht="15" customHeight="1" x14ac:dyDescent="0.25">
      <c r="A4" s="24">
        <v>1</v>
      </c>
      <c r="B4" s="13" t="s">
        <v>798</v>
      </c>
      <c r="C4" s="24">
        <v>11</v>
      </c>
      <c r="D4" s="20">
        <v>46855806.399999999</v>
      </c>
      <c r="E4" s="30">
        <f t="shared" ref="E4:E23" si="0">D4/$E$1</f>
        <v>0.10456568067055151</v>
      </c>
      <c r="F4" s="30">
        <f>E4</f>
        <v>0.10456568067055151</v>
      </c>
      <c r="G4" s="24" t="str">
        <f t="shared" ref="G4:G6" si="1">IF(F4&lt;=80,"Sí","No")</f>
        <v>Sí</v>
      </c>
      <c r="H4" s="24" t="str">
        <f t="shared" ref="H4:H23" si="2">IF(AND(G4="Sí",E4&gt;=$E$24),"Sí","No")</f>
        <v>Sí</v>
      </c>
    </row>
    <row r="5" spans="1:8" ht="15" customHeight="1" x14ac:dyDescent="0.25">
      <c r="A5" s="24">
        <v>2</v>
      </c>
      <c r="B5" s="13" t="s">
        <v>785</v>
      </c>
      <c r="C5" s="24">
        <v>59</v>
      </c>
      <c r="D5" s="20">
        <v>45376383.797166698</v>
      </c>
      <c r="E5" s="30">
        <f t="shared" si="0"/>
        <v>0.10126412973481384</v>
      </c>
      <c r="F5" s="30">
        <f t="shared" ref="F5:F23" si="3">F4+E5</f>
        <v>0.20582981040536535</v>
      </c>
      <c r="G5" s="24" t="str">
        <f t="shared" si="1"/>
        <v>Sí</v>
      </c>
      <c r="H5" s="24" t="str">
        <f t="shared" si="2"/>
        <v>Sí</v>
      </c>
    </row>
    <row r="6" spans="1:8" ht="15" customHeight="1" x14ac:dyDescent="0.25">
      <c r="A6" s="24">
        <v>3</v>
      </c>
      <c r="B6" s="13" t="s">
        <v>793</v>
      </c>
      <c r="C6" s="24">
        <v>29</v>
      </c>
      <c r="D6" s="20">
        <v>43720657.241287999</v>
      </c>
      <c r="E6" s="30">
        <f t="shared" si="0"/>
        <v>9.7569130382081232E-2</v>
      </c>
      <c r="F6" s="30">
        <f t="shared" si="3"/>
        <v>0.30339894078744656</v>
      </c>
      <c r="G6" s="24" t="str">
        <f t="shared" si="1"/>
        <v>Sí</v>
      </c>
      <c r="H6" s="24" t="str">
        <f t="shared" si="2"/>
        <v>Sí</v>
      </c>
    </row>
    <row r="7" spans="1:8" ht="15" customHeight="1" x14ac:dyDescent="0.25">
      <c r="A7" s="24">
        <v>4</v>
      </c>
      <c r="B7" s="13" t="s">
        <v>796</v>
      </c>
      <c r="C7" s="24">
        <v>21</v>
      </c>
      <c r="D7" s="20">
        <v>33762579.9333333</v>
      </c>
      <c r="E7" s="30">
        <f>D7/$E$1</f>
        <v>7.5346204092283001E-2</v>
      </c>
      <c r="F7" s="30">
        <f>F6+E7</f>
        <v>0.37874514487972955</v>
      </c>
      <c r="G7" s="24" t="str">
        <f>IF(F7&lt;=80%,"Sí","No")</f>
        <v>Sí</v>
      </c>
      <c r="H7" s="24" t="str">
        <f t="shared" si="2"/>
        <v>Sí</v>
      </c>
    </row>
    <row r="8" spans="1:8" ht="15" customHeight="1" x14ac:dyDescent="0.25">
      <c r="A8" s="24">
        <v>5</v>
      </c>
      <c r="B8" s="13" t="s">
        <v>790</v>
      </c>
      <c r="C8" s="24">
        <v>35</v>
      </c>
      <c r="D8" s="20">
        <v>31337391.304466698</v>
      </c>
      <c r="E8" s="30">
        <f t="shared" si="0"/>
        <v>6.9934036012898132E-2</v>
      </c>
      <c r="F8" s="30">
        <f t="shared" si="3"/>
        <v>0.4486791808926277</v>
      </c>
      <c r="G8" s="24" t="str">
        <f>IF(F8&lt;=80%,"Sí","No")</f>
        <v>Sí</v>
      </c>
      <c r="H8" s="24" t="str">
        <f t="shared" si="2"/>
        <v>Sí</v>
      </c>
    </row>
    <row r="9" spans="1:8" ht="15" customHeight="1" x14ac:dyDescent="0.25">
      <c r="A9" s="24">
        <v>6</v>
      </c>
      <c r="B9" s="13" t="s">
        <v>783</v>
      </c>
      <c r="C9" s="24">
        <v>81</v>
      </c>
      <c r="D9" s="20">
        <v>28861947.546110701</v>
      </c>
      <c r="E9" s="30">
        <f t="shared" si="0"/>
        <v>6.4409716159251063E-2</v>
      </c>
      <c r="F9" s="30">
        <f t="shared" si="3"/>
        <v>0.51308889705187877</v>
      </c>
      <c r="G9" s="24" t="str">
        <f t="shared" ref="G9:G23" si="4">IF(F9&lt;=80%,"Sí","No")</f>
        <v>Sí</v>
      </c>
      <c r="H9" s="24" t="str">
        <f t="shared" si="2"/>
        <v>Sí</v>
      </c>
    </row>
    <row r="10" spans="1:8" ht="15" customHeight="1" x14ac:dyDescent="0.25">
      <c r="A10" s="24">
        <v>7</v>
      </c>
      <c r="B10" s="13" t="s">
        <v>788</v>
      </c>
      <c r="C10" s="24">
        <v>58</v>
      </c>
      <c r="D10" s="20">
        <v>28811891.2011532</v>
      </c>
      <c r="E10" s="30">
        <f t="shared" si="0"/>
        <v>6.4298008002151436E-2</v>
      </c>
      <c r="F10" s="30">
        <f t="shared" si="3"/>
        <v>0.57738690505403023</v>
      </c>
      <c r="G10" s="24" t="str">
        <f t="shared" si="4"/>
        <v>Sí</v>
      </c>
      <c r="H10" s="24" t="str">
        <f t="shared" si="2"/>
        <v>Sí</v>
      </c>
    </row>
    <row r="11" spans="1:8" ht="15" customHeight="1" x14ac:dyDescent="0.25">
      <c r="A11" s="24">
        <v>8</v>
      </c>
      <c r="B11" s="13" t="s">
        <v>731</v>
      </c>
      <c r="C11" s="24">
        <v>27</v>
      </c>
      <c r="D11" s="20">
        <v>17651575.779093999</v>
      </c>
      <c r="E11" s="30">
        <f t="shared" si="0"/>
        <v>3.9392109069512987E-2</v>
      </c>
      <c r="F11" s="30">
        <f t="shared" si="3"/>
        <v>0.61677901412354319</v>
      </c>
      <c r="G11" s="24" t="str">
        <f t="shared" si="4"/>
        <v>Sí</v>
      </c>
      <c r="H11" s="24" t="str">
        <f t="shared" si="2"/>
        <v>No</v>
      </c>
    </row>
    <row r="12" spans="1:8" ht="15" customHeight="1" x14ac:dyDescent="0.25">
      <c r="A12" s="24">
        <v>9</v>
      </c>
      <c r="B12" s="13" t="s">
        <v>733</v>
      </c>
      <c r="C12" s="24">
        <v>13</v>
      </c>
      <c r="D12" s="20">
        <v>17366614.916666701</v>
      </c>
      <c r="E12" s="30">
        <f t="shared" si="0"/>
        <v>3.8756176645475614E-2</v>
      </c>
      <c r="F12" s="30">
        <f t="shared" si="3"/>
        <v>0.65553519076901878</v>
      </c>
      <c r="G12" s="24" t="str">
        <f t="shared" si="4"/>
        <v>Sí</v>
      </c>
      <c r="H12" s="24" t="str">
        <f t="shared" si="2"/>
        <v>No</v>
      </c>
    </row>
    <row r="13" spans="1:8" ht="15" customHeight="1" x14ac:dyDescent="0.25">
      <c r="A13" s="24">
        <v>10</v>
      </c>
      <c r="B13" s="13" t="s">
        <v>735</v>
      </c>
      <c r="C13" s="24">
        <v>34</v>
      </c>
      <c r="D13" s="20">
        <v>14886613.6365308</v>
      </c>
      <c r="E13" s="30">
        <f t="shared" si="0"/>
        <v>3.3221686006098858E-2</v>
      </c>
      <c r="F13" s="30">
        <f t="shared" si="3"/>
        <v>0.68875687677511765</v>
      </c>
      <c r="G13" s="24" t="str">
        <f t="shared" si="4"/>
        <v>Sí</v>
      </c>
      <c r="H13" s="24" t="str">
        <f t="shared" si="2"/>
        <v>No</v>
      </c>
    </row>
    <row r="14" spans="1:8" ht="15" customHeight="1" x14ac:dyDescent="0.25">
      <c r="A14" s="24">
        <v>11</v>
      </c>
      <c r="B14" s="13" t="s">
        <v>737</v>
      </c>
      <c r="C14" s="24">
        <v>2</v>
      </c>
      <c r="D14" s="20">
        <v>13150772.3333333</v>
      </c>
      <c r="E14" s="30">
        <f t="shared" si="0"/>
        <v>2.9347898713753724E-2</v>
      </c>
      <c r="F14" s="30">
        <f t="shared" si="3"/>
        <v>0.71810477548887142</v>
      </c>
      <c r="G14" s="24" t="str">
        <f t="shared" si="4"/>
        <v>Sí</v>
      </c>
      <c r="H14" s="24" t="str">
        <f t="shared" si="2"/>
        <v>No</v>
      </c>
    </row>
    <row r="15" spans="1:8" ht="15" customHeight="1" x14ac:dyDescent="0.25">
      <c r="A15" s="24">
        <v>12</v>
      </c>
      <c r="B15" s="13" t="s">
        <v>739</v>
      </c>
      <c r="C15" s="24">
        <v>1</v>
      </c>
      <c r="D15" s="20">
        <v>9132243.7359999996</v>
      </c>
      <c r="E15" s="30">
        <f t="shared" si="0"/>
        <v>2.0379956203340901E-2</v>
      </c>
      <c r="F15" s="30">
        <f t="shared" si="3"/>
        <v>0.73848473169221229</v>
      </c>
      <c r="G15" s="24" t="str">
        <f t="shared" si="4"/>
        <v>Sí</v>
      </c>
      <c r="H15" s="24" t="str">
        <f t="shared" si="2"/>
        <v>No</v>
      </c>
    </row>
    <row r="16" spans="1:8" ht="15" customHeight="1" x14ac:dyDescent="0.25">
      <c r="A16" s="24">
        <v>13</v>
      </c>
      <c r="B16" s="13" t="s">
        <v>741</v>
      </c>
      <c r="C16" s="24">
        <v>13</v>
      </c>
      <c r="D16" s="20">
        <v>8059250.0833333302</v>
      </c>
      <c r="E16" s="30">
        <f t="shared" si="0"/>
        <v>1.7985411743077988E-2</v>
      </c>
      <c r="F16" s="30">
        <f t="shared" si="3"/>
        <v>0.75647014343529029</v>
      </c>
      <c r="G16" s="24" t="str">
        <f t="shared" si="4"/>
        <v>Sí</v>
      </c>
      <c r="H16" s="24" t="str">
        <f t="shared" si="2"/>
        <v>No</v>
      </c>
    </row>
    <row r="17" spans="1:8" ht="15" customHeight="1" x14ac:dyDescent="0.25">
      <c r="A17" s="24">
        <v>14</v>
      </c>
      <c r="B17" s="13" t="s">
        <v>743</v>
      </c>
      <c r="C17" s="24">
        <v>35</v>
      </c>
      <c r="D17" s="20">
        <v>7831184.3391873296</v>
      </c>
      <c r="E17" s="30">
        <f t="shared" si="0"/>
        <v>1.7476449212998419E-2</v>
      </c>
      <c r="F17" s="30">
        <f t="shared" si="3"/>
        <v>0.77394659264828869</v>
      </c>
      <c r="G17" s="24" t="str">
        <f t="shared" si="4"/>
        <v>Sí</v>
      </c>
      <c r="H17" s="24" t="str">
        <f t="shared" si="2"/>
        <v>No</v>
      </c>
    </row>
    <row r="18" spans="1:8" ht="15" customHeight="1" x14ac:dyDescent="0.25">
      <c r="A18" s="24">
        <v>15</v>
      </c>
      <c r="B18" s="13" t="s">
        <v>745</v>
      </c>
      <c r="C18" s="24">
        <v>36</v>
      </c>
      <c r="D18" s="20">
        <v>7761061.0568988305</v>
      </c>
      <c r="E18" s="30">
        <f t="shared" si="0"/>
        <v>1.7319958709329484E-2</v>
      </c>
      <c r="F18" s="30">
        <f t="shared" si="3"/>
        <v>0.79126655135761814</v>
      </c>
      <c r="G18" s="24" t="str">
        <f t="shared" si="4"/>
        <v>Sí</v>
      </c>
      <c r="H18" s="24" t="str">
        <f t="shared" si="2"/>
        <v>No</v>
      </c>
    </row>
    <row r="19" spans="1:8" ht="15" customHeight="1" x14ac:dyDescent="0.25">
      <c r="A19" s="24">
        <v>16</v>
      </c>
      <c r="B19" s="13" t="s">
        <v>747</v>
      </c>
      <c r="C19" s="24">
        <v>4</v>
      </c>
      <c r="D19" s="20">
        <v>4029521.0666666701</v>
      </c>
      <c r="E19" s="30">
        <f t="shared" si="0"/>
        <v>8.9924738359070718E-3</v>
      </c>
      <c r="F19" s="30">
        <f t="shared" si="3"/>
        <v>0.80025902519352521</v>
      </c>
      <c r="G19" s="24" t="str">
        <f t="shared" si="4"/>
        <v>No</v>
      </c>
      <c r="H19" s="24" t="str">
        <f t="shared" si="2"/>
        <v>No</v>
      </c>
    </row>
    <row r="20" spans="1:8" ht="15" customHeight="1" x14ac:dyDescent="0.25">
      <c r="A20" s="24">
        <v>17</v>
      </c>
      <c r="B20" s="13" t="s">
        <v>749</v>
      </c>
      <c r="C20" s="24">
        <v>3</v>
      </c>
      <c r="D20" s="20">
        <v>3368545</v>
      </c>
      <c r="E20" s="30">
        <f t="shared" si="0"/>
        <v>7.5174077207725305E-3</v>
      </c>
      <c r="F20" s="30">
        <f t="shared" si="3"/>
        <v>0.80777643291429779</v>
      </c>
      <c r="G20" s="24" t="str">
        <f t="shared" si="4"/>
        <v>No</v>
      </c>
      <c r="H20" s="24" t="str">
        <f t="shared" si="2"/>
        <v>No</v>
      </c>
    </row>
    <row r="21" spans="1:8" ht="15" customHeight="1" x14ac:dyDescent="0.25">
      <c r="A21" s="24">
        <v>18</v>
      </c>
      <c r="B21" s="13" t="s">
        <v>751</v>
      </c>
      <c r="C21" s="24">
        <v>5</v>
      </c>
      <c r="D21" s="20">
        <v>794453</v>
      </c>
      <c r="E21" s="30">
        <f t="shared" si="0"/>
        <v>1.7729396864197744E-3</v>
      </c>
      <c r="F21" s="30">
        <f t="shared" si="3"/>
        <v>0.80954937260071758</v>
      </c>
      <c r="G21" s="24" t="str">
        <f t="shared" si="4"/>
        <v>No</v>
      </c>
      <c r="H21" s="24" t="str">
        <f t="shared" si="2"/>
        <v>No</v>
      </c>
    </row>
    <row r="22" spans="1:8" ht="15" customHeight="1" x14ac:dyDescent="0.25">
      <c r="A22" s="24">
        <v>19</v>
      </c>
      <c r="B22" s="13" t="s">
        <v>753</v>
      </c>
      <c r="C22" s="24">
        <v>5</v>
      </c>
      <c r="D22" s="20">
        <v>727169.58</v>
      </c>
      <c r="E22" s="30">
        <f t="shared" si="0"/>
        <v>1.6227867565975572E-3</v>
      </c>
      <c r="F22" s="30">
        <f t="shared" si="3"/>
        <v>0.81117215935731513</v>
      </c>
      <c r="G22" s="24" t="str">
        <f t="shared" si="4"/>
        <v>No</v>
      </c>
      <c r="H22" s="24" t="str">
        <f t="shared" si="2"/>
        <v>No</v>
      </c>
    </row>
    <row r="23" spans="1:8" ht="15" customHeight="1" x14ac:dyDescent="0.25">
      <c r="A23" s="24">
        <v>20</v>
      </c>
      <c r="B23" s="13" t="s">
        <v>754</v>
      </c>
      <c r="C23" s="24">
        <v>4</v>
      </c>
      <c r="D23" s="20">
        <v>710484.5</v>
      </c>
      <c r="E23" s="30">
        <f t="shared" si="0"/>
        <v>1.5855515261898568E-3</v>
      </c>
      <c r="F23" s="30">
        <f t="shared" si="3"/>
        <v>0.81275771088350501</v>
      </c>
      <c r="G23" s="24" t="str">
        <f t="shared" si="4"/>
        <v>No</v>
      </c>
      <c r="H23" s="24" t="str">
        <f t="shared" si="2"/>
        <v>No</v>
      </c>
    </row>
    <row r="24" spans="1:8" ht="15" customHeight="1" x14ac:dyDescent="0.25">
      <c r="A24" s="41" t="s">
        <v>811</v>
      </c>
      <c r="B24" s="41"/>
      <c r="C24" s="41"/>
      <c r="D24" s="41"/>
      <c r="E24" s="25">
        <f>AVERAGEIF(G4:G23,"Sí",E4:E23)</f>
        <v>5.2751103423841213E-2</v>
      </c>
    </row>
  </sheetData>
  <mergeCells count="2">
    <mergeCell ref="A1:D1"/>
    <mergeCell ref="A24:D24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Calculo Bienes Relevantes</vt:lpstr>
      <vt:lpstr>Cuadro M4 - Bienes Relevantes</vt:lpstr>
      <vt:lpstr>Analisis Insumos</vt:lpstr>
      <vt:lpstr>Analisis Elementos</vt:lpstr>
      <vt:lpstr>Participacion Insumos</vt:lpstr>
      <vt:lpstr>Participacion Elementos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Luz Amanda Durán Espitia</cp:lastModifiedBy>
  <cp:revision>0</cp:revision>
  <dcterms:created xsi:type="dcterms:W3CDTF">2026-09-07T22:13:24Z</dcterms:created>
  <dcterms:modified xsi:type="dcterms:W3CDTF">2026-09-14T21:31:30Z</dcterms:modified>
  <dc:language>en-US</dc:language>
</cp:coreProperties>
</file>