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NTRATACION 2026 CENACEDU\PROCESOS\MENOR CUANTIA\MANTTO DE INTALACIONES\"/>
    </mc:Choice>
  </mc:AlternateContent>
  <xr:revisionPtr revIDLastSave="0" documentId="13_ncr:1_{BDBE3E3B-E4E3-4414-938B-83A79C11CDCE}" xr6:coauthVersionLast="47" xr6:coauthVersionMax="47" xr10:uidLastSave="{00000000-0000-0000-0000-000000000000}"/>
  <bookViews>
    <workbookView xWindow="-108" yWindow="-108" windowWidth="23256" windowHeight="12456" firstSheet="1" activeTab="4" xr2:uid="{00000000-000D-0000-FFFF-FFFF00000000}"/>
  </bookViews>
  <sheets>
    <sheet name="PRESUPUESTO" sheetId="4" r:id="rId1"/>
    <sheet name="NECESIDAD MANTTO INSTALACIONES" sheetId="8" r:id="rId2"/>
    <sheet name="COTIZACIONES" sheetId="1" r:id="rId3"/>
    <sheet name="ANALISIS DE COTIZACIONES" sheetId="6" r:id="rId4"/>
    <sheet name="PRESUPUESTO OFICIAL" sheetId="7" r:id="rId5"/>
  </sheets>
  <definedNames>
    <definedName name="_xlnm._FilterDatabase" localSheetId="2" hidden="1">COTIZACIONES!$A$2:$AT$1444</definedName>
    <definedName name="_xlnm._FilterDatabase" localSheetId="1" hidden="1">'NECESIDAD MANTTO INSTALACIONES'!$A$5:$D$40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41" i="7" l="1"/>
  <c r="F1434" i="7"/>
  <c r="F1433" i="7"/>
  <c r="F1432" i="7"/>
  <c r="F1431" i="7"/>
  <c r="F1430" i="7"/>
  <c r="F1422" i="7"/>
  <c r="F1421" i="7"/>
  <c r="F1420" i="7"/>
  <c r="F1419" i="7"/>
  <c r="F1418" i="7"/>
  <c r="F1410" i="7"/>
  <c r="F1409" i="7"/>
  <c r="F1408" i="7"/>
  <c r="F1407" i="7"/>
  <c r="F1406" i="7"/>
  <c r="F1398" i="7"/>
  <c r="F1397" i="7"/>
  <c r="F1396" i="7"/>
  <c r="F1395" i="7"/>
  <c r="F1394" i="7"/>
  <c r="F1386" i="7"/>
  <c r="F1385" i="7"/>
  <c r="F1384" i="7"/>
  <c r="F1383" i="7"/>
  <c r="F1382" i="7"/>
  <c r="F1374" i="7"/>
  <c r="F1373" i="7"/>
  <c r="F1372" i="7"/>
  <c r="F1371" i="7"/>
  <c r="F1370" i="7"/>
  <c r="F1362" i="7"/>
  <c r="F1361" i="7"/>
  <c r="F1360" i="7"/>
  <c r="F1359" i="7"/>
  <c r="F1358" i="7"/>
  <c r="F1350" i="7"/>
  <c r="F1349" i="7"/>
  <c r="F1348" i="7"/>
  <c r="F1347" i="7"/>
  <c r="F1346" i="7"/>
  <c r="F1338" i="7"/>
  <c r="F1337" i="7"/>
  <c r="F1336" i="7"/>
  <c r="F1335" i="7"/>
  <c r="F1334" i="7"/>
  <c r="F1326" i="7"/>
  <c r="F1325" i="7"/>
  <c r="F1324" i="7"/>
  <c r="F1323" i="7"/>
  <c r="F1322" i="7"/>
  <c r="F1315" i="7"/>
  <c r="F1314" i="7"/>
  <c r="F1313" i="7"/>
  <c r="F1312" i="7"/>
  <c r="F1311" i="7"/>
  <c r="F1310" i="7"/>
  <c r="F1316" i="7"/>
  <c r="F1317" i="7"/>
  <c r="F1318" i="7"/>
  <c r="F1319" i="7"/>
  <c r="F1320" i="7"/>
  <c r="F1321" i="7"/>
  <c r="F1327" i="7"/>
  <c r="F1328" i="7"/>
  <c r="F1329" i="7"/>
  <c r="F1330" i="7"/>
  <c r="F1331" i="7"/>
  <c r="F1332" i="7"/>
  <c r="F1333" i="7"/>
  <c r="F1339" i="7"/>
  <c r="F1340" i="7"/>
  <c r="F1341" i="7"/>
  <c r="F1342" i="7"/>
  <c r="F1343" i="7"/>
  <c r="F1344" i="7"/>
  <c r="F1345" i="7"/>
  <c r="F1351" i="7"/>
  <c r="F1352" i="7"/>
  <c r="F1353" i="7"/>
  <c r="F1354" i="7"/>
  <c r="F1355" i="7"/>
  <c r="F1356" i="7"/>
  <c r="F1357" i="7"/>
  <c r="F1363" i="7"/>
  <c r="F1364" i="7"/>
  <c r="F1365" i="7"/>
  <c r="F1366" i="7"/>
  <c r="F1367" i="7"/>
  <c r="F1368" i="7"/>
  <c r="F1369" i="7"/>
  <c r="F1375" i="7"/>
  <c r="F1376" i="7"/>
  <c r="F1377" i="7"/>
  <c r="F1378" i="7"/>
  <c r="F1379" i="7"/>
  <c r="F1380" i="7"/>
  <c r="F1381" i="7"/>
  <c r="F1387" i="7"/>
  <c r="F1388" i="7"/>
  <c r="F1389" i="7"/>
  <c r="F1390" i="7"/>
  <c r="F1391" i="7"/>
  <c r="F1392" i="7"/>
  <c r="F1393" i="7"/>
  <c r="F1399" i="7"/>
  <c r="F1400" i="7"/>
  <c r="F1401" i="7"/>
  <c r="F1402" i="7"/>
  <c r="F1403" i="7"/>
  <c r="F1404" i="7"/>
  <c r="F1405" i="7"/>
  <c r="F1411" i="7"/>
  <c r="F1412" i="7"/>
  <c r="F1413" i="7"/>
  <c r="F1414" i="7"/>
  <c r="F1415" i="7"/>
  <c r="F1416" i="7"/>
  <c r="F1417" i="7"/>
  <c r="F1423" i="7"/>
  <c r="F1424" i="7"/>
  <c r="F1425" i="7"/>
  <c r="F1426" i="7"/>
  <c r="F1427" i="7"/>
  <c r="F1428" i="7"/>
  <c r="F1429" i="7"/>
  <c r="F1435" i="7"/>
  <c r="F1309" i="7"/>
  <c r="F348" i="7"/>
  <c r="F1230" i="7"/>
  <c r="F1237" i="7"/>
  <c r="F1240" i="7"/>
  <c r="F1244" i="7"/>
  <c r="F1245" i="7"/>
  <c r="F1246" i="7"/>
  <c r="F1247" i="7"/>
  <c r="F1248" i="7"/>
  <c r="F1249" i="7"/>
  <c r="F1254" i="7"/>
  <c r="F1259" i="7"/>
  <c r="F1260" i="7"/>
  <c r="F1261" i="7"/>
  <c r="F1265" i="7"/>
  <c r="F1266" i="7"/>
  <c r="F1269" i="7"/>
  <c r="F1270" i="7"/>
  <c r="F1271" i="7"/>
  <c r="F1272" i="7"/>
  <c r="F1273" i="7"/>
  <c r="F1281" i="7"/>
  <c r="F1282" i="7"/>
  <c r="F1283" i="7"/>
  <c r="F1284" i="7"/>
  <c r="F1285" i="7"/>
  <c r="F1290" i="7"/>
  <c r="F1291" i="7"/>
  <c r="F1289" i="7"/>
  <c r="F1288" i="7"/>
  <c r="F1287" i="7"/>
  <c r="F1279" i="7"/>
  <c r="F1278" i="7"/>
  <c r="F1277" i="7"/>
  <c r="F1276" i="7"/>
  <c r="F1275" i="7"/>
  <c r="F1267" i="7"/>
  <c r="F1264" i="7"/>
  <c r="F1263" i="7"/>
  <c r="F1255" i="7"/>
  <c r="F1253" i="7"/>
  <c r="F1252" i="7"/>
  <c r="F1251" i="7"/>
  <c r="F1243" i="7"/>
  <c r="F1242" i="7"/>
  <c r="F1241" i="7"/>
  <c r="F1239" i="7"/>
  <c r="F1231" i="7"/>
  <c r="F1229" i="7"/>
  <c r="F1228" i="7"/>
  <c r="F1227" i="7"/>
  <c r="F1232" i="7"/>
  <c r="F1233" i="7"/>
  <c r="F1234" i="7"/>
  <c r="F1235" i="7"/>
  <c r="F1236" i="7"/>
  <c r="F1238" i="7"/>
  <c r="F1250" i="7"/>
  <c r="F1256" i="7"/>
  <c r="F1257" i="7"/>
  <c r="F1258" i="7"/>
  <c r="F1262" i="7"/>
  <c r="F1268" i="7"/>
  <c r="F1274" i="7"/>
  <c r="F1280" i="7"/>
  <c r="F1286" i="7"/>
  <c r="F1292" i="7"/>
  <c r="F1293" i="7"/>
  <c r="F1294" i="7"/>
  <c r="F1295" i="7"/>
  <c r="F1296" i="7"/>
  <c r="F1297" i="7"/>
  <c r="F1298" i="7"/>
  <c r="F1226" i="7"/>
  <c r="F1091" i="7"/>
  <c r="F1092" i="7"/>
  <c r="F1093" i="7"/>
  <c r="F1094" i="7"/>
  <c r="F1102" i="7"/>
  <c r="F1106" i="7"/>
  <c r="F1107" i="7"/>
  <c r="F1108" i="7"/>
  <c r="F1109" i="7"/>
  <c r="F1111" i="7"/>
  <c r="F1113" i="7"/>
  <c r="F1115" i="7"/>
  <c r="F1116" i="7"/>
  <c r="F1117" i="7"/>
  <c r="F1118" i="7"/>
  <c r="F1119" i="7"/>
  <c r="F1120" i="7"/>
  <c r="F1128" i="7"/>
  <c r="F1129" i="7"/>
  <c r="F1130" i="7"/>
  <c r="F1131" i="7"/>
  <c r="F1132" i="7"/>
  <c r="F1133" i="7"/>
  <c r="F1135" i="7"/>
  <c r="F1137" i="7"/>
  <c r="F1145" i="7"/>
  <c r="F1152" i="7"/>
  <c r="F1153" i="7"/>
  <c r="F1155" i="7"/>
  <c r="F1156" i="7"/>
  <c r="F1158" i="7"/>
  <c r="F1159" i="7"/>
  <c r="F1161" i="7"/>
  <c r="F1168" i="7"/>
  <c r="F1169" i="7"/>
  <c r="F1170" i="7"/>
  <c r="F1171" i="7"/>
  <c r="F1172" i="7"/>
  <c r="F1177" i="7"/>
  <c r="F1183" i="7"/>
  <c r="F1184" i="7"/>
  <c r="F1185" i="7"/>
  <c r="F1186" i="7"/>
  <c r="F1187" i="7"/>
  <c r="F1191" i="7"/>
  <c r="F1193" i="7"/>
  <c r="F1194" i="7"/>
  <c r="F1195" i="7"/>
  <c r="F1196" i="7"/>
  <c r="F1197" i="7"/>
  <c r="F1199" i="7"/>
  <c r="F1207" i="7"/>
  <c r="F1208" i="7"/>
  <c r="F1209" i="7"/>
  <c r="F1210" i="7"/>
  <c r="F1213" i="7"/>
  <c r="F1215" i="7"/>
  <c r="F1206" i="7"/>
  <c r="F1198" i="7"/>
  <c r="F1182" i="7"/>
  <c r="F1175" i="7"/>
  <c r="F1174" i="7"/>
  <c r="F1173" i="7"/>
  <c r="F1162" i="7"/>
  <c r="F1160" i="7"/>
  <c r="F1150" i="7"/>
  <c r="F1149" i="7"/>
  <c r="F1148" i="7"/>
  <c r="F1147" i="7"/>
  <c r="F1146" i="7"/>
  <c r="F1138" i="7"/>
  <c r="F1136" i="7"/>
  <c r="F1134" i="7"/>
  <c r="F1126" i="7"/>
  <c r="F1125" i="7"/>
  <c r="F1124" i="7"/>
  <c r="F1123" i="7"/>
  <c r="F1122" i="7"/>
  <c r="F1114" i="7"/>
  <c r="F1112" i="7"/>
  <c r="F1110" i="7"/>
  <c r="F1101" i="7"/>
  <c r="F1100" i="7"/>
  <c r="F1099" i="7"/>
  <c r="F1098" i="7"/>
  <c r="F1090" i="7"/>
  <c r="F1089" i="7"/>
  <c r="F1088" i="7"/>
  <c r="F1087" i="7"/>
  <c r="F1086" i="7"/>
  <c r="F1095" i="7"/>
  <c r="F1096" i="7"/>
  <c r="F1097" i="7"/>
  <c r="F1103" i="7"/>
  <c r="F1104" i="7"/>
  <c r="F1105" i="7"/>
  <c r="F1121" i="7"/>
  <c r="F1127" i="7"/>
  <c r="F1139" i="7"/>
  <c r="F1140" i="7"/>
  <c r="F1141" i="7"/>
  <c r="F1142" i="7"/>
  <c r="F1143" i="7"/>
  <c r="F1144" i="7"/>
  <c r="F1151" i="7"/>
  <c r="F1154" i="7"/>
  <c r="F1157" i="7"/>
  <c r="F1163" i="7"/>
  <c r="F1164" i="7"/>
  <c r="F1165" i="7"/>
  <c r="F1166" i="7"/>
  <c r="F1167" i="7"/>
  <c r="F1176" i="7"/>
  <c r="F1178" i="7"/>
  <c r="F1179" i="7"/>
  <c r="F1180" i="7"/>
  <c r="F1181" i="7"/>
  <c r="F1188" i="7"/>
  <c r="F1189" i="7"/>
  <c r="F1190" i="7"/>
  <c r="F1192" i="7"/>
  <c r="F1200" i="7"/>
  <c r="F1201" i="7"/>
  <c r="F1202" i="7"/>
  <c r="F1203" i="7"/>
  <c r="F1204" i="7"/>
  <c r="F1205" i="7"/>
  <c r="F1211" i="7"/>
  <c r="F1212" i="7"/>
  <c r="F1214" i="7"/>
  <c r="F1216" i="7"/>
  <c r="F1085" i="7"/>
  <c r="F979" i="7"/>
  <c r="F980" i="7"/>
  <c r="F982" i="7"/>
  <c r="F983" i="7"/>
  <c r="F992" i="7"/>
  <c r="F993" i="7"/>
  <c r="F996" i="7"/>
  <c r="F997" i="7"/>
  <c r="F1005" i="7"/>
  <c r="F1006" i="7"/>
  <c r="F1007" i="7"/>
  <c r="F1008" i="7"/>
  <c r="F1010" i="7"/>
  <c r="F1011" i="7"/>
  <c r="F1013" i="7"/>
  <c r="F1018" i="7"/>
  <c r="F1021" i="7"/>
  <c r="F1022" i="7"/>
  <c r="F1023" i="7"/>
  <c r="F1029" i="7"/>
  <c r="F1031" i="7"/>
  <c r="F1032" i="7"/>
  <c r="F1033" i="7"/>
  <c r="F1034" i="7"/>
  <c r="F1035" i="7"/>
  <c r="F1037" i="7"/>
  <c r="F1042" i="7"/>
  <c r="F1043" i="7"/>
  <c r="F1044" i="7"/>
  <c r="F1056" i="7"/>
  <c r="F1057" i="7"/>
  <c r="F1058" i="7"/>
  <c r="F1059" i="7"/>
  <c r="F1060" i="7"/>
  <c r="F1068" i="7"/>
  <c r="F1069" i="7"/>
  <c r="F1070" i="7"/>
  <c r="F1071" i="7"/>
  <c r="F1072" i="7"/>
  <c r="F1073" i="7"/>
  <c r="F1074" i="7"/>
  <c r="F1067" i="7"/>
  <c r="F1066" i="7"/>
  <c r="F1063" i="7"/>
  <c r="F1055" i="7"/>
  <c r="F1054" i="7"/>
  <c r="F1051" i="7"/>
  <c r="F1045" i="7"/>
  <c r="F1039" i="7"/>
  <c r="F1030" i="7"/>
  <c r="F1027" i="7"/>
  <c r="F1020" i="7"/>
  <c r="F1019" i="7"/>
  <c r="F1015" i="7"/>
  <c r="F1009" i="7"/>
  <c r="F1003" i="7"/>
  <c r="F995" i="7"/>
  <c r="F994" i="7"/>
  <c r="F991" i="7"/>
  <c r="F985" i="7"/>
  <c r="F984" i="7"/>
  <c r="F975" i="7"/>
  <c r="F976" i="7"/>
  <c r="F977" i="7"/>
  <c r="F978" i="7"/>
  <c r="F981" i="7"/>
  <c r="F986" i="7"/>
  <c r="F987" i="7"/>
  <c r="F988" i="7"/>
  <c r="F989" i="7"/>
  <c r="F990" i="7"/>
  <c r="F998" i="7"/>
  <c r="F999" i="7"/>
  <c r="F1000" i="7"/>
  <c r="F1001" i="7"/>
  <c r="F1002" i="7"/>
  <c r="F1004" i="7"/>
  <c r="F1012" i="7"/>
  <c r="F1014" i="7"/>
  <c r="F1016" i="7"/>
  <c r="F1017" i="7"/>
  <c r="F1024" i="7"/>
  <c r="F1025" i="7"/>
  <c r="F1026" i="7"/>
  <c r="F1028" i="7"/>
  <c r="F1036" i="7"/>
  <c r="F1038" i="7"/>
  <c r="F1040" i="7"/>
  <c r="F1041" i="7"/>
  <c r="F1046" i="7"/>
  <c r="F1047" i="7"/>
  <c r="F1048" i="7"/>
  <c r="F1049" i="7"/>
  <c r="F1050" i="7"/>
  <c r="F1052" i="7"/>
  <c r="F1053" i="7"/>
  <c r="F1061" i="7"/>
  <c r="F1062" i="7"/>
  <c r="F1064" i="7"/>
  <c r="F1065" i="7"/>
  <c r="F974" i="7"/>
  <c r="F895" i="7"/>
  <c r="F900" i="7"/>
  <c r="F902" i="7"/>
  <c r="F907" i="7"/>
  <c r="F909" i="7"/>
  <c r="F910" i="7"/>
  <c r="F911" i="7"/>
  <c r="F912" i="7"/>
  <c r="F919" i="7"/>
  <c r="F922" i="7"/>
  <c r="F923" i="7"/>
  <c r="F924" i="7"/>
  <c r="F926" i="7"/>
  <c r="F930" i="7"/>
  <c r="F931" i="7"/>
  <c r="F934" i="7"/>
  <c r="F935" i="7"/>
  <c r="F936" i="7"/>
  <c r="F946" i="7"/>
  <c r="F947" i="7"/>
  <c r="F948" i="7"/>
  <c r="F952" i="7"/>
  <c r="F955" i="7"/>
  <c r="F956" i="7"/>
  <c r="F954" i="7"/>
  <c r="F953" i="7"/>
  <c r="F944" i="7"/>
  <c r="F943" i="7"/>
  <c r="F942" i="7"/>
  <c r="F941" i="7"/>
  <c r="F940" i="7"/>
  <c r="F932" i="7"/>
  <c r="F929" i="7"/>
  <c r="F928" i="7"/>
  <c r="F920" i="7"/>
  <c r="F918" i="7"/>
  <c r="F917" i="7"/>
  <c r="F916" i="7"/>
  <c r="F908" i="7"/>
  <c r="F906" i="7"/>
  <c r="F905" i="7"/>
  <c r="F904" i="7"/>
  <c r="F896" i="7"/>
  <c r="F894" i="7"/>
  <c r="F893" i="7"/>
  <c r="F892" i="7"/>
  <c r="F897" i="7"/>
  <c r="F898" i="7"/>
  <c r="F899" i="7"/>
  <c r="F901" i="7"/>
  <c r="F903" i="7"/>
  <c r="F913" i="7"/>
  <c r="F914" i="7"/>
  <c r="F915" i="7"/>
  <c r="F921" i="7"/>
  <c r="F925" i="7"/>
  <c r="F927" i="7"/>
  <c r="F933" i="7"/>
  <c r="F937" i="7"/>
  <c r="F938" i="7"/>
  <c r="F939" i="7"/>
  <c r="F945" i="7"/>
  <c r="F949" i="7"/>
  <c r="F950" i="7"/>
  <c r="F951" i="7"/>
  <c r="F957" i="7"/>
  <c r="F958" i="7"/>
  <c r="F959" i="7"/>
  <c r="F960" i="7"/>
  <c r="F961" i="7"/>
  <c r="F962" i="7"/>
  <c r="F963" i="7"/>
  <c r="F891" i="7"/>
  <c r="F850" i="7"/>
  <c r="F854" i="7"/>
  <c r="F855" i="7"/>
  <c r="F856" i="7"/>
  <c r="F863" i="7"/>
  <c r="F865" i="7"/>
  <c r="F866" i="7"/>
  <c r="F867" i="7"/>
  <c r="F868" i="7"/>
  <c r="F869" i="7"/>
  <c r="F870" i="7"/>
  <c r="F875" i="7"/>
  <c r="F877" i="7"/>
  <c r="F878" i="7"/>
  <c r="F879" i="7"/>
  <c r="F880" i="7"/>
  <c r="F876" i="7"/>
  <c r="F874" i="7"/>
  <c r="F873" i="7"/>
  <c r="F864" i="7"/>
  <c r="F862" i="7"/>
  <c r="F861" i="7"/>
  <c r="F858" i="7"/>
  <c r="F853" i="7"/>
  <c r="F852" i="7"/>
  <c r="F851" i="7"/>
  <c r="F849" i="7"/>
  <c r="F847" i="7"/>
  <c r="F848" i="7"/>
  <c r="F857" i="7"/>
  <c r="F859" i="7"/>
  <c r="F860" i="7"/>
  <c r="F871" i="7"/>
  <c r="F872" i="7"/>
  <c r="F881" i="7"/>
  <c r="F819" i="7"/>
  <c r="F820" i="7"/>
  <c r="F821" i="7"/>
  <c r="F822" i="7"/>
  <c r="F823" i="7"/>
  <c r="F828" i="7"/>
  <c r="F829" i="7"/>
  <c r="F836" i="7"/>
  <c r="F827" i="7"/>
  <c r="F826" i="7"/>
  <c r="F817" i="7"/>
  <c r="F816" i="7"/>
  <c r="F815" i="7"/>
  <c r="F814" i="7"/>
  <c r="F813" i="7"/>
  <c r="F812" i="7"/>
  <c r="F818" i="7"/>
  <c r="F824" i="7"/>
  <c r="F825" i="7"/>
  <c r="F830" i="7"/>
  <c r="F831" i="7"/>
  <c r="F832" i="7"/>
  <c r="F833" i="7"/>
  <c r="F834" i="7"/>
  <c r="F835" i="7"/>
  <c r="F837" i="7"/>
  <c r="F639" i="7"/>
  <c r="F644" i="7"/>
  <c r="F645" i="7"/>
  <c r="F646" i="7"/>
  <c r="F647" i="7"/>
  <c r="F655" i="7"/>
  <c r="F657" i="7"/>
  <c r="F658" i="7"/>
  <c r="F659" i="7"/>
  <c r="F666" i="7"/>
  <c r="F668" i="7"/>
  <c r="F670" i="7"/>
  <c r="F671" i="7"/>
  <c r="F679" i="7"/>
  <c r="F680" i="7"/>
  <c r="F681" i="7"/>
  <c r="F682" i="7"/>
  <c r="F683" i="7"/>
  <c r="F687" i="7"/>
  <c r="F688" i="7"/>
  <c r="F691" i="7"/>
  <c r="F694" i="7"/>
  <c r="F695" i="7"/>
  <c r="F702" i="7"/>
  <c r="F704" i="7"/>
  <c r="F705" i="7"/>
  <c r="F706" i="7"/>
  <c r="F707" i="7"/>
  <c r="F712" i="7"/>
  <c r="F715" i="7"/>
  <c r="F718" i="7"/>
  <c r="F719" i="7"/>
  <c r="F726" i="7"/>
  <c r="F728" i="7"/>
  <c r="F729" i="7"/>
  <c r="F730" i="7"/>
  <c r="F731" i="7"/>
  <c r="F738" i="7"/>
  <c r="F739" i="7"/>
  <c r="F740" i="7"/>
  <c r="F741" i="7"/>
  <c r="F742" i="7"/>
  <c r="F743" i="7"/>
  <c r="F748" i="7"/>
  <c r="F751" i="7"/>
  <c r="F754" i="7"/>
  <c r="F755" i="7"/>
  <c r="F762" i="7"/>
  <c r="F764" i="7"/>
  <c r="F765" i="7"/>
  <c r="F766" i="7"/>
  <c r="F767" i="7"/>
  <c r="F774" i="7"/>
  <c r="F775" i="7"/>
  <c r="F776" i="7"/>
  <c r="F777" i="7"/>
  <c r="F778" i="7"/>
  <c r="F779" i="7"/>
  <c r="F784" i="7"/>
  <c r="F787" i="7"/>
  <c r="F790" i="7"/>
  <c r="F791" i="7"/>
  <c r="F798" i="7"/>
  <c r="F800" i="7"/>
  <c r="F801" i="7"/>
  <c r="F799" i="7"/>
  <c r="F796" i="7"/>
  <c r="F772" i="7"/>
  <c r="F763" i="7"/>
  <c r="F760" i="7"/>
  <c r="F736" i="7"/>
  <c r="F727" i="7"/>
  <c r="F724" i="7"/>
  <c r="F703" i="7"/>
  <c r="F700" i="7"/>
  <c r="F693" i="7"/>
  <c r="F676" i="7"/>
  <c r="F669" i="7"/>
  <c r="F667" i="7"/>
  <c r="F664" i="7"/>
  <c r="F652" i="7"/>
  <c r="F648" i="7"/>
  <c r="F643" i="7"/>
  <c r="F640" i="7"/>
  <c r="F636" i="7"/>
  <c r="F637" i="7"/>
  <c r="F638" i="7"/>
  <c r="F641" i="7"/>
  <c r="F642" i="7"/>
  <c r="F649" i="7"/>
  <c r="F650" i="7"/>
  <c r="F651" i="7"/>
  <c r="F653" i="7"/>
  <c r="F654" i="7"/>
  <c r="F656" i="7"/>
  <c r="F660" i="7"/>
  <c r="F661" i="7"/>
  <c r="F662" i="7"/>
  <c r="F663" i="7"/>
  <c r="F665" i="7"/>
  <c r="F672" i="7"/>
  <c r="F673" i="7"/>
  <c r="F674" i="7"/>
  <c r="F675" i="7"/>
  <c r="F677" i="7"/>
  <c r="F678" i="7"/>
  <c r="F684" i="7"/>
  <c r="F685" i="7"/>
  <c r="F686" i="7"/>
  <c r="F689" i="7"/>
  <c r="F690" i="7"/>
  <c r="F692" i="7"/>
  <c r="F696" i="7"/>
  <c r="F697" i="7"/>
  <c r="F698" i="7"/>
  <c r="F699" i="7"/>
  <c r="F701" i="7"/>
  <c r="F708" i="7"/>
  <c r="F709" i="7"/>
  <c r="F710" i="7"/>
  <c r="F711" i="7"/>
  <c r="F713" i="7"/>
  <c r="F714" i="7"/>
  <c r="F716" i="7"/>
  <c r="F717" i="7"/>
  <c r="F720" i="7"/>
  <c r="F721" i="7"/>
  <c r="F722" i="7"/>
  <c r="F723" i="7"/>
  <c r="F725" i="7"/>
  <c r="F732" i="7"/>
  <c r="F733" i="7"/>
  <c r="F734" i="7"/>
  <c r="F735" i="7"/>
  <c r="F737" i="7"/>
  <c r="F744" i="7"/>
  <c r="F745" i="7"/>
  <c r="F746" i="7"/>
  <c r="F747" i="7"/>
  <c r="F749" i="7"/>
  <c r="F750" i="7"/>
  <c r="F752" i="7"/>
  <c r="F753" i="7"/>
  <c r="F756" i="7"/>
  <c r="F757" i="7"/>
  <c r="F758" i="7"/>
  <c r="F759" i="7"/>
  <c r="F761" i="7"/>
  <c r="F768" i="7"/>
  <c r="F769" i="7"/>
  <c r="F770" i="7"/>
  <c r="F771" i="7"/>
  <c r="F773" i="7"/>
  <c r="F780" i="7"/>
  <c r="F781" i="7"/>
  <c r="F782" i="7"/>
  <c r="F783" i="7"/>
  <c r="F785" i="7"/>
  <c r="F786" i="7"/>
  <c r="F788" i="7"/>
  <c r="F789" i="7"/>
  <c r="F792" i="7"/>
  <c r="F793" i="7"/>
  <c r="F794" i="7"/>
  <c r="F795" i="7"/>
  <c r="F797" i="7"/>
  <c r="F506" i="7"/>
  <c r="F510" i="7"/>
  <c r="F515" i="7"/>
  <c r="F523" i="7"/>
  <c r="F524" i="7"/>
  <c r="F525" i="7"/>
  <c r="F526" i="7"/>
  <c r="F527" i="7"/>
  <c r="F530" i="7"/>
  <c r="F532" i="7"/>
  <c r="F538" i="7"/>
  <c r="F539" i="7"/>
  <c r="F542" i="7"/>
  <c r="F546" i="7"/>
  <c r="F547" i="7"/>
  <c r="F548" i="7"/>
  <c r="F549" i="7"/>
  <c r="F550" i="7"/>
  <c r="F551" i="7"/>
  <c r="F556" i="7"/>
  <c r="F560" i="7"/>
  <c r="F561" i="7"/>
  <c r="F562" i="7"/>
  <c r="F563" i="7"/>
  <c r="F568" i="7"/>
  <c r="F570" i="7"/>
  <c r="F571" i="7"/>
  <c r="F572" i="7"/>
  <c r="F573" i="7"/>
  <c r="F574" i="7"/>
  <c r="F575" i="7"/>
  <c r="F582" i="7"/>
  <c r="F583" i="7"/>
  <c r="F584" i="7"/>
  <c r="F585" i="7"/>
  <c r="F586" i="7"/>
  <c r="F587" i="7"/>
  <c r="F590" i="7"/>
  <c r="F593" i="7"/>
  <c r="F599" i="7"/>
  <c r="F607" i="7"/>
  <c r="F608" i="7"/>
  <c r="F609" i="7"/>
  <c r="F610" i="7"/>
  <c r="F611" i="7"/>
  <c r="F617" i="7"/>
  <c r="F621" i="7"/>
  <c r="F622" i="7"/>
  <c r="F623" i="7"/>
  <c r="F625" i="7"/>
  <c r="F616" i="7"/>
  <c r="F615" i="7"/>
  <c r="F614" i="7"/>
  <c r="F613" i="7"/>
  <c r="F605" i="7"/>
  <c r="F604" i="7"/>
  <c r="F603" i="7"/>
  <c r="F602" i="7"/>
  <c r="F601" i="7"/>
  <c r="F592" i="7"/>
  <c r="F591" i="7"/>
  <c r="F589" i="7"/>
  <c r="F581" i="7"/>
  <c r="F580" i="7"/>
  <c r="F579" i="7"/>
  <c r="F578" i="7"/>
  <c r="F577" i="7"/>
  <c r="F569" i="7"/>
  <c r="F567" i="7"/>
  <c r="F566" i="7"/>
  <c r="F565" i="7"/>
  <c r="F557" i="7"/>
  <c r="F555" i="7"/>
  <c r="F554" i="7"/>
  <c r="F553" i="7"/>
  <c r="F545" i="7"/>
  <c r="F544" i="7"/>
  <c r="F543" i="7"/>
  <c r="F541" i="7"/>
  <c r="F533" i="7"/>
  <c r="F531" i="7"/>
  <c r="F529" i="7"/>
  <c r="F528" i="7"/>
  <c r="F521" i="7"/>
  <c r="F520" i="7"/>
  <c r="F519" i="7"/>
  <c r="F518" i="7"/>
  <c r="F517" i="7"/>
  <c r="F509" i="7"/>
  <c r="F508" i="7"/>
  <c r="F507" i="7"/>
  <c r="F505" i="7"/>
  <c r="F504" i="7"/>
  <c r="F511" i="7"/>
  <c r="F512" i="7"/>
  <c r="F513" i="7"/>
  <c r="F514" i="7"/>
  <c r="F516" i="7"/>
  <c r="F522" i="7"/>
  <c r="F534" i="7"/>
  <c r="F535" i="7"/>
  <c r="F536" i="7"/>
  <c r="F537" i="7"/>
  <c r="F540" i="7"/>
  <c r="F552" i="7"/>
  <c r="F558" i="7"/>
  <c r="F559" i="7"/>
  <c r="F564" i="7"/>
  <c r="F576" i="7"/>
  <c r="F588" i="7"/>
  <c r="F594" i="7"/>
  <c r="F595" i="7"/>
  <c r="F596" i="7"/>
  <c r="F597" i="7"/>
  <c r="F598" i="7"/>
  <c r="F600" i="7"/>
  <c r="F606" i="7"/>
  <c r="F612" i="7"/>
  <c r="F618" i="7"/>
  <c r="F619" i="7"/>
  <c r="F620" i="7"/>
  <c r="F624" i="7"/>
  <c r="F364" i="7"/>
  <c r="F368" i="7"/>
  <c r="F369" i="7"/>
  <c r="F370" i="7"/>
  <c r="F371" i="7"/>
  <c r="F379" i="7"/>
  <c r="F382" i="7"/>
  <c r="F383" i="7"/>
  <c r="F384" i="7"/>
  <c r="F385" i="7"/>
  <c r="F386" i="7"/>
  <c r="F389" i="7"/>
  <c r="F392" i="7"/>
  <c r="F393" i="7"/>
  <c r="F394" i="7"/>
  <c r="F395" i="7"/>
  <c r="F396" i="7"/>
  <c r="F397" i="7"/>
  <c r="F405" i="7"/>
  <c r="F406" i="7"/>
  <c r="F407" i="7"/>
  <c r="F408" i="7"/>
  <c r="F409" i="7"/>
  <c r="F410" i="7"/>
  <c r="F419" i="7"/>
  <c r="F420" i="7"/>
  <c r="F421" i="7"/>
  <c r="F422" i="7"/>
  <c r="F423" i="7"/>
  <c r="F436" i="7"/>
  <c r="F441" i="7"/>
  <c r="F442" i="7"/>
  <c r="F444" i="7"/>
  <c r="F445" i="7"/>
  <c r="F446" i="7"/>
  <c r="F447" i="7"/>
  <c r="F448" i="7"/>
  <c r="F449" i="7"/>
  <c r="F451" i="7"/>
  <c r="F457" i="7"/>
  <c r="F458" i="7"/>
  <c r="F459" i="7"/>
  <c r="F460" i="7"/>
  <c r="F461" i="7"/>
  <c r="F462" i="7"/>
  <c r="F472" i="7"/>
  <c r="F474" i="7"/>
  <c r="F477" i="7"/>
  <c r="F485" i="7"/>
  <c r="F486" i="7"/>
  <c r="F488" i="7"/>
  <c r="F487" i="7"/>
  <c r="F483" i="7"/>
  <c r="F475" i="7"/>
  <c r="F473" i="7"/>
  <c r="F471" i="7"/>
  <c r="F463" i="7"/>
  <c r="F450" i="7"/>
  <c r="F439" i="7"/>
  <c r="F438" i="7"/>
  <c r="F437" i="7"/>
  <c r="F435" i="7"/>
  <c r="F427" i="7"/>
  <c r="F426" i="7"/>
  <c r="F425" i="7"/>
  <c r="F415" i="7"/>
  <c r="F414" i="7"/>
  <c r="F413" i="7"/>
  <c r="F411" i="7"/>
  <c r="F403" i="7"/>
  <c r="F402" i="7"/>
  <c r="F401" i="7"/>
  <c r="F399" i="7"/>
  <c r="F391" i="7"/>
  <c r="F390" i="7"/>
  <c r="F387" i="7"/>
  <c r="F378" i="7"/>
  <c r="F377" i="7"/>
  <c r="F375" i="7"/>
  <c r="F372" i="7"/>
  <c r="F367" i="7"/>
  <c r="F366" i="7"/>
  <c r="F365" i="7"/>
  <c r="F363" i="7"/>
  <c r="F373" i="7"/>
  <c r="F374" i="7"/>
  <c r="F376" i="7"/>
  <c r="F380" i="7"/>
  <c r="F381" i="7"/>
  <c r="F388" i="7"/>
  <c r="F398" i="7"/>
  <c r="F400" i="7"/>
  <c r="F404" i="7"/>
  <c r="F412" i="7"/>
  <c r="F416" i="7"/>
  <c r="F417" i="7"/>
  <c r="F418" i="7"/>
  <c r="F424" i="7"/>
  <c r="F428" i="7"/>
  <c r="F429" i="7"/>
  <c r="F430" i="7"/>
  <c r="F431" i="7"/>
  <c r="F432" i="7"/>
  <c r="F433" i="7"/>
  <c r="F434" i="7"/>
  <c r="F440" i="7"/>
  <c r="F443" i="7"/>
  <c r="F452" i="7"/>
  <c r="F453" i="7"/>
  <c r="F454" i="7"/>
  <c r="F455" i="7"/>
  <c r="F456" i="7"/>
  <c r="F464" i="7"/>
  <c r="F465" i="7"/>
  <c r="F466" i="7"/>
  <c r="F467" i="7"/>
  <c r="F468" i="7"/>
  <c r="F469" i="7"/>
  <c r="F470" i="7"/>
  <c r="F476" i="7"/>
  <c r="F478" i="7"/>
  <c r="F479" i="7"/>
  <c r="F480" i="7"/>
  <c r="F481" i="7"/>
  <c r="F482" i="7"/>
  <c r="F484" i="7"/>
  <c r="F489" i="7"/>
  <c r="F490" i="7"/>
  <c r="F491" i="7"/>
  <c r="F492" i="7"/>
  <c r="F493" i="7"/>
  <c r="F494" i="7"/>
  <c r="F362" i="7"/>
  <c r="F335" i="7"/>
  <c r="F338" i="7"/>
  <c r="F336" i="7"/>
  <c r="F337" i="7"/>
  <c r="F334" i="7"/>
  <c r="F287" i="7"/>
  <c r="F288" i="7"/>
  <c r="F289" i="7"/>
  <c r="F291" i="7"/>
  <c r="F294" i="7"/>
  <c r="F295" i="7"/>
  <c r="F296" i="7"/>
  <c r="F300" i="7"/>
  <c r="F301" i="7"/>
  <c r="F302" i="7"/>
  <c r="F303" i="7"/>
  <c r="F311" i="7"/>
  <c r="F312" i="7"/>
  <c r="F313" i="7"/>
  <c r="F314" i="7"/>
  <c r="F315" i="7"/>
  <c r="F317" i="7"/>
  <c r="F319" i="7"/>
  <c r="F320" i="7"/>
  <c r="F322" i="7"/>
  <c r="F324" i="7"/>
  <c r="F323" i="7"/>
  <c r="F299" i="7"/>
  <c r="F298" i="7"/>
  <c r="F290" i="7"/>
  <c r="F280" i="7"/>
  <c r="F281" i="7"/>
  <c r="F282" i="7"/>
  <c r="F283" i="7"/>
  <c r="F284" i="7"/>
  <c r="F285" i="7"/>
  <c r="F286" i="7"/>
  <c r="F292" i="7"/>
  <c r="F293" i="7"/>
  <c r="F297" i="7"/>
  <c r="F304" i="7"/>
  <c r="F305" i="7"/>
  <c r="F306" i="7"/>
  <c r="F307" i="7"/>
  <c r="F308" i="7"/>
  <c r="F309" i="7"/>
  <c r="F310" i="7"/>
  <c r="F316" i="7"/>
  <c r="F318" i="7"/>
  <c r="F321" i="7"/>
  <c r="F254" i="7"/>
  <c r="F255" i="7"/>
  <c r="F259" i="7"/>
  <c r="F260" i="7"/>
  <c r="F261" i="7"/>
  <c r="F263" i="7"/>
  <c r="F265" i="7"/>
  <c r="F268" i="7"/>
  <c r="F269" i="7"/>
  <c r="F270" i="7"/>
  <c r="F267" i="7"/>
  <c r="F266" i="7"/>
  <c r="F250" i="7"/>
  <c r="F251" i="7"/>
  <c r="F252" i="7"/>
  <c r="F253" i="7"/>
  <c r="F256" i="7"/>
  <c r="F257" i="7"/>
  <c r="F258" i="7"/>
  <c r="F262" i="7"/>
  <c r="F264" i="7"/>
  <c r="F217" i="7"/>
  <c r="F218" i="7"/>
  <c r="F219" i="7"/>
  <c r="F220" i="7"/>
  <c r="F221" i="7"/>
  <c r="F222" i="7"/>
  <c r="F216" i="7"/>
  <c r="F215" i="7"/>
  <c r="F212" i="7"/>
  <c r="F213" i="7"/>
  <c r="F214" i="7"/>
  <c r="F223" i="7"/>
  <c r="F224" i="7"/>
  <c r="F225" i="7"/>
  <c r="F226" i="7"/>
  <c r="F211" i="7"/>
  <c r="F201" i="7"/>
  <c r="F200" i="7"/>
  <c r="F197" i="7"/>
  <c r="F198" i="7"/>
  <c r="F199" i="7"/>
  <c r="F196" i="7"/>
  <c r="E186" i="7"/>
  <c r="F53" i="7"/>
  <c r="F54" i="7"/>
  <c r="F55" i="7"/>
  <c r="F56" i="7"/>
  <c r="F68" i="7"/>
  <c r="F69" i="7"/>
  <c r="F70" i="7"/>
  <c r="F78" i="7"/>
  <c r="F79" i="7"/>
  <c r="F80" i="7"/>
  <c r="F81" i="7"/>
  <c r="F83" i="7"/>
  <c r="F84" i="7"/>
  <c r="F94" i="7"/>
  <c r="F95" i="7"/>
  <c r="F96" i="7"/>
  <c r="F103" i="7"/>
  <c r="F104" i="7"/>
  <c r="F105" i="7"/>
  <c r="F106" i="7"/>
  <c r="F107" i="7"/>
  <c r="F108" i="7"/>
  <c r="F115" i="7"/>
  <c r="F120" i="7"/>
  <c r="F121" i="7"/>
  <c r="F122" i="7"/>
  <c r="F130" i="7"/>
  <c r="F131" i="7"/>
  <c r="F132" i="7"/>
  <c r="F133" i="7"/>
  <c r="F134" i="7"/>
  <c r="F135" i="7"/>
  <c r="F141" i="7"/>
  <c r="F142" i="7"/>
  <c r="F143" i="7"/>
  <c r="F144" i="7"/>
  <c r="F145" i="7"/>
  <c r="F146" i="7"/>
  <c r="F147" i="7"/>
  <c r="F148" i="7"/>
  <c r="F160" i="7"/>
  <c r="F161" i="7"/>
  <c r="F167" i="7"/>
  <c r="F168" i="7"/>
  <c r="F169" i="7"/>
  <c r="F170" i="7"/>
  <c r="F172" i="7"/>
  <c r="F173" i="7"/>
  <c r="F175" i="7"/>
  <c r="F183" i="7"/>
  <c r="F184" i="7"/>
  <c r="F185" i="7"/>
  <c r="F177" i="7"/>
  <c r="F176" i="7"/>
  <c r="F174" i="7"/>
  <c r="F165" i="7"/>
  <c r="F164" i="7"/>
  <c r="F163" i="7"/>
  <c r="F162" i="7"/>
  <c r="F153" i="7"/>
  <c r="F152" i="7"/>
  <c r="F151" i="7"/>
  <c r="F150" i="7"/>
  <c r="F149" i="7"/>
  <c r="F140" i="7"/>
  <c r="F139" i="7"/>
  <c r="F138" i="7"/>
  <c r="F137" i="7"/>
  <c r="F129" i="7"/>
  <c r="F128" i="7"/>
  <c r="F127" i="7"/>
  <c r="F126" i="7"/>
  <c r="F125" i="7"/>
  <c r="F117" i="7"/>
  <c r="F116" i="7"/>
  <c r="F114" i="7"/>
  <c r="F113" i="7"/>
  <c r="F102" i="7"/>
  <c r="F101" i="7"/>
  <c r="F93" i="7"/>
  <c r="F92" i="7"/>
  <c r="F91" i="7"/>
  <c r="F90" i="7"/>
  <c r="F89" i="7"/>
  <c r="F77" i="7"/>
  <c r="F67" i="7"/>
  <c r="F66" i="7"/>
  <c r="F65" i="7"/>
  <c r="F57" i="7"/>
  <c r="F46" i="7"/>
  <c r="F47" i="7"/>
  <c r="F48" i="7"/>
  <c r="F49" i="7"/>
  <c r="F50" i="7"/>
  <c r="F51" i="7"/>
  <c r="F52" i="7"/>
  <c r="F58" i="7"/>
  <c r="F59" i="7"/>
  <c r="F60" i="7"/>
  <c r="F61" i="7"/>
  <c r="F62" i="7"/>
  <c r="F63" i="7"/>
  <c r="F64" i="7"/>
  <c r="F71" i="7"/>
  <c r="F72" i="7"/>
  <c r="F73" i="7"/>
  <c r="F74" i="7"/>
  <c r="F75" i="7"/>
  <c r="F76" i="7"/>
  <c r="F82" i="7"/>
  <c r="F85" i="7"/>
  <c r="F86" i="7"/>
  <c r="F87" i="7"/>
  <c r="F88" i="7"/>
  <c r="F97" i="7"/>
  <c r="F98" i="7"/>
  <c r="F99" i="7"/>
  <c r="F100" i="7"/>
  <c r="F109" i="7"/>
  <c r="F110" i="7"/>
  <c r="F111" i="7"/>
  <c r="F112" i="7"/>
  <c r="F118" i="7"/>
  <c r="F119" i="7"/>
  <c r="F123" i="7"/>
  <c r="F124" i="7"/>
  <c r="F136" i="7"/>
  <c r="F154" i="7"/>
  <c r="F155" i="7"/>
  <c r="F156" i="7"/>
  <c r="F157" i="7"/>
  <c r="F158" i="7"/>
  <c r="F159" i="7"/>
  <c r="F166" i="7"/>
  <c r="F171" i="7"/>
  <c r="F178" i="7"/>
  <c r="F179" i="7"/>
  <c r="F180" i="7"/>
  <c r="F181" i="7"/>
  <c r="F182" i="7"/>
  <c r="F30" i="7"/>
  <c r="F26" i="7"/>
  <c r="F15" i="7"/>
  <c r="F17" i="7"/>
  <c r="F19" i="7"/>
  <c r="F22" i="7"/>
  <c r="F34" i="7"/>
  <c r="F745" i="6" l="1"/>
  <c r="H745" i="6"/>
  <c r="J745" i="6"/>
  <c r="K745" i="6"/>
  <c r="L745" i="6"/>
  <c r="M745" i="6"/>
  <c r="N745" i="6"/>
  <c r="O745" i="6"/>
  <c r="P745" i="6"/>
  <c r="Q745" i="6"/>
  <c r="R745" i="6"/>
  <c r="S745" i="6"/>
  <c r="T745" i="6" s="1"/>
  <c r="W745" i="6"/>
  <c r="X745" i="6"/>
  <c r="Y745" i="6"/>
  <c r="Z745" i="6"/>
  <c r="F746" i="6"/>
  <c r="H746" i="6"/>
  <c r="J746" i="6"/>
  <c r="K746" i="6"/>
  <c r="L746" i="6"/>
  <c r="M746" i="6"/>
  <c r="P746" i="6" s="1"/>
  <c r="N746" i="6"/>
  <c r="Q746" i="6"/>
  <c r="W746" i="6"/>
  <c r="X746" i="6"/>
  <c r="Y746" i="6"/>
  <c r="Z746" i="6"/>
  <c r="F5" i="6"/>
  <c r="H5" i="6"/>
  <c r="J5" i="6"/>
  <c r="F6" i="6"/>
  <c r="H6" i="6"/>
  <c r="J6" i="6"/>
  <c r="F7" i="6"/>
  <c r="H7" i="6"/>
  <c r="J7" i="6"/>
  <c r="F8" i="6"/>
  <c r="H8" i="6"/>
  <c r="J8" i="6"/>
  <c r="F9" i="6"/>
  <c r="H9" i="6"/>
  <c r="J9" i="6"/>
  <c r="F10" i="6"/>
  <c r="H10" i="6"/>
  <c r="J10" i="6"/>
  <c r="F11" i="6"/>
  <c r="H11" i="6"/>
  <c r="J11" i="6"/>
  <c r="F12" i="6"/>
  <c r="H12" i="6"/>
  <c r="J12" i="6"/>
  <c r="F13" i="6"/>
  <c r="H13" i="6"/>
  <c r="J13" i="6"/>
  <c r="F14" i="6"/>
  <c r="H14" i="6"/>
  <c r="J14" i="6"/>
  <c r="F15" i="6"/>
  <c r="H15" i="6"/>
  <c r="J15" i="6"/>
  <c r="F17" i="6"/>
  <c r="H17" i="6"/>
  <c r="J17" i="6"/>
  <c r="F19" i="6"/>
  <c r="H19" i="6"/>
  <c r="J19" i="6"/>
  <c r="F21" i="6"/>
  <c r="H21" i="6"/>
  <c r="J21" i="6"/>
  <c r="F22" i="6"/>
  <c r="H22" i="6"/>
  <c r="J22" i="6"/>
  <c r="F24" i="6"/>
  <c r="H24" i="6"/>
  <c r="J24" i="6"/>
  <c r="F25" i="6"/>
  <c r="H25" i="6"/>
  <c r="J25" i="6"/>
  <c r="F26" i="6"/>
  <c r="H26" i="6"/>
  <c r="J26" i="6"/>
  <c r="F28" i="6"/>
  <c r="H28" i="6"/>
  <c r="J28" i="6"/>
  <c r="F29" i="6"/>
  <c r="H29" i="6"/>
  <c r="J29" i="6"/>
  <c r="F30" i="6"/>
  <c r="H30" i="6"/>
  <c r="J30" i="6"/>
  <c r="F32" i="6"/>
  <c r="H32" i="6"/>
  <c r="J32" i="6"/>
  <c r="F33" i="6"/>
  <c r="H33" i="6"/>
  <c r="J33" i="6"/>
  <c r="F34" i="6"/>
  <c r="H34" i="6"/>
  <c r="J34" i="6"/>
  <c r="F36" i="6"/>
  <c r="H36" i="6"/>
  <c r="J36" i="6"/>
  <c r="F37" i="6"/>
  <c r="H37" i="6"/>
  <c r="J37" i="6"/>
  <c r="F40" i="6"/>
  <c r="H40" i="6"/>
  <c r="J40" i="6"/>
  <c r="F41" i="6"/>
  <c r="H41" i="6"/>
  <c r="J41" i="6"/>
  <c r="F42" i="6"/>
  <c r="H42" i="6"/>
  <c r="J42" i="6"/>
  <c r="F43" i="6"/>
  <c r="H43" i="6"/>
  <c r="J43" i="6"/>
  <c r="F44" i="6"/>
  <c r="H44" i="6"/>
  <c r="J44" i="6"/>
  <c r="F45" i="6"/>
  <c r="H45" i="6"/>
  <c r="J45" i="6"/>
  <c r="F46" i="6"/>
  <c r="H46" i="6"/>
  <c r="J46" i="6"/>
  <c r="F47" i="6"/>
  <c r="H47" i="6"/>
  <c r="J47" i="6"/>
  <c r="F48" i="6"/>
  <c r="H48" i="6"/>
  <c r="J48" i="6"/>
  <c r="F49" i="6"/>
  <c r="H49" i="6"/>
  <c r="J49" i="6"/>
  <c r="F50" i="6"/>
  <c r="H50" i="6"/>
  <c r="J50" i="6"/>
  <c r="F52" i="6"/>
  <c r="H52" i="6"/>
  <c r="J52" i="6"/>
  <c r="F53" i="6"/>
  <c r="H53" i="6"/>
  <c r="J53" i="6"/>
  <c r="F54" i="6"/>
  <c r="H54" i="6"/>
  <c r="J54" i="6"/>
  <c r="F55" i="6"/>
  <c r="H55" i="6"/>
  <c r="J55" i="6"/>
  <c r="F56" i="6"/>
  <c r="H56" i="6"/>
  <c r="J56" i="6"/>
  <c r="F57" i="6"/>
  <c r="H57" i="6"/>
  <c r="J57" i="6"/>
  <c r="F58" i="6"/>
  <c r="H58" i="6"/>
  <c r="J58" i="6"/>
  <c r="F59" i="6"/>
  <c r="H59" i="6"/>
  <c r="J59" i="6"/>
  <c r="F60" i="6"/>
  <c r="H60" i="6"/>
  <c r="J60" i="6"/>
  <c r="F61" i="6"/>
  <c r="H61" i="6"/>
  <c r="J61" i="6"/>
  <c r="F62" i="6"/>
  <c r="H62" i="6"/>
  <c r="J62" i="6"/>
  <c r="F63" i="6"/>
  <c r="H63" i="6"/>
  <c r="J63" i="6"/>
  <c r="F64" i="6"/>
  <c r="H64" i="6"/>
  <c r="J64" i="6"/>
  <c r="F65" i="6"/>
  <c r="H65" i="6"/>
  <c r="J65" i="6"/>
  <c r="F66" i="6"/>
  <c r="H66" i="6"/>
  <c r="J66" i="6"/>
  <c r="F67" i="6"/>
  <c r="H67" i="6"/>
  <c r="J67" i="6"/>
  <c r="F68" i="6"/>
  <c r="H68" i="6"/>
  <c r="J68" i="6"/>
  <c r="F70" i="6"/>
  <c r="H70" i="6"/>
  <c r="J70" i="6"/>
  <c r="F71" i="6"/>
  <c r="H71" i="6"/>
  <c r="J71" i="6"/>
  <c r="F72" i="6"/>
  <c r="H72" i="6"/>
  <c r="J72" i="6"/>
  <c r="F73" i="6"/>
  <c r="H73" i="6"/>
  <c r="J73" i="6"/>
  <c r="F74" i="6"/>
  <c r="H74" i="6"/>
  <c r="J74" i="6"/>
  <c r="F75" i="6"/>
  <c r="H75" i="6"/>
  <c r="J75" i="6"/>
  <c r="F77" i="6"/>
  <c r="H77" i="6"/>
  <c r="J77" i="6"/>
  <c r="F78" i="6"/>
  <c r="H78" i="6"/>
  <c r="J78" i="6"/>
  <c r="F79" i="6"/>
  <c r="H79" i="6"/>
  <c r="J79" i="6"/>
  <c r="F80" i="6"/>
  <c r="H80" i="6"/>
  <c r="J80" i="6"/>
  <c r="F81" i="6"/>
  <c r="H81" i="6"/>
  <c r="J81" i="6"/>
  <c r="F82" i="6"/>
  <c r="H82" i="6"/>
  <c r="J82" i="6"/>
  <c r="F83" i="6"/>
  <c r="H83" i="6"/>
  <c r="J83" i="6"/>
  <c r="F84" i="6"/>
  <c r="H84" i="6"/>
  <c r="J84" i="6"/>
  <c r="F85" i="6"/>
  <c r="H85" i="6"/>
  <c r="J85" i="6"/>
  <c r="F86" i="6"/>
  <c r="H86" i="6"/>
  <c r="J86" i="6"/>
  <c r="F87" i="6"/>
  <c r="H87" i="6"/>
  <c r="J87" i="6"/>
  <c r="F88" i="6"/>
  <c r="H88" i="6"/>
  <c r="J88" i="6"/>
  <c r="F89" i="6"/>
  <c r="H89" i="6"/>
  <c r="J89" i="6"/>
  <c r="F90" i="6"/>
  <c r="H90" i="6"/>
  <c r="J90" i="6"/>
  <c r="F91" i="6"/>
  <c r="H91" i="6"/>
  <c r="J91" i="6"/>
  <c r="F92" i="6"/>
  <c r="H92" i="6"/>
  <c r="J92" i="6"/>
  <c r="F93" i="6"/>
  <c r="H93" i="6"/>
  <c r="J93" i="6"/>
  <c r="F94" i="6"/>
  <c r="H94" i="6"/>
  <c r="J94" i="6"/>
  <c r="F95" i="6"/>
  <c r="H95" i="6"/>
  <c r="J95" i="6"/>
  <c r="F96" i="6"/>
  <c r="H96" i="6"/>
  <c r="J96" i="6"/>
  <c r="F97" i="6"/>
  <c r="H97" i="6"/>
  <c r="J97" i="6"/>
  <c r="F98" i="6"/>
  <c r="H98" i="6"/>
  <c r="J98" i="6"/>
  <c r="F99" i="6"/>
  <c r="H99" i="6"/>
  <c r="J99" i="6"/>
  <c r="F100" i="6"/>
  <c r="H100" i="6"/>
  <c r="J100" i="6"/>
  <c r="F101" i="6"/>
  <c r="H101" i="6"/>
  <c r="J101" i="6"/>
  <c r="F102" i="6"/>
  <c r="H102" i="6"/>
  <c r="J102" i="6"/>
  <c r="F103" i="6"/>
  <c r="H103" i="6"/>
  <c r="J103" i="6"/>
  <c r="F104" i="6"/>
  <c r="H104" i="6"/>
  <c r="J104" i="6"/>
  <c r="F105" i="6"/>
  <c r="H105" i="6"/>
  <c r="J105" i="6"/>
  <c r="F106" i="6"/>
  <c r="H106" i="6"/>
  <c r="J106" i="6"/>
  <c r="F107" i="6"/>
  <c r="H107" i="6"/>
  <c r="J107" i="6"/>
  <c r="F109" i="6"/>
  <c r="H109" i="6"/>
  <c r="J109" i="6"/>
  <c r="F110" i="6"/>
  <c r="H110" i="6"/>
  <c r="J110" i="6"/>
  <c r="F112" i="6"/>
  <c r="H112" i="6"/>
  <c r="J112" i="6"/>
  <c r="F113" i="6"/>
  <c r="H113" i="6"/>
  <c r="J113" i="6"/>
  <c r="F114" i="6"/>
  <c r="H114" i="6"/>
  <c r="J114" i="6"/>
  <c r="F115" i="6"/>
  <c r="H115" i="6"/>
  <c r="J115" i="6"/>
  <c r="F116" i="6"/>
  <c r="H116" i="6"/>
  <c r="J116" i="6"/>
  <c r="F117" i="6"/>
  <c r="H117" i="6"/>
  <c r="J117" i="6"/>
  <c r="F118" i="6"/>
  <c r="H118" i="6"/>
  <c r="J118" i="6"/>
  <c r="F119" i="6"/>
  <c r="H119" i="6"/>
  <c r="J119" i="6"/>
  <c r="F120" i="6"/>
  <c r="H120" i="6"/>
  <c r="J120" i="6"/>
  <c r="F122" i="6"/>
  <c r="H122" i="6"/>
  <c r="J122" i="6"/>
  <c r="F123" i="6"/>
  <c r="H123" i="6"/>
  <c r="J123" i="6"/>
  <c r="F124" i="6"/>
  <c r="H124" i="6"/>
  <c r="J124" i="6"/>
  <c r="F125" i="6"/>
  <c r="H125" i="6"/>
  <c r="J125" i="6"/>
  <c r="F126" i="6"/>
  <c r="H126" i="6"/>
  <c r="J126" i="6"/>
  <c r="F127" i="6"/>
  <c r="H127" i="6"/>
  <c r="J127" i="6"/>
  <c r="F128" i="6"/>
  <c r="H128" i="6"/>
  <c r="J128" i="6"/>
  <c r="F129" i="6"/>
  <c r="H129" i="6"/>
  <c r="J129" i="6"/>
  <c r="F131" i="6"/>
  <c r="H131" i="6"/>
  <c r="J131" i="6"/>
  <c r="F132" i="6"/>
  <c r="H132" i="6"/>
  <c r="J132" i="6"/>
  <c r="F133" i="6"/>
  <c r="H133" i="6"/>
  <c r="J133" i="6"/>
  <c r="F134" i="6"/>
  <c r="H134" i="6"/>
  <c r="J134" i="6"/>
  <c r="F135" i="6"/>
  <c r="H135" i="6"/>
  <c r="J135" i="6"/>
  <c r="F136" i="6"/>
  <c r="H136" i="6"/>
  <c r="J136" i="6"/>
  <c r="F137" i="6"/>
  <c r="H137" i="6"/>
  <c r="J137" i="6"/>
  <c r="F138" i="6"/>
  <c r="H138" i="6"/>
  <c r="J138" i="6"/>
  <c r="F139" i="6"/>
  <c r="H139" i="6"/>
  <c r="J139" i="6"/>
  <c r="F140" i="6"/>
  <c r="H140" i="6"/>
  <c r="J140" i="6"/>
  <c r="F141" i="6"/>
  <c r="H141" i="6"/>
  <c r="J141" i="6"/>
  <c r="F142" i="6"/>
  <c r="H142" i="6"/>
  <c r="J142" i="6"/>
  <c r="F143" i="6"/>
  <c r="H143" i="6"/>
  <c r="J143" i="6"/>
  <c r="F144" i="6"/>
  <c r="H144" i="6"/>
  <c r="J144" i="6"/>
  <c r="F145" i="6"/>
  <c r="H145" i="6"/>
  <c r="J145" i="6"/>
  <c r="F146" i="6"/>
  <c r="H146" i="6"/>
  <c r="J146" i="6"/>
  <c r="F147" i="6"/>
  <c r="H147" i="6"/>
  <c r="J147" i="6"/>
  <c r="F148" i="6"/>
  <c r="H148" i="6"/>
  <c r="J148" i="6"/>
  <c r="F149" i="6"/>
  <c r="H149" i="6"/>
  <c r="J149" i="6"/>
  <c r="F150" i="6"/>
  <c r="H150" i="6"/>
  <c r="J150" i="6"/>
  <c r="F151" i="6"/>
  <c r="H151" i="6"/>
  <c r="J151" i="6"/>
  <c r="F152" i="6"/>
  <c r="H152" i="6"/>
  <c r="J152" i="6"/>
  <c r="F154" i="6"/>
  <c r="H154" i="6"/>
  <c r="J154" i="6"/>
  <c r="F155" i="6"/>
  <c r="H155" i="6"/>
  <c r="J155" i="6"/>
  <c r="F156" i="6"/>
  <c r="H156" i="6"/>
  <c r="J156" i="6"/>
  <c r="F157" i="6"/>
  <c r="H157" i="6"/>
  <c r="J157" i="6"/>
  <c r="F158" i="6"/>
  <c r="H158" i="6"/>
  <c r="J158" i="6"/>
  <c r="F159" i="6"/>
  <c r="H159" i="6"/>
  <c r="J159" i="6"/>
  <c r="F160" i="6"/>
  <c r="H160" i="6"/>
  <c r="J160" i="6"/>
  <c r="F161" i="6"/>
  <c r="H161" i="6"/>
  <c r="J161" i="6"/>
  <c r="F162" i="6"/>
  <c r="H162" i="6"/>
  <c r="J162" i="6"/>
  <c r="F163" i="6"/>
  <c r="H163" i="6"/>
  <c r="J163" i="6"/>
  <c r="F164" i="6"/>
  <c r="H164" i="6"/>
  <c r="J164" i="6"/>
  <c r="F166" i="6"/>
  <c r="H166" i="6"/>
  <c r="J166" i="6"/>
  <c r="F167" i="6"/>
  <c r="H167" i="6"/>
  <c r="J167" i="6"/>
  <c r="F169" i="6"/>
  <c r="H169" i="6"/>
  <c r="J169" i="6"/>
  <c r="F171" i="6"/>
  <c r="H171" i="6"/>
  <c r="J171" i="6"/>
  <c r="F172" i="6"/>
  <c r="H172" i="6"/>
  <c r="J172" i="6"/>
  <c r="F174" i="6"/>
  <c r="H174" i="6"/>
  <c r="J174" i="6"/>
  <c r="F175" i="6"/>
  <c r="H175" i="6"/>
  <c r="J175" i="6"/>
  <c r="F176" i="6"/>
  <c r="H176" i="6"/>
  <c r="J176" i="6"/>
  <c r="F177" i="6"/>
  <c r="H177" i="6"/>
  <c r="J177" i="6"/>
  <c r="F178" i="6"/>
  <c r="H178" i="6"/>
  <c r="J178" i="6"/>
  <c r="F179" i="6"/>
  <c r="H179" i="6"/>
  <c r="J179" i="6"/>
  <c r="F182" i="6"/>
  <c r="H182" i="6"/>
  <c r="J182" i="6"/>
  <c r="F183" i="6"/>
  <c r="H183" i="6"/>
  <c r="J183" i="6"/>
  <c r="F184" i="6"/>
  <c r="H184" i="6"/>
  <c r="J184" i="6"/>
  <c r="F185" i="6"/>
  <c r="H185" i="6"/>
  <c r="J185" i="6"/>
  <c r="F186" i="6"/>
  <c r="H186" i="6"/>
  <c r="J186" i="6"/>
  <c r="F187" i="6"/>
  <c r="H187" i="6"/>
  <c r="J187" i="6"/>
  <c r="F190" i="6"/>
  <c r="H190" i="6"/>
  <c r="J190" i="6"/>
  <c r="F191" i="6"/>
  <c r="H191" i="6"/>
  <c r="J191" i="6"/>
  <c r="F192" i="6"/>
  <c r="H192" i="6"/>
  <c r="J192" i="6"/>
  <c r="F193" i="6"/>
  <c r="H193" i="6"/>
  <c r="J193" i="6"/>
  <c r="F194" i="6"/>
  <c r="H194" i="6"/>
  <c r="J194" i="6"/>
  <c r="F195" i="6"/>
  <c r="H195" i="6"/>
  <c r="J195" i="6"/>
  <c r="F196" i="6"/>
  <c r="H196" i="6"/>
  <c r="J196" i="6"/>
  <c r="F197" i="6"/>
  <c r="H197" i="6"/>
  <c r="J197" i="6"/>
  <c r="F198" i="6"/>
  <c r="H198" i="6"/>
  <c r="J198" i="6"/>
  <c r="F199" i="6"/>
  <c r="H199" i="6"/>
  <c r="J199" i="6"/>
  <c r="F200" i="6"/>
  <c r="H200" i="6"/>
  <c r="J200" i="6"/>
  <c r="F201" i="6"/>
  <c r="H201" i="6"/>
  <c r="J201" i="6"/>
  <c r="F202" i="6"/>
  <c r="H202" i="6"/>
  <c r="J202" i="6"/>
  <c r="F203" i="6"/>
  <c r="H203" i="6"/>
  <c r="J203" i="6"/>
  <c r="F204" i="6"/>
  <c r="H204" i="6"/>
  <c r="J204" i="6"/>
  <c r="F205" i="6"/>
  <c r="H205" i="6"/>
  <c r="J205" i="6"/>
  <c r="F208" i="6"/>
  <c r="H208" i="6"/>
  <c r="J208" i="6"/>
  <c r="F209" i="6"/>
  <c r="H209" i="6"/>
  <c r="J209" i="6"/>
  <c r="F210" i="6"/>
  <c r="H210" i="6"/>
  <c r="J210" i="6"/>
  <c r="F211" i="6"/>
  <c r="H211" i="6"/>
  <c r="J211" i="6"/>
  <c r="F214" i="6"/>
  <c r="H214" i="6"/>
  <c r="J214" i="6"/>
  <c r="F215" i="6"/>
  <c r="H215" i="6"/>
  <c r="J215" i="6"/>
  <c r="F216" i="6"/>
  <c r="H216" i="6"/>
  <c r="J216" i="6"/>
  <c r="F217" i="6"/>
  <c r="H217" i="6"/>
  <c r="J217" i="6"/>
  <c r="F218" i="6"/>
  <c r="H218" i="6"/>
  <c r="J218" i="6"/>
  <c r="F219" i="6"/>
  <c r="H219" i="6"/>
  <c r="J219" i="6"/>
  <c r="F220" i="6"/>
  <c r="H220" i="6"/>
  <c r="J220" i="6"/>
  <c r="F221" i="6"/>
  <c r="H221" i="6"/>
  <c r="J221" i="6"/>
  <c r="F222" i="6"/>
  <c r="H222" i="6"/>
  <c r="J222" i="6"/>
  <c r="F223" i="6"/>
  <c r="H223" i="6"/>
  <c r="J223" i="6"/>
  <c r="F224" i="6"/>
  <c r="H224" i="6"/>
  <c r="J224" i="6"/>
  <c r="F225" i="6"/>
  <c r="H225" i="6"/>
  <c r="J225" i="6"/>
  <c r="F226" i="6"/>
  <c r="H226" i="6"/>
  <c r="J226" i="6"/>
  <c r="F227" i="6"/>
  <c r="H227" i="6"/>
  <c r="J227" i="6"/>
  <c r="F228" i="6"/>
  <c r="H228" i="6"/>
  <c r="J228" i="6"/>
  <c r="F229" i="6"/>
  <c r="H229" i="6"/>
  <c r="J229" i="6"/>
  <c r="F230" i="6"/>
  <c r="H230" i="6"/>
  <c r="J230" i="6"/>
  <c r="F231" i="6"/>
  <c r="H231" i="6"/>
  <c r="J231" i="6"/>
  <c r="F232" i="6"/>
  <c r="H232" i="6"/>
  <c r="J232" i="6"/>
  <c r="F233" i="6"/>
  <c r="H233" i="6"/>
  <c r="J233" i="6"/>
  <c r="F234" i="6"/>
  <c r="H234" i="6"/>
  <c r="J234" i="6"/>
  <c r="F237" i="6"/>
  <c r="H237" i="6"/>
  <c r="J237" i="6"/>
  <c r="F238" i="6"/>
  <c r="H238" i="6"/>
  <c r="J238" i="6"/>
  <c r="F239" i="6"/>
  <c r="H239" i="6"/>
  <c r="J239" i="6"/>
  <c r="F240" i="6"/>
  <c r="H240" i="6"/>
  <c r="J240" i="6"/>
  <c r="F241" i="6"/>
  <c r="H241" i="6"/>
  <c r="J241" i="6"/>
  <c r="F242" i="6"/>
  <c r="H242" i="6"/>
  <c r="J242" i="6"/>
  <c r="F243" i="6"/>
  <c r="H243" i="6"/>
  <c r="J243" i="6"/>
  <c r="F244" i="6"/>
  <c r="H244" i="6"/>
  <c r="J244" i="6"/>
  <c r="F245" i="6"/>
  <c r="H245" i="6"/>
  <c r="J245" i="6"/>
  <c r="F246" i="6"/>
  <c r="H246" i="6"/>
  <c r="J246" i="6"/>
  <c r="F247" i="6"/>
  <c r="H247" i="6"/>
  <c r="J247" i="6"/>
  <c r="F248" i="6"/>
  <c r="H248" i="6"/>
  <c r="J248" i="6"/>
  <c r="F249" i="6"/>
  <c r="H249" i="6"/>
  <c r="J249" i="6"/>
  <c r="F250" i="6"/>
  <c r="H250" i="6"/>
  <c r="J250" i="6"/>
  <c r="F251" i="6"/>
  <c r="H251" i="6"/>
  <c r="J251" i="6"/>
  <c r="F252" i="6"/>
  <c r="H252" i="6"/>
  <c r="J252" i="6"/>
  <c r="F253" i="6"/>
  <c r="H253" i="6"/>
  <c r="J253" i="6"/>
  <c r="F254" i="6"/>
  <c r="H254" i="6"/>
  <c r="J254" i="6"/>
  <c r="F255" i="6"/>
  <c r="H255" i="6"/>
  <c r="J255" i="6"/>
  <c r="F256" i="6"/>
  <c r="H256" i="6"/>
  <c r="J256" i="6"/>
  <c r="F257" i="6"/>
  <c r="H257" i="6"/>
  <c r="J257" i="6"/>
  <c r="F258" i="6"/>
  <c r="H258" i="6"/>
  <c r="J258" i="6"/>
  <c r="F259" i="6"/>
  <c r="H259" i="6"/>
  <c r="J259" i="6"/>
  <c r="F260" i="6"/>
  <c r="H260" i="6"/>
  <c r="J260" i="6"/>
  <c r="F261" i="6"/>
  <c r="H261" i="6"/>
  <c r="J261" i="6"/>
  <c r="F262" i="6"/>
  <c r="H262" i="6"/>
  <c r="J262" i="6"/>
  <c r="F263" i="6"/>
  <c r="H263" i="6"/>
  <c r="J263" i="6"/>
  <c r="F264" i="6"/>
  <c r="H264" i="6"/>
  <c r="J264" i="6"/>
  <c r="F265" i="6"/>
  <c r="H265" i="6"/>
  <c r="J265" i="6"/>
  <c r="F266" i="6"/>
  <c r="H266" i="6"/>
  <c r="J266" i="6"/>
  <c r="F267" i="6"/>
  <c r="H267" i="6"/>
  <c r="J267" i="6"/>
  <c r="F268" i="6"/>
  <c r="H268" i="6"/>
  <c r="J268" i="6"/>
  <c r="F269" i="6"/>
  <c r="H269" i="6"/>
  <c r="J269" i="6"/>
  <c r="F270" i="6"/>
  <c r="H270" i="6"/>
  <c r="J270" i="6"/>
  <c r="F271" i="6"/>
  <c r="H271" i="6"/>
  <c r="J271" i="6"/>
  <c r="F272" i="6"/>
  <c r="H272" i="6"/>
  <c r="J272" i="6"/>
  <c r="F273" i="6"/>
  <c r="H273" i="6"/>
  <c r="J273" i="6"/>
  <c r="F274" i="6"/>
  <c r="H274" i="6"/>
  <c r="J274" i="6"/>
  <c r="F275" i="6"/>
  <c r="H275" i="6"/>
  <c r="J275" i="6"/>
  <c r="F276" i="6"/>
  <c r="H276" i="6"/>
  <c r="J276" i="6"/>
  <c r="F277" i="6"/>
  <c r="H277" i="6"/>
  <c r="J277" i="6"/>
  <c r="F278" i="6"/>
  <c r="H278" i="6"/>
  <c r="J278" i="6"/>
  <c r="F279" i="6"/>
  <c r="H279" i="6"/>
  <c r="J279" i="6"/>
  <c r="F280" i="6"/>
  <c r="H280" i="6"/>
  <c r="J280" i="6"/>
  <c r="F281" i="6"/>
  <c r="H281" i="6"/>
  <c r="J281" i="6"/>
  <c r="F284" i="6"/>
  <c r="H284" i="6"/>
  <c r="J284" i="6"/>
  <c r="F285" i="6"/>
  <c r="H285" i="6"/>
  <c r="J285" i="6"/>
  <c r="F286" i="6"/>
  <c r="H286" i="6"/>
  <c r="J286" i="6"/>
  <c r="F287" i="6"/>
  <c r="H287" i="6"/>
  <c r="J287" i="6"/>
  <c r="F288" i="6"/>
  <c r="H288" i="6"/>
  <c r="J288" i="6"/>
  <c r="F291" i="6"/>
  <c r="H291" i="6"/>
  <c r="J291" i="6"/>
  <c r="F293" i="6"/>
  <c r="H293" i="6"/>
  <c r="J293" i="6"/>
  <c r="F294" i="6"/>
  <c r="H294" i="6"/>
  <c r="J294" i="6"/>
  <c r="F295" i="6"/>
  <c r="H295" i="6"/>
  <c r="J295" i="6"/>
  <c r="F296" i="6"/>
  <c r="H296" i="6"/>
  <c r="J296" i="6"/>
  <c r="F297" i="6"/>
  <c r="H297" i="6"/>
  <c r="J297" i="6"/>
  <c r="F298" i="6"/>
  <c r="H298" i="6"/>
  <c r="J298" i="6"/>
  <c r="F299" i="6"/>
  <c r="H299" i="6"/>
  <c r="J299" i="6"/>
  <c r="F300" i="6"/>
  <c r="H300" i="6"/>
  <c r="J300" i="6"/>
  <c r="F301" i="6"/>
  <c r="H301" i="6"/>
  <c r="J301" i="6"/>
  <c r="F302" i="6"/>
  <c r="H302" i="6"/>
  <c r="J302" i="6"/>
  <c r="F303" i="6"/>
  <c r="H303" i="6"/>
  <c r="J303" i="6"/>
  <c r="F305" i="6"/>
  <c r="H305" i="6"/>
  <c r="J305" i="6"/>
  <c r="F306" i="6"/>
  <c r="H306" i="6"/>
  <c r="J306" i="6"/>
  <c r="F307" i="6"/>
  <c r="H307" i="6"/>
  <c r="J307" i="6"/>
  <c r="F308" i="6"/>
  <c r="H308" i="6"/>
  <c r="J308" i="6"/>
  <c r="F309" i="6"/>
  <c r="H309" i="6"/>
  <c r="J309" i="6"/>
  <c r="F310" i="6"/>
  <c r="H310" i="6"/>
  <c r="J310" i="6"/>
  <c r="F311" i="6"/>
  <c r="H311" i="6"/>
  <c r="J311" i="6"/>
  <c r="F312" i="6"/>
  <c r="H312" i="6"/>
  <c r="J312" i="6"/>
  <c r="F313" i="6"/>
  <c r="H313" i="6"/>
  <c r="J313" i="6"/>
  <c r="F314" i="6"/>
  <c r="H314" i="6"/>
  <c r="J314" i="6"/>
  <c r="F315" i="6"/>
  <c r="H315" i="6"/>
  <c r="J315" i="6"/>
  <c r="F316" i="6"/>
  <c r="H316" i="6"/>
  <c r="J316" i="6"/>
  <c r="F317" i="6"/>
  <c r="H317" i="6"/>
  <c r="J317" i="6"/>
  <c r="F318" i="6"/>
  <c r="H318" i="6"/>
  <c r="J318" i="6"/>
  <c r="F319" i="6"/>
  <c r="H319" i="6"/>
  <c r="J319" i="6"/>
  <c r="F320" i="6"/>
  <c r="H320" i="6"/>
  <c r="J320" i="6"/>
  <c r="F321" i="6"/>
  <c r="H321" i="6"/>
  <c r="J321" i="6"/>
  <c r="F323" i="6"/>
  <c r="H323" i="6"/>
  <c r="J323" i="6"/>
  <c r="F324" i="6"/>
  <c r="H324" i="6"/>
  <c r="J324" i="6"/>
  <c r="F325" i="6"/>
  <c r="H325" i="6"/>
  <c r="J325" i="6"/>
  <c r="F326" i="6"/>
  <c r="H326" i="6"/>
  <c r="J326" i="6"/>
  <c r="F327" i="6"/>
  <c r="H327" i="6"/>
  <c r="J327" i="6"/>
  <c r="F328" i="6"/>
  <c r="H328" i="6"/>
  <c r="J328" i="6"/>
  <c r="F330" i="6"/>
  <c r="H330" i="6"/>
  <c r="J330" i="6"/>
  <c r="F331" i="6"/>
  <c r="H331" i="6"/>
  <c r="J331" i="6"/>
  <c r="F332" i="6"/>
  <c r="H332" i="6"/>
  <c r="J332" i="6"/>
  <c r="F333" i="6"/>
  <c r="H333" i="6"/>
  <c r="J333" i="6"/>
  <c r="F334" i="6"/>
  <c r="H334" i="6"/>
  <c r="J334" i="6"/>
  <c r="F335" i="6"/>
  <c r="H335" i="6"/>
  <c r="J335" i="6"/>
  <c r="F336" i="6"/>
  <c r="H336" i="6"/>
  <c r="J336" i="6"/>
  <c r="F337" i="6"/>
  <c r="H337" i="6"/>
  <c r="J337" i="6"/>
  <c r="F338" i="6"/>
  <c r="H338" i="6"/>
  <c r="J338" i="6"/>
  <c r="F339" i="6"/>
  <c r="H339" i="6"/>
  <c r="J339" i="6"/>
  <c r="F340" i="6"/>
  <c r="H340" i="6"/>
  <c r="J340" i="6"/>
  <c r="F341" i="6"/>
  <c r="H341" i="6"/>
  <c r="J341" i="6"/>
  <c r="F342" i="6"/>
  <c r="H342" i="6"/>
  <c r="J342" i="6"/>
  <c r="F343" i="6"/>
  <c r="H343" i="6"/>
  <c r="J343" i="6"/>
  <c r="F344" i="6"/>
  <c r="H344" i="6"/>
  <c r="J344" i="6"/>
  <c r="F345" i="6"/>
  <c r="H345" i="6"/>
  <c r="J345" i="6"/>
  <c r="F346" i="6"/>
  <c r="H346" i="6"/>
  <c r="J346" i="6"/>
  <c r="F347" i="6"/>
  <c r="H347" i="6"/>
  <c r="J347" i="6"/>
  <c r="F348" i="6"/>
  <c r="H348" i="6"/>
  <c r="J348" i="6"/>
  <c r="F349" i="6"/>
  <c r="H349" i="6"/>
  <c r="J349" i="6"/>
  <c r="F350" i="6"/>
  <c r="H350" i="6"/>
  <c r="J350" i="6"/>
  <c r="F351" i="6"/>
  <c r="H351" i="6"/>
  <c r="J351" i="6"/>
  <c r="F352" i="6"/>
  <c r="H352" i="6"/>
  <c r="J352" i="6"/>
  <c r="F353" i="6"/>
  <c r="H353" i="6"/>
  <c r="J353" i="6"/>
  <c r="F354" i="6"/>
  <c r="H354" i="6"/>
  <c r="J354" i="6"/>
  <c r="F355" i="6"/>
  <c r="H355" i="6"/>
  <c r="J355" i="6"/>
  <c r="F356" i="6"/>
  <c r="H356" i="6"/>
  <c r="J356" i="6"/>
  <c r="F357" i="6"/>
  <c r="H357" i="6"/>
  <c r="J357" i="6"/>
  <c r="F358" i="6"/>
  <c r="H358" i="6"/>
  <c r="J358" i="6"/>
  <c r="F359" i="6"/>
  <c r="H359" i="6"/>
  <c r="J359" i="6"/>
  <c r="F360" i="6"/>
  <c r="H360" i="6"/>
  <c r="J360" i="6"/>
  <c r="F362" i="6"/>
  <c r="H362" i="6"/>
  <c r="J362" i="6"/>
  <c r="F363" i="6"/>
  <c r="H363" i="6"/>
  <c r="J363" i="6"/>
  <c r="F365" i="6"/>
  <c r="H365" i="6"/>
  <c r="J365" i="6"/>
  <c r="F366" i="6"/>
  <c r="H366" i="6"/>
  <c r="J366" i="6"/>
  <c r="F367" i="6"/>
  <c r="H367" i="6"/>
  <c r="J367" i="6"/>
  <c r="F368" i="6"/>
  <c r="H368" i="6"/>
  <c r="J368" i="6"/>
  <c r="F369" i="6"/>
  <c r="H369" i="6"/>
  <c r="J369" i="6"/>
  <c r="F370" i="6"/>
  <c r="H370" i="6"/>
  <c r="J370" i="6"/>
  <c r="F371" i="6"/>
  <c r="H371" i="6"/>
  <c r="J371" i="6"/>
  <c r="F372" i="6"/>
  <c r="H372" i="6"/>
  <c r="J372" i="6"/>
  <c r="F373" i="6"/>
  <c r="H373" i="6"/>
  <c r="J373" i="6"/>
  <c r="F375" i="6"/>
  <c r="H375" i="6"/>
  <c r="J375" i="6"/>
  <c r="F376" i="6"/>
  <c r="H376" i="6"/>
  <c r="J376" i="6"/>
  <c r="F377" i="6"/>
  <c r="H377" i="6"/>
  <c r="J377" i="6"/>
  <c r="F378" i="6"/>
  <c r="H378" i="6"/>
  <c r="J378" i="6"/>
  <c r="F379" i="6"/>
  <c r="H379" i="6"/>
  <c r="J379" i="6"/>
  <c r="F380" i="6"/>
  <c r="H380" i="6"/>
  <c r="J380" i="6"/>
  <c r="F381" i="6"/>
  <c r="H381" i="6"/>
  <c r="J381" i="6"/>
  <c r="F382" i="6"/>
  <c r="H382" i="6"/>
  <c r="J382" i="6"/>
  <c r="F384" i="6"/>
  <c r="H384" i="6"/>
  <c r="J384" i="6"/>
  <c r="F385" i="6"/>
  <c r="H385" i="6"/>
  <c r="J385" i="6"/>
  <c r="F386" i="6"/>
  <c r="H386" i="6"/>
  <c r="J386" i="6"/>
  <c r="F387" i="6"/>
  <c r="H387" i="6"/>
  <c r="J387" i="6"/>
  <c r="F388" i="6"/>
  <c r="H388" i="6"/>
  <c r="J388" i="6"/>
  <c r="F389" i="6"/>
  <c r="H389" i="6"/>
  <c r="J389" i="6"/>
  <c r="F390" i="6"/>
  <c r="H390" i="6"/>
  <c r="J390" i="6"/>
  <c r="F391" i="6"/>
  <c r="H391" i="6"/>
  <c r="J391" i="6"/>
  <c r="F392" i="6"/>
  <c r="H392" i="6"/>
  <c r="J392" i="6"/>
  <c r="F393" i="6"/>
  <c r="H393" i="6"/>
  <c r="J393" i="6"/>
  <c r="F394" i="6"/>
  <c r="H394" i="6"/>
  <c r="J394" i="6"/>
  <c r="F395" i="6"/>
  <c r="H395" i="6"/>
  <c r="J395" i="6"/>
  <c r="F396" i="6"/>
  <c r="H396" i="6"/>
  <c r="J396" i="6"/>
  <c r="F397" i="6"/>
  <c r="H397" i="6"/>
  <c r="J397" i="6"/>
  <c r="F398" i="6"/>
  <c r="H398" i="6"/>
  <c r="J398" i="6"/>
  <c r="F399" i="6"/>
  <c r="H399" i="6"/>
  <c r="J399" i="6"/>
  <c r="F400" i="6"/>
  <c r="H400" i="6"/>
  <c r="J400" i="6"/>
  <c r="F401" i="6"/>
  <c r="H401" i="6"/>
  <c r="J401" i="6"/>
  <c r="F402" i="6"/>
  <c r="H402" i="6"/>
  <c r="J402" i="6"/>
  <c r="F403" i="6"/>
  <c r="H403" i="6"/>
  <c r="J403" i="6"/>
  <c r="F404" i="6"/>
  <c r="H404" i="6"/>
  <c r="J404" i="6"/>
  <c r="F405" i="6"/>
  <c r="H405" i="6"/>
  <c r="J405" i="6"/>
  <c r="F407" i="6"/>
  <c r="H407" i="6"/>
  <c r="J407" i="6"/>
  <c r="F408" i="6"/>
  <c r="H408" i="6"/>
  <c r="J408" i="6"/>
  <c r="F409" i="6"/>
  <c r="H409" i="6"/>
  <c r="J409" i="6"/>
  <c r="F410" i="6"/>
  <c r="H410" i="6"/>
  <c r="J410" i="6"/>
  <c r="F411" i="6"/>
  <c r="H411" i="6"/>
  <c r="J411" i="6"/>
  <c r="F412" i="6"/>
  <c r="H412" i="6"/>
  <c r="J412" i="6"/>
  <c r="F413" i="6"/>
  <c r="H413" i="6"/>
  <c r="J413" i="6"/>
  <c r="F414" i="6"/>
  <c r="H414" i="6"/>
  <c r="J414" i="6"/>
  <c r="F415" i="6"/>
  <c r="H415" i="6"/>
  <c r="J415" i="6"/>
  <c r="F416" i="6"/>
  <c r="H416" i="6"/>
  <c r="J416" i="6"/>
  <c r="F417" i="6"/>
  <c r="H417" i="6"/>
  <c r="J417" i="6"/>
  <c r="F419" i="6"/>
  <c r="H419" i="6"/>
  <c r="J419" i="6"/>
  <c r="F420" i="6"/>
  <c r="H420" i="6"/>
  <c r="J420" i="6"/>
  <c r="F422" i="6"/>
  <c r="H422" i="6"/>
  <c r="J422" i="6"/>
  <c r="F424" i="6"/>
  <c r="H424" i="6"/>
  <c r="J424" i="6"/>
  <c r="F425" i="6"/>
  <c r="H425" i="6"/>
  <c r="J425" i="6"/>
  <c r="F428" i="6"/>
  <c r="H428" i="6"/>
  <c r="J428" i="6"/>
  <c r="F429" i="6"/>
  <c r="H429" i="6"/>
  <c r="J429" i="6"/>
  <c r="F430" i="6"/>
  <c r="H430" i="6"/>
  <c r="J430" i="6"/>
  <c r="F431" i="6"/>
  <c r="H431" i="6"/>
  <c r="J431" i="6"/>
  <c r="F432" i="6"/>
  <c r="H432" i="6"/>
  <c r="J432" i="6"/>
  <c r="F433" i="6"/>
  <c r="H433" i="6"/>
  <c r="J433" i="6"/>
  <c r="F434" i="6"/>
  <c r="H434" i="6"/>
  <c r="J434" i="6"/>
  <c r="F435" i="6"/>
  <c r="H435" i="6"/>
  <c r="J435" i="6"/>
  <c r="F436" i="6"/>
  <c r="H436" i="6"/>
  <c r="J436" i="6"/>
  <c r="F437" i="6"/>
  <c r="H437" i="6"/>
  <c r="J437" i="6"/>
  <c r="F438" i="6"/>
  <c r="H438" i="6"/>
  <c r="J438" i="6"/>
  <c r="F439" i="6"/>
  <c r="H439" i="6"/>
  <c r="J439" i="6"/>
  <c r="F440" i="6"/>
  <c r="H440" i="6"/>
  <c r="J440" i="6"/>
  <c r="F441" i="6"/>
  <c r="H441" i="6"/>
  <c r="J441" i="6"/>
  <c r="F442" i="6"/>
  <c r="H442" i="6"/>
  <c r="J442" i="6"/>
  <c r="F443" i="6"/>
  <c r="H443" i="6"/>
  <c r="J443" i="6"/>
  <c r="F444" i="6"/>
  <c r="H444" i="6"/>
  <c r="J444" i="6"/>
  <c r="F445" i="6"/>
  <c r="H445" i="6"/>
  <c r="J445" i="6"/>
  <c r="F446" i="6"/>
  <c r="H446" i="6"/>
  <c r="J446" i="6"/>
  <c r="F447" i="6"/>
  <c r="H447" i="6"/>
  <c r="J447" i="6"/>
  <c r="F448" i="6"/>
  <c r="H448" i="6"/>
  <c r="J448" i="6"/>
  <c r="F449" i="6"/>
  <c r="H449" i="6"/>
  <c r="J449" i="6"/>
  <c r="F450" i="6"/>
  <c r="H450" i="6"/>
  <c r="J450" i="6"/>
  <c r="F451" i="6"/>
  <c r="H451" i="6"/>
  <c r="J451" i="6"/>
  <c r="F452" i="6"/>
  <c r="H452" i="6"/>
  <c r="J452" i="6"/>
  <c r="F453" i="6"/>
  <c r="H453" i="6"/>
  <c r="J453" i="6"/>
  <c r="F454" i="6"/>
  <c r="H454" i="6"/>
  <c r="J454" i="6"/>
  <c r="F455" i="6"/>
  <c r="H455" i="6"/>
  <c r="J455" i="6"/>
  <c r="F456" i="6"/>
  <c r="H456" i="6"/>
  <c r="J456" i="6"/>
  <c r="F457" i="6"/>
  <c r="H457" i="6"/>
  <c r="J457" i="6"/>
  <c r="F458" i="6"/>
  <c r="H458" i="6"/>
  <c r="J458" i="6"/>
  <c r="F459" i="6"/>
  <c r="H459" i="6"/>
  <c r="J459" i="6"/>
  <c r="F460" i="6"/>
  <c r="H460" i="6"/>
  <c r="J460" i="6"/>
  <c r="F461" i="6"/>
  <c r="H461" i="6"/>
  <c r="J461" i="6"/>
  <c r="F462" i="6"/>
  <c r="H462" i="6"/>
  <c r="J462" i="6"/>
  <c r="F463" i="6"/>
  <c r="H463" i="6"/>
  <c r="J463" i="6"/>
  <c r="F464" i="6"/>
  <c r="H464" i="6"/>
  <c r="J464" i="6"/>
  <c r="F465" i="6"/>
  <c r="H465" i="6"/>
  <c r="J465" i="6"/>
  <c r="F466" i="6"/>
  <c r="H466" i="6"/>
  <c r="J466" i="6"/>
  <c r="F467" i="6"/>
  <c r="H467" i="6"/>
  <c r="J467" i="6"/>
  <c r="F468" i="6"/>
  <c r="H468" i="6"/>
  <c r="J468" i="6"/>
  <c r="F469" i="6"/>
  <c r="H469" i="6"/>
  <c r="J469" i="6"/>
  <c r="F470" i="6"/>
  <c r="H470" i="6"/>
  <c r="J470" i="6"/>
  <c r="F471" i="6"/>
  <c r="H471" i="6"/>
  <c r="J471" i="6"/>
  <c r="F472" i="6"/>
  <c r="H472" i="6"/>
  <c r="J472" i="6"/>
  <c r="F473" i="6"/>
  <c r="H473" i="6"/>
  <c r="J473" i="6"/>
  <c r="F474" i="6"/>
  <c r="H474" i="6"/>
  <c r="J474" i="6"/>
  <c r="F475" i="6"/>
  <c r="H475" i="6"/>
  <c r="J475" i="6"/>
  <c r="F476" i="6"/>
  <c r="H476" i="6"/>
  <c r="J476" i="6"/>
  <c r="F477" i="6"/>
  <c r="H477" i="6"/>
  <c r="J477" i="6"/>
  <c r="F478" i="6"/>
  <c r="H478" i="6"/>
  <c r="J478" i="6"/>
  <c r="F479" i="6"/>
  <c r="H479" i="6"/>
  <c r="J479" i="6"/>
  <c r="F480" i="6"/>
  <c r="H480" i="6"/>
  <c r="J480" i="6"/>
  <c r="F481" i="6"/>
  <c r="H481" i="6"/>
  <c r="J481" i="6"/>
  <c r="F482" i="6"/>
  <c r="H482" i="6"/>
  <c r="J482" i="6"/>
  <c r="F483" i="6"/>
  <c r="H483" i="6"/>
  <c r="J483" i="6"/>
  <c r="F484" i="6"/>
  <c r="H484" i="6"/>
  <c r="J484" i="6"/>
  <c r="F485" i="6"/>
  <c r="H485" i="6"/>
  <c r="J485" i="6"/>
  <c r="F486" i="6"/>
  <c r="H486" i="6"/>
  <c r="J486" i="6"/>
  <c r="F487" i="6"/>
  <c r="H487" i="6"/>
  <c r="J487" i="6"/>
  <c r="F488" i="6"/>
  <c r="H488" i="6"/>
  <c r="J488" i="6"/>
  <c r="F489" i="6"/>
  <c r="H489" i="6"/>
  <c r="J489" i="6"/>
  <c r="F490" i="6"/>
  <c r="H490" i="6"/>
  <c r="J490" i="6"/>
  <c r="F491" i="6"/>
  <c r="H491" i="6"/>
  <c r="J491" i="6"/>
  <c r="F492" i="6"/>
  <c r="H492" i="6"/>
  <c r="J492" i="6"/>
  <c r="F493" i="6"/>
  <c r="H493" i="6"/>
  <c r="J493" i="6"/>
  <c r="F494" i="6"/>
  <c r="H494" i="6"/>
  <c r="J494" i="6"/>
  <c r="F495" i="6"/>
  <c r="H495" i="6"/>
  <c r="J495" i="6"/>
  <c r="F496" i="6"/>
  <c r="H496" i="6"/>
  <c r="J496" i="6"/>
  <c r="F497" i="6"/>
  <c r="H497" i="6"/>
  <c r="J497" i="6"/>
  <c r="F498" i="6"/>
  <c r="H498" i="6"/>
  <c r="J498" i="6"/>
  <c r="F499" i="6"/>
  <c r="H499" i="6"/>
  <c r="J499" i="6"/>
  <c r="F500" i="6"/>
  <c r="H500" i="6"/>
  <c r="J500" i="6"/>
  <c r="F501" i="6"/>
  <c r="H501" i="6"/>
  <c r="J501" i="6"/>
  <c r="F502" i="6"/>
  <c r="H502" i="6"/>
  <c r="J502" i="6"/>
  <c r="F503" i="6"/>
  <c r="H503" i="6"/>
  <c r="J503" i="6"/>
  <c r="F504" i="6"/>
  <c r="H504" i="6"/>
  <c r="J504" i="6"/>
  <c r="F505" i="6"/>
  <c r="H505" i="6"/>
  <c r="J505" i="6"/>
  <c r="F506" i="6"/>
  <c r="H506" i="6"/>
  <c r="J506" i="6"/>
  <c r="F507" i="6"/>
  <c r="H507" i="6"/>
  <c r="J507" i="6"/>
  <c r="F508" i="6"/>
  <c r="H508" i="6"/>
  <c r="J508" i="6"/>
  <c r="F509" i="6"/>
  <c r="H509" i="6"/>
  <c r="J509" i="6"/>
  <c r="F510" i="6"/>
  <c r="H510" i="6"/>
  <c r="J510" i="6"/>
  <c r="F511" i="6"/>
  <c r="H511" i="6"/>
  <c r="J511" i="6"/>
  <c r="F512" i="6"/>
  <c r="H512" i="6"/>
  <c r="J512" i="6"/>
  <c r="F513" i="6"/>
  <c r="H513" i="6"/>
  <c r="J513" i="6"/>
  <c r="F514" i="6"/>
  <c r="H514" i="6"/>
  <c r="J514" i="6"/>
  <c r="F515" i="6"/>
  <c r="H515" i="6"/>
  <c r="J515" i="6"/>
  <c r="F516" i="6"/>
  <c r="H516" i="6"/>
  <c r="J516" i="6"/>
  <c r="F517" i="6"/>
  <c r="H517" i="6"/>
  <c r="J517" i="6"/>
  <c r="F518" i="6"/>
  <c r="H518" i="6"/>
  <c r="J518" i="6"/>
  <c r="F519" i="6"/>
  <c r="H519" i="6"/>
  <c r="J519" i="6"/>
  <c r="F520" i="6"/>
  <c r="H520" i="6"/>
  <c r="J520" i="6"/>
  <c r="F521" i="6"/>
  <c r="H521" i="6"/>
  <c r="J521" i="6"/>
  <c r="F522" i="6"/>
  <c r="H522" i="6"/>
  <c r="J522" i="6"/>
  <c r="F523" i="6"/>
  <c r="H523" i="6"/>
  <c r="J523" i="6"/>
  <c r="F524" i="6"/>
  <c r="H524" i="6"/>
  <c r="J524" i="6"/>
  <c r="F525" i="6"/>
  <c r="H525" i="6"/>
  <c r="J525" i="6"/>
  <c r="F526" i="6"/>
  <c r="H526" i="6"/>
  <c r="J526" i="6"/>
  <c r="F527" i="6"/>
  <c r="H527" i="6"/>
  <c r="J527" i="6"/>
  <c r="F528" i="6"/>
  <c r="H528" i="6"/>
  <c r="J528" i="6"/>
  <c r="F529" i="6"/>
  <c r="H529" i="6"/>
  <c r="J529" i="6"/>
  <c r="F530" i="6"/>
  <c r="H530" i="6"/>
  <c r="J530" i="6"/>
  <c r="F531" i="6"/>
  <c r="H531" i="6"/>
  <c r="J531" i="6"/>
  <c r="F532" i="6"/>
  <c r="H532" i="6"/>
  <c r="J532" i="6"/>
  <c r="F533" i="6"/>
  <c r="H533" i="6"/>
  <c r="J533" i="6"/>
  <c r="F534" i="6"/>
  <c r="H534" i="6"/>
  <c r="J534" i="6"/>
  <c r="F535" i="6"/>
  <c r="H535" i="6"/>
  <c r="J535" i="6"/>
  <c r="F536" i="6"/>
  <c r="H536" i="6"/>
  <c r="J536" i="6"/>
  <c r="F537" i="6"/>
  <c r="H537" i="6"/>
  <c r="J537" i="6"/>
  <c r="F538" i="6"/>
  <c r="H538" i="6"/>
  <c r="J538" i="6"/>
  <c r="F539" i="6"/>
  <c r="H539" i="6"/>
  <c r="J539" i="6"/>
  <c r="F540" i="6"/>
  <c r="H540" i="6"/>
  <c r="J540" i="6"/>
  <c r="F541" i="6"/>
  <c r="H541" i="6"/>
  <c r="J541" i="6"/>
  <c r="F542" i="6"/>
  <c r="H542" i="6"/>
  <c r="J542" i="6"/>
  <c r="F543" i="6"/>
  <c r="H543" i="6"/>
  <c r="J543" i="6"/>
  <c r="F544" i="6"/>
  <c r="H544" i="6"/>
  <c r="J544" i="6"/>
  <c r="F545" i="6"/>
  <c r="H545" i="6"/>
  <c r="J545" i="6"/>
  <c r="F546" i="6"/>
  <c r="H546" i="6"/>
  <c r="J546" i="6"/>
  <c r="F547" i="6"/>
  <c r="H547" i="6"/>
  <c r="J547" i="6"/>
  <c r="F548" i="6"/>
  <c r="H548" i="6"/>
  <c r="J548" i="6"/>
  <c r="F549" i="6"/>
  <c r="H549" i="6"/>
  <c r="J549" i="6"/>
  <c r="F552" i="6"/>
  <c r="H552" i="6"/>
  <c r="J552" i="6"/>
  <c r="F553" i="6"/>
  <c r="H553" i="6"/>
  <c r="J553" i="6"/>
  <c r="F554" i="6"/>
  <c r="H554" i="6"/>
  <c r="J554" i="6"/>
  <c r="F555" i="6"/>
  <c r="H555" i="6"/>
  <c r="J555" i="6"/>
  <c r="F556" i="6"/>
  <c r="H556" i="6"/>
  <c r="J556" i="6"/>
  <c r="F557" i="6"/>
  <c r="H557" i="6"/>
  <c r="J557" i="6"/>
  <c r="F558" i="6"/>
  <c r="H558" i="6"/>
  <c r="J558" i="6"/>
  <c r="F559" i="6"/>
  <c r="H559" i="6"/>
  <c r="J559" i="6"/>
  <c r="F560" i="6"/>
  <c r="H560" i="6"/>
  <c r="J560" i="6"/>
  <c r="F561" i="6"/>
  <c r="H561" i="6"/>
  <c r="J561" i="6"/>
  <c r="F562" i="6"/>
  <c r="H562" i="6"/>
  <c r="J562" i="6"/>
  <c r="F563" i="6"/>
  <c r="H563" i="6"/>
  <c r="J563" i="6"/>
  <c r="F564" i="6"/>
  <c r="H564" i="6"/>
  <c r="J564" i="6"/>
  <c r="F565" i="6"/>
  <c r="H565" i="6"/>
  <c r="J565" i="6"/>
  <c r="F566" i="6"/>
  <c r="H566" i="6"/>
  <c r="J566" i="6"/>
  <c r="F567" i="6"/>
  <c r="H567" i="6"/>
  <c r="J567" i="6"/>
  <c r="F568" i="6"/>
  <c r="H568" i="6"/>
  <c r="J568" i="6"/>
  <c r="F569" i="6"/>
  <c r="H569" i="6"/>
  <c r="J569" i="6"/>
  <c r="F570" i="6"/>
  <c r="H570" i="6"/>
  <c r="J570" i="6"/>
  <c r="F571" i="6"/>
  <c r="H571" i="6"/>
  <c r="J571" i="6"/>
  <c r="F572" i="6"/>
  <c r="H572" i="6"/>
  <c r="J572" i="6"/>
  <c r="F573" i="6"/>
  <c r="H573" i="6"/>
  <c r="J573" i="6"/>
  <c r="F574" i="6"/>
  <c r="H574" i="6"/>
  <c r="J574" i="6"/>
  <c r="F575" i="6"/>
  <c r="H575" i="6"/>
  <c r="J575" i="6"/>
  <c r="F576" i="6"/>
  <c r="H576" i="6"/>
  <c r="J576" i="6"/>
  <c r="F577" i="6"/>
  <c r="H577" i="6"/>
  <c r="J577" i="6"/>
  <c r="F578" i="6"/>
  <c r="H578" i="6"/>
  <c r="J578" i="6"/>
  <c r="F579" i="6"/>
  <c r="H579" i="6"/>
  <c r="J579" i="6"/>
  <c r="F580" i="6"/>
  <c r="H580" i="6"/>
  <c r="J580" i="6"/>
  <c r="F581" i="6"/>
  <c r="H581" i="6"/>
  <c r="J581" i="6"/>
  <c r="F582" i="6"/>
  <c r="H582" i="6"/>
  <c r="J582" i="6"/>
  <c r="F583" i="6"/>
  <c r="H583" i="6"/>
  <c r="J583" i="6"/>
  <c r="F584" i="6"/>
  <c r="H584" i="6"/>
  <c r="J584" i="6"/>
  <c r="F585" i="6"/>
  <c r="H585" i="6"/>
  <c r="J585" i="6"/>
  <c r="F586" i="6"/>
  <c r="H586" i="6"/>
  <c r="J586" i="6"/>
  <c r="F587" i="6"/>
  <c r="H587" i="6"/>
  <c r="J587" i="6"/>
  <c r="F588" i="6"/>
  <c r="H588" i="6"/>
  <c r="J588" i="6"/>
  <c r="F589" i="6"/>
  <c r="H589" i="6"/>
  <c r="J589" i="6"/>
  <c r="F590" i="6"/>
  <c r="H590" i="6"/>
  <c r="J590" i="6"/>
  <c r="F591" i="6"/>
  <c r="H591" i="6"/>
  <c r="J591" i="6"/>
  <c r="F592" i="6"/>
  <c r="H592" i="6"/>
  <c r="J592" i="6"/>
  <c r="F593" i="6"/>
  <c r="H593" i="6"/>
  <c r="J593" i="6"/>
  <c r="F594" i="6"/>
  <c r="H594" i="6"/>
  <c r="J594" i="6"/>
  <c r="F595" i="6"/>
  <c r="H595" i="6"/>
  <c r="J595" i="6"/>
  <c r="F596" i="6"/>
  <c r="H596" i="6"/>
  <c r="J596" i="6"/>
  <c r="F597" i="6"/>
  <c r="H597" i="6"/>
  <c r="J597" i="6"/>
  <c r="F598" i="6"/>
  <c r="H598" i="6"/>
  <c r="J598" i="6"/>
  <c r="F599" i="6"/>
  <c r="H599" i="6"/>
  <c r="J599" i="6"/>
  <c r="F600" i="6"/>
  <c r="H600" i="6"/>
  <c r="J600" i="6"/>
  <c r="F601" i="6"/>
  <c r="H601" i="6"/>
  <c r="J601" i="6"/>
  <c r="F602" i="6"/>
  <c r="H602" i="6"/>
  <c r="J602" i="6"/>
  <c r="F603" i="6"/>
  <c r="H603" i="6"/>
  <c r="J603" i="6"/>
  <c r="F604" i="6"/>
  <c r="H604" i="6"/>
  <c r="J604" i="6"/>
  <c r="F605" i="6"/>
  <c r="H605" i="6"/>
  <c r="J605" i="6"/>
  <c r="F606" i="6"/>
  <c r="H606" i="6"/>
  <c r="J606" i="6"/>
  <c r="F607" i="6"/>
  <c r="H607" i="6"/>
  <c r="J607" i="6"/>
  <c r="F608" i="6"/>
  <c r="H608" i="6"/>
  <c r="J608" i="6"/>
  <c r="F609" i="6"/>
  <c r="H609" i="6"/>
  <c r="J609" i="6"/>
  <c r="F610" i="6"/>
  <c r="H610" i="6"/>
  <c r="J610" i="6"/>
  <c r="F611" i="6"/>
  <c r="H611" i="6"/>
  <c r="J611" i="6"/>
  <c r="F612" i="6"/>
  <c r="H612" i="6"/>
  <c r="J612" i="6"/>
  <c r="F613" i="6"/>
  <c r="H613" i="6"/>
  <c r="J613" i="6"/>
  <c r="F614" i="6"/>
  <c r="H614" i="6"/>
  <c r="J614" i="6"/>
  <c r="F615" i="6"/>
  <c r="H615" i="6"/>
  <c r="J615" i="6"/>
  <c r="F616" i="6"/>
  <c r="H616" i="6"/>
  <c r="J616" i="6"/>
  <c r="F617" i="6"/>
  <c r="H617" i="6"/>
  <c r="J617" i="6"/>
  <c r="F618" i="6"/>
  <c r="H618" i="6"/>
  <c r="J618" i="6"/>
  <c r="F619" i="6"/>
  <c r="H619" i="6"/>
  <c r="J619" i="6"/>
  <c r="F620" i="6"/>
  <c r="H620" i="6"/>
  <c r="J620" i="6"/>
  <c r="F621" i="6"/>
  <c r="H621" i="6"/>
  <c r="J621" i="6"/>
  <c r="F622" i="6"/>
  <c r="H622" i="6"/>
  <c r="J622" i="6"/>
  <c r="F623" i="6"/>
  <c r="H623" i="6"/>
  <c r="J623" i="6"/>
  <c r="F624" i="6"/>
  <c r="H624" i="6"/>
  <c r="J624" i="6"/>
  <c r="F625" i="6"/>
  <c r="H625" i="6"/>
  <c r="J625" i="6"/>
  <c r="F626" i="6"/>
  <c r="H626" i="6"/>
  <c r="J626" i="6"/>
  <c r="F627" i="6"/>
  <c r="H627" i="6"/>
  <c r="J627" i="6"/>
  <c r="F628" i="6"/>
  <c r="H628" i="6"/>
  <c r="J628" i="6"/>
  <c r="F629" i="6"/>
  <c r="H629" i="6"/>
  <c r="J629" i="6"/>
  <c r="F630" i="6"/>
  <c r="H630" i="6"/>
  <c r="J630" i="6"/>
  <c r="F631" i="6"/>
  <c r="H631" i="6"/>
  <c r="J631" i="6"/>
  <c r="F632" i="6"/>
  <c r="H632" i="6"/>
  <c r="J632" i="6"/>
  <c r="F633" i="6"/>
  <c r="H633" i="6"/>
  <c r="J633" i="6"/>
  <c r="F634" i="6"/>
  <c r="H634" i="6"/>
  <c r="J634" i="6"/>
  <c r="F635" i="6"/>
  <c r="H635" i="6"/>
  <c r="J635" i="6"/>
  <c r="F636" i="6"/>
  <c r="H636" i="6"/>
  <c r="J636" i="6"/>
  <c r="F637" i="6"/>
  <c r="H637" i="6"/>
  <c r="J637" i="6"/>
  <c r="F638" i="6"/>
  <c r="H638" i="6"/>
  <c r="J638" i="6"/>
  <c r="F639" i="6"/>
  <c r="H639" i="6"/>
  <c r="J639" i="6"/>
  <c r="F640" i="6"/>
  <c r="H640" i="6"/>
  <c r="J640" i="6"/>
  <c r="F641" i="6"/>
  <c r="H641" i="6"/>
  <c r="J641" i="6"/>
  <c r="F642" i="6"/>
  <c r="H642" i="6"/>
  <c r="J642" i="6"/>
  <c r="F643" i="6"/>
  <c r="H643" i="6"/>
  <c r="J643" i="6"/>
  <c r="F644" i="6"/>
  <c r="H644" i="6"/>
  <c r="J644" i="6"/>
  <c r="F645" i="6"/>
  <c r="H645" i="6"/>
  <c r="J645" i="6"/>
  <c r="F646" i="6"/>
  <c r="H646" i="6"/>
  <c r="J646" i="6"/>
  <c r="F647" i="6"/>
  <c r="H647" i="6"/>
  <c r="J647" i="6"/>
  <c r="F648" i="6"/>
  <c r="H648" i="6"/>
  <c r="J648" i="6"/>
  <c r="F649" i="6"/>
  <c r="H649" i="6"/>
  <c r="J649" i="6"/>
  <c r="F650" i="6"/>
  <c r="H650" i="6"/>
  <c r="J650" i="6"/>
  <c r="F651" i="6"/>
  <c r="H651" i="6"/>
  <c r="J651" i="6"/>
  <c r="F652" i="6"/>
  <c r="H652" i="6"/>
  <c r="J652" i="6"/>
  <c r="F653" i="6"/>
  <c r="H653" i="6"/>
  <c r="J653" i="6"/>
  <c r="F654" i="6"/>
  <c r="H654" i="6"/>
  <c r="J654" i="6"/>
  <c r="F655" i="6"/>
  <c r="H655" i="6"/>
  <c r="J655" i="6"/>
  <c r="F656" i="6"/>
  <c r="H656" i="6"/>
  <c r="J656" i="6"/>
  <c r="F657" i="6"/>
  <c r="H657" i="6"/>
  <c r="J657" i="6"/>
  <c r="F658" i="6"/>
  <c r="H658" i="6"/>
  <c r="J658" i="6"/>
  <c r="F659" i="6"/>
  <c r="H659" i="6"/>
  <c r="J659" i="6"/>
  <c r="F660" i="6"/>
  <c r="H660" i="6"/>
  <c r="J660" i="6"/>
  <c r="F661" i="6"/>
  <c r="H661" i="6"/>
  <c r="J661" i="6"/>
  <c r="F662" i="6"/>
  <c r="H662" i="6"/>
  <c r="J662" i="6"/>
  <c r="F663" i="6"/>
  <c r="H663" i="6"/>
  <c r="J663" i="6"/>
  <c r="F664" i="6"/>
  <c r="H664" i="6"/>
  <c r="J664" i="6"/>
  <c r="F665" i="6"/>
  <c r="H665" i="6"/>
  <c r="J665" i="6"/>
  <c r="F666" i="6"/>
  <c r="H666" i="6"/>
  <c r="J666" i="6"/>
  <c r="F667" i="6"/>
  <c r="H667" i="6"/>
  <c r="J667" i="6"/>
  <c r="F668" i="6"/>
  <c r="H668" i="6"/>
  <c r="J668" i="6"/>
  <c r="F669" i="6"/>
  <c r="H669" i="6"/>
  <c r="J669" i="6"/>
  <c r="F670" i="6"/>
  <c r="H670" i="6"/>
  <c r="J670" i="6"/>
  <c r="F671" i="6"/>
  <c r="H671" i="6"/>
  <c r="J671" i="6"/>
  <c r="F672" i="6"/>
  <c r="H672" i="6"/>
  <c r="J672" i="6"/>
  <c r="F673" i="6"/>
  <c r="H673" i="6"/>
  <c r="J673" i="6"/>
  <c r="F674" i="6"/>
  <c r="H674" i="6"/>
  <c r="J674" i="6"/>
  <c r="F675" i="6"/>
  <c r="H675" i="6"/>
  <c r="J675" i="6"/>
  <c r="F676" i="6"/>
  <c r="H676" i="6"/>
  <c r="J676" i="6"/>
  <c r="F677" i="6"/>
  <c r="H677" i="6"/>
  <c r="J677" i="6"/>
  <c r="F678" i="6"/>
  <c r="H678" i="6"/>
  <c r="J678" i="6"/>
  <c r="F679" i="6"/>
  <c r="H679" i="6"/>
  <c r="J679" i="6"/>
  <c r="F680" i="6"/>
  <c r="H680" i="6"/>
  <c r="J680" i="6"/>
  <c r="F681" i="6"/>
  <c r="H681" i="6"/>
  <c r="J681" i="6"/>
  <c r="F682" i="6"/>
  <c r="H682" i="6"/>
  <c r="J682" i="6"/>
  <c r="F683" i="6"/>
  <c r="H683" i="6"/>
  <c r="J683" i="6"/>
  <c r="F684" i="6"/>
  <c r="H684" i="6"/>
  <c r="J684" i="6"/>
  <c r="F685" i="6"/>
  <c r="H685" i="6"/>
  <c r="J685" i="6"/>
  <c r="F686" i="6"/>
  <c r="H686" i="6"/>
  <c r="J686" i="6"/>
  <c r="F687" i="6"/>
  <c r="H687" i="6"/>
  <c r="J687" i="6"/>
  <c r="F688" i="6"/>
  <c r="H688" i="6"/>
  <c r="J688" i="6"/>
  <c r="F689" i="6"/>
  <c r="H689" i="6"/>
  <c r="J689" i="6"/>
  <c r="F690" i="6"/>
  <c r="H690" i="6"/>
  <c r="J690" i="6"/>
  <c r="F691" i="6"/>
  <c r="H691" i="6"/>
  <c r="J691" i="6"/>
  <c r="F692" i="6"/>
  <c r="H692" i="6"/>
  <c r="J692" i="6"/>
  <c r="F693" i="6"/>
  <c r="H693" i="6"/>
  <c r="J693" i="6"/>
  <c r="F694" i="6"/>
  <c r="H694" i="6"/>
  <c r="J694" i="6"/>
  <c r="F695" i="6"/>
  <c r="H695" i="6"/>
  <c r="J695" i="6"/>
  <c r="F696" i="6"/>
  <c r="H696" i="6"/>
  <c r="J696" i="6"/>
  <c r="F697" i="6"/>
  <c r="H697" i="6"/>
  <c r="J697" i="6"/>
  <c r="F698" i="6"/>
  <c r="H698" i="6"/>
  <c r="J698" i="6"/>
  <c r="F699" i="6"/>
  <c r="H699" i="6"/>
  <c r="J699" i="6"/>
  <c r="F700" i="6"/>
  <c r="H700" i="6"/>
  <c r="J700" i="6"/>
  <c r="F701" i="6"/>
  <c r="H701" i="6"/>
  <c r="J701" i="6"/>
  <c r="F702" i="6"/>
  <c r="H702" i="6"/>
  <c r="J702" i="6"/>
  <c r="F703" i="6"/>
  <c r="H703" i="6"/>
  <c r="J703" i="6"/>
  <c r="F704" i="6"/>
  <c r="H704" i="6"/>
  <c r="J704" i="6"/>
  <c r="F705" i="6"/>
  <c r="H705" i="6"/>
  <c r="J705" i="6"/>
  <c r="F706" i="6"/>
  <c r="H706" i="6"/>
  <c r="J706" i="6"/>
  <c r="F707" i="6"/>
  <c r="H707" i="6"/>
  <c r="J707" i="6"/>
  <c r="F708" i="6"/>
  <c r="H708" i="6"/>
  <c r="J708" i="6"/>
  <c r="F709" i="6"/>
  <c r="H709" i="6"/>
  <c r="J709" i="6"/>
  <c r="F710" i="6"/>
  <c r="H710" i="6"/>
  <c r="J710" i="6"/>
  <c r="F711" i="6"/>
  <c r="H711" i="6"/>
  <c r="J711" i="6"/>
  <c r="F712" i="6"/>
  <c r="H712" i="6"/>
  <c r="J712" i="6"/>
  <c r="F713" i="6"/>
  <c r="H713" i="6"/>
  <c r="J713" i="6"/>
  <c r="F714" i="6"/>
  <c r="H714" i="6"/>
  <c r="J714" i="6"/>
  <c r="F715" i="6"/>
  <c r="H715" i="6"/>
  <c r="J715" i="6"/>
  <c r="F716" i="6"/>
  <c r="H716" i="6"/>
  <c r="J716" i="6"/>
  <c r="F717" i="6"/>
  <c r="H717" i="6"/>
  <c r="J717" i="6"/>
  <c r="F721" i="6"/>
  <c r="H721" i="6"/>
  <c r="J721" i="6"/>
  <c r="F722" i="6"/>
  <c r="H722" i="6"/>
  <c r="J722" i="6"/>
  <c r="F723" i="6"/>
  <c r="H723" i="6"/>
  <c r="J723" i="6"/>
  <c r="F724" i="6"/>
  <c r="H724" i="6"/>
  <c r="J724" i="6"/>
  <c r="F725" i="6"/>
  <c r="H725" i="6"/>
  <c r="J725" i="6"/>
  <c r="F726" i="6"/>
  <c r="H726" i="6"/>
  <c r="J726" i="6"/>
  <c r="F727" i="6"/>
  <c r="H727" i="6"/>
  <c r="J727" i="6"/>
  <c r="F728" i="6"/>
  <c r="H728" i="6"/>
  <c r="J728" i="6"/>
  <c r="F729" i="6"/>
  <c r="H729" i="6"/>
  <c r="J729" i="6"/>
  <c r="F730" i="6"/>
  <c r="H730" i="6"/>
  <c r="J730" i="6"/>
  <c r="F731" i="6"/>
  <c r="H731" i="6"/>
  <c r="J731" i="6"/>
  <c r="F732" i="6"/>
  <c r="H732" i="6"/>
  <c r="J732" i="6"/>
  <c r="F733" i="6"/>
  <c r="H733" i="6"/>
  <c r="J733" i="6"/>
  <c r="F734" i="6"/>
  <c r="H734" i="6"/>
  <c r="J734" i="6"/>
  <c r="F735" i="6"/>
  <c r="H735" i="6"/>
  <c r="J735" i="6"/>
  <c r="F736" i="6"/>
  <c r="H736" i="6"/>
  <c r="J736" i="6"/>
  <c r="F737" i="6"/>
  <c r="H737" i="6"/>
  <c r="J737" i="6"/>
  <c r="F738" i="6"/>
  <c r="H738" i="6"/>
  <c r="J738" i="6"/>
  <c r="F739" i="6"/>
  <c r="H739" i="6"/>
  <c r="J739" i="6"/>
  <c r="F740" i="6"/>
  <c r="H740" i="6"/>
  <c r="J740" i="6"/>
  <c r="F741" i="6"/>
  <c r="H741" i="6"/>
  <c r="J741" i="6"/>
  <c r="F742" i="6"/>
  <c r="H742" i="6"/>
  <c r="J742" i="6"/>
  <c r="F743" i="6"/>
  <c r="H743" i="6"/>
  <c r="J743" i="6"/>
  <c r="F749" i="6"/>
  <c r="H749" i="6"/>
  <c r="J749" i="6"/>
  <c r="F750" i="6"/>
  <c r="H750" i="6"/>
  <c r="J750" i="6"/>
  <c r="F751" i="6"/>
  <c r="H751" i="6"/>
  <c r="J751" i="6"/>
  <c r="F752" i="6"/>
  <c r="H752" i="6"/>
  <c r="J752" i="6"/>
  <c r="F753" i="6"/>
  <c r="H753" i="6"/>
  <c r="J753" i="6"/>
  <c r="F754" i="6"/>
  <c r="H754" i="6"/>
  <c r="J754" i="6"/>
  <c r="F755" i="6"/>
  <c r="H755" i="6"/>
  <c r="J755" i="6"/>
  <c r="F756" i="6"/>
  <c r="H756" i="6"/>
  <c r="J756" i="6"/>
  <c r="F757" i="6"/>
  <c r="H757" i="6"/>
  <c r="J757" i="6"/>
  <c r="F758" i="6"/>
  <c r="H758" i="6"/>
  <c r="J758" i="6"/>
  <c r="F759" i="6"/>
  <c r="H759" i="6"/>
  <c r="J759" i="6"/>
  <c r="F760" i="6"/>
  <c r="H760" i="6"/>
  <c r="J760" i="6"/>
  <c r="F761" i="6"/>
  <c r="H761" i="6"/>
  <c r="J761" i="6"/>
  <c r="F762" i="6"/>
  <c r="H762" i="6"/>
  <c r="J762" i="6"/>
  <c r="F763" i="6"/>
  <c r="H763" i="6"/>
  <c r="J763" i="6"/>
  <c r="F764" i="6"/>
  <c r="H764" i="6"/>
  <c r="J764" i="6"/>
  <c r="F765" i="6"/>
  <c r="H765" i="6"/>
  <c r="J765" i="6"/>
  <c r="F766" i="6"/>
  <c r="H766" i="6"/>
  <c r="J766" i="6"/>
  <c r="F767" i="6"/>
  <c r="H767" i="6"/>
  <c r="J767" i="6"/>
  <c r="F768" i="6"/>
  <c r="H768" i="6"/>
  <c r="J768" i="6"/>
  <c r="F769" i="6"/>
  <c r="H769" i="6"/>
  <c r="J769" i="6"/>
  <c r="F770" i="6"/>
  <c r="H770" i="6"/>
  <c r="J770" i="6"/>
  <c r="F771" i="6"/>
  <c r="H771" i="6"/>
  <c r="J771" i="6"/>
  <c r="F772" i="6"/>
  <c r="H772" i="6"/>
  <c r="J772" i="6"/>
  <c r="F773" i="6"/>
  <c r="H773" i="6"/>
  <c r="J773" i="6"/>
  <c r="F774" i="6"/>
  <c r="H774" i="6"/>
  <c r="J774" i="6"/>
  <c r="F775" i="6"/>
  <c r="H775" i="6"/>
  <c r="J775" i="6"/>
  <c r="F776" i="6"/>
  <c r="H776" i="6"/>
  <c r="J776" i="6"/>
  <c r="F777" i="6"/>
  <c r="H777" i="6"/>
  <c r="J777" i="6"/>
  <c r="F778" i="6"/>
  <c r="H778" i="6"/>
  <c r="J778" i="6"/>
  <c r="F779" i="6"/>
  <c r="H779" i="6"/>
  <c r="J779" i="6"/>
  <c r="F780" i="6"/>
  <c r="H780" i="6"/>
  <c r="J780" i="6"/>
  <c r="F781" i="6"/>
  <c r="H781" i="6"/>
  <c r="J781" i="6"/>
  <c r="F782" i="6"/>
  <c r="H782" i="6"/>
  <c r="J782" i="6"/>
  <c r="F783" i="6"/>
  <c r="H783" i="6"/>
  <c r="J783" i="6"/>
  <c r="F786" i="6"/>
  <c r="H786" i="6"/>
  <c r="J786" i="6"/>
  <c r="F787" i="6"/>
  <c r="H787" i="6"/>
  <c r="J787" i="6"/>
  <c r="F788" i="6"/>
  <c r="H788" i="6"/>
  <c r="J788" i="6"/>
  <c r="F789" i="6"/>
  <c r="H789" i="6"/>
  <c r="J789" i="6"/>
  <c r="F790" i="6"/>
  <c r="H790" i="6"/>
  <c r="J790" i="6"/>
  <c r="F791" i="6"/>
  <c r="H791" i="6"/>
  <c r="J791" i="6"/>
  <c r="F792" i="6"/>
  <c r="H792" i="6"/>
  <c r="J792" i="6"/>
  <c r="F793" i="6"/>
  <c r="H793" i="6"/>
  <c r="J793" i="6"/>
  <c r="F794" i="6"/>
  <c r="H794" i="6"/>
  <c r="J794" i="6"/>
  <c r="F795" i="6"/>
  <c r="H795" i="6"/>
  <c r="J795" i="6"/>
  <c r="F796" i="6"/>
  <c r="H796" i="6"/>
  <c r="J796" i="6"/>
  <c r="F797" i="6"/>
  <c r="H797" i="6"/>
  <c r="J797" i="6"/>
  <c r="F798" i="6"/>
  <c r="H798" i="6"/>
  <c r="J798" i="6"/>
  <c r="F799" i="6"/>
  <c r="H799" i="6"/>
  <c r="J799" i="6"/>
  <c r="F800" i="6"/>
  <c r="H800" i="6"/>
  <c r="J800" i="6"/>
  <c r="F801" i="6"/>
  <c r="H801" i="6"/>
  <c r="J801" i="6"/>
  <c r="F802" i="6"/>
  <c r="H802" i="6"/>
  <c r="J802" i="6"/>
  <c r="F803" i="6"/>
  <c r="H803" i="6"/>
  <c r="J803" i="6"/>
  <c r="F804" i="6"/>
  <c r="H804" i="6"/>
  <c r="J804" i="6"/>
  <c r="F805" i="6"/>
  <c r="H805" i="6"/>
  <c r="J805" i="6"/>
  <c r="F806" i="6"/>
  <c r="H806" i="6"/>
  <c r="J806" i="6"/>
  <c r="F807" i="6"/>
  <c r="H807" i="6"/>
  <c r="J807" i="6"/>
  <c r="F808" i="6"/>
  <c r="H808" i="6"/>
  <c r="J808" i="6"/>
  <c r="F809" i="6"/>
  <c r="H809" i="6"/>
  <c r="J809" i="6"/>
  <c r="F810" i="6"/>
  <c r="H810" i="6"/>
  <c r="J810" i="6"/>
  <c r="F811" i="6"/>
  <c r="H811" i="6"/>
  <c r="J811" i="6"/>
  <c r="F812" i="6"/>
  <c r="H812" i="6"/>
  <c r="J812" i="6"/>
  <c r="F813" i="6"/>
  <c r="H813" i="6"/>
  <c r="J813" i="6"/>
  <c r="F814" i="6"/>
  <c r="H814" i="6"/>
  <c r="J814" i="6"/>
  <c r="F815" i="6"/>
  <c r="H815" i="6"/>
  <c r="J815" i="6"/>
  <c r="F816" i="6"/>
  <c r="H816" i="6"/>
  <c r="J816" i="6"/>
  <c r="F817" i="6"/>
  <c r="H817" i="6"/>
  <c r="J817" i="6"/>
  <c r="F818" i="6"/>
  <c r="H818" i="6"/>
  <c r="J818" i="6"/>
  <c r="F819" i="6"/>
  <c r="H819" i="6"/>
  <c r="J819" i="6"/>
  <c r="F820" i="6"/>
  <c r="H820" i="6"/>
  <c r="J820" i="6"/>
  <c r="F821" i="6"/>
  <c r="H821" i="6"/>
  <c r="J821" i="6"/>
  <c r="F822" i="6"/>
  <c r="H822" i="6"/>
  <c r="J822" i="6"/>
  <c r="F823" i="6"/>
  <c r="H823" i="6"/>
  <c r="J823" i="6"/>
  <c r="F824" i="6"/>
  <c r="H824" i="6"/>
  <c r="J824" i="6"/>
  <c r="F825" i="6"/>
  <c r="H825" i="6"/>
  <c r="J825" i="6"/>
  <c r="F826" i="6"/>
  <c r="H826" i="6"/>
  <c r="J826" i="6"/>
  <c r="F827" i="6"/>
  <c r="H827" i="6"/>
  <c r="J827" i="6"/>
  <c r="F828" i="6"/>
  <c r="H828" i="6"/>
  <c r="J828" i="6"/>
  <c r="F829" i="6"/>
  <c r="H829" i="6"/>
  <c r="J829" i="6"/>
  <c r="F830" i="6"/>
  <c r="H830" i="6"/>
  <c r="J830" i="6"/>
  <c r="F831" i="6"/>
  <c r="H831" i="6"/>
  <c r="J831" i="6"/>
  <c r="F832" i="6"/>
  <c r="H832" i="6"/>
  <c r="J832" i="6"/>
  <c r="F833" i="6"/>
  <c r="H833" i="6"/>
  <c r="J833" i="6"/>
  <c r="F834" i="6"/>
  <c r="H834" i="6"/>
  <c r="J834" i="6"/>
  <c r="F835" i="6"/>
  <c r="H835" i="6"/>
  <c r="J835" i="6"/>
  <c r="F836" i="6"/>
  <c r="H836" i="6"/>
  <c r="J836" i="6"/>
  <c r="F837" i="6"/>
  <c r="H837" i="6"/>
  <c r="J837" i="6"/>
  <c r="F838" i="6"/>
  <c r="H838" i="6"/>
  <c r="J838" i="6"/>
  <c r="F839" i="6"/>
  <c r="H839" i="6"/>
  <c r="J839" i="6"/>
  <c r="F840" i="6"/>
  <c r="H840" i="6"/>
  <c r="J840" i="6"/>
  <c r="F841" i="6"/>
  <c r="H841" i="6"/>
  <c r="J841" i="6"/>
  <c r="F842" i="6"/>
  <c r="H842" i="6"/>
  <c r="J842" i="6"/>
  <c r="F843" i="6"/>
  <c r="H843" i="6"/>
  <c r="J843" i="6"/>
  <c r="F844" i="6"/>
  <c r="H844" i="6"/>
  <c r="J844" i="6"/>
  <c r="F845" i="6"/>
  <c r="H845" i="6"/>
  <c r="J845" i="6"/>
  <c r="F846" i="6"/>
  <c r="H846" i="6"/>
  <c r="J846" i="6"/>
  <c r="F847" i="6"/>
  <c r="H847" i="6"/>
  <c r="J847" i="6"/>
  <c r="F848" i="6"/>
  <c r="H848" i="6"/>
  <c r="J848" i="6"/>
  <c r="F849" i="6"/>
  <c r="H849" i="6"/>
  <c r="J849" i="6"/>
  <c r="F850" i="6"/>
  <c r="H850" i="6"/>
  <c r="J850" i="6"/>
  <c r="F851" i="6"/>
  <c r="H851" i="6"/>
  <c r="J851" i="6"/>
  <c r="F852" i="6"/>
  <c r="H852" i="6"/>
  <c r="J852" i="6"/>
  <c r="F853" i="6"/>
  <c r="H853" i="6"/>
  <c r="J853" i="6"/>
  <c r="F854" i="6"/>
  <c r="H854" i="6"/>
  <c r="J854" i="6"/>
  <c r="F855" i="6"/>
  <c r="H855" i="6"/>
  <c r="J855" i="6"/>
  <c r="F856" i="6"/>
  <c r="H856" i="6"/>
  <c r="J856" i="6"/>
  <c r="F857" i="6"/>
  <c r="H857" i="6"/>
  <c r="J857" i="6"/>
  <c r="F858" i="6"/>
  <c r="H858" i="6"/>
  <c r="J858" i="6"/>
  <c r="F862" i="6"/>
  <c r="H862" i="6"/>
  <c r="J862" i="6"/>
  <c r="F863" i="6"/>
  <c r="H863" i="6"/>
  <c r="J863" i="6"/>
  <c r="F864" i="6"/>
  <c r="H864" i="6"/>
  <c r="J864" i="6"/>
  <c r="F865" i="6"/>
  <c r="H865" i="6"/>
  <c r="J865" i="6"/>
  <c r="F866" i="6"/>
  <c r="H866" i="6"/>
  <c r="J866" i="6"/>
  <c r="F867" i="6"/>
  <c r="H867" i="6"/>
  <c r="J867" i="6"/>
  <c r="F868" i="6"/>
  <c r="H868" i="6"/>
  <c r="J868" i="6"/>
  <c r="F869" i="6"/>
  <c r="H869" i="6"/>
  <c r="J869" i="6"/>
  <c r="F870" i="6"/>
  <c r="H870" i="6"/>
  <c r="J870" i="6"/>
  <c r="F871" i="6"/>
  <c r="H871" i="6"/>
  <c r="J871" i="6"/>
  <c r="F873" i="6"/>
  <c r="H873" i="6"/>
  <c r="J873" i="6"/>
  <c r="F874" i="6"/>
  <c r="H874" i="6"/>
  <c r="J874" i="6"/>
  <c r="F875" i="6"/>
  <c r="H875" i="6"/>
  <c r="J875" i="6"/>
  <c r="F876" i="6"/>
  <c r="H876" i="6"/>
  <c r="J876" i="6"/>
  <c r="F877" i="6"/>
  <c r="H877" i="6"/>
  <c r="J877" i="6"/>
  <c r="F878" i="6"/>
  <c r="H878" i="6"/>
  <c r="J878" i="6"/>
  <c r="F879" i="6"/>
  <c r="H879" i="6"/>
  <c r="J879" i="6"/>
  <c r="F880" i="6"/>
  <c r="H880" i="6"/>
  <c r="J880" i="6"/>
  <c r="F881" i="6"/>
  <c r="H881" i="6"/>
  <c r="J881" i="6"/>
  <c r="F882" i="6"/>
  <c r="H882" i="6"/>
  <c r="J882" i="6"/>
  <c r="F884" i="6"/>
  <c r="H884" i="6"/>
  <c r="J884" i="6"/>
  <c r="F885" i="6"/>
  <c r="H885" i="6"/>
  <c r="J885" i="6"/>
  <c r="F886" i="6"/>
  <c r="H886" i="6"/>
  <c r="J886" i="6"/>
  <c r="F887" i="6"/>
  <c r="H887" i="6"/>
  <c r="J887" i="6"/>
  <c r="F888" i="6"/>
  <c r="H888" i="6"/>
  <c r="J888" i="6"/>
  <c r="F890" i="6"/>
  <c r="H890" i="6"/>
  <c r="J890" i="6"/>
  <c r="F891" i="6"/>
  <c r="H891" i="6"/>
  <c r="J891" i="6"/>
  <c r="F892" i="6"/>
  <c r="H892" i="6"/>
  <c r="J892" i="6"/>
  <c r="F893" i="6"/>
  <c r="H893" i="6"/>
  <c r="J893" i="6"/>
  <c r="F894" i="6"/>
  <c r="H894" i="6"/>
  <c r="J894" i="6"/>
  <c r="F895" i="6"/>
  <c r="H895" i="6"/>
  <c r="J895" i="6"/>
  <c r="F896" i="6"/>
  <c r="H896" i="6"/>
  <c r="J896" i="6"/>
  <c r="F898" i="6"/>
  <c r="H898" i="6"/>
  <c r="J898" i="6"/>
  <c r="F899" i="6"/>
  <c r="H899" i="6"/>
  <c r="J899" i="6"/>
  <c r="F900" i="6"/>
  <c r="H900" i="6"/>
  <c r="J900" i="6"/>
  <c r="F901" i="6"/>
  <c r="H901" i="6"/>
  <c r="J901" i="6"/>
  <c r="F902" i="6"/>
  <c r="H902" i="6"/>
  <c r="J902" i="6"/>
  <c r="F903" i="6"/>
  <c r="H903" i="6"/>
  <c r="J903" i="6"/>
  <c r="F904" i="6"/>
  <c r="H904" i="6"/>
  <c r="J904" i="6"/>
  <c r="F905" i="6"/>
  <c r="H905" i="6"/>
  <c r="J905" i="6"/>
  <c r="F906" i="6"/>
  <c r="H906" i="6"/>
  <c r="J906" i="6"/>
  <c r="F907" i="6"/>
  <c r="H907" i="6"/>
  <c r="J907" i="6"/>
  <c r="F908" i="6"/>
  <c r="H908" i="6"/>
  <c r="J908" i="6"/>
  <c r="F909" i="6"/>
  <c r="H909" i="6"/>
  <c r="J909" i="6"/>
  <c r="F910" i="6"/>
  <c r="H910" i="6"/>
  <c r="J910" i="6"/>
  <c r="F911" i="6"/>
  <c r="H911" i="6"/>
  <c r="J911" i="6"/>
  <c r="F912" i="6"/>
  <c r="H912" i="6"/>
  <c r="J912" i="6"/>
  <c r="F913" i="6"/>
  <c r="H913" i="6"/>
  <c r="J913" i="6"/>
  <c r="F914" i="6"/>
  <c r="H914" i="6"/>
  <c r="J914" i="6"/>
  <c r="F915" i="6"/>
  <c r="H915" i="6"/>
  <c r="J915" i="6"/>
  <c r="F916" i="6"/>
  <c r="H916" i="6"/>
  <c r="J916" i="6"/>
  <c r="F917" i="6"/>
  <c r="H917" i="6"/>
  <c r="J917" i="6"/>
  <c r="F918" i="6"/>
  <c r="H918" i="6"/>
  <c r="J918" i="6"/>
  <c r="F919" i="6"/>
  <c r="H919" i="6"/>
  <c r="J919" i="6"/>
  <c r="F920" i="6"/>
  <c r="H920" i="6"/>
  <c r="J920" i="6"/>
  <c r="F921" i="6"/>
  <c r="H921" i="6"/>
  <c r="J921" i="6"/>
  <c r="F922" i="6"/>
  <c r="H922" i="6"/>
  <c r="J922" i="6"/>
  <c r="F923" i="6"/>
  <c r="H923" i="6"/>
  <c r="J923" i="6"/>
  <c r="F924" i="6"/>
  <c r="H924" i="6"/>
  <c r="J924" i="6"/>
  <c r="F925" i="6"/>
  <c r="H925" i="6"/>
  <c r="J925" i="6"/>
  <c r="F926" i="6"/>
  <c r="H926" i="6"/>
  <c r="J926" i="6"/>
  <c r="F927" i="6"/>
  <c r="H927" i="6"/>
  <c r="J927" i="6"/>
  <c r="F928" i="6"/>
  <c r="H928" i="6"/>
  <c r="J928" i="6"/>
  <c r="F929" i="6"/>
  <c r="H929" i="6"/>
  <c r="J929" i="6"/>
  <c r="F930" i="6"/>
  <c r="H930" i="6"/>
  <c r="J930" i="6"/>
  <c r="F931" i="6"/>
  <c r="H931" i="6"/>
  <c r="J931" i="6"/>
  <c r="F932" i="6"/>
  <c r="H932" i="6"/>
  <c r="J932" i="6"/>
  <c r="F933" i="6"/>
  <c r="H933" i="6"/>
  <c r="J933" i="6"/>
  <c r="F934" i="6"/>
  <c r="H934" i="6"/>
  <c r="J934" i="6"/>
  <c r="F935" i="6"/>
  <c r="H935" i="6"/>
  <c r="J935" i="6"/>
  <c r="F936" i="6"/>
  <c r="H936" i="6"/>
  <c r="J936" i="6"/>
  <c r="F937" i="6"/>
  <c r="H937" i="6"/>
  <c r="J937" i="6"/>
  <c r="F938" i="6"/>
  <c r="H938" i="6"/>
  <c r="J938" i="6"/>
  <c r="F939" i="6"/>
  <c r="H939" i="6"/>
  <c r="J939" i="6"/>
  <c r="F940" i="6"/>
  <c r="H940" i="6"/>
  <c r="J940" i="6"/>
  <c r="F942" i="6"/>
  <c r="H942" i="6"/>
  <c r="J942" i="6"/>
  <c r="F943" i="6"/>
  <c r="H943" i="6"/>
  <c r="J943" i="6"/>
  <c r="F944" i="6"/>
  <c r="H944" i="6"/>
  <c r="J944" i="6"/>
  <c r="F945" i="6"/>
  <c r="H945" i="6"/>
  <c r="J945" i="6"/>
  <c r="F946" i="6"/>
  <c r="H946" i="6"/>
  <c r="J946" i="6"/>
  <c r="F947" i="6"/>
  <c r="H947" i="6"/>
  <c r="J947" i="6"/>
  <c r="F948" i="6"/>
  <c r="H948" i="6"/>
  <c r="J948" i="6"/>
  <c r="F949" i="6"/>
  <c r="H949" i="6"/>
  <c r="J949" i="6"/>
  <c r="F950" i="6"/>
  <c r="H950" i="6"/>
  <c r="J950" i="6"/>
  <c r="F951" i="6"/>
  <c r="H951" i="6"/>
  <c r="J951" i="6"/>
  <c r="F952" i="6"/>
  <c r="H952" i="6"/>
  <c r="J952" i="6"/>
  <c r="F953" i="6"/>
  <c r="H953" i="6"/>
  <c r="J953" i="6"/>
  <c r="F955" i="6"/>
  <c r="H955" i="6"/>
  <c r="J955" i="6"/>
  <c r="F956" i="6"/>
  <c r="H956" i="6"/>
  <c r="J956" i="6"/>
  <c r="F957" i="6"/>
  <c r="H957" i="6"/>
  <c r="J957" i="6"/>
  <c r="F958" i="6"/>
  <c r="H958" i="6"/>
  <c r="J958" i="6"/>
  <c r="F959" i="6"/>
  <c r="H959" i="6"/>
  <c r="J959" i="6"/>
  <c r="F960" i="6"/>
  <c r="H960" i="6"/>
  <c r="J960" i="6"/>
  <c r="F961" i="6"/>
  <c r="H961" i="6"/>
  <c r="J961" i="6"/>
  <c r="F962" i="6"/>
  <c r="H962" i="6"/>
  <c r="J962" i="6"/>
  <c r="F966" i="6"/>
  <c r="H966" i="6"/>
  <c r="J966" i="6"/>
  <c r="F967" i="6"/>
  <c r="H967" i="6"/>
  <c r="J967" i="6"/>
  <c r="F968" i="6"/>
  <c r="H968" i="6"/>
  <c r="J968" i="6"/>
  <c r="F969" i="6"/>
  <c r="H969" i="6"/>
  <c r="J969" i="6"/>
  <c r="F970" i="6"/>
  <c r="H970" i="6"/>
  <c r="J970" i="6"/>
  <c r="F971" i="6"/>
  <c r="H971" i="6"/>
  <c r="J971" i="6"/>
  <c r="F972" i="6"/>
  <c r="H972" i="6"/>
  <c r="J972" i="6"/>
  <c r="F973" i="6"/>
  <c r="H973" i="6"/>
  <c r="J973" i="6"/>
  <c r="F974" i="6"/>
  <c r="H974" i="6"/>
  <c r="J974" i="6"/>
  <c r="F975" i="6"/>
  <c r="H975" i="6"/>
  <c r="J975" i="6"/>
  <c r="F976" i="6"/>
  <c r="H976" i="6"/>
  <c r="J976" i="6"/>
  <c r="F978" i="6"/>
  <c r="H978" i="6"/>
  <c r="J978" i="6"/>
  <c r="F979" i="6"/>
  <c r="H979" i="6"/>
  <c r="J979" i="6"/>
  <c r="F980" i="6"/>
  <c r="H980" i="6"/>
  <c r="J980" i="6"/>
  <c r="F981" i="6"/>
  <c r="H981" i="6"/>
  <c r="J981" i="6"/>
  <c r="F982" i="6"/>
  <c r="H982" i="6"/>
  <c r="J982" i="6"/>
  <c r="F983" i="6"/>
  <c r="H983" i="6"/>
  <c r="J983" i="6"/>
  <c r="F984" i="6"/>
  <c r="H984" i="6"/>
  <c r="J984" i="6"/>
  <c r="F985" i="6"/>
  <c r="H985" i="6"/>
  <c r="J985" i="6"/>
  <c r="F986" i="6"/>
  <c r="H986" i="6"/>
  <c r="J986" i="6"/>
  <c r="F987" i="6"/>
  <c r="H987" i="6"/>
  <c r="J987" i="6"/>
  <c r="F988" i="6"/>
  <c r="H988" i="6"/>
  <c r="J988" i="6"/>
  <c r="F989" i="6"/>
  <c r="H989" i="6"/>
  <c r="J989" i="6"/>
  <c r="F990" i="6"/>
  <c r="H990" i="6"/>
  <c r="J990" i="6"/>
  <c r="F991" i="6"/>
  <c r="H991" i="6"/>
  <c r="J991" i="6"/>
  <c r="F992" i="6"/>
  <c r="H992" i="6"/>
  <c r="J992" i="6"/>
  <c r="F993" i="6"/>
  <c r="H993" i="6"/>
  <c r="J993" i="6"/>
  <c r="F994" i="6"/>
  <c r="H994" i="6"/>
  <c r="J994" i="6"/>
  <c r="F996" i="6"/>
  <c r="H996" i="6"/>
  <c r="J996" i="6"/>
  <c r="F997" i="6"/>
  <c r="H997" i="6"/>
  <c r="J997" i="6"/>
  <c r="F998" i="6"/>
  <c r="H998" i="6"/>
  <c r="J998" i="6"/>
  <c r="F999" i="6"/>
  <c r="H999" i="6"/>
  <c r="J999" i="6"/>
  <c r="F1000" i="6"/>
  <c r="H1000" i="6"/>
  <c r="J1000" i="6"/>
  <c r="F1001" i="6"/>
  <c r="H1001" i="6"/>
  <c r="J1001" i="6"/>
  <c r="F1002" i="6"/>
  <c r="H1002" i="6"/>
  <c r="J1002" i="6"/>
  <c r="F1004" i="6"/>
  <c r="H1004" i="6"/>
  <c r="J1004" i="6"/>
  <c r="F1005" i="6"/>
  <c r="H1005" i="6"/>
  <c r="J1005" i="6"/>
  <c r="F1006" i="6"/>
  <c r="H1006" i="6"/>
  <c r="J1006" i="6"/>
  <c r="F1007" i="6"/>
  <c r="H1007" i="6"/>
  <c r="J1007" i="6"/>
  <c r="F1008" i="6"/>
  <c r="H1008" i="6"/>
  <c r="J1008" i="6"/>
  <c r="F1009" i="6"/>
  <c r="H1009" i="6"/>
  <c r="J1009" i="6"/>
  <c r="F1010" i="6"/>
  <c r="H1010" i="6"/>
  <c r="J1010" i="6"/>
  <c r="F1011" i="6"/>
  <c r="H1011" i="6"/>
  <c r="J1011" i="6"/>
  <c r="F1012" i="6"/>
  <c r="H1012" i="6"/>
  <c r="J1012" i="6"/>
  <c r="F1013" i="6"/>
  <c r="H1013" i="6"/>
  <c r="J1013" i="6"/>
  <c r="F1014" i="6"/>
  <c r="H1014" i="6"/>
  <c r="J1014" i="6"/>
  <c r="F1015" i="6"/>
  <c r="H1015" i="6"/>
  <c r="J1015" i="6"/>
  <c r="F1016" i="6"/>
  <c r="H1016" i="6"/>
  <c r="J1016" i="6"/>
  <c r="F1017" i="6"/>
  <c r="H1017" i="6"/>
  <c r="J1017" i="6"/>
  <c r="F1018" i="6"/>
  <c r="H1018" i="6"/>
  <c r="J1018" i="6"/>
  <c r="F1019" i="6"/>
  <c r="H1019" i="6"/>
  <c r="J1019" i="6"/>
  <c r="F1020" i="6"/>
  <c r="H1020" i="6"/>
  <c r="J1020" i="6"/>
  <c r="F1021" i="6"/>
  <c r="H1021" i="6"/>
  <c r="J1021" i="6"/>
  <c r="F1022" i="6"/>
  <c r="H1022" i="6"/>
  <c r="J1022" i="6"/>
  <c r="F1023" i="6"/>
  <c r="H1023" i="6"/>
  <c r="J1023" i="6"/>
  <c r="F1024" i="6"/>
  <c r="H1024" i="6"/>
  <c r="J1024" i="6"/>
  <c r="F1025" i="6"/>
  <c r="H1025" i="6"/>
  <c r="J1025" i="6"/>
  <c r="F1026" i="6"/>
  <c r="H1026" i="6"/>
  <c r="J1026" i="6"/>
  <c r="F1027" i="6"/>
  <c r="H1027" i="6"/>
  <c r="J1027" i="6"/>
  <c r="F1028" i="6"/>
  <c r="H1028" i="6"/>
  <c r="J1028" i="6"/>
  <c r="F1029" i="6"/>
  <c r="H1029" i="6"/>
  <c r="J1029" i="6"/>
  <c r="F1030" i="6"/>
  <c r="H1030" i="6"/>
  <c r="J1030" i="6"/>
  <c r="F1031" i="6"/>
  <c r="H1031" i="6"/>
  <c r="J1031" i="6"/>
  <c r="F1032" i="6"/>
  <c r="H1032" i="6"/>
  <c r="J1032" i="6"/>
  <c r="F1033" i="6"/>
  <c r="H1033" i="6"/>
  <c r="J1033" i="6"/>
  <c r="F1034" i="6"/>
  <c r="H1034" i="6"/>
  <c r="J1034" i="6"/>
  <c r="F1036" i="6"/>
  <c r="H1036" i="6"/>
  <c r="J1036" i="6"/>
  <c r="F1037" i="6"/>
  <c r="H1037" i="6"/>
  <c r="J1037" i="6"/>
  <c r="F1039" i="6"/>
  <c r="H1039" i="6"/>
  <c r="J1039" i="6"/>
  <c r="F1040" i="6"/>
  <c r="H1040" i="6"/>
  <c r="J1040" i="6"/>
  <c r="F1041" i="6"/>
  <c r="H1041" i="6"/>
  <c r="J1041" i="6"/>
  <c r="F1042" i="6"/>
  <c r="H1042" i="6"/>
  <c r="J1042" i="6"/>
  <c r="F1043" i="6"/>
  <c r="H1043" i="6"/>
  <c r="J1043" i="6"/>
  <c r="F1044" i="6"/>
  <c r="H1044" i="6"/>
  <c r="J1044" i="6"/>
  <c r="F1045" i="6"/>
  <c r="H1045" i="6"/>
  <c r="J1045" i="6"/>
  <c r="F1046" i="6"/>
  <c r="H1046" i="6"/>
  <c r="J1046" i="6"/>
  <c r="F1047" i="6"/>
  <c r="H1047" i="6"/>
  <c r="J1047" i="6"/>
  <c r="F1049" i="6"/>
  <c r="H1049" i="6"/>
  <c r="J1049" i="6"/>
  <c r="F1050" i="6"/>
  <c r="H1050" i="6"/>
  <c r="J1050" i="6"/>
  <c r="F1051" i="6"/>
  <c r="H1051" i="6"/>
  <c r="J1051" i="6"/>
  <c r="F1052" i="6"/>
  <c r="H1052" i="6"/>
  <c r="J1052" i="6"/>
  <c r="F1053" i="6"/>
  <c r="H1053" i="6"/>
  <c r="J1053" i="6"/>
  <c r="F1054" i="6"/>
  <c r="H1054" i="6"/>
  <c r="J1054" i="6"/>
  <c r="F1055" i="6"/>
  <c r="H1055" i="6"/>
  <c r="J1055" i="6"/>
  <c r="F1056" i="6"/>
  <c r="H1056" i="6"/>
  <c r="J1056" i="6"/>
  <c r="F1058" i="6"/>
  <c r="H1058" i="6"/>
  <c r="J1058" i="6"/>
  <c r="F1059" i="6"/>
  <c r="H1059" i="6"/>
  <c r="J1059" i="6"/>
  <c r="F1060" i="6"/>
  <c r="H1060" i="6"/>
  <c r="J1060" i="6"/>
  <c r="F1061" i="6"/>
  <c r="H1061" i="6"/>
  <c r="J1061" i="6"/>
  <c r="F1062" i="6"/>
  <c r="H1062" i="6"/>
  <c r="J1062" i="6"/>
  <c r="F1063" i="6"/>
  <c r="H1063" i="6"/>
  <c r="J1063" i="6"/>
  <c r="F1064" i="6"/>
  <c r="H1064" i="6"/>
  <c r="J1064" i="6"/>
  <c r="F1065" i="6"/>
  <c r="H1065" i="6"/>
  <c r="J1065" i="6"/>
  <c r="F1066" i="6"/>
  <c r="H1066" i="6"/>
  <c r="J1066" i="6"/>
  <c r="F1067" i="6"/>
  <c r="H1067" i="6"/>
  <c r="J1067" i="6"/>
  <c r="F1068" i="6"/>
  <c r="H1068" i="6"/>
  <c r="J1068" i="6"/>
  <c r="F1069" i="6"/>
  <c r="H1069" i="6"/>
  <c r="J1069" i="6"/>
  <c r="F1070" i="6"/>
  <c r="H1070" i="6"/>
  <c r="J1070" i="6"/>
  <c r="F1071" i="6"/>
  <c r="H1071" i="6"/>
  <c r="J1071" i="6"/>
  <c r="F1072" i="6"/>
  <c r="H1072" i="6"/>
  <c r="J1072" i="6"/>
  <c r="F1073" i="6"/>
  <c r="H1073" i="6"/>
  <c r="J1073" i="6"/>
  <c r="F1074" i="6"/>
  <c r="H1074" i="6"/>
  <c r="J1074" i="6"/>
  <c r="F1075" i="6"/>
  <c r="H1075" i="6"/>
  <c r="J1075" i="6"/>
  <c r="F1076" i="6"/>
  <c r="H1076" i="6"/>
  <c r="J1076" i="6"/>
  <c r="F1077" i="6"/>
  <c r="H1077" i="6"/>
  <c r="J1077" i="6"/>
  <c r="F1078" i="6"/>
  <c r="H1078" i="6"/>
  <c r="J1078" i="6"/>
  <c r="F1079" i="6"/>
  <c r="H1079" i="6"/>
  <c r="J1079" i="6"/>
  <c r="F1080" i="6"/>
  <c r="H1080" i="6"/>
  <c r="J1080" i="6"/>
  <c r="F1082" i="6"/>
  <c r="H1082" i="6"/>
  <c r="J1082" i="6"/>
  <c r="F1083" i="6"/>
  <c r="H1083" i="6"/>
  <c r="J1083" i="6"/>
  <c r="F1084" i="6"/>
  <c r="H1084" i="6"/>
  <c r="J1084" i="6"/>
  <c r="F1085" i="6"/>
  <c r="H1085" i="6"/>
  <c r="J1085" i="6"/>
  <c r="F1086" i="6"/>
  <c r="H1086" i="6"/>
  <c r="J1086" i="6"/>
  <c r="F1087" i="6"/>
  <c r="H1087" i="6"/>
  <c r="J1087" i="6"/>
  <c r="F1088" i="6"/>
  <c r="H1088" i="6"/>
  <c r="J1088" i="6"/>
  <c r="F1089" i="6"/>
  <c r="H1089" i="6"/>
  <c r="J1089" i="6"/>
  <c r="F1090" i="6"/>
  <c r="H1090" i="6"/>
  <c r="J1090" i="6"/>
  <c r="F1091" i="6"/>
  <c r="H1091" i="6"/>
  <c r="J1091" i="6"/>
  <c r="F1092" i="6"/>
  <c r="H1092" i="6"/>
  <c r="J1092" i="6"/>
  <c r="F1094" i="6"/>
  <c r="H1094" i="6"/>
  <c r="J1094" i="6"/>
  <c r="F1095" i="6"/>
  <c r="H1095" i="6"/>
  <c r="J1095" i="6"/>
  <c r="F1096" i="6"/>
  <c r="H1096" i="6"/>
  <c r="J1096" i="6"/>
  <c r="F1097" i="6"/>
  <c r="H1097" i="6"/>
  <c r="J1097" i="6"/>
  <c r="F1100" i="6"/>
  <c r="H1100" i="6"/>
  <c r="J1100" i="6"/>
  <c r="F1101" i="6"/>
  <c r="H1101" i="6"/>
  <c r="J1101" i="6"/>
  <c r="F1102" i="6"/>
  <c r="H1102" i="6"/>
  <c r="J1102" i="6"/>
  <c r="F1103" i="6"/>
  <c r="H1103" i="6"/>
  <c r="J1103" i="6"/>
  <c r="F1104" i="6"/>
  <c r="H1104" i="6"/>
  <c r="J1104" i="6"/>
  <c r="F1105" i="6"/>
  <c r="H1105" i="6"/>
  <c r="J1105" i="6"/>
  <c r="F1106" i="6"/>
  <c r="H1106" i="6"/>
  <c r="J1106" i="6"/>
  <c r="F1107" i="6"/>
  <c r="H1107" i="6"/>
  <c r="J1107" i="6"/>
  <c r="F1108" i="6"/>
  <c r="H1108" i="6"/>
  <c r="J1108" i="6"/>
  <c r="F1109" i="6"/>
  <c r="H1109" i="6"/>
  <c r="J1109" i="6"/>
  <c r="F1110" i="6"/>
  <c r="H1110" i="6"/>
  <c r="J1110" i="6"/>
  <c r="F1111" i="6"/>
  <c r="H1111" i="6"/>
  <c r="J1111" i="6"/>
  <c r="F1112" i="6"/>
  <c r="H1112" i="6"/>
  <c r="J1112" i="6"/>
  <c r="F1113" i="6"/>
  <c r="H1113" i="6"/>
  <c r="J1113" i="6"/>
  <c r="F1114" i="6"/>
  <c r="H1114" i="6"/>
  <c r="J1114" i="6"/>
  <c r="F1115" i="6"/>
  <c r="H1115" i="6"/>
  <c r="J1115" i="6"/>
  <c r="F1116" i="6"/>
  <c r="H1116" i="6"/>
  <c r="J1116" i="6"/>
  <c r="F1117" i="6"/>
  <c r="H1117" i="6"/>
  <c r="J1117" i="6"/>
  <c r="F1118" i="6"/>
  <c r="H1118" i="6"/>
  <c r="J1118" i="6"/>
  <c r="F1119" i="6"/>
  <c r="H1119" i="6"/>
  <c r="J1119" i="6"/>
  <c r="F1120" i="6"/>
  <c r="H1120" i="6"/>
  <c r="J1120" i="6"/>
  <c r="F1121" i="6"/>
  <c r="H1121" i="6"/>
  <c r="J1121" i="6"/>
  <c r="F1122" i="6"/>
  <c r="H1122" i="6"/>
  <c r="J1122" i="6"/>
  <c r="F1123" i="6"/>
  <c r="H1123" i="6"/>
  <c r="J1123" i="6"/>
  <c r="F1124" i="6"/>
  <c r="H1124" i="6"/>
  <c r="J1124" i="6"/>
  <c r="F1125" i="6"/>
  <c r="H1125" i="6"/>
  <c r="J1125" i="6"/>
  <c r="F1126" i="6"/>
  <c r="H1126" i="6"/>
  <c r="J1126" i="6"/>
  <c r="F1127" i="6"/>
  <c r="H1127" i="6"/>
  <c r="J1127" i="6"/>
  <c r="F1128" i="6"/>
  <c r="H1128" i="6"/>
  <c r="J1128" i="6"/>
  <c r="F1129" i="6"/>
  <c r="H1129" i="6"/>
  <c r="J1129" i="6"/>
  <c r="F1130" i="6"/>
  <c r="H1130" i="6"/>
  <c r="J1130" i="6"/>
  <c r="F1131" i="6"/>
  <c r="H1131" i="6"/>
  <c r="J1131" i="6"/>
  <c r="F1132" i="6"/>
  <c r="H1132" i="6"/>
  <c r="J1132" i="6"/>
  <c r="F1133" i="6"/>
  <c r="H1133" i="6"/>
  <c r="J1133" i="6"/>
  <c r="F1134" i="6"/>
  <c r="H1134" i="6"/>
  <c r="J1134" i="6"/>
  <c r="F1135" i="6"/>
  <c r="H1135" i="6"/>
  <c r="J1135" i="6"/>
  <c r="F1136" i="6"/>
  <c r="H1136" i="6"/>
  <c r="J1136" i="6"/>
  <c r="F1137" i="6"/>
  <c r="H1137" i="6"/>
  <c r="J1137" i="6"/>
  <c r="F1138" i="6"/>
  <c r="H1138" i="6"/>
  <c r="J1138" i="6"/>
  <c r="F1139" i="6"/>
  <c r="H1139" i="6"/>
  <c r="J1139" i="6"/>
  <c r="F1140" i="6"/>
  <c r="H1140" i="6"/>
  <c r="J1140" i="6"/>
  <c r="F1141" i="6"/>
  <c r="H1141" i="6"/>
  <c r="J1141" i="6"/>
  <c r="F1142" i="6"/>
  <c r="H1142" i="6"/>
  <c r="J1142" i="6"/>
  <c r="F1143" i="6"/>
  <c r="H1143" i="6"/>
  <c r="J1143" i="6"/>
  <c r="F1144" i="6"/>
  <c r="H1144" i="6"/>
  <c r="J1144" i="6"/>
  <c r="F1145" i="6"/>
  <c r="H1145" i="6"/>
  <c r="J1145" i="6"/>
  <c r="F1146" i="6"/>
  <c r="H1146" i="6"/>
  <c r="J1146" i="6"/>
  <c r="F1147" i="6"/>
  <c r="H1147" i="6"/>
  <c r="J1147" i="6"/>
  <c r="F1148" i="6"/>
  <c r="H1148" i="6"/>
  <c r="J1148" i="6"/>
  <c r="F1149" i="6"/>
  <c r="H1149" i="6"/>
  <c r="J1149" i="6"/>
  <c r="F1150" i="6"/>
  <c r="H1150" i="6"/>
  <c r="J1150" i="6"/>
  <c r="F1151" i="6"/>
  <c r="H1151" i="6"/>
  <c r="J1151" i="6"/>
  <c r="F1152" i="6"/>
  <c r="H1152" i="6"/>
  <c r="J1152" i="6"/>
  <c r="F1153" i="6"/>
  <c r="H1153" i="6"/>
  <c r="J1153" i="6"/>
  <c r="F1154" i="6"/>
  <c r="H1154" i="6"/>
  <c r="J1154" i="6"/>
  <c r="F1155" i="6"/>
  <c r="H1155" i="6"/>
  <c r="J1155" i="6"/>
  <c r="F1156" i="6"/>
  <c r="H1156" i="6"/>
  <c r="J1156" i="6"/>
  <c r="F1157" i="6"/>
  <c r="H1157" i="6"/>
  <c r="J1157" i="6"/>
  <c r="F1158" i="6"/>
  <c r="H1158" i="6"/>
  <c r="J1158" i="6"/>
  <c r="F1159" i="6"/>
  <c r="H1159" i="6"/>
  <c r="J1159" i="6"/>
  <c r="F1160" i="6"/>
  <c r="H1160" i="6"/>
  <c r="J1160" i="6"/>
  <c r="F1161" i="6"/>
  <c r="H1161" i="6"/>
  <c r="J1161" i="6"/>
  <c r="F1162" i="6"/>
  <c r="H1162" i="6"/>
  <c r="J1162" i="6"/>
  <c r="F1163" i="6"/>
  <c r="H1163" i="6"/>
  <c r="J1163" i="6"/>
  <c r="F1164" i="6"/>
  <c r="H1164" i="6"/>
  <c r="J1164" i="6"/>
  <c r="F1165" i="6"/>
  <c r="H1165" i="6"/>
  <c r="J1165" i="6"/>
  <c r="F1166" i="6"/>
  <c r="H1166" i="6"/>
  <c r="J1166" i="6"/>
  <c r="F1167" i="6"/>
  <c r="H1167" i="6"/>
  <c r="J1167" i="6"/>
  <c r="F1168" i="6"/>
  <c r="H1168" i="6"/>
  <c r="J1168" i="6"/>
  <c r="F1169" i="6"/>
  <c r="H1169" i="6"/>
  <c r="J1169" i="6"/>
  <c r="F1170" i="6"/>
  <c r="H1170" i="6"/>
  <c r="J1170" i="6"/>
  <c r="F1171" i="6"/>
  <c r="H1171" i="6"/>
  <c r="J1171" i="6"/>
  <c r="F1172" i="6"/>
  <c r="H1172" i="6"/>
  <c r="J1172" i="6"/>
  <c r="F1176" i="6"/>
  <c r="H1176" i="6"/>
  <c r="J1176" i="6"/>
  <c r="F1177" i="6"/>
  <c r="H1177" i="6"/>
  <c r="J1177" i="6"/>
  <c r="F1178" i="6"/>
  <c r="H1178" i="6"/>
  <c r="J1178" i="6"/>
  <c r="F1179" i="6"/>
  <c r="H1179" i="6"/>
  <c r="J1179" i="6"/>
  <c r="F1180" i="6"/>
  <c r="H1180" i="6"/>
  <c r="J1180" i="6"/>
  <c r="F1181" i="6"/>
  <c r="H1181" i="6"/>
  <c r="J1181" i="6"/>
  <c r="F1182" i="6"/>
  <c r="H1182" i="6"/>
  <c r="J1182" i="6"/>
  <c r="F1183" i="6"/>
  <c r="H1183" i="6"/>
  <c r="J1183" i="6"/>
  <c r="F1184" i="6"/>
  <c r="H1184" i="6"/>
  <c r="J1184" i="6"/>
  <c r="F1185" i="6"/>
  <c r="H1185" i="6"/>
  <c r="J1185" i="6"/>
  <c r="F1186" i="6"/>
  <c r="H1186" i="6"/>
  <c r="J1186" i="6"/>
  <c r="F1188" i="6"/>
  <c r="H1188" i="6"/>
  <c r="J1188" i="6"/>
  <c r="F1189" i="6"/>
  <c r="H1189" i="6"/>
  <c r="J1189" i="6"/>
  <c r="F1190" i="6"/>
  <c r="H1190" i="6"/>
  <c r="J1190" i="6"/>
  <c r="F1191" i="6"/>
  <c r="H1191" i="6"/>
  <c r="J1191" i="6"/>
  <c r="F1192" i="6"/>
  <c r="H1192" i="6"/>
  <c r="J1192" i="6"/>
  <c r="F1193" i="6"/>
  <c r="H1193" i="6"/>
  <c r="J1193" i="6"/>
  <c r="F1194" i="6"/>
  <c r="H1194" i="6"/>
  <c r="J1194" i="6"/>
  <c r="F1195" i="6"/>
  <c r="H1195" i="6"/>
  <c r="J1195" i="6"/>
  <c r="F1196" i="6"/>
  <c r="H1196" i="6"/>
  <c r="J1196" i="6"/>
  <c r="F1197" i="6"/>
  <c r="H1197" i="6"/>
  <c r="J1197" i="6"/>
  <c r="F1198" i="6"/>
  <c r="H1198" i="6"/>
  <c r="J1198" i="6"/>
  <c r="F1199" i="6"/>
  <c r="H1199" i="6"/>
  <c r="J1199" i="6"/>
  <c r="F1200" i="6"/>
  <c r="H1200" i="6"/>
  <c r="J1200" i="6"/>
  <c r="F1201" i="6"/>
  <c r="H1201" i="6"/>
  <c r="J1201" i="6"/>
  <c r="F1202" i="6"/>
  <c r="H1202" i="6"/>
  <c r="J1202" i="6"/>
  <c r="F1203" i="6"/>
  <c r="H1203" i="6"/>
  <c r="J1203" i="6"/>
  <c r="F1204" i="6"/>
  <c r="H1204" i="6"/>
  <c r="J1204" i="6"/>
  <c r="F1206" i="6"/>
  <c r="H1206" i="6"/>
  <c r="J1206" i="6"/>
  <c r="F1207" i="6"/>
  <c r="H1207" i="6"/>
  <c r="J1207" i="6"/>
  <c r="F1208" i="6"/>
  <c r="H1208" i="6"/>
  <c r="J1208" i="6"/>
  <c r="F1209" i="6"/>
  <c r="H1209" i="6"/>
  <c r="J1209" i="6"/>
  <c r="F1210" i="6"/>
  <c r="H1210" i="6"/>
  <c r="J1210" i="6"/>
  <c r="F1211" i="6"/>
  <c r="H1211" i="6"/>
  <c r="J1211" i="6"/>
  <c r="F1212" i="6"/>
  <c r="H1212" i="6"/>
  <c r="J1212" i="6"/>
  <c r="F1214" i="6"/>
  <c r="H1214" i="6"/>
  <c r="J1214" i="6"/>
  <c r="F1215" i="6"/>
  <c r="H1215" i="6"/>
  <c r="J1215" i="6"/>
  <c r="F1216" i="6"/>
  <c r="H1216" i="6"/>
  <c r="J1216" i="6"/>
  <c r="F1217" i="6"/>
  <c r="H1217" i="6"/>
  <c r="J1217" i="6"/>
  <c r="F1218" i="6"/>
  <c r="H1218" i="6"/>
  <c r="J1218" i="6"/>
  <c r="F1219" i="6"/>
  <c r="H1219" i="6"/>
  <c r="J1219" i="6"/>
  <c r="F1220" i="6"/>
  <c r="H1220" i="6"/>
  <c r="J1220" i="6"/>
  <c r="F1221" i="6"/>
  <c r="H1221" i="6"/>
  <c r="J1221" i="6"/>
  <c r="F1222" i="6"/>
  <c r="H1222" i="6"/>
  <c r="J1222" i="6"/>
  <c r="F1223" i="6"/>
  <c r="H1223" i="6"/>
  <c r="J1223" i="6"/>
  <c r="F1224" i="6"/>
  <c r="H1224" i="6"/>
  <c r="J1224" i="6"/>
  <c r="F1225" i="6"/>
  <c r="H1225" i="6"/>
  <c r="J1225" i="6"/>
  <c r="F1226" i="6"/>
  <c r="H1226" i="6"/>
  <c r="J1226" i="6"/>
  <c r="F1227" i="6"/>
  <c r="H1227" i="6"/>
  <c r="J1227" i="6"/>
  <c r="F1228" i="6"/>
  <c r="H1228" i="6"/>
  <c r="J1228" i="6"/>
  <c r="F1229" i="6"/>
  <c r="H1229" i="6"/>
  <c r="J1229" i="6"/>
  <c r="F1230" i="6"/>
  <c r="H1230" i="6"/>
  <c r="J1230" i="6"/>
  <c r="F1231" i="6"/>
  <c r="H1231" i="6"/>
  <c r="J1231" i="6"/>
  <c r="F1232" i="6"/>
  <c r="H1232" i="6"/>
  <c r="J1232" i="6"/>
  <c r="F1233" i="6"/>
  <c r="H1233" i="6"/>
  <c r="J1233" i="6"/>
  <c r="F1234" i="6"/>
  <c r="H1234" i="6"/>
  <c r="J1234" i="6"/>
  <c r="F1235" i="6"/>
  <c r="H1235" i="6"/>
  <c r="J1235" i="6"/>
  <c r="F1236" i="6"/>
  <c r="H1236" i="6"/>
  <c r="J1236" i="6"/>
  <c r="F1237" i="6"/>
  <c r="H1237" i="6"/>
  <c r="J1237" i="6"/>
  <c r="F1238" i="6"/>
  <c r="H1238" i="6"/>
  <c r="J1238" i="6"/>
  <c r="F1239" i="6"/>
  <c r="H1239" i="6"/>
  <c r="J1239" i="6"/>
  <c r="F1240" i="6"/>
  <c r="H1240" i="6"/>
  <c r="J1240" i="6"/>
  <c r="F1241" i="6"/>
  <c r="H1241" i="6"/>
  <c r="J1241" i="6"/>
  <c r="F1242" i="6"/>
  <c r="H1242" i="6"/>
  <c r="J1242" i="6"/>
  <c r="F1243" i="6"/>
  <c r="H1243" i="6"/>
  <c r="J1243" i="6"/>
  <c r="F1244" i="6"/>
  <c r="H1244" i="6"/>
  <c r="J1244" i="6"/>
  <c r="F1246" i="6"/>
  <c r="H1246" i="6"/>
  <c r="J1246" i="6"/>
  <c r="F1247" i="6"/>
  <c r="H1247" i="6"/>
  <c r="J1247" i="6"/>
  <c r="F1249" i="6"/>
  <c r="H1249" i="6"/>
  <c r="J1249" i="6"/>
  <c r="F1250" i="6"/>
  <c r="H1250" i="6"/>
  <c r="J1250" i="6"/>
  <c r="F1251" i="6"/>
  <c r="H1251" i="6"/>
  <c r="J1251" i="6"/>
  <c r="F1252" i="6"/>
  <c r="H1252" i="6"/>
  <c r="J1252" i="6"/>
  <c r="F1253" i="6"/>
  <c r="H1253" i="6"/>
  <c r="J1253" i="6"/>
  <c r="F1254" i="6"/>
  <c r="H1254" i="6"/>
  <c r="J1254" i="6"/>
  <c r="F1255" i="6"/>
  <c r="H1255" i="6"/>
  <c r="J1255" i="6"/>
  <c r="F1256" i="6"/>
  <c r="H1256" i="6"/>
  <c r="J1256" i="6"/>
  <c r="F1257" i="6"/>
  <c r="H1257" i="6"/>
  <c r="J1257" i="6"/>
  <c r="F1259" i="6"/>
  <c r="H1259" i="6"/>
  <c r="J1259" i="6"/>
  <c r="F1260" i="6"/>
  <c r="H1260" i="6"/>
  <c r="J1260" i="6"/>
  <c r="F1261" i="6"/>
  <c r="H1261" i="6"/>
  <c r="J1261" i="6"/>
  <c r="F1262" i="6"/>
  <c r="H1262" i="6"/>
  <c r="J1262" i="6"/>
  <c r="F1263" i="6"/>
  <c r="H1263" i="6"/>
  <c r="J1263" i="6"/>
  <c r="F1264" i="6"/>
  <c r="H1264" i="6"/>
  <c r="J1264" i="6"/>
  <c r="F1265" i="6"/>
  <c r="H1265" i="6"/>
  <c r="J1265" i="6"/>
  <c r="F1266" i="6"/>
  <c r="H1266" i="6"/>
  <c r="J1266" i="6"/>
  <c r="F1268" i="6"/>
  <c r="H1268" i="6"/>
  <c r="J1268" i="6"/>
  <c r="F1269" i="6"/>
  <c r="H1269" i="6"/>
  <c r="J1269" i="6"/>
  <c r="F1270" i="6"/>
  <c r="H1270" i="6"/>
  <c r="J1270" i="6"/>
  <c r="F1271" i="6"/>
  <c r="H1271" i="6"/>
  <c r="J1271" i="6"/>
  <c r="F1272" i="6"/>
  <c r="H1272" i="6"/>
  <c r="J1272" i="6"/>
  <c r="F1273" i="6"/>
  <c r="H1273" i="6"/>
  <c r="J1273" i="6"/>
  <c r="F1274" i="6"/>
  <c r="H1274" i="6"/>
  <c r="J1274" i="6"/>
  <c r="F1275" i="6"/>
  <c r="H1275" i="6"/>
  <c r="J1275" i="6"/>
  <c r="F1276" i="6"/>
  <c r="H1276" i="6"/>
  <c r="J1276" i="6"/>
  <c r="F1277" i="6"/>
  <c r="H1277" i="6"/>
  <c r="J1277" i="6"/>
  <c r="F1278" i="6"/>
  <c r="H1278" i="6"/>
  <c r="J1278" i="6"/>
  <c r="F1279" i="6"/>
  <c r="H1279" i="6"/>
  <c r="J1279" i="6"/>
  <c r="F1280" i="6"/>
  <c r="H1280" i="6"/>
  <c r="J1280" i="6"/>
  <c r="F1281" i="6"/>
  <c r="H1281" i="6"/>
  <c r="J1281" i="6"/>
  <c r="F1282" i="6"/>
  <c r="H1282" i="6"/>
  <c r="J1282" i="6"/>
  <c r="F1283" i="6"/>
  <c r="H1283" i="6"/>
  <c r="J1283" i="6"/>
  <c r="F1284" i="6"/>
  <c r="H1284" i="6"/>
  <c r="J1284" i="6"/>
  <c r="F1285" i="6"/>
  <c r="H1285" i="6"/>
  <c r="J1285" i="6"/>
  <c r="F1286" i="6"/>
  <c r="H1286" i="6"/>
  <c r="J1286" i="6"/>
  <c r="F1287" i="6"/>
  <c r="H1287" i="6"/>
  <c r="J1287" i="6"/>
  <c r="F1288" i="6"/>
  <c r="H1288" i="6"/>
  <c r="J1288" i="6"/>
  <c r="F1289" i="6"/>
  <c r="H1289" i="6"/>
  <c r="J1289" i="6"/>
  <c r="F1290" i="6"/>
  <c r="H1290" i="6"/>
  <c r="J1290" i="6"/>
  <c r="F1292" i="6"/>
  <c r="H1292" i="6"/>
  <c r="J1292" i="6"/>
  <c r="F1293" i="6"/>
  <c r="H1293" i="6"/>
  <c r="J1293" i="6"/>
  <c r="F1294" i="6"/>
  <c r="H1294" i="6"/>
  <c r="J1294" i="6"/>
  <c r="F1295" i="6"/>
  <c r="H1295" i="6"/>
  <c r="J1295" i="6"/>
  <c r="F1296" i="6"/>
  <c r="H1296" i="6"/>
  <c r="J1296" i="6"/>
  <c r="F1297" i="6"/>
  <c r="H1297" i="6"/>
  <c r="J1297" i="6"/>
  <c r="F1298" i="6"/>
  <c r="H1298" i="6"/>
  <c r="J1298" i="6"/>
  <c r="F1299" i="6"/>
  <c r="H1299" i="6"/>
  <c r="J1299" i="6"/>
  <c r="F1300" i="6"/>
  <c r="H1300" i="6"/>
  <c r="J1300" i="6"/>
  <c r="F1301" i="6"/>
  <c r="H1301" i="6"/>
  <c r="J1301" i="6"/>
  <c r="F1302" i="6"/>
  <c r="H1302" i="6"/>
  <c r="J1302" i="6"/>
  <c r="F1304" i="6"/>
  <c r="H1304" i="6"/>
  <c r="I1304" i="6" s="1"/>
  <c r="J1304" i="6" s="1"/>
  <c r="F1305" i="6"/>
  <c r="H1305" i="6"/>
  <c r="I1305" i="6" s="1"/>
  <c r="J1305" i="6" s="1"/>
  <c r="F1306" i="6"/>
  <c r="H1306" i="6"/>
  <c r="I1306" i="6" s="1"/>
  <c r="J1306" i="6" s="1"/>
  <c r="F1307" i="6"/>
  <c r="H1307" i="6"/>
  <c r="I1307" i="6" s="1"/>
  <c r="J1307" i="6" s="1"/>
  <c r="O746" i="6" l="1"/>
  <c r="R746" i="6" s="1"/>
  <c r="S746" i="6" s="1"/>
  <c r="T746" i="6" s="1"/>
  <c r="AA745" i="6"/>
  <c r="AB745" i="6" s="1"/>
  <c r="Z1307" i="6"/>
  <c r="Y1307" i="6"/>
  <c r="X1307" i="6"/>
  <c r="W1307" i="6"/>
  <c r="Q1307" i="6"/>
  <c r="Z1306" i="6"/>
  <c r="Y1306" i="6"/>
  <c r="X1306" i="6"/>
  <c r="W1306" i="6"/>
  <c r="Q1306" i="6"/>
  <c r="Z1305" i="6"/>
  <c r="Y1305" i="6"/>
  <c r="X1305" i="6"/>
  <c r="W1305" i="6"/>
  <c r="Q1305" i="6"/>
  <c r="Z1304" i="6"/>
  <c r="Y1304" i="6"/>
  <c r="X1304" i="6"/>
  <c r="W1304" i="6"/>
  <c r="Q1304" i="6"/>
  <c r="Z1302" i="6"/>
  <c r="Y1302" i="6"/>
  <c r="X1302" i="6"/>
  <c r="W1302" i="6"/>
  <c r="Q1302" i="6"/>
  <c r="N1302" i="6"/>
  <c r="M1302" i="6"/>
  <c r="L1302" i="6"/>
  <c r="K1302" i="6"/>
  <c r="Z1301" i="6"/>
  <c r="Y1301" i="6"/>
  <c r="X1301" i="6"/>
  <c r="W1301" i="6"/>
  <c r="Q1301" i="6"/>
  <c r="N1301" i="6"/>
  <c r="M1301" i="6"/>
  <c r="L1301" i="6"/>
  <c r="K1301" i="6"/>
  <c r="Z1300" i="6"/>
  <c r="Y1300" i="6"/>
  <c r="X1300" i="6"/>
  <c r="W1300" i="6"/>
  <c r="Q1300" i="6"/>
  <c r="N1300" i="6"/>
  <c r="M1300" i="6"/>
  <c r="L1300" i="6"/>
  <c r="K1300" i="6"/>
  <c r="Z1299" i="6"/>
  <c r="Y1299" i="6"/>
  <c r="X1299" i="6"/>
  <c r="W1299" i="6"/>
  <c r="Q1299" i="6"/>
  <c r="N1299" i="6"/>
  <c r="M1299" i="6"/>
  <c r="L1299" i="6"/>
  <c r="K1299" i="6"/>
  <c r="Z1298" i="6"/>
  <c r="Y1298" i="6"/>
  <c r="X1298" i="6"/>
  <c r="W1298" i="6"/>
  <c r="Q1298" i="6"/>
  <c r="N1298" i="6"/>
  <c r="M1298" i="6"/>
  <c r="L1298" i="6"/>
  <c r="K1298" i="6"/>
  <c r="Z1297" i="6"/>
  <c r="Y1297" i="6"/>
  <c r="X1297" i="6"/>
  <c r="W1297" i="6"/>
  <c r="Q1297" i="6"/>
  <c r="N1297" i="6"/>
  <c r="M1297" i="6"/>
  <c r="L1297" i="6"/>
  <c r="K1297" i="6"/>
  <c r="Z1296" i="6"/>
  <c r="Y1296" i="6"/>
  <c r="X1296" i="6"/>
  <c r="W1296" i="6"/>
  <c r="Q1296" i="6"/>
  <c r="N1296" i="6"/>
  <c r="M1296" i="6"/>
  <c r="L1296" i="6"/>
  <c r="K1296" i="6"/>
  <c r="Z1295" i="6"/>
  <c r="Y1295" i="6"/>
  <c r="X1295" i="6"/>
  <c r="W1295" i="6"/>
  <c r="Q1295" i="6"/>
  <c r="N1295" i="6"/>
  <c r="M1295" i="6"/>
  <c r="L1295" i="6"/>
  <c r="K1295" i="6"/>
  <c r="Z1294" i="6"/>
  <c r="Y1294" i="6"/>
  <c r="X1294" i="6"/>
  <c r="W1294" i="6"/>
  <c r="Q1294" i="6"/>
  <c r="N1294" i="6"/>
  <c r="M1294" i="6"/>
  <c r="L1294" i="6"/>
  <c r="K1294" i="6"/>
  <c r="Z1293" i="6"/>
  <c r="Y1293" i="6"/>
  <c r="X1293" i="6"/>
  <c r="W1293" i="6"/>
  <c r="Q1293" i="6"/>
  <c r="N1293" i="6"/>
  <c r="M1293" i="6"/>
  <c r="L1293" i="6"/>
  <c r="K1293" i="6"/>
  <c r="Z1292" i="6"/>
  <c r="Y1292" i="6"/>
  <c r="X1292" i="6"/>
  <c r="W1292" i="6"/>
  <c r="Q1292" i="6"/>
  <c r="N1292" i="6"/>
  <c r="M1292" i="6"/>
  <c r="L1292" i="6"/>
  <c r="K1292" i="6"/>
  <c r="Z1290" i="6"/>
  <c r="Y1290" i="6"/>
  <c r="X1290" i="6"/>
  <c r="W1290" i="6"/>
  <c r="Q1290" i="6"/>
  <c r="N1290" i="6"/>
  <c r="M1290" i="6"/>
  <c r="L1290" i="6"/>
  <c r="K1290" i="6"/>
  <c r="Z1289" i="6"/>
  <c r="Y1289" i="6"/>
  <c r="X1289" i="6"/>
  <c r="W1289" i="6"/>
  <c r="Q1289" i="6"/>
  <c r="N1289" i="6"/>
  <c r="M1289" i="6"/>
  <c r="L1289" i="6"/>
  <c r="K1289" i="6"/>
  <c r="Z1288" i="6"/>
  <c r="Y1288" i="6"/>
  <c r="X1288" i="6"/>
  <c r="W1288" i="6"/>
  <c r="Q1288" i="6"/>
  <c r="N1288" i="6"/>
  <c r="M1288" i="6"/>
  <c r="L1288" i="6"/>
  <c r="K1288" i="6"/>
  <c r="Z1287" i="6"/>
  <c r="Y1287" i="6"/>
  <c r="X1287" i="6"/>
  <c r="W1287" i="6"/>
  <c r="Q1287" i="6"/>
  <c r="N1287" i="6"/>
  <c r="M1287" i="6"/>
  <c r="L1287" i="6"/>
  <c r="K1287" i="6"/>
  <c r="Z1286" i="6"/>
  <c r="Y1286" i="6"/>
  <c r="X1286" i="6"/>
  <c r="W1286" i="6"/>
  <c r="Q1286" i="6"/>
  <c r="N1286" i="6"/>
  <c r="M1286" i="6"/>
  <c r="L1286" i="6"/>
  <c r="K1286" i="6"/>
  <c r="Z1285" i="6"/>
  <c r="Y1285" i="6"/>
  <c r="X1285" i="6"/>
  <c r="W1285" i="6"/>
  <c r="Q1285" i="6"/>
  <c r="N1285" i="6"/>
  <c r="M1285" i="6"/>
  <c r="L1285" i="6"/>
  <c r="K1285" i="6"/>
  <c r="Z1284" i="6"/>
  <c r="Y1284" i="6"/>
  <c r="X1284" i="6"/>
  <c r="W1284" i="6"/>
  <c r="Q1284" i="6"/>
  <c r="N1284" i="6"/>
  <c r="M1284" i="6"/>
  <c r="L1284" i="6"/>
  <c r="K1284" i="6"/>
  <c r="Z1283" i="6"/>
  <c r="Y1283" i="6"/>
  <c r="X1283" i="6"/>
  <c r="W1283" i="6"/>
  <c r="Q1283" i="6"/>
  <c r="N1283" i="6"/>
  <c r="M1283" i="6"/>
  <c r="L1283" i="6"/>
  <c r="K1283" i="6"/>
  <c r="Z1282" i="6"/>
  <c r="Y1282" i="6"/>
  <c r="X1282" i="6"/>
  <c r="W1282" i="6"/>
  <c r="Q1282" i="6"/>
  <c r="N1282" i="6"/>
  <c r="M1282" i="6"/>
  <c r="L1282" i="6"/>
  <c r="K1282" i="6"/>
  <c r="Z1281" i="6"/>
  <c r="Y1281" i="6"/>
  <c r="X1281" i="6"/>
  <c r="W1281" i="6"/>
  <c r="Q1281" i="6"/>
  <c r="N1281" i="6"/>
  <c r="M1281" i="6"/>
  <c r="L1281" i="6"/>
  <c r="K1281" i="6"/>
  <c r="Z1280" i="6"/>
  <c r="Y1280" i="6"/>
  <c r="X1280" i="6"/>
  <c r="W1280" i="6"/>
  <c r="Q1280" i="6"/>
  <c r="N1280" i="6"/>
  <c r="M1280" i="6"/>
  <c r="L1280" i="6"/>
  <c r="K1280" i="6"/>
  <c r="Z1279" i="6"/>
  <c r="Y1279" i="6"/>
  <c r="X1279" i="6"/>
  <c r="W1279" i="6"/>
  <c r="Q1279" i="6"/>
  <c r="N1279" i="6"/>
  <c r="M1279" i="6"/>
  <c r="L1279" i="6"/>
  <c r="K1279" i="6"/>
  <c r="Z1278" i="6"/>
  <c r="Y1278" i="6"/>
  <c r="X1278" i="6"/>
  <c r="W1278" i="6"/>
  <c r="Q1278" i="6"/>
  <c r="N1278" i="6"/>
  <c r="M1278" i="6"/>
  <c r="L1278" i="6"/>
  <c r="K1278" i="6"/>
  <c r="Z1277" i="6"/>
  <c r="Y1277" i="6"/>
  <c r="X1277" i="6"/>
  <c r="W1277" i="6"/>
  <c r="Q1277" i="6"/>
  <c r="N1277" i="6"/>
  <c r="M1277" i="6"/>
  <c r="L1277" i="6"/>
  <c r="K1277" i="6"/>
  <c r="Z1276" i="6"/>
  <c r="Y1276" i="6"/>
  <c r="X1276" i="6"/>
  <c r="W1276" i="6"/>
  <c r="Q1276" i="6"/>
  <c r="N1276" i="6"/>
  <c r="M1276" i="6"/>
  <c r="L1276" i="6"/>
  <c r="K1276" i="6"/>
  <c r="Z1275" i="6"/>
  <c r="Y1275" i="6"/>
  <c r="X1275" i="6"/>
  <c r="W1275" i="6"/>
  <c r="Q1275" i="6"/>
  <c r="N1275" i="6"/>
  <c r="M1275" i="6"/>
  <c r="L1275" i="6"/>
  <c r="K1275" i="6"/>
  <c r="Z1274" i="6"/>
  <c r="Y1274" i="6"/>
  <c r="X1274" i="6"/>
  <c r="W1274" i="6"/>
  <c r="Q1274" i="6"/>
  <c r="N1274" i="6"/>
  <c r="M1274" i="6"/>
  <c r="L1274" i="6"/>
  <c r="K1274" i="6"/>
  <c r="Z1273" i="6"/>
  <c r="Y1273" i="6"/>
  <c r="X1273" i="6"/>
  <c r="W1273" i="6"/>
  <c r="Q1273" i="6"/>
  <c r="N1273" i="6"/>
  <c r="M1273" i="6"/>
  <c r="L1273" i="6"/>
  <c r="K1273" i="6"/>
  <c r="Z1272" i="6"/>
  <c r="Y1272" i="6"/>
  <c r="X1272" i="6"/>
  <c r="W1272" i="6"/>
  <c r="Q1272" i="6"/>
  <c r="N1272" i="6"/>
  <c r="M1272" i="6"/>
  <c r="L1272" i="6"/>
  <c r="K1272" i="6"/>
  <c r="Z1271" i="6"/>
  <c r="Y1271" i="6"/>
  <c r="X1271" i="6"/>
  <c r="W1271" i="6"/>
  <c r="Q1271" i="6"/>
  <c r="N1271" i="6"/>
  <c r="M1271" i="6"/>
  <c r="L1271" i="6"/>
  <c r="K1271" i="6"/>
  <c r="Z1270" i="6"/>
  <c r="Y1270" i="6"/>
  <c r="X1270" i="6"/>
  <c r="W1270" i="6"/>
  <c r="Q1270" i="6"/>
  <c r="N1270" i="6"/>
  <c r="M1270" i="6"/>
  <c r="L1270" i="6"/>
  <c r="K1270" i="6"/>
  <c r="Z1269" i="6"/>
  <c r="Y1269" i="6"/>
  <c r="X1269" i="6"/>
  <c r="W1269" i="6"/>
  <c r="Q1269" i="6"/>
  <c r="N1269" i="6"/>
  <c r="M1269" i="6"/>
  <c r="L1269" i="6"/>
  <c r="K1269" i="6"/>
  <c r="Z1268" i="6"/>
  <c r="Y1268" i="6"/>
  <c r="X1268" i="6"/>
  <c r="W1268" i="6"/>
  <c r="Q1268" i="6"/>
  <c r="N1268" i="6"/>
  <c r="M1268" i="6"/>
  <c r="L1268" i="6"/>
  <c r="K1268" i="6"/>
  <c r="Z1266" i="6"/>
  <c r="Y1266" i="6"/>
  <c r="X1266" i="6"/>
  <c r="W1266" i="6"/>
  <c r="Q1266" i="6"/>
  <c r="N1266" i="6"/>
  <c r="M1266" i="6"/>
  <c r="L1266" i="6"/>
  <c r="K1266" i="6"/>
  <c r="Z1265" i="6"/>
  <c r="Y1265" i="6"/>
  <c r="X1265" i="6"/>
  <c r="W1265" i="6"/>
  <c r="Q1265" i="6"/>
  <c r="N1265" i="6"/>
  <c r="M1265" i="6"/>
  <c r="L1265" i="6"/>
  <c r="K1265" i="6"/>
  <c r="Z1264" i="6"/>
  <c r="Y1264" i="6"/>
  <c r="X1264" i="6"/>
  <c r="W1264" i="6"/>
  <c r="Q1264" i="6"/>
  <c r="N1264" i="6"/>
  <c r="M1264" i="6"/>
  <c r="L1264" i="6"/>
  <c r="K1264" i="6"/>
  <c r="Z1263" i="6"/>
  <c r="Y1263" i="6"/>
  <c r="X1263" i="6"/>
  <c r="W1263" i="6"/>
  <c r="Q1263" i="6"/>
  <c r="N1263" i="6"/>
  <c r="M1263" i="6"/>
  <c r="L1263" i="6"/>
  <c r="K1263" i="6"/>
  <c r="Z1262" i="6"/>
  <c r="Y1262" i="6"/>
  <c r="X1262" i="6"/>
  <c r="W1262" i="6"/>
  <c r="Q1262" i="6"/>
  <c r="N1262" i="6"/>
  <c r="M1262" i="6"/>
  <c r="L1262" i="6"/>
  <c r="K1262" i="6"/>
  <c r="Z1261" i="6"/>
  <c r="Y1261" i="6"/>
  <c r="X1261" i="6"/>
  <c r="W1261" i="6"/>
  <c r="Q1261" i="6"/>
  <c r="N1261" i="6"/>
  <c r="M1261" i="6"/>
  <c r="L1261" i="6"/>
  <c r="K1261" i="6"/>
  <c r="Z1260" i="6"/>
  <c r="Y1260" i="6"/>
  <c r="X1260" i="6"/>
  <c r="W1260" i="6"/>
  <c r="Q1260" i="6"/>
  <c r="N1260" i="6"/>
  <c r="M1260" i="6"/>
  <c r="L1260" i="6"/>
  <c r="K1260" i="6"/>
  <c r="Z1259" i="6"/>
  <c r="Y1259" i="6"/>
  <c r="X1259" i="6"/>
  <c r="W1259" i="6"/>
  <c r="Q1259" i="6"/>
  <c r="N1259" i="6"/>
  <c r="M1259" i="6"/>
  <c r="L1259" i="6"/>
  <c r="K1259" i="6"/>
  <c r="Z1257" i="6"/>
  <c r="Y1257" i="6"/>
  <c r="X1257" i="6"/>
  <c r="W1257" i="6"/>
  <c r="Q1257" i="6"/>
  <c r="N1257" i="6"/>
  <c r="M1257" i="6"/>
  <c r="L1257" i="6"/>
  <c r="K1257" i="6"/>
  <c r="Z1256" i="6"/>
  <c r="Y1256" i="6"/>
  <c r="X1256" i="6"/>
  <c r="W1256" i="6"/>
  <c r="Q1256" i="6"/>
  <c r="N1256" i="6"/>
  <c r="M1256" i="6"/>
  <c r="L1256" i="6"/>
  <c r="K1256" i="6"/>
  <c r="Z1255" i="6"/>
  <c r="Y1255" i="6"/>
  <c r="X1255" i="6"/>
  <c r="W1255" i="6"/>
  <c r="Q1255" i="6"/>
  <c r="N1255" i="6"/>
  <c r="M1255" i="6"/>
  <c r="L1255" i="6"/>
  <c r="K1255" i="6"/>
  <c r="Z1254" i="6"/>
  <c r="Y1254" i="6"/>
  <c r="X1254" i="6"/>
  <c r="W1254" i="6"/>
  <c r="Q1254" i="6"/>
  <c r="N1254" i="6"/>
  <c r="M1254" i="6"/>
  <c r="L1254" i="6"/>
  <c r="K1254" i="6"/>
  <c r="Z1253" i="6"/>
  <c r="Y1253" i="6"/>
  <c r="X1253" i="6"/>
  <c r="W1253" i="6"/>
  <c r="Q1253" i="6"/>
  <c r="N1253" i="6"/>
  <c r="M1253" i="6"/>
  <c r="L1253" i="6"/>
  <c r="K1253" i="6"/>
  <c r="Z1252" i="6"/>
  <c r="Y1252" i="6"/>
  <c r="X1252" i="6"/>
  <c r="W1252" i="6"/>
  <c r="Q1252" i="6"/>
  <c r="N1252" i="6"/>
  <c r="M1252" i="6"/>
  <c r="L1252" i="6"/>
  <c r="K1252" i="6"/>
  <c r="Z1251" i="6"/>
  <c r="Y1251" i="6"/>
  <c r="X1251" i="6"/>
  <c r="W1251" i="6"/>
  <c r="Q1251" i="6"/>
  <c r="N1251" i="6"/>
  <c r="M1251" i="6"/>
  <c r="L1251" i="6"/>
  <c r="K1251" i="6"/>
  <c r="Z1250" i="6"/>
  <c r="Y1250" i="6"/>
  <c r="X1250" i="6"/>
  <c r="W1250" i="6"/>
  <c r="Q1250" i="6"/>
  <c r="N1250" i="6"/>
  <c r="M1250" i="6"/>
  <c r="L1250" i="6"/>
  <c r="K1250" i="6"/>
  <c r="Z1249" i="6"/>
  <c r="Y1249" i="6"/>
  <c r="X1249" i="6"/>
  <c r="W1249" i="6"/>
  <c r="Q1249" i="6"/>
  <c r="N1249" i="6"/>
  <c r="M1249" i="6"/>
  <c r="L1249" i="6"/>
  <c r="K1249" i="6"/>
  <c r="Z1247" i="6"/>
  <c r="Y1247" i="6"/>
  <c r="X1247" i="6"/>
  <c r="W1247" i="6"/>
  <c r="Q1247" i="6"/>
  <c r="N1247" i="6"/>
  <c r="M1247" i="6"/>
  <c r="L1247" i="6"/>
  <c r="K1247" i="6"/>
  <c r="Z1246" i="6"/>
  <c r="Y1246" i="6"/>
  <c r="X1246" i="6"/>
  <c r="W1246" i="6"/>
  <c r="Q1246" i="6"/>
  <c r="N1246" i="6"/>
  <c r="M1246" i="6"/>
  <c r="L1246" i="6"/>
  <c r="K1246" i="6"/>
  <c r="Z1244" i="6"/>
  <c r="Y1244" i="6"/>
  <c r="X1244" i="6"/>
  <c r="W1244" i="6"/>
  <c r="Q1244" i="6"/>
  <c r="N1244" i="6"/>
  <c r="M1244" i="6"/>
  <c r="L1244" i="6"/>
  <c r="K1244" i="6"/>
  <c r="Z1243" i="6"/>
  <c r="Y1243" i="6"/>
  <c r="X1243" i="6"/>
  <c r="W1243" i="6"/>
  <c r="Q1243" i="6"/>
  <c r="N1243" i="6"/>
  <c r="M1243" i="6"/>
  <c r="L1243" i="6"/>
  <c r="K1243" i="6"/>
  <c r="Z1242" i="6"/>
  <c r="Y1242" i="6"/>
  <c r="X1242" i="6"/>
  <c r="W1242" i="6"/>
  <c r="Q1242" i="6"/>
  <c r="N1242" i="6"/>
  <c r="M1242" i="6"/>
  <c r="L1242" i="6"/>
  <c r="K1242" i="6"/>
  <c r="Z1241" i="6"/>
  <c r="Y1241" i="6"/>
  <c r="X1241" i="6"/>
  <c r="W1241" i="6"/>
  <c r="Q1241" i="6"/>
  <c r="N1241" i="6"/>
  <c r="M1241" i="6"/>
  <c r="L1241" i="6"/>
  <c r="K1241" i="6"/>
  <c r="Z1240" i="6"/>
  <c r="Y1240" i="6"/>
  <c r="X1240" i="6"/>
  <c r="W1240" i="6"/>
  <c r="Q1240" i="6"/>
  <c r="N1240" i="6"/>
  <c r="M1240" i="6"/>
  <c r="L1240" i="6"/>
  <c r="K1240" i="6"/>
  <c r="Z1239" i="6"/>
  <c r="Y1239" i="6"/>
  <c r="X1239" i="6"/>
  <c r="W1239" i="6"/>
  <c r="Q1239" i="6"/>
  <c r="N1239" i="6"/>
  <c r="M1239" i="6"/>
  <c r="L1239" i="6"/>
  <c r="K1239" i="6"/>
  <c r="Z1238" i="6"/>
  <c r="Y1238" i="6"/>
  <c r="X1238" i="6"/>
  <c r="W1238" i="6"/>
  <c r="Q1238" i="6"/>
  <c r="N1238" i="6"/>
  <c r="M1238" i="6"/>
  <c r="L1238" i="6"/>
  <c r="K1238" i="6"/>
  <c r="Z1237" i="6"/>
  <c r="Y1237" i="6"/>
  <c r="X1237" i="6"/>
  <c r="W1237" i="6"/>
  <c r="Q1237" i="6"/>
  <c r="N1237" i="6"/>
  <c r="M1237" i="6"/>
  <c r="L1237" i="6"/>
  <c r="K1237" i="6"/>
  <c r="Z1236" i="6"/>
  <c r="Y1236" i="6"/>
  <c r="X1236" i="6"/>
  <c r="W1236" i="6"/>
  <c r="Q1236" i="6"/>
  <c r="N1236" i="6"/>
  <c r="M1236" i="6"/>
  <c r="L1236" i="6"/>
  <c r="K1236" i="6"/>
  <c r="Z1235" i="6"/>
  <c r="Y1235" i="6"/>
  <c r="X1235" i="6"/>
  <c r="W1235" i="6"/>
  <c r="Q1235" i="6"/>
  <c r="N1235" i="6"/>
  <c r="M1235" i="6"/>
  <c r="L1235" i="6"/>
  <c r="K1235" i="6"/>
  <c r="Z1234" i="6"/>
  <c r="Y1234" i="6"/>
  <c r="X1234" i="6"/>
  <c r="W1234" i="6"/>
  <c r="Q1234" i="6"/>
  <c r="N1234" i="6"/>
  <c r="M1234" i="6"/>
  <c r="L1234" i="6"/>
  <c r="K1234" i="6"/>
  <c r="Z1233" i="6"/>
  <c r="Y1233" i="6"/>
  <c r="X1233" i="6"/>
  <c r="W1233" i="6"/>
  <c r="Q1233" i="6"/>
  <c r="N1233" i="6"/>
  <c r="M1233" i="6"/>
  <c r="L1233" i="6"/>
  <c r="K1233" i="6"/>
  <c r="Z1232" i="6"/>
  <c r="Y1232" i="6"/>
  <c r="X1232" i="6"/>
  <c r="W1232" i="6"/>
  <c r="Q1232" i="6"/>
  <c r="N1232" i="6"/>
  <c r="M1232" i="6"/>
  <c r="L1232" i="6"/>
  <c r="K1232" i="6"/>
  <c r="Z1231" i="6"/>
  <c r="Y1231" i="6"/>
  <c r="X1231" i="6"/>
  <c r="W1231" i="6"/>
  <c r="Q1231" i="6"/>
  <c r="N1231" i="6"/>
  <c r="M1231" i="6"/>
  <c r="L1231" i="6"/>
  <c r="K1231" i="6"/>
  <c r="Z1230" i="6"/>
  <c r="Y1230" i="6"/>
  <c r="X1230" i="6"/>
  <c r="W1230" i="6"/>
  <c r="Q1230" i="6"/>
  <c r="N1230" i="6"/>
  <c r="M1230" i="6"/>
  <c r="L1230" i="6"/>
  <c r="K1230" i="6"/>
  <c r="Z1229" i="6"/>
  <c r="Y1229" i="6"/>
  <c r="X1229" i="6"/>
  <c r="W1229" i="6"/>
  <c r="Q1229" i="6"/>
  <c r="N1229" i="6"/>
  <c r="M1229" i="6"/>
  <c r="L1229" i="6"/>
  <c r="K1229" i="6"/>
  <c r="Z1228" i="6"/>
  <c r="Y1228" i="6"/>
  <c r="X1228" i="6"/>
  <c r="W1228" i="6"/>
  <c r="Q1228" i="6"/>
  <c r="N1228" i="6"/>
  <c r="M1228" i="6"/>
  <c r="L1228" i="6"/>
  <c r="K1228" i="6"/>
  <c r="Z1227" i="6"/>
  <c r="Y1227" i="6"/>
  <c r="X1227" i="6"/>
  <c r="W1227" i="6"/>
  <c r="Q1227" i="6"/>
  <c r="N1227" i="6"/>
  <c r="M1227" i="6"/>
  <c r="L1227" i="6"/>
  <c r="K1227" i="6"/>
  <c r="Z1226" i="6"/>
  <c r="Y1226" i="6"/>
  <c r="X1226" i="6"/>
  <c r="W1226" i="6"/>
  <c r="Q1226" i="6"/>
  <c r="N1226" i="6"/>
  <c r="M1226" i="6"/>
  <c r="L1226" i="6"/>
  <c r="K1226" i="6"/>
  <c r="Z1225" i="6"/>
  <c r="Y1225" i="6"/>
  <c r="X1225" i="6"/>
  <c r="W1225" i="6"/>
  <c r="Q1225" i="6"/>
  <c r="N1225" i="6"/>
  <c r="M1225" i="6"/>
  <c r="L1225" i="6"/>
  <c r="K1225" i="6"/>
  <c r="Z1224" i="6"/>
  <c r="Y1224" i="6"/>
  <c r="X1224" i="6"/>
  <c r="W1224" i="6"/>
  <c r="Q1224" i="6"/>
  <c r="N1224" i="6"/>
  <c r="M1224" i="6"/>
  <c r="L1224" i="6"/>
  <c r="K1224" i="6"/>
  <c r="Z1223" i="6"/>
  <c r="Y1223" i="6"/>
  <c r="X1223" i="6"/>
  <c r="W1223" i="6"/>
  <c r="Q1223" i="6"/>
  <c r="N1223" i="6"/>
  <c r="M1223" i="6"/>
  <c r="L1223" i="6"/>
  <c r="K1223" i="6"/>
  <c r="Z1222" i="6"/>
  <c r="Y1222" i="6"/>
  <c r="X1222" i="6"/>
  <c r="W1222" i="6"/>
  <c r="Q1222" i="6"/>
  <c r="N1222" i="6"/>
  <c r="M1222" i="6"/>
  <c r="L1222" i="6"/>
  <c r="K1222" i="6"/>
  <c r="Z1221" i="6"/>
  <c r="Y1221" i="6"/>
  <c r="X1221" i="6"/>
  <c r="W1221" i="6"/>
  <c r="Q1221" i="6"/>
  <c r="N1221" i="6"/>
  <c r="M1221" i="6"/>
  <c r="L1221" i="6"/>
  <c r="K1221" i="6"/>
  <c r="Z1220" i="6"/>
  <c r="Y1220" i="6"/>
  <c r="X1220" i="6"/>
  <c r="W1220" i="6"/>
  <c r="Q1220" i="6"/>
  <c r="N1220" i="6"/>
  <c r="M1220" i="6"/>
  <c r="L1220" i="6"/>
  <c r="K1220" i="6"/>
  <c r="Z1219" i="6"/>
  <c r="Y1219" i="6"/>
  <c r="X1219" i="6"/>
  <c r="W1219" i="6"/>
  <c r="Q1219" i="6"/>
  <c r="N1219" i="6"/>
  <c r="M1219" i="6"/>
  <c r="L1219" i="6"/>
  <c r="K1219" i="6"/>
  <c r="Z1218" i="6"/>
  <c r="Y1218" i="6"/>
  <c r="X1218" i="6"/>
  <c r="W1218" i="6"/>
  <c r="Q1218" i="6"/>
  <c r="N1218" i="6"/>
  <c r="M1218" i="6"/>
  <c r="L1218" i="6"/>
  <c r="K1218" i="6"/>
  <c r="Z1217" i="6"/>
  <c r="Y1217" i="6"/>
  <c r="X1217" i="6"/>
  <c r="W1217" i="6"/>
  <c r="Q1217" i="6"/>
  <c r="N1217" i="6"/>
  <c r="M1217" i="6"/>
  <c r="L1217" i="6"/>
  <c r="K1217" i="6"/>
  <c r="Z1216" i="6"/>
  <c r="Y1216" i="6"/>
  <c r="X1216" i="6"/>
  <c r="W1216" i="6"/>
  <c r="Q1216" i="6"/>
  <c r="N1216" i="6"/>
  <c r="M1216" i="6"/>
  <c r="L1216" i="6"/>
  <c r="K1216" i="6"/>
  <c r="Z1215" i="6"/>
  <c r="Y1215" i="6"/>
  <c r="X1215" i="6"/>
  <c r="W1215" i="6"/>
  <c r="Q1215" i="6"/>
  <c r="N1215" i="6"/>
  <c r="M1215" i="6"/>
  <c r="L1215" i="6"/>
  <c r="K1215" i="6"/>
  <c r="Z1214" i="6"/>
  <c r="Y1214" i="6"/>
  <c r="X1214" i="6"/>
  <c r="W1214" i="6"/>
  <c r="Q1214" i="6"/>
  <c r="N1214" i="6"/>
  <c r="M1214" i="6"/>
  <c r="L1214" i="6"/>
  <c r="K1214" i="6"/>
  <c r="Z1212" i="6"/>
  <c r="Y1212" i="6"/>
  <c r="X1212" i="6"/>
  <c r="W1212" i="6"/>
  <c r="Q1212" i="6"/>
  <c r="N1212" i="6"/>
  <c r="M1212" i="6"/>
  <c r="L1212" i="6"/>
  <c r="K1212" i="6"/>
  <c r="Z1211" i="6"/>
  <c r="Y1211" i="6"/>
  <c r="X1211" i="6"/>
  <c r="W1211" i="6"/>
  <c r="Q1211" i="6"/>
  <c r="N1211" i="6"/>
  <c r="M1211" i="6"/>
  <c r="L1211" i="6"/>
  <c r="K1211" i="6"/>
  <c r="Z1210" i="6"/>
  <c r="Y1210" i="6"/>
  <c r="X1210" i="6"/>
  <c r="W1210" i="6"/>
  <c r="Q1210" i="6"/>
  <c r="N1210" i="6"/>
  <c r="M1210" i="6"/>
  <c r="L1210" i="6"/>
  <c r="K1210" i="6"/>
  <c r="Z1209" i="6"/>
  <c r="Y1209" i="6"/>
  <c r="X1209" i="6"/>
  <c r="W1209" i="6"/>
  <c r="Q1209" i="6"/>
  <c r="N1209" i="6"/>
  <c r="M1209" i="6"/>
  <c r="L1209" i="6"/>
  <c r="K1209" i="6"/>
  <c r="Z1208" i="6"/>
  <c r="Y1208" i="6"/>
  <c r="X1208" i="6"/>
  <c r="W1208" i="6"/>
  <c r="Q1208" i="6"/>
  <c r="N1208" i="6"/>
  <c r="M1208" i="6"/>
  <c r="L1208" i="6"/>
  <c r="K1208" i="6"/>
  <c r="Z1207" i="6"/>
  <c r="Y1207" i="6"/>
  <c r="X1207" i="6"/>
  <c r="W1207" i="6"/>
  <c r="Q1207" i="6"/>
  <c r="N1207" i="6"/>
  <c r="M1207" i="6"/>
  <c r="L1207" i="6"/>
  <c r="K1207" i="6"/>
  <c r="Z1206" i="6"/>
  <c r="Y1206" i="6"/>
  <c r="X1206" i="6"/>
  <c r="W1206" i="6"/>
  <c r="Q1206" i="6"/>
  <c r="N1206" i="6"/>
  <c r="M1206" i="6"/>
  <c r="L1206" i="6"/>
  <c r="K1206" i="6"/>
  <c r="Z1204" i="6"/>
  <c r="Y1204" i="6"/>
  <c r="X1204" i="6"/>
  <c r="W1204" i="6"/>
  <c r="Q1204" i="6"/>
  <c r="N1204" i="6"/>
  <c r="M1204" i="6"/>
  <c r="L1204" i="6"/>
  <c r="K1204" i="6"/>
  <c r="Z1203" i="6"/>
  <c r="Y1203" i="6"/>
  <c r="X1203" i="6"/>
  <c r="W1203" i="6"/>
  <c r="Q1203" i="6"/>
  <c r="N1203" i="6"/>
  <c r="M1203" i="6"/>
  <c r="L1203" i="6"/>
  <c r="K1203" i="6"/>
  <c r="Z1202" i="6"/>
  <c r="Y1202" i="6"/>
  <c r="X1202" i="6"/>
  <c r="W1202" i="6"/>
  <c r="Q1202" i="6"/>
  <c r="N1202" i="6"/>
  <c r="M1202" i="6"/>
  <c r="L1202" i="6"/>
  <c r="K1202" i="6"/>
  <c r="Z1201" i="6"/>
  <c r="Y1201" i="6"/>
  <c r="X1201" i="6"/>
  <c r="W1201" i="6"/>
  <c r="Q1201" i="6"/>
  <c r="N1201" i="6"/>
  <c r="M1201" i="6"/>
  <c r="L1201" i="6"/>
  <c r="K1201" i="6"/>
  <c r="Z1200" i="6"/>
  <c r="Y1200" i="6"/>
  <c r="X1200" i="6"/>
  <c r="W1200" i="6"/>
  <c r="Q1200" i="6"/>
  <c r="N1200" i="6"/>
  <c r="M1200" i="6"/>
  <c r="L1200" i="6"/>
  <c r="K1200" i="6"/>
  <c r="Z1199" i="6"/>
  <c r="Y1199" i="6"/>
  <c r="X1199" i="6"/>
  <c r="W1199" i="6"/>
  <c r="Q1199" i="6"/>
  <c r="N1199" i="6"/>
  <c r="M1199" i="6"/>
  <c r="L1199" i="6"/>
  <c r="K1199" i="6"/>
  <c r="Z1198" i="6"/>
  <c r="Y1198" i="6"/>
  <c r="X1198" i="6"/>
  <c r="W1198" i="6"/>
  <c r="Q1198" i="6"/>
  <c r="N1198" i="6"/>
  <c r="M1198" i="6"/>
  <c r="L1198" i="6"/>
  <c r="K1198" i="6"/>
  <c r="Z1197" i="6"/>
  <c r="Y1197" i="6"/>
  <c r="X1197" i="6"/>
  <c r="W1197" i="6"/>
  <c r="Q1197" i="6"/>
  <c r="N1197" i="6"/>
  <c r="M1197" i="6"/>
  <c r="L1197" i="6"/>
  <c r="K1197" i="6"/>
  <c r="Z1196" i="6"/>
  <c r="Y1196" i="6"/>
  <c r="X1196" i="6"/>
  <c r="W1196" i="6"/>
  <c r="Q1196" i="6"/>
  <c r="N1196" i="6"/>
  <c r="M1196" i="6"/>
  <c r="L1196" i="6"/>
  <c r="K1196" i="6"/>
  <c r="Z1195" i="6"/>
  <c r="Y1195" i="6"/>
  <c r="X1195" i="6"/>
  <c r="W1195" i="6"/>
  <c r="Q1195" i="6"/>
  <c r="N1195" i="6"/>
  <c r="M1195" i="6"/>
  <c r="L1195" i="6"/>
  <c r="K1195" i="6"/>
  <c r="Z1194" i="6"/>
  <c r="Y1194" i="6"/>
  <c r="X1194" i="6"/>
  <c r="W1194" i="6"/>
  <c r="Q1194" i="6"/>
  <c r="N1194" i="6"/>
  <c r="M1194" i="6"/>
  <c r="L1194" i="6"/>
  <c r="K1194" i="6"/>
  <c r="Z1193" i="6"/>
  <c r="Y1193" i="6"/>
  <c r="X1193" i="6"/>
  <c r="W1193" i="6"/>
  <c r="Q1193" i="6"/>
  <c r="N1193" i="6"/>
  <c r="M1193" i="6"/>
  <c r="L1193" i="6"/>
  <c r="K1193" i="6"/>
  <c r="Z1192" i="6"/>
  <c r="Y1192" i="6"/>
  <c r="X1192" i="6"/>
  <c r="W1192" i="6"/>
  <c r="Q1192" i="6"/>
  <c r="N1192" i="6"/>
  <c r="M1192" i="6"/>
  <c r="L1192" i="6"/>
  <c r="K1192" i="6"/>
  <c r="Z1191" i="6"/>
  <c r="Y1191" i="6"/>
  <c r="X1191" i="6"/>
  <c r="W1191" i="6"/>
  <c r="Q1191" i="6"/>
  <c r="N1191" i="6"/>
  <c r="M1191" i="6"/>
  <c r="L1191" i="6"/>
  <c r="K1191" i="6"/>
  <c r="Z1190" i="6"/>
  <c r="Y1190" i="6"/>
  <c r="X1190" i="6"/>
  <c r="W1190" i="6"/>
  <c r="Q1190" i="6"/>
  <c r="N1190" i="6"/>
  <c r="M1190" i="6"/>
  <c r="L1190" i="6"/>
  <c r="K1190" i="6"/>
  <c r="Z1189" i="6"/>
  <c r="Y1189" i="6"/>
  <c r="X1189" i="6"/>
  <c r="W1189" i="6"/>
  <c r="Q1189" i="6"/>
  <c r="N1189" i="6"/>
  <c r="M1189" i="6"/>
  <c r="L1189" i="6"/>
  <c r="K1189" i="6"/>
  <c r="Z1188" i="6"/>
  <c r="Y1188" i="6"/>
  <c r="X1188" i="6"/>
  <c r="W1188" i="6"/>
  <c r="Q1188" i="6"/>
  <c r="N1188" i="6"/>
  <c r="M1188" i="6"/>
  <c r="L1188" i="6"/>
  <c r="K1188" i="6"/>
  <c r="Z1186" i="6"/>
  <c r="Y1186" i="6"/>
  <c r="X1186" i="6"/>
  <c r="W1186" i="6"/>
  <c r="Q1186" i="6"/>
  <c r="N1186" i="6"/>
  <c r="M1186" i="6"/>
  <c r="L1186" i="6"/>
  <c r="K1186" i="6"/>
  <c r="Z1185" i="6"/>
  <c r="Y1185" i="6"/>
  <c r="X1185" i="6"/>
  <c r="W1185" i="6"/>
  <c r="Q1185" i="6"/>
  <c r="N1185" i="6"/>
  <c r="M1185" i="6"/>
  <c r="L1185" i="6"/>
  <c r="K1185" i="6"/>
  <c r="Z1184" i="6"/>
  <c r="Y1184" i="6"/>
  <c r="X1184" i="6"/>
  <c r="W1184" i="6"/>
  <c r="Q1184" i="6"/>
  <c r="N1184" i="6"/>
  <c r="M1184" i="6"/>
  <c r="L1184" i="6"/>
  <c r="K1184" i="6"/>
  <c r="Z1183" i="6"/>
  <c r="Y1183" i="6"/>
  <c r="X1183" i="6"/>
  <c r="W1183" i="6"/>
  <c r="Q1183" i="6"/>
  <c r="N1183" i="6"/>
  <c r="M1183" i="6"/>
  <c r="L1183" i="6"/>
  <c r="K1183" i="6"/>
  <c r="Z1182" i="6"/>
  <c r="Y1182" i="6"/>
  <c r="X1182" i="6"/>
  <c r="W1182" i="6"/>
  <c r="Q1182" i="6"/>
  <c r="N1182" i="6"/>
  <c r="M1182" i="6"/>
  <c r="L1182" i="6"/>
  <c r="K1182" i="6"/>
  <c r="Z1181" i="6"/>
  <c r="Y1181" i="6"/>
  <c r="X1181" i="6"/>
  <c r="W1181" i="6"/>
  <c r="Q1181" i="6"/>
  <c r="N1181" i="6"/>
  <c r="M1181" i="6"/>
  <c r="L1181" i="6"/>
  <c r="K1181" i="6"/>
  <c r="Z1180" i="6"/>
  <c r="Y1180" i="6"/>
  <c r="X1180" i="6"/>
  <c r="W1180" i="6"/>
  <c r="Q1180" i="6"/>
  <c r="N1180" i="6"/>
  <c r="M1180" i="6"/>
  <c r="L1180" i="6"/>
  <c r="K1180" i="6"/>
  <c r="Z1179" i="6"/>
  <c r="Y1179" i="6"/>
  <c r="X1179" i="6"/>
  <c r="W1179" i="6"/>
  <c r="Q1179" i="6"/>
  <c r="N1179" i="6"/>
  <c r="M1179" i="6"/>
  <c r="L1179" i="6"/>
  <c r="K1179" i="6"/>
  <c r="Z1178" i="6"/>
  <c r="Y1178" i="6"/>
  <c r="X1178" i="6"/>
  <c r="W1178" i="6"/>
  <c r="Q1178" i="6"/>
  <c r="N1178" i="6"/>
  <c r="M1178" i="6"/>
  <c r="L1178" i="6"/>
  <c r="K1178" i="6"/>
  <c r="Z1177" i="6"/>
  <c r="Y1177" i="6"/>
  <c r="X1177" i="6"/>
  <c r="W1177" i="6"/>
  <c r="Q1177" i="6"/>
  <c r="N1177" i="6"/>
  <c r="M1177" i="6"/>
  <c r="L1177" i="6"/>
  <c r="K1177" i="6"/>
  <c r="Z1176" i="6"/>
  <c r="Y1176" i="6"/>
  <c r="X1176" i="6"/>
  <c r="W1176" i="6"/>
  <c r="Q1176" i="6"/>
  <c r="N1176" i="6"/>
  <c r="M1176" i="6"/>
  <c r="L1176" i="6"/>
  <c r="K1176" i="6"/>
  <c r="Z1172" i="6"/>
  <c r="Y1172" i="6"/>
  <c r="X1172" i="6"/>
  <c r="W1172" i="6"/>
  <c r="Q1172" i="6"/>
  <c r="N1172" i="6"/>
  <c r="M1172" i="6"/>
  <c r="L1172" i="6"/>
  <c r="K1172" i="6"/>
  <c r="Z1171" i="6"/>
  <c r="Y1171" i="6"/>
  <c r="X1171" i="6"/>
  <c r="W1171" i="6"/>
  <c r="Q1171" i="6"/>
  <c r="N1171" i="6"/>
  <c r="M1171" i="6"/>
  <c r="L1171" i="6"/>
  <c r="K1171" i="6"/>
  <c r="Z1170" i="6"/>
  <c r="Y1170" i="6"/>
  <c r="X1170" i="6"/>
  <c r="W1170" i="6"/>
  <c r="Q1170" i="6"/>
  <c r="N1170" i="6"/>
  <c r="M1170" i="6"/>
  <c r="L1170" i="6"/>
  <c r="K1170" i="6"/>
  <c r="Z1169" i="6"/>
  <c r="Y1169" i="6"/>
  <c r="X1169" i="6"/>
  <c r="W1169" i="6"/>
  <c r="Q1169" i="6"/>
  <c r="N1169" i="6"/>
  <c r="M1169" i="6"/>
  <c r="L1169" i="6"/>
  <c r="K1169" i="6"/>
  <c r="Z1168" i="6"/>
  <c r="Y1168" i="6"/>
  <c r="X1168" i="6"/>
  <c r="W1168" i="6"/>
  <c r="Q1168" i="6"/>
  <c r="N1168" i="6"/>
  <c r="M1168" i="6"/>
  <c r="L1168" i="6"/>
  <c r="K1168" i="6"/>
  <c r="Z1167" i="6"/>
  <c r="Y1167" i="6"/>
  <c r="X1167" i="6"/>
  <c r="W1167" i="6"/>
  <c r="Q1167" i="6"/>
  <c r="N1167" i="6"/>
  <c r="M1167" i="6"/>
  <c r="L1167" i="6"/>
  <c r="K1167" i="6"/>
  <c r="Z1166" i="6"/>
  <c r="Y1166" i="6"/>
  <c r="X1166" i="6"/>
  <c r="W1166" i="6"/>
  <c r="Q1166" i="6"/>
  <c r="N1166" i="6"/>
  <c r="M1166" i="6"/>
  <c r="L1166" i="6"/>
  <c r="K1166" i="6"/>
  <c r="Z1165" i="6"/>
  <c r="Y1165" i="6"/>
  <c r="X1165" i="6"/>
  <c r="W1165" i="6"/>
  <c r="Q1165" i="6"/>
  <c r="N1165" i="6"/>
  <c r="M1165" i="6"/>
  <c r="L1165" i="6"/>
  <c r="K1165" i="6"/>
  <c r="Z1164" i="6"/>
  <c r="Y1164" i="6"/>
  <c r="X1164" i="6"/>
  <c r="W1164" i="6"/>
  <c r="Q1164" i="6"/>
  <c r="N1164" i="6"/>
  <c r="M1164" i="6"/>
  <c r="L1164" i="6"/>
  <c r="K1164" i="6"/>
  <c r="Z1163" i="6"/>
  <c r="Y1163" i="6"/>
  <c r="X1163" i="6"/>
  <c r="W1163" i="6"/>
  <c r="Q1163" i="6"/>
  <c r="N1163" i="6"/>
  <c r="M1163" i="6"/>
  <c r="L1163" i="6"/>
  <c r="K1163" i="6"/>
  <c r="Z1162" i="6"/>
  <c r="Y1162" i="6"/>
  <c r="X1162" i="6"/>
  <c r="W1162" i="6"/>
  <c r="Q1162" i="6"/>
  <c r="N1162" i="6"/>
  <c r="M1162" i="6"/>
  <c r="L1162" i="6"/>
  <c r="K1162" i="6"/>
  <c r="Z1161" i="6"/>
  <c r="Y1161" i="6"/>
  <c r="X1161" i="6"/>
  <c r="W1161" i="6"/>
  <c r="Q1161" i="6"/>
  <c r="N1161" i="6"/>
  <c r="M1161" i="6"/>
  <c r="L1161" i="6"/>
  <c r="K1161" i="6"/>
  <c r="Z1160" i="6"/>
  <c r="Y1160" i="6"/>
  <c r="X1160" i="6"/>
  <c r="W1160" i="6"/>
  <c r="Q1160" i="6"/>
  <c r="N1160" i="6"/>
  <c r="M1160" i="6"/>
  <c r="L1160" i="6"/>
  <c r="K1160" i="6"/>
  <c r="Z1159" i="6"/>
  <c r="Y1159" i="6"/>
  <c r="X1159" i="6"/>
  <c r="W1159" i="6"/>
  <c r="Q1159" i="6"/>
  <c r="N1159" i="6"/>
  <c r="M1159" i="6"/>
  <c r="L1159" i="6"/>
  <c r="K1159" i="6"/>
  <c r="Z1158" i="6"/>
  <c r="Y1158" i="6"/>
  <c r="X1158" i="6"/>
  <c r="W1158" i="6"/>
  <c r="Q1158" i="6"/>
  <c r="N1158" i="6"/>
  <c r="M1158" i="6"/>
  <c r="L1158" i="6"/>
  <c r="K1158" i="6"/>
  <c r="Z1157" i="6"/>
  <c r="Y1157" i="6"/>
  <c r="X1157" i="6"/>
  <c r="W1157" i="6"/>
  <c r="Q1157" i="6"/>
  <c r="N1157" i="6"/>
  <c r="M1157" i="6"/>
  <c r="L1157" i="6"/>
  <c r="K1157" i="6"/>
  <c r="Z1156" i="6"/>
  <c r="Y1156" i="6"/>
  <c r="X1156" i="6"/>
  <c r="W1156" i="6"/>
  <c r="Q1156" i="6"/>
  <c r="N1156" i="6"/>
  <c r="M1156" i="6"/>
  <c r="L1156" i="6"/>
  <c r="K1156" i="6"/>
  <c r="Z1155" i="6"/>
  <c r="Y1155" i="6"/>
  <c r="X1155" i="6"/>
  <c r="W1155" i="6"/>
  <c r="Q1155" i="6"/>
  <c r="N1155" i="6"/>
  <c r="M1155" i="6"/>
  <c r="L1155" i="6"/>
  <c r="K1155" i="6"/>
  <c r="Z1154" i="6"/>
  <c r="Y1154" i="6"/>
  <c r="X1154" i="6"/>
  <c r="W1154" i="6"/>
  <c r="Q1154" i="6"/>
  <c r="N1154" i="6"/>
  <c r="M1154" i="6"/>
  <c r="L1154" i="6"/>
  <c r="K1154" i="6"/>
  <c r="Z1153" i="6"/>
  <c r="Y1153" i="6"/>
  <c r="X1153" i="6"/>
  <c r="W1153" i="6"/>
  <c r="Q1153" i="6"/>
  <c r="N1153" i="6"/>
  <c r="M1153" i="6"/>
  <c r="L1153" i="6"/>
  <c r="K1153" i="6"/>
  <c r="Z1152" i="6"/>
  <c r="Y1152" i="6"/>
  <c r="X1152" i="6"/>
  <c r="W1152" i="6"/>
  <c r="Q1152" i="6"/>
  <c r="N1152" i="6"/>
  <c r="M1152" i="6"/>
  <c r="L1152" i="6"/>
  <c r="K1152" i="6"/>
  <c r="Z1151" i="6"/>
  <c r="Y1151" i="6"/>
  <c r="X1151" i="6"/>
  <c r="W1151" i="6"/>
  <c r="Q1151" i="6"/>
  <c r="N1151" i="6"/>
  <c r="M1151" i="6"/>
  <c r="L1151" i="6"/>
  <c r="K1151" i="6"/>
  <c r="Z1150" i="6"/>
  <c r="Y1150" i="6"/>
  <c r="X1150" i="6"/>
  <c r="W1150" i="6"/>
  <c r="Q1150" i="6"/>
  <c r="N1150" i="6"/>
  <c r="M1150" i="6"/>
  <c r="L1150" i="6"/>
  <c r="K1150" i="6"/>
  <c r="Z1149" i="6"/>
  <c r="Y1149" i="6"/>
  <c r="X1149" i="6"/>
  <c r="W1149" i="6"/>
  <c r="Q1149" i="6"/>
  <c r="N1149" i="6"/>
  <c r="M1149" i="6"/>
  <c r="L1149" i="6"/>
  <c r="K1149" i="6"/>
  <c r="Z1148" i="6"/>
  <c r="Y1148" i="6"/>
  <c r="X1148" i="6"/>
  <c r="W1148" i="6"/>
  <c r="Q1148" i="6"/>
  <c r="N1148" i="6"/>
  <c r="M1148" i="6"/>
  <c r="L1148" i="6"/>
  <c r="K1148" i="6"/>
  <c r="Z1147" i="6"/>
  <c r="Y1147" i="6"/>
  <c r="X1147" i="6"/>
  <c r="W1147" i="6"/>
  <c r="Q1147" i="6"/>
  <c r="N1147" i="6"/>
  <c r="M1147" i="6"/>
  <c r="L1147" i="6"/>
  <c r="K1147" i="6"/>
  <c r="Z1146" i="6"/>
  <c r="Y1146" i="6"/>
  <c r="X1146" i="6"/>
  <c r="W1146" i="6"/>
  <c r="Q1146" i="6"/>
  <c r="N1146" i="6"/>
  <c r="M1146" i="6"/>
  <c r="L1146" i="6"/>
  <c r="K1146" i="6"/>
  <c r="Z1145" i="6"/>
  <c r="Y1145" i="6"/>
  <c r="X1145" i="6"/>
  <c r="W1145" i="6"/>
  <c r="Q1145" i="6"/>
  <c r="N1145" i="6"/>
  <c r="M1145" i="6"/>
  <c r="L1145" i="6"/>
  <c r="K1145" i="6"/>
  <c r="Z1144" i="6"/>
  <c r="Y1144" i="6"/>
  <c r="X1144" i="6"/>
  <c r="W1144" i="6"/>
  <c r="Q1144" i="6"/>
  <c r="N1144" i="6"/>
  <c r="M1144" i="6"/>
  <c r="L1144" i="6"/>
  <c r="K1144" i="6"/>
  <c r="Z1143" i="6"/>
  <c r="Y1143" i="6"/>
  <c r="X1143" i="6"/>
  <c r="W1143" i="6"/>
  <c r="Q1143" i="6"/>
  <c r="N1143" i="6"/>
  <c r="M1143" i="6"/>
  <c r="L1143" i="6"/>
  <c r="K1143" i="6"/>
  <c r="Z1142" i="6"/>
  <c r="Y1142" i="6"/>
  <c r="X1142" i="6"/>
  <c r="W1142" i="6"/>
  <c r="Q1142" i="6"/>
  <c r="N1142" i="6"/>
  <c r="M1142" i="6"/>
  <c r="L1142" i="6"/>
  <c r="K1142" i="6"/>
  <c r="Z1141" i="6"/>
  <c r="Y1141" i="6"/>
  <c r="X1141" i="6"/>
  <c r="W1141" i="6"/>
  <c r="Q1141" i="6"/>
  <c r="N1141" i="6"/>
  <c r="M1141" i="6"/>
  <c r="L1141" i="6"/>
  <c r="K1141" i="6"/>
  <c r="Z1140" i="6"/>
  <c r="Y1140" i="6"/>
  <c r="X1140" i="6"/>
  <c r="W1140" i="6"/>
  <c r="Q1140" i="6"/>
  <c r="N1140" i="6"/>
  <c r="M1140" i="6"/>
  <c r="L1140" i="6"/>
  <c r="K1140" i="6"/>
  <c r="Z1139" i="6"/>
  <c r="Y1139" i="6"/>
  <c r="X1139" i="6"/>
  <c r="W1139" i="6"/>
  <c r="Q1139" i="6"/>
  <c r="N1139" i="6"/>
  <c r="M1139" i="6"/>
  <c r="L1139" i="6"/>
  <c r="K1139" i="6"/>
  <c r="Z1138" i="6"/>
  <c r="Y1138" i="6"/>
  <c r="X1138" i="6"/>
  <c r="W1138" i="6"/>
  <c r="Q1138" i="6"/>
  <c r="N1138" i="6"/>
  <c r="M1138" i="6"/>
  <c r="L1138" i="6"/>
  <c r="K1138" i="6"/>
  <c r="Z1137" i="6"/>
  <c r="Y1137" i="6"/>
  <c r="X1137" i="6"/>
  <c r="W1137" i="6"/>
  <c r="Q1137" i="6"/>
  <c r="N1137" i="6"/>
  <c r="M1137" i="6"/>
  <c r="L1137" i="6"/>
  <c r="K1137" i="6"/>
  <c r="Z1136" i="6"/>
  <c r="Y1136" i="6"/>
  <c r="X1136" i="6"/>
  <c r="W1136" i="6"/>
  <c r="Q1136" i="6"/>
  <c r="N1136" i="6"/>
  <c r="M1136" i="6"/>
  <c r="L1136" i="6"/>
  <c r="K1136" i="6"/>
  <c r="Z1135" i="6"/>
  <c r="Y1135" i="6"/>
  <c r="X1135" i="6"/>
  <c r="W1135" i="6"/>
  <c r="Q1135" i="6"/>
  <c r="N1135" i="6"/>
  <c r="M1135" i="6"/>
  <c r="L1135" i="6"/>
  <c r="K1135" i="6"/>
  <c r="Z1134" i="6"/>
  <c r="Y1134" i="6"/>
  <c r="X1134" i="6"/>
  <c r="W1134" i="6"/>
  <c r="Q1134" i="6"/>
  <c r="N1134" i="6"/>
  <c r="M1134" i="6"/>
  <c r="L1134" i="6"/>
  <c r="K1134" i="6"/>
  <c r="Z1133" i="6"/>
  <c r="Y1133" i="6"/>
  <c r="X1133" i="6"/>
  <c r="W1133" i="6"/>
  <c r="Q1133" i="6"/>
  <c r="N1133" i="6"/>
  <c r="M1133" i="6"/>
  <c r="L1133" i="6"/>
  <c r="K1133" i="6"/>
  <c r="Z1132" i="6"/>
  <c r="Y1132" i="6"/>
  <c r="X1132" i="6"/>
  <c r="W1132" i="6"/>
  <c r="Q1132" i="6"/>
  <c r="N1132" i="6"/>
  <c r="M1132" i="6"/>
  <c r="L1132" i="6"/>
  <c r="K1132" i="6"/>
  <c r="Z1131" i="6"/>
  <c r="Y1131" i="6"/>
  <c r="X1131" i="6"/>
  <c r="W1131" i="6"/>
  <c r="Q1131" i="6"/>
  <c r="N1131" i="6"/>
  <c r="M1131" i="6"/>
  <c r="L1131" i="6"/>
  <c r="K1131" i="6"/>
  <c r="Z1130" i="6"/>
  <c r="Y1130" i="6"/>
  <c r="X1130" i="6"/>
  <c r="W1130" i="6"/>
  <c r="Q1130" i="6"/>
  <c r="N1130" i="6"/>
  <c r="M1130" i="6"/>
  <c r="L1130" i="6"/>
  <c r="K1130" i="6"/>
  <c r="Z1129" i="6"/>
  <c r="Y1129" i="6"/>
  <c r="X1129" i="6"/>
  <c r="W1129" i="6"/>
  <c r="Q1129" i="6"/>
  <c r="N1129" i="6"/>
  <c r="M1129" i="6"/>
  <c r="L1129" i="6"/>
  <c r="K1129" i="6"/>
  <c r="Z1128" i="6"/>
  <c r="Y1128" i="6"/>
  <c r="X1128" i="6"/>
  <c r="W1128" i="6"/>
  <c r="Q1128" i="6"/>
  <c r="N1128" i="6"/>
  <c r="M1128" i="6"/>
  <c r="L1128" i="6"/>
  <c r="K1128" i="6"/>
  <c r="Z1127" i="6"/>
  <c r="Y1127" i="6"/>
  <c r="X1127" i="6"/>
  <c r="W1127" i="6"/>
  <c r="Q1127" i="6"/>
  <c r="N1127" i="6"/>
  <c r="M1127" i="6"/>
  <c r="L1127" i="6"/>
  <c r="K1127" i="6"/>
  <c r="Z1126" i="6"/>
  <c r="Y1126" i="6"/>
  <c r="X1126" i="6"/>
  <c r="W1126" i="6"/>
  <c r="Q1126" i="6"/>
  <c r="N1126" i="6"/>
  <c r="M1126" i="6"/>
  <c r="L1126" i="6"/>
  <c r="K1126" i="6"/>
  <c r="Z1125" i="6"/>
  <c r="Y1125" i="6"/>
  <c r="X1125" i="6"/>
  <c r="W1125" i="6"/>
  <c r="Q1125" i="6"/>
  <c r="N1125" i="6"/>
  <c r="M1125" i="6"/>
  <c r="L1125" i="6"/>
  <c r="K1125" i="6"/>
  <c r="Z1124" i="6"/>
  <c r="Y1124" i="6"/>
  <c r="X1124" i="6"/>
  <c r="W1124" i="6"/>
  <c r="Q1124" i="6"/>
  <c r="N1124" i="6"/>
  <c r="M1124" i="6"/>
  <c r="L1124" i="6"/>
  <c r="K1124" i="6"/>
  <c r="Z1123" i="6"/>
  <c r="Y1123" i="6"/>
  <c r="X1123" i="6"/>
  <c r="W1123" i="6"/>
  <c r="Q1123" i="6"/>
  <c r="N1123" i="6"/>
  <c r="M1123" i="6"/>
  <c r="L1123" i="6"/>
  <c r="K1123" i="6"/>
  <c r="Z1122" i="6"/>
  <c r="Y1122" i="6"/>
  <c r="X1122" i="6"/>
  <c r="W1122" i="6"/>
  <c r="Q1122" i="6"/>
  <c r="N1122" i="6"/>
  <c r="M1122" i="6"/>
  <c r="L1122" i="6"/>
  <c r="K1122" i="6"/>
  <c r="Z1121" i="6"/>
  <c r="Y1121" i="6"/>
  <c r="X1121" i="6"/>
  <c r="W1121" i="6"/>
  <c r="Q1121" i="6"/>
  <c r="N1121" i="6"/>
  <c r="M1121" i="6"/>
  <c r="L1121" i="6"/>
  <c r="K1121" i="6"/>
  <c r="Z1120" i="6"/>
  <c r="Y1120" i="6"/>
  <c r="X1120" i="6"/>
  <c r="W1120" i="6"/>
  <c r="Q1120" i="6"/>
  <c r="N1120" i="6"/>
  <c r="M1120" i="6"/>
  <c r="L1120" i="6"/>
  <c r="K1120" i="6"/>
  <c r="Z1119" i="6"/>
  <c r="Y1119" i="6"/>
  <c r="X1119" i="6"/>
  <c r="W1119" i="6"/>
  <c r="Q1119" i="6"/>
  <c r="N1119" i="6"/>
  <c r="M1119" i="6"/>
  <c r="L1119" i="6"/>
  <c r="K1119" i="6"/>
  <c r="Z1118" i="6"/>
  <c r="Y1118" i="6"/>
  <c r="X1118" i="6"/>
  <c r="W1118" i="6"/>
  <c r="Q1118" i="6"/>
  <c r="N1118" i="6"/>
  <c r="M1118" i="6"/>
  <c r="L1118" i="6"/>
  <c r="K1118" i="6"/>
  <c r="Z1117" i="6"/>
  <c r="Y1117" i="6"/>
  <c r="X1117" i="6"/>
  <c r="W1117" i="6"/>
  <c r="Q1117" i="6"/>
  <c r="N1117" i="6"/>
  <c r="M1117" i="6"/>
  <c r="L1117" i="6"/>
  <c r="K1117" i="6"/>
  <c r="Z1116" i="6"/>
  <c r="Y1116" i="6"/>
  <c r="X1116" i="6"/>
  <c r="W1116" i="6"/>
  <c r="Q1116" i="6"/>
  <c r="N1116" i="6"/>
  <c r="M1116" i="6"/>
  <c r="L1116" i="6"/>
  <c r="K1116" i="6"/>
  <c r="Z1115" i="6"/>
  <c r="Y1115" i="6"/>
  <c r="X1115" i="6"/>
  <c r="W1115" i="6"/>
  <c r="Q1115" i="6"/>
  <c r="N1115" i="6"/>
  <c r="M1115" i="6"/>
  <c r="L1115" i="6"/>
  <c r="K1115" i="6"/>
  <c r="Z1114" i="6"/>
  <c r="Y1114" i="6"/>
  <c r="X1114" i="6"/>
  <c r="W1114" i="6"/>
  <c r="Q1114" i="6"/>
  <c r="N1114" i="6"/>
  <c r="M1114" i="6"/>
  <c r="L1114" i="6"/>
  <c r="K1114" i="6"/>
  <c r="Z1113" i="6"/>
  <c r="Y1113" i="6"/>
  <c r="X1113" i="6"/>
  <c r="W1113" i="6"/>
  <c r="Q1113" i="6"/>
  <c r="N1113" i="6"/>
  <c r="M1113" i="6"/>
  <c r="L1113" i="6"/>
  <c r="K1113" i="6"/>
  <c r="Z1112" i="6"/>
  <c r="Y1112" i="6"/>
  <c r="X1112" i="6"/>
  <c r="W1112" i="6"/>
  <c r="Q1112" i="6"/>
  <c r="N1112" i="6"/>
  <c r="M1112" i="6"/>
  <c r="L1112" i="6"/>
  <c r="K1112" i="6"/>
  <c r="Z1111" i="6"/>
  <c r="Y1111" i="6"/>
  <c r="X1111" i="6"/>
  <c r="W1111" i="6"/>
  <c r="Q1111" i="6"/>
  <c r="N1111" i="6"/>
  <c r="M1111" i="6"/>
  <c r="L1111" i="6"/>
  <c r="K1111" i="6"/>
  <c r="Z1110" i="6"/>
  <c r="Y1110" i="6"/>
  <c r="X1110" i="6"/>
  <c r="W1110" i="6"/>
  <c r="Q1110" i="6"/>
  <c r="N1110" i="6"/>
  <c r="M1110" i="6"/>
  <c r="L1110" i="6"/>
  <c r="K1110" i="6"/>
  <c r="Z1109" i="6"/>
  <c r="Y1109" i="6"/>
  <c r="X1109" i="6"/>
  <c r="W1109" i="6"/>
  <c r="Q1109" i="6"/>
  <c r="N1109" i="6"/>
  <c r="M1109" i="6"/>
  <c r="L1109" i="6"/>
  <c r="K1109" i="6"/>
  <c r="Z1108" i="6"/>
  <c r="Y1108" i="6"/>
  <c r="X1108" i="6"/>
  <c r="W1108" i="6"/>
  <c r="Q1108" i="6"/>
  <c r="N1108" i="6"/>
  <c r="M1108" i="6"/>
  <c r="L1108" i="6"/>
  <c r="K1108" i="6"/>
  <c r="Z1107" i="6"/>
  <c r="Y1107" i="6"/>
  <c r="X1107" i="6"/>
  <c r="W1107" i="6"/>
  <c r="Q1107" i="6"/>
  <c r="N1107" i="6"/>
  <c r="M1107" i="6"/>
  <c r="L1107" i="6"/>
  <c r="K1107" i="6"/>
  <c r="Z1106" i="6"/>
  <c r="Y1106" i="6"/>
  <c r="X1106" i="6"/>
  <c r="W1106" i="6"/>
  <c r="Q1106" i="6"/>
  <c r="N1106" i="6"/>
  <c r="M1106" i="6"/>
  <c r="L1106" i="6"/>
  <c r="K1106" i="6"/>
  <c r="Z1105" i="6"/>
  <c r="Y1105" i="6"/>
  <c r="X1105" i="6"/>
  <c r="W1105" i="6"/>
  <c r="Q1105" i="6"/>
  <c r="N1105" i="6"/>
  <c r="M1105" i="6"/>
  <c r="L1105" i="6"/>
  <c r="K1105" i="6"/>
  <c r="Z1104" i="6"/>
  <c r="Y1104" i="6"/>
  <c r="X1104" i="6"/>
  <c r="W1104" i="6"/>
  <c r="Q1104" i="6"/>
  <c r="N1104" i="6"/>
  <c r="M1104" i="6"/>
  <c r="L1104" i="6"/>
  <c r="K1104" i="6"/>
  <c r="Z1103" i="6"/>
  <c r="Y1103" i="6"/>
  <c r="X1103" i="6"/>
  <c r="W1103" i="6"/>
  <c r="Q1103" i="6"/>
  <c r="N1103" i="6"/>
  <c r="M1103" i="6"/>
  <c r="L1103" i="6"/>
  <c r="K1103" i="6"/>
  <c r="Z1102" i="6"/>
  <c r="Y1102" i="6"/>
  <c r="X1102" i="6"/>
  <c r="W1102" i="6"/>
  <c r="Q1102" i="6"/>
  <c r="N1102" i="6"/>
  <c r="M1102" i="6"/>
  <c r="L1102" i="6"/>
  <c r="K1102" i="6"/>
  <c r="Z1101" i="6"/>
  <c r="Y1101" i="6"/>
  <c r="X1101" i="6"/>
  <c r="W1101" i="6"/>
  <c r="Q1101" i="6"/>
  <c r="N1101" i="6"/>
  <c r="M1101" i="6"/>
  <c r="L1101" i="6"/>
  <c r="K1101" i="6"/>
  <c r="Z1100" i="6"/>
  <c r="Y1100" i="6"/>
  <c r="X1100" i="6"/>
  <c r="W1100" i="6"/>
  <c r="Q1100" i="6"/>
  <c r="N1100" i="6"/>
  <c r="M1100" i="6"/>
  <c r="L1100" i="6"/>
  <c r="K1100" i="6"/>
  <c r="Z1097" i="6"/>
  <c r="Y1097" i="6"/>
  <c r="X1097" i="6"/>
  <c r="W1097" i="6"/>
  <c r="Q1097" i="6"/>
  <c r="N1097" i="6"/>
  <c r="M1097" i="6"/>
  <c r="L1097" i="6"/>
  <c r="K1097" i="6"/>
  <c r="Z1096" i="6"/>
  <c r="Y1096" i="6"/>
  <c r="X1096" i="6"/>
  <c r="W1096" i="6"/>
  <c r="Q1096" i="6"/>
  <c r="N1096" i="6"/>
  <c r="M1096" i="6"/>
  <c r="L1096" i="6"/>
  <c r="K1096" i="6"/>
  <c r="Z1095" i="6"/>
  <c r="Y1095" i="6"/>
  <c r="X1095" i="6"/>
  <c r="W1095" i="6"/>
  <c r="Q1095" i="6"/>
  <c r="N1095" i="6"/>
  <c r="M1095" i="6"/>
  <c r="L1095" i="6"/>
  <c r="K1095" i="6"/>
  <c r="Z1094" i="6"/>
  <c r="Y1094" i="6"/>
  <c r="X1094" i="6"/>
  <c r="W1094" i="6"/>
  <c r="Q1094" i="6"/>
  <c r="N1094" i="6"/>
  <c r="M1094" i="6"/>
  <c r="L1094" i="6"/>
  <c r="K1094" i="6"/>
  <c r="Z1092" i="6"/>
  <c r="Y1092" i="6"/>
  <c r="X1092" i="6"/>
  <c r="W1092" i="6"/>
  <c r="Q1092" i="6"/>
  <c r="N1092" i="6"/>
  <c r="M1092" i="6"/>
  <c r="L1092" i="6"/>
  <c r="K1092" i="6"/>
  <c r="Z1091" i="6"/>
  <c r="Y1091" i="6"/>
  <c r="X1091" i="6"/>
  <c r="W1091" i="6"/>
  <c r="Q1091" i="6"/>
  <c r="N1091" i="6"/>
  <c r="M1091" i="6"/>
  <c r="L1091" i="6"/>
  <c r="K1091" i="6"/>
  <c r="Z1090" i="6"/>
  <c r="Y1090" i="6"/>
  <c r="X1090" i="6"/>
  <c r="W1090" i="6"/>
  <c r="Q1090" i="6"/>
  <c r="N1090" i="6"/>
  <c r="M1090" i="6"/>
  <c r="L1090" i="6"/>
  <c r="K1090" i="6"/>
  <c r="Z1089" i="6"/>
  <c r="Y1089" i="6"/>
  <c r="X1089" i="6"/>
  <c r="W1089" i="6"/>
  <c r="Q1089" i="6"/>
  <c r="N1089" i="6"/>
  <c r="M1089" i="6"/>
  <c r="L1089" i="6"/>
  <c r="K1089" i="6"/>
  <c r="Z1088" i="6"/>
  <c r="Y1088" i="6"/>
  <c r="X1088" i="6"/>
  <c r="W1088" i="6"/>
  <c r="Q1088" i="6"/>
  <c r="N1088" i="6"/>
  <c r="M1088" i="6"/>
  <c r="L1088" i="6"/>
  <c r="K1088" i="6"/>
  <c r="Z1087" i="6"/>
  <c r="Y1087" i="6"/>
  <c r="X1087" i="6"/>
  <c r="W1087" i="6"/>
  <c r="Q1087" i="6"/>
  <c r="N1087" i="6"/>
  <c r="M1087" i="6"/>
  <c r="L1087" i="6"/>
  <c r="K1087" i="6"/>
  <c r="Z1086" i="6"/>
  <c r="Y1086" i="6"/>
  <c r="X1086" i="6"/>
  <c r="W1086" i="6"/>
  <c r="Q1086" i="6"/>
  <c r="N1086" i="6"/>
  <c r="M1086" i="6"/>
  <c r="L1086" i="6"/>
  <c r="K1086" i="6"/>
  <c r="Z1085" i="6"/>
  <c r="Y1085" i="6"/>
  <c r="X1085" i="6"/>
  <c r="W1085" i="6"/>
  <c r="Q1085" i="6"/>
  <c r="N1085" i="6"/>
  <c r="M1085" i="6"/>
  <c r="L1085" i="6"/>
  <c r="K1085" i="6"/>
  <c r="Z1084" i="6"/>
  <c r="Y1084" i="6"/>
  <c r="X1084" i="6"/>
  <c r="W1084" i="6"/>
  <c r="Q1084" i="6"/>
  <c r="N1084" i="6"/>
  <c r="M1084" i="6"/>
  <c r="L1084" i="6"/>
  <c r="K1084" i="6"/>
  <c r="Z1083" i="6"/>
  <c r="Y1083" i="6"/>
  <c r="X1083" i="6"/>
  <c r="W1083" i="6"/>
  <c r="Q1083" i="6"/>
  <c r="N1083" i="6"/>
  <c r="M1083" i="6"/>
  <c r="L1083" i="6"/>
  <c r="K1083" i="6"/>
  <c r="Z1082" i="6"/>
  <c r="Y1082" i="6"/>
  <c r="X1082" i="6"/>
  <c r="W1082" i="6"/>
  <c r="Q1082" i="6"/>
  <c r="N1082" i="6"/>
  <c r="M1082" i="6"/>
  <c r="L1082" i="6"/>
  <c r="K1082" i="6"/>
  <c r="Z1080" i="6"/>
  <c r="Y1080" i="6"/>
  <c r="X1080" i="6"/>
  <c r="W1080" i="6"/>
  <c r="Q1080" i="6"/>
  <c r="N1080" i="6"/>
  <c r="M1080" i="6"/>
  <c r="L1080" i="6"/>
  <c r="K1080" i="6"/>
  <c r="Z1079" i="6"/>
  <c r="Y1079" i="6"/>
  <c r="X1079" i="6"/>
  <c r="W1079" i="6"/>
  <c r="Q1079" i="6"/>
  <c r="N1079" i="6"/>
  <c r="M1079" i="6"/>
  <c r="L1079" i="6"/>
  <c r="K1079" i="6"/>
  <c r="Z1078" i="6"/>
  <c r="Y1078" i="6"/>
  <c r="X1078" i="6"/>
  <c r="W1078" i="6"/>
  <c r="Q1078" i="6"/>
  <c r="N1078" i="6"/>
  <c r="M1078" i="6"/>
  <c r="L1078" i="6"/>
  <c r="K1078" i="6"/>
  <c r="Z1077" i="6"/>
  <c r="Y1077" i="6"/>
  <c r="X1077" i="6"/>
  <c r="W1077" i="6"/>
  <c r="Q1077" i="6"/>
  <c r="N1077" i="6"/>
  <c r="M1077" i="6"/>
  <c r="L1077" i="6"/>
  <c r="K1077" i="6"/>
  <c r="Z1076" i="6"/>
  <c r="Y1076" i="6"/>
  <c r="X1076" i="6"/>
  <c r="W1076" i="6"/>
  <c r="Q1076" i="6"/>
  <c r="N1076" i="6"/>
  <c r="M1076" i="6"/>
  <c r="L1076" i="6"/>
  <c r="K1076" i="6"/>
  <c r="Z1075" i="6"/>
  <c r="Y1075" i="6"/>
  <c r="X1075" i="6"/>
  <c r="W1075" i="6"/>
  <c r="Q1075" i="6"/>
  <c r="N1075" i="6"/>
  <c r="M1075" i="6"/>
  <c r="L1075" i="6"/>
  <c r="K1075" i="6"/>
  <c r="Z1074" i="6"/>
  <c r="Y1074" i="6"/>
  <c r="X1074" i="6"/>
  <c r="W1074" i="6"/>
  <c r="Q1074" i="6"/>
  <c r="N1074" i="6"/>
  <c r="M1074" i="6"/>
  <c r="L1074" i="6"/>
  <c r="K1074" i="6"/>
  <c r="Z1073" i="6"/>
  <c r="Y1073" i="6"/>
  <c r="X1073" i="6"/>
  <c r="W1073" i="6"/>
  <c r="Q1073" i="6"/>
  <c r="N1073" i="6"/>
  <c r="M1073" i="6"/>
  <c r="L1073" i="6"/>
  <c r="K1073" i="6"/>
  <c r="Z1072" i="6"/>
  <c r="Y1072" i="6"/>
  <c r="X1072" i="6"/>
  <c r="W1072" i="6"/>
  <c r="Q1072" i="6"/>
  <c r="N1072" i="6"/>
  <c r="M1072" i="6"/>
  <c r="L1072" i="6"/>
  <c r="K1072" i="6"/>
  <c r="Z1071" i="6"/>
  <c r="Y1071" i="6"/>
  <c r="X1071" i="6"/>
  <c r="W1071" i="6"/>
  <c r="Q1071" i="6"/>
  <c r="N1071" i="6"/>
  <c r="M1071" i="6"/>
  <c r="L1071" i="6"/>
  <c r="K1071" i="6"/>
  <c r="Z1070" i="6"/>
  <c r="Y1070" i="6"/>
  <c r="X1070" i="6"/>
  <c r="W1070" i="6"/>
  <c r="Q1070" i="6"/>
  <c r="N1070" i="6"/>
  <c r="M1070" i="6"/>
  <c r="L1070" i="6"/>
  <c r="K1070" i="6"/>
  <c r="Z1069" i="6"/>
  <c r="Y1069" i="6"/>
  <c r="X1069" i="6"/>
  <c r="W1069" i="6"/>
  <c r="Q1069" i="6"/>
  <c r="N1069" i="6"/>
  <c r="M1069" i="6"/>
  <c r="L1069" i="6"/>
  <c r="K1069" i="6"/>
  <c r="Z1068" i="6"/>
  <c r="Y1068" i="6"/>
  <c r="X1068" i="6"/>
  <c r="W1068" i="6"/>
  <c r="Q1068" i="6"/>
  <c r="N1068" i="6"/>
  <c r="M1068" i="6"/>
  <c r="L1068" i="6"/>
  <c r="K1068" i="6"/>
  <c r="Z1067" i="6"/>
  <c r="Y1067" i="6"/>
  <c r="X1067" i="6"/>
  <c r="W1067" i="6"/>
  <c r="Q1067" i="6"/>
  <c r="N1067" i="6"/>
  <c r="M1067" i="6"/>
  <c r="L1067" i="6"/>
  <c r="K1067" i="6"/>
  <c r="Z1066" i="6"/>
  <c r="Y1066" i="6"/>
  <c r="X1066" i="6"/>
  <c r="W1066" i="6"/>
  <c r="Q1066" i="6"/>
  <c r="N1066" i="6"/>
  <c r="M1066" i="6"/>
  <c r="L1066" i="6"/>
  <c r="K1066" i="6"/>
  <c r="Z1065" i="6"/>
  <c r="Y1065" i="6"/>
  <c r="X1065" i="6"/>
  <c r="W1065" i="6"/>
  <c r="Q1065" i="6"/>
  <c r="N1065" i="6"/>
  <c r="M1065" i="6"/>
  <c r="L1065" i="6"/>
  <c r="K1065" i="6"/>
  <c r="Z1064" i="6"/>
  <c r="Y1064" i="6"/>
  <c r="X1064" i="6"/>
  <c r="W1064" i="6"/>
  <c r="Q1064" i="6"/>
  <c r="N1064" i="6"/>
  <c r="M1064" i="6"/>
  <c r="L1064" i="6"/>
  <c r="K1064" i="6"/>
  <c r="Z1063" i="6"/>
  <c r="Y1063" i="6"/>
  <c r="X1063" i="6"/>
  <c r="W1063" i="6"/>
  <c r="Q1063" i="6"/>
  <c r="N1063" i="6"/>
  <c r="M1063" i="6"/>
  <c r="L1063" i="6"/>
  <c r="K1063" i="6"/>
  <c r="Z1062" i="6"/>
  <c r="Y1062" i="6"/>
  <c r="X1062" i="6"/>
  <c r="W1062" i="6"/>
  <c r="Q1062" i="6"/>
  <c r="N1062" i="6"/>
  <c r="M1062" i="6"/>
  <c r="L1062" i="6"/>
  <c r="K1062" i="6"/>
  <c r="Z1061" i="6"/>
  <c r="Y1061" i="6"/>
  <c r="X1061" i="6"/>
  <c r="W1061" i="6"/>
  <c r="Q1061" i="6"/>
  <c r="N1061" i="6"/>
  <c r="M1061" i="6"/>
  <c r="L1061" i="6"/>
  <c r="K1061" i="6"/>
  <c r="Z1060" i="6"/>
  <c r="Y1060" i="6"/>
  <c r="X1060" i="6"/>
  <c r="W1060" i="6"/>
  <c r="Q1060" i="6"/>
  <c r="N1060" i="6"/>
  <c r="M1060" i="6"/>
  <c r="L1060" i="6"/>
  <c r="K1060" i="6"/>
  <c r="Z1059" i="6"/>
  <c r="Y1059" i="6"/>
  <c r="X1059" i="6"/>
  <c r="W1059" i="6"/>
  <c r="Q1059" i="6"/>
  <c r="N1059" i="6"/>
  <c r="M1059" i="6"/>
  <c r="L1059" i="6"/>
  <c r="K1059" i="6"/>
  <c r="Z1058" i="6"/>
  <c r="Y1058" i="6"/>
  <c r="X1058" i="6"/>
  <c r="W1058" i="6"/>
  <c r="Q1058" i="6"/>
  <c r="N1058" i="6"/>
  <c r="M1058" i="6"/>
  <c r="L1058" i="6"/>
  <c r="K1058" i="6"/>
  <c r="Z1056" i="6"/>
  <c r="Y1056" i="6"/>
  <c r="X1056" i="6"/>
  <c r="W1056" i="6"/>
  <c r="Q1056" i="6"/>
  <c r="N1056" i="6"/>
  <c r="M1056" i="6"/>
  <c r="L1056" i="6"/>
  <c r="K1056" i="6"/>
  <c r="Z1055" i="6"/>
  <c r="Y1055" i="6"/>
  <c r="X1055" i="6"/>
  <c r="W1055" i="6"/>
  <c r="Q1055" i="6"/>
  <c r="N1055" i="6"/>
  <c r="M1055" i="6"/>
  <c r="L1055" i="6"/>
  <c r="K1055" i="6"/>
  <c r="Z1054" i="6"/>
  <c r="Y1054" i="6"/>
  <c r="X1054" i="6"/>
  <c r="W1054" i="6"/>
  <c r="Q1054" i="6"/>
  <c r="N1054" i="6"/>
  <c r="M1054" i="6"/>
  <c r="L1054" i="6"/>
  <c r="K1054" i="6"/>
  <c r="Z1053" i="6"/>
  <c r="Y1053" i="6"/>
  <c r="X1053" i="6"/>
  <c r="W1053" i="6"/>
  <c r="Q1053" i="6"/>
  <c r="N1053" i="6"/>
  <c r="M1053" i="6"/>
  <c r="L1053" i="6"/>
  <c r="K1053" i="6"/>
  <c r="Z1052" i="6"/>
  <c r="Y1052" i="6"/>
  <c r="X1052" i="6"/>
  <c r="W1052" i="6"/>
  <c r="Q1052" i="6"/>
  <c r="N1052" i="6"/>
  <c r="M1052" i="6"/>
  <c r="L1052" i="6"/>
  <c r="K1052" i="6"/>
  <c r="Z1051" i="6"/>
  <c r="Y1051" i="6"/>
  <c r="X1051" i="6"/>
  <c r="W1051" i="6"/>
  <c r="Q1051" i="6"/>
  <c r="N1051" i="6"/>
  <c r="M1051" i="6"/>
  <c r="L1051" i="6"/>
  <c r="K1051" i="6"/>
  <c r="Z1050" i="6"/>
  <c r="Y1050" i="6"/>
  <c r="X1050" i="6"/>
  <c r="W1050" i="6"/>
  <c r="Q1050" i="6"/>
  <c r="N1050" i="6"/>
  <c r="M1050" i="6"/>
  <c r="L1050" i="6"/>
  <c r="K1050" i="6"/>
  <c r="Z1049" i="6"/>
  <c r="Y1049" i="6"/>
  <c r="X1049" i="6"/>
  <c r="W1049" i="6"/>
  <c r="Q1049" i="6"/>
  <c r="N1049" i="6"/>
  <c r="M1049" i="6"/>
  <c r="L1049" i="6"/>
  <c r="K1049" i="6"/>
  <c r="Z1047" i="6"/>
  <c r="Y1047" i="6"/>
  <c r="X1047" i="6"/>
  <c r="W1047" i="6"/>
  <c r="Q1047" i="6"/>
  <c r="N1047" i="6"/>
  <c r="M1047" i="6"/>
  <c r="L1047" i="6"/>
  <c r="K1047" i="6"/>
  <c r="Z1046" i="6"/>
  <c r="Y1046" i="6"/>
  <c r="X1046" i="6"/>
  <c r="W1046" i="6"/>
  <c r="Q1046" i="6"/>
  <c r="N1046" i="6"/>
  <c r="M1046" i="6"/>
  <c r="L1046" i="6"/>
  <c r="K1046" i="6"/>
  <c r="Z1045" i="6"/>
  <c r="Y1045" i="6"/>
  <c r="X1045" i="6"/>
  <c r="W1045" i="6"/>
  <c r="Q1045" i="6"/>
  <c r="N1045" i="6"/>
  <c r="M1045" i="6"/>
  <c r="L1045" i="6"/>
  <c r="K1045" i="6"/>
  <c r="Z1044" i="6"/>
  <c r="Y1044" i="6"/>
  <c r="X1044" i="6"/>
  <c r="W1044" i="6"/>
  <c r="Q1044" i="6"/>
  <c r="N1044" i="6"/>
  <c r="M1044" i="6"/>
  <c r="L1044" i="6"/>
  <c r="K1044" i="6"/>
  <c r="Z1043" i="6"/>
  <c r="Y1043" i="6"/>
  <c r="X1043" i="6"/>
  <c r="W1043" i="6"/>
  <c r="Q1043" i="6"/>
  <c r="N1043" i="6"/>
  <c r="M1043" i="6"/>
  <c r="L1043" i="6"/>
  <c r="K1043" i="6"/>
  <c r="Z1042" i="6"/>
  <c r="Y1042" i="6"/>
  <c r="X1042" i="6"/>
  <c r="W1042" i="6"/>
  <c r="Q1042" i="6"/>
  <c r="N1042" i="6"/>
  <c r="M1042" i="6"/>
  <c r="L1042" i="6"/>
  <c r="K1042" i="6"/>
  <c r="Z1041" i="6"/>
  <c r="Y1041" i="6"/>
  <c r="X1041" i="6"/>
  <c r="W1041" i="6"/>
  <c r="Q1041" i="6"/>
  <c r="N1041" i="6"/>
  <c r="M1041" i="6"/>
  <c r="L1041" i="6"/>
  <c r="K1041" i="6"/>
  <c r="Z1040" i="6"/>
  <c r="Y1040" i="6"/>
  <c r="X1040" i="6"/>
  <c r="W1040" i="6"/>
  <c r="Q1040" i="6"/>
  <c r="N1040" i="6"/>
  <c r="M1040" i="6"/>
  <c r="L1040" i="6"/>
  <c r="K1040" i="6"/>
  <c r="Z1039" i="6"/>
  <c r="Y1039" i="6"/>
  <c r="X1039" i="6"/>
  <c r="W1039" i="6"/>
  <c r="Q1039" i="6"/>
  <c r="N1039" i="6"/>
  <c r="M1039" i="6"/>
  <c r="L1039" i="6"/>
  <c r="K1039" i="6"/>
  <c r="Z1037" i="6"/>
  <c r="Y1037" i="6"/>
  <c r="X1037" i="6"/>
  <c r="W1037" i="6"/>
  <c r="Q1037" i="6"/>
  <c r="N1037" i="6"/>
  <c r="M1037" i="6"/>
  <c r="L1037" i="6"/>
  <c r="K1037" i="6"/>
  <c r="Z1036" i="6"/>
  <c r="Y1036" i="6"/>
  <c r="X1036" i="6"/>
  <c r="W1036" i="6"/>
  <c r="Q1036" i="6"/>
  <c r="N1036" i="6"/>
  <c r="M1036" i="6"/>
  <c r="L1036" i="6"/>
  <c r="K1036" i="6"/>
  <c r="Z1034" i="6"/>
  <c r="Y1034" i="6"/>
  <c r="X1034" i="6"/>
  <c r="W1034" i="6"/>
  <c r="Q1034" i="6"/>
  <c r="N1034" i="6"/>
  <c r="M1034" i="6"/>
  <c r="L1034" i="6"/>
  <c r="K1034" i="6"/>
  <c r="Z1033" i="6"/>
  <c r="Y1033" i="6"/>
  <c r="X1033" i="6"/>
  <c r="W1033" i="6"/>
  <c r="Q1033" i="6"/>
  <c r="N1033" i="6"/>
  <c r="M1033" i="6"/>
  <c r="L1033" i="6"/>
  <c r="K1033" i="6"/>
  <c r="Z1032" i="6"/>
  <c r="Y1032" i="6"/>
  <c r="X1032" i="6"/>
  <c r="W1032" i="6"/>
  <c r="Q1032" i="6"/>
  <c r="N1032" i="6"/>
  <c r="M1032" i="6"/>
  <c r="L1032" i="6"/>
  <c r="K1032" i="6"/>
  <c r="Z1031" i="6"/>
  <c r="Y1031" i="6"/>
  <c r="X1031" i="6"/>
  <c r="W1031" i="6"/>
  <c r="Q1031" i="6"/>
  <c r="N1031" i="6"/>
  <c r="M1031" i="6"/>
  <c r="L1031" i="6"/>
  <c r="K1031" i="6"/>
  <c r="Z1030" i="6"/>
  <c r="Y1030" i="6"/>
  <c r="X1030" i="6"/>
  <c r="W1030" i="6"/>
  <c r="Q1030" i="6"/>
  <c r="N1030" i="6"/>
  <c r="M1030" i="6"/>
  <c r="L1030" i="6"/>
  <c r="K1030" i="6"/>
  <c r="Z1029" i="6"/>
  <c r="Y1029" i="6"/>
  <c r="X1029" i="6"/>
  <c r="W1029" i="6"/>
  <c r="Q1029" i="6"/>
  <c r="N1029" i="6"/>
  <c r="M1029" i="6"/>
  <c r="L1029" i="6"/>
  <c r="K1029" i="6"/>
  <c r="Z1028" i="6"/>
  <c r="Y1028" i="6"/>
  <c r="X1028" i="6"/>
  <c r="W1028" i="6"/>
  <c r="Q1028" i="6"/>
  <c r="N1028" i="6"/>
  <c r="M1028" i="6"/>
  <c r="L1028" i="6"/>
  <c r="K1028" i="6"/>
  <c r="Z1027" i="6"/>
  <c r="Y1027" i="6"/>
  <c r="X1027" i="6"/>
  <c r="W1027" i="6"/>
  <c r="Q1027" i="6"/>
  <c r="N1027" i="6"/>
  <c r="M1027" i="6"/>
  <c r="L1027" i="6"/>
  <c r="K1027" i="6"/>
  <c r="Z1026" i="6"/>
  <c r="Y1026" i="6"/>
  <c r="X1026" i="6"/>
  <c r="W1026" i="6"/>
  <c r="Q1026" i="6"/>
  <c r="N1026" i="6"/>
  <c r="M1026" i="6"/>
  <c r="L1026" i="6"/>
  <c r="K1026" i="6"/>
  <c r="Z1025" i="6"/>
  <c r="Y1025" i="6"/>
  <c r="X1025" i="6"/>
  <c r="W1025" i="6"/>
  <c r="Q1025" i="6"/>
  <c r="N1025" i="6"/>
  <c r="M1025" i="6"/>
  <c r="L1025" i="6"/>
  <c r="K1025" i="6"/>
  <c r="Z1024" i="6"/>
  <c r="Y1024" i="6"/>
  <c r="X1024" i="6"/>
  <c r="W1024" i="6"/>
  <c r="Q1024" i="6"/>
  <c r="N1024" i="6"/>
  <c r="M1024" i="6"/>
  <c r="L1024" i="6"/>
  <c r="K1024" i="6"/>
  <c r="Z1023" i="6"/>
  <c r="Y1023" i="6"/>
  <c r="X1023" i="6"/>
  <c r="W1023" i="6"/>
  <c r="Q1023" i="6"/>
  <c r="N1023" i="6"/>
  <c r="M1023" i="6"/>
  <c r="L1023" i="6"/>
  <c r="K1023" i="6"/>
  <c r="Z1022" i="6"/>
  <c r="Y1022" i="6"/>
  <c r="X1022" i="6"/>
  <c r="W1022" i="6"/>
  <c r="Q1022" i="6"/>
  <c r="N1022" i="6"/>
  <c r="M1022" i="6"/>
  <c r="L1022" i="6"/>
  <c r="K1022" i="6"/>
  <c r="Z1021" i="6"/>
  <c r="Y1021" i="6"/>
  <c r="X1021" i="6"/>
  <c r="W1021" i="6"/>
  <c r="Q1021" i="6"/>
  <c r="N1021" i="6"/>
  <c r="M1021" i="6"/>
  <c r="L1021" i="6"/>
  <c r="K1021" i="6"/>
  <c r="Z1020" i="6"/>
  <c r="Y1020" i="6"/>
  <c r="X1020" i="6"/>
  <c r="W1020" i="6"/>
  <c r="Q1020" i="6"/>
  <c r="N1020" i="6"/>
  <c r="M1020" i="6"/>
  <c r="L1020" i="6"/>
  <c r="K1020" i="6"/>
  <c r="Z1019" i="6"/>
  <c r="Y1019" i="6"/>
  <c r="X1019" i="6"/>
  <c r="W1019" i="6"/>
  <c r="Q1019" i="6"/>
  <c r="N1019" i="6"/>
  <c r="M1019" i="6"/>
  <c r="L1019" i="6"/>
  <c r="K1019" i="6"/>
  <c r="Z1018" i="6"/>
  <c r="Y1018" i="6"/>
  <c r="X1018" i="6"/>
  <c r="W1018" i="6"/>
  <c r="Q1018" i="6"/>
  <c r="N1018" i="6"/>
  <c r="M1018" i="6"/>
  <c r="L1018" i="6"/>
  <c r="K1018" i="6"/>
  <c r="Z1017" i="6"/>
  <c r="Y1017" i="6"/>
  <c r="X1017" i="6"/>
  <c r="W1017" i="6"/>
  <c r="Q1017" i="6"/>
  <c r="N1017" i="6"/>
  <c r="M1017" i="6"/>
  <c r="L1017" i="6"/>
  <c r="K1017" i="6"/>
  <c r="Z1016" i="6"/>
  <c r="Y1016" i="6"/>
  <c r="X1016" i="6"/>
  <c r="W1016" i="6"/>
  <c r="Q1016" i="6"/>
  <c r="N1016" i="6"/>
  <c r="M1016" i="6"/>
  <c r="L1016" i="6"/>
  <c r="K1016" i="6"/>
  <c r="Z1015" i="6"/>
  <c r="Y1015" i="6"/>
  <c r="X1015" i="6"/>
  <c r="W1015" i="6"/>
  <c r="Q1015" i="6"/>
  <c r="N1015" i="6"/>
  <c r="M1015" i="6"/>
  <c r="L1015" i="6"/>
  <c r="K1015" i="6"/>
  <c r="Z1014" i="6"/>
  <c r="Y1014" i="6"/>
  <c r="X1014" i="6"/>
  <c r="W1014" i="6"/>
  <c r="Q1014" i="6"/>
  <c r="N1014" i="6"/>
  <c r="M1014" i="6"/>
  <c r="L1014" i="6"/>
  <c r="K1014" i="6"/>
  <c r="Z1013" i="6"/>
  <c r="Y1013" i="6"/>
  <c r="X1013" i="6"/>
  <c r="W1013" i="6"/>
  <c r="Q1013" i="6"/>
  <c r="N1013" i="6"/>
  <c r="M1013" i="6"/>
  <c r="L1013" i="6"/>
  <c r="K1013" i="6"/>
  <c r="Z1012" i="6"/>
  <c r="Y1012" i="6"/>
  <c r="X1012" i="6"/>
  <c r="W1012" i="6"/>
  <c r="Q1012" i="6"/>
  <c r="N1012" i="6"/>
  <c r="M1012" i="6"/>
  <c r="L1012" i="6"/>
  <c r="K1012" i="6"/>
  <c r="Z1011" i="6"/>
  <c r="Y1011" i="6"/>
  <c r="X1011" i="6"/>
  <c r="W1011" i="6"/>
  <c r="Q1011" i="6"/>
  <c r="N1011" i="6"/>
  <c r="M1011" i="6"/>
  <c r="L1011" i="6"/>
  <c r="K1011" i="6"/>
  <c r="Z1010" i="6"/>
  <c r="Y1010" i="6"/>
  <c r="X1010" i="6"/>
  <c r="W1010" i="6"/>
  <c r="Q1010" i="6"/>
  <c r="N1010" i="6"/>
  <c r="M1010" i="6"/>
  <c r="L1010" i="6"/>
  <c r="K1010" i="6"/>
  <c r="Z1009" i="6"/>
  <c r="Y1009" i="6"/>
  <c r="X1009" i="6"/>
  <c r="W1009" i="6"/>
  <c r="Q1009" i="6"/>
  <c r="N1009" i="6"/>
  <c r="M1009" i="6"/>
  <c r="L1009" i="6"/>
  <c r="K1009" i="6"/>
  <c r="Z1008" i="6"/>
  <c r="Y1008" i="6"/>
  <c r="X1008" i="6"/>
  <c r="W1008" i="6"/>
  <c r="Q1008" i="6"/>
  <c r="N1008" i="6"/>
  <c r="M1008" i="6"/>
  <c r="L1008" i="6"/>
  <c r="K1008" i="6"/>
  <c r="Z1007" i="6"/>
  <c r="Y1007" i="6"/>
  <c r="X1007" i="6"/>
  <c r="W1007" i="6"/>
  <c r="Q1007" i="6"/>
  <c r="N1007" i="6"/>
  <c r="M1007" i="6"/>
  <c r="L1007" i="6"/>
  <c r="K1007" i="6"/>
  <c r="Z1006" i="6"/>
  <c r="Y1006" i="6"/>
  <c r="X1006" i="6"/>
  <c r="W1006" i="6"/>
  <c r="Q1006" i="6"/>
  <c r="N1006" i="6"/>
  <c r="M1006" i="6"/>
  <c r="L1006" i="6"/>
  <c r="K1006" i="6"/>
  <c r="Z1005" i="6"/>
  <c r="Y1005" i="6"/>
  <c r="X1005" i="6"/>
  <c r="W1005" i="6"/>
  <c r="Q1005" i="6"/>
  <c r="N1005" i="6"/>
  <c r="M1005" i="6"/>
  <c r="L1005" i="6"/>
  <c r="K1005" i="6"/>
  <c r="Z1004" i="6"/>
  <c r="Y1004" i="6"/>
  <c r="X1004" i="6"/>
  <c r="W1004" i="6"/>
  <c r="Q1004" i="6"/>
  <c r="N1004" i="6"/>
  <c r="M1004" i="6"/>
  <c r="L1004" i="6"/>
  <c r="K1004" i="6"/>
  <c r="Z1002" i="6"/>
  <c r="Y1002" i="6"/>
  <c r="X1002" i="6"/>
  <c r="W1002" i="6"/>
  <c r="Q1002" i="6"/>
  <c r="N1002" i="6"/>
  <c r="M1002" i="6"/>
  <c r="L1002" i="6"/>
  <c r="K1002" i="6"/>
  <c r="Z1001" i="6"/>
  <c r="Y1001" i="6"/>
  <c r="X1001" i="6"/>
  <c r="W1001" i="6"/>
  <c r="Q1001" i="6"/>
  <c r="N1001" i="6"/>
  <c r="M1001" i="6"/>
  <c r="L1001" i="6"/>
  <c r="K1001" i="6"/>
  <c r="Z1000" i="6"/>
  <c r="Y1000" i="6"/>
  <c r="X1000" i="6"/>
  <c r="W1000" i="6"/>
  <c r="Q1000" i="6"/>
  <c r="N1000" i="6"/>
  <c r="M1000" i="6"/>
  <c r="L1000" i="6"/>
  <c r="K1000" i="6"/>
  <c r="Z999" i="6"/>
  <c r="Y999" i="6"/>
  <c r="X999" i="6"/>
  <c r="W999" i="6"/>
  <c r="Q999" i="6"/>
  <c r="N999" i="6"/>
  <c r="M999" i="6"/>
  <c r="L999" i="6"/>
  <c r="K999" i="6"/>
  <c r="Z998" i="6"/>
  <c r="Y998" i="6"/>
  <c r="X998" i="6"/>
  <c r="W998" i="6"/>
  <c r="Q998" i="6"/>
  <c r="N998" i="6"/>
  <c r="M998" i="6"/>
  <c r="L998" i="6"/>
  <c r="K998" i="6"/>
  <c r="Z997" i="6"/>
  <c r="Y997" i="6"/>
  <c r="X997" i="6"/>
  <c r="W997" i="6"/>
  <c r="Q997" i="6"/>
  <c r="N997" i="6"/>
  <c r="M997" i="6"/>
  <c r="L997" i="6"/>
  <c r="K997" i="6"/>
  <c r="Z996" i="6"/>
  <c r="Y996" i="6"/>
  <c r="X996" i="6"/>
  <c r="W996" i="6"/>
  <c r="Q996" i="6"/>
  <c r="N996" i="6"/>
  <c r="M996" i="6"/>
  <c r="L996" i="6"/>
  <c r="K996" i="6"/>
  <c r="Z994" i="6"/>
  <c r="Y994" i="6"/>
  <c r="X994" i="6"/>
  <c r="W994" i="6"/>
  <c r="Q994" i="6"/>
  <c r="N994" i="6"/>
  <c r="M994" i="6"/>
  <c r="L994" i="6"/>
  <c r="K994" i="6"/>
  <c r="Z993" i="6"/>
  <c r="Y993" i="6"/>
  <c r="X993" i="6"/>
  <c r="W993" i="6"/>
  <c r="Q993" i="6"/>
  <c r="N993" i="6"/>
  <c r="M993" i="6"/>
  <c r="L993" i="6"/>
  <c r="K993" i="6"/>
  <c r="Z992" i="6"/>
  <c r="Y992" i="6"/>
  <c r="X992" i="6"/>
  <c r="W992" i="6"/>
  <c r="Q992" i="6"/>
  <c r="N992" i="6"/>
  <c r="M992" i="6"/>
  <c r="L992" i="6"/>
  <c r="K992" i="6"/>
  <c r="Z991" i="6"/>
  <c r="Y991" i="6"/>
  <c r="X991" i="6"/>
  <c r="W991" i="6"/>
  <c r="Q991" i="6"/>
  <c r="N991" i="6"/>
  <c r="M991" i="6"/>
  <c r="L991" i="6"/>
  <c r="K991" i="6"/>
  <c r="Z990" i="6"/>
  <c r="Y990" i="6"/>
  <c r="X990" i="6"/>
  <c r="W990" i="6"/>
  <c r="Q990" i="6"/>
  <c r="N990" i="6"/>
  <c r="M990" i="6"/>
  <c r="L990" i="6"/>
  <c r="K990" i="6"/>
  <c r="Z989" i="6"/>
  <c r="Y989" i="6"/>
  <c r="X989" i="6"/>
  <c r="W989" i="6"/>
  <c r="Q989" i="6"/>
  <c r="N989" i="6"/>
  <c r="M989" i="6"/>
  <c r="L989" i="6"/>
  <c r="K989" i="6"/>
  <c r="Z988" i="6"/>
  <c r="Y988" i="6"/>
  <c r="X988" i="6"/>
  <c r="W988" i="6"/>
  <c r="Q988" i="6"/>
  <c r="N988" i="6"/>
  <c r="M988" i="6"/>
  <c r="L988" i="6"/>
  <c r="K988" i="6"/>
  <c r="Z987" i="6"/>
  <c r="Y987" i="6"/>
  <c r="X987" i="6"/>
  <c r="W987" i="6"/>
  <c r="Q987" i="6"/>
  <c r="N987" i="6"/>
  <c r="M987" i="6"/>
  <c r="L987" i="6"/>
  <c r="K987" i="6"/>
  <c r="Z986" i="6"/>
  <c r="Y986" i="6"/>
  <c r="X986" i="6"/>
  <c r="W986" i="6"/>
  <c r="Q986" i="6"/>
  <c r="N986" i="6"/>
  <c r="M986" i="6"/>
  <c r="L986" i="6"/>
  <c r="K986" i="6"/>
  <c r="Z985" i="6"/>
  <c r="Y985" i="6"/>
  <c r="X985" i="6"/>
  <c r="W985" i="6"/>
  <c r="Q985" i="6"/>
  <c r="N985" i="6"/>
  <c r="M985" i="6"/>
  <c r="L985" i="6"/>
  <c r="K985" i="6"/>
  <c r="Z984" i="6"/>
  <c r="Y984" i="6"/>
  <c r="X984" i="6"/>
  <c r="W984" i="6"/>
  <c r="Q984" i="6"/>
  <c r="N984" i="6"/>
  <c r="M984" i="6"/>
  <c r="L984" i="6"/>
  <c r="K984" i="6"/>
  <c r="Z983" i="6"/>
  <c r="Y983" i="6"/>
  <c r="X983" i="6"/>
  <c r="W983" i="6"/>
  <c r="Q983" i="6"/>
  <c r="N983" i="6"/>
  <c r="M983" i="6"/>
  <c r="L983" i="6"/>
  <c r="K983" i="6"/>
  <c r="Z982" i="6"/>
  <c r="Y982" i="6"/>
  <c r="X982" i="6"/>
  <c r="W982" i="6"/>
  <c r="Q982" i="6"/>
  <c r="N982" i="6"/>
  <c r="M982" i="6"/>
  <c r="L982" i="6"/>
  <c r="K982" i="6"/>
  <c r="Z981" i="6"/>
  <c r="Y981" i="6"/>
  <c r="X981" i="6"/>
  <c r="W981" i="6"/>
  <c r="Q981" i="6"/>
  <c r="N981" i="6"/>
  <c r="M981" i="6"/>
  <c r="L981" i="6"/>
  <c r="K981" i="6"/>
  <c r="Z980" i="6"/>
  <c r="Y980" i="6"/>
  <c r="X980" i="6"/>
  <c r="W980" i="6"/>
  <c r="Q980" i="6"/>
  <c r="N980" i="6"/>
  <c r="M980" i="6"/>
  <c r="L980" i="6"/>
  <c r="K980" i="6"/>
  <c r="Z979" i="6"/>
  <c r="Y979" i="6"/>
  <c r="X979" i="6"/>
  <c r="W979" i="6"/>
  <c r="Q979" i="6"/>
  <c r="N979" i="6"/>
  <c r="M979" i="6"/>
  <c r="L979" i="6"/>
  <c r="K979" i="6"/>
  <c r="Z978" i="6"/>
  <c r="Y978" i="6"/>
  <c r="X978" i="6"/>
  <c r="W978" i="6"/>
  <c r="Q978" i="6"/>
  <c r="N978" i="6"/>
  <c r="M978" i="6"/>
  <c r="L978" i="6"/>
  <c r="K978" i="6"/>
  <c r="Z976" i="6"/>
  <c r="Y976" i="6"/>
  <c r="X976" i="6"/>
  <c r="W976" i="6"/>
  <c r="Q976" i="6"/>
  <c r="N976" i="6"/>
  <c r="M976" i="6"/>
  <c r="L976" i="6"/>
  <c r="K976" i="6"/>
  <c r="Z975" i="6"/>
  <c r="Y975" i="6"/>
  <c r="X975" i="6"/>
  <c r="W975" i="6"/>
  <c r="Q975" i="6"/>
  <c r="N975" i="6"/>
  <c r="M975" i="6"/>
  <c r="L975" i="6"/>
  <c r="K975" i="6"/>
  <c r="Z974" i="6"/>
  <c r="Y974" i="6"/>
  <c r="X974" i="6"/>
  <c r="W974" i="6"/>
  <c r="Q974" i="6"/>
  <c r="N974" i="6"/>
  <c r="M974" i="6"/>
  <c r="L974" i="6"/>
  <c r="K974" i="6"/>
  <c r="Z973" i="6"/>
  <c r="Y973" i="6"/>
  <c r="X973" i="6"/>
  <c r="W973" i="6"/>
  <c r="Q973" i="6"/>
  <c r="N973" i="6"/>
  <c r="M973" i="6"/>
  <c r="L973" i="6"/>
  <c r="K973" i="6"/>
  <c r="Z972" i="6"/>
  <c r="Y972" i="6"/>
  <c r="X972" i="6"/>
  <c r="W972" i="6"/>
  <c r="Q972" i="6"/>
  <c r="N972" i="6"/>
  <c r="M972" i="6"/>
  <c r="L972" i="6"/>
  <c r="K972" i="6"/>
  <c r="Z971" i="6"/>
  <c r="Y971" i="6"/>
  <c r="X971" i="6"/>
  <c r="W971" i="6"/>
  <c r="Q971" i="6"/>
  <c r="N971" i="6"/>
  <c r="M971" i="6"/>
  <c r="L971" i="6"/>
  <c r="K971" i="6"/>
  <c r="Z970" i="6"/>
  <c r="Y970" i="6"/>
  <c r="X970" i="6"/>
  <c r="W970" i="6"/>
  <c r="Q970" i="6"/>
  <c r="N970" i="6"/>
  <c r="M970" i="6"/>
  <c r="L970" i="6"/>
  <c r="K970" i="6"/>
  <c r="Z969" i="6"/>
  <c r="Y969" i="6"/>
  <c r="X969" i="6"/>
  <c r="W969" i="6"/>
  <c r="Q969" i="6"/>
  <c r="N969" i="6"/>
  <c r="M969" i="6"/>
  <c r="L969" i="6"/>
  <c r="K969" i="6"/>
  <c r="Z968" i="6"/>
  <c r="Y968" i="6"/>
  <c r="X968" i="6"/>
  <c r="W968" i="6"/>
  <c r="Q968" i="6"/>
  <c r="N968" i="6"/>
  <c r="M968" i="6"/>
  <c r="L968" i="6"/>
  <c r="K968" i="6"/>
  <c r="Z967" i="6"/>
  <c r="Y967" i="6"/>
  <c r="X967" i="6"/>
  <c r="W967" i="6"/>
  <c r="Q967" i="6"/>
  <c r="N967" i="6"/>
  <c r="M967" i="6"/>
  <c r="L967" i="6"/>
  <c r="K967" i="6"/>
  <c r="Z966" i="6"/>
  <c r="Y966" i="6"/>
  <c r="X966" i="6"/>
  <c r="W966" i="6"/>
  <c r="Q966" i="6"/>
  <c r="N966" i="6"/>
  <c r="M966" i="6"/>
  <c r="L966" i="6"/>
  <c r="K966" i="6"/>
  <c r="Z962" i="6"/>
  <c r="Y962" i="6"/>
  <c r="X962" i="6"/>
  <c r="W962" i="6"/>
  <c r="Q962" i="6"/>
  <c r="N962" i="6"/>
  <c r="M962" i="6"/>
  <c r="L962" i="6"/>
  <c r="K962" i="6"/>
  <c r="Z961" i="6"/>
  <c r="Y961" i="6"/>
  <c r="X961" i="6"/>
  <c r="W961" i="6"/>
  <c r="Q961" i="6"/>
  <c r="N961" i="6"/>
  <c r="M961" i="6"/>
  <c r="L961" i="6"/>
  <c r="K961" i="6"/>
  <c r="Z960" i="6"/>
  <c r="Y960" i="6"/>
  <c r="X960" i="6"/>
  <c r="W960" i="6"/>
  <c r="Q960" i="6"/>
  <c r="N960" i="6"/>
  <c r="M960" i="6"/>
  <c r="L960" i="6"/>
  <c r="K960" i="6"/>
  <c r="Z959" i="6"/>
  <c r="Y959" i="6"/>
  <c r="X959" i="6"/>
  <c r="W959" i="6"/>
  <c r="Q959" i="6"/>
  <c r="N959" i="6"/>
  <c r="M959" i="6"/>
  <c r="L959" i="6"/>
  <c r="K959" i="6"/>
  <c r="Z958" i="6"/>
  <c r="Y958" i="6"/>
  <c r="X958" i="6"/>
  <c r="W958" i="6"/>
  <c r="Q958" i="6"/>
  <c r="N958" i="6"/>
  <c r="M958" i="6"/>
  <c r="L958" i="6"/>
  <c r="K958" i="6"/>
  <c r="Z957" i="6"/>
  <c r="Y957" i="6"/>
  <c r="X957" i="6"/>
  <c r="W957" i="6"/>
  <c r="Q957" i="6"/>
  <c r="N957" i="6"/>
  <c r="M957" i="6"/>
  <c r="L957" i="6"/>
  <c r="K957" i="6"/>
  <c r="Z956" i="6"/>
  <c r="Y956" i="6"/>
  <c r="X956" i="6"/>
  <c r="W956" i="6"/>
  <c r="Q956" i="6"/>
  <c r="N956" i="6"/>
  <c r="M956" i="6"/>
  <c r="L956" i="6"/>
  <c r="K956" i="6"/>
  <c r="Z955" i="6"/>
  <c r="Y955" i="6"/>
  <c r="X955" i="6"/>
  <c r="W955" i="6"/>
  <c r="Q955" i="6"/>
  <c r="N955" i="6"/>
  <c r="M955" i="6"/>
  <c r="L955" i="6"/>
  <c r="K955" i="6"/>
  <c r="Z953" i="6"/>
  <c r="Y953" i="6"/>
  <c r="X953" i="6"/>
  <c r="W953" i="6"/>
  <c r="Q953" i="6"/>
  <c r="N953" i="6"/>
  <c r="M953" i="6"/>
  <c r="L953" i="6"/>
  <c r="K953" i="6"/>
  <c r="Z952" i="6"/>
  <c r="Y952" i="6"/>
  <c r="X952" i="6"/>
  <c r="W952" i="6"/>
  <c r="Q952" i="6"/>
  <c r="N952" i="6"/>
  <c r="M952" i="6"/>
  <c r="L952" i="6"/>
  <c r="K952" i="6"/>
  <c r="Z951" i="6"/>
  <c r="Y951" i="6"/>
  <c r="X951" i="6"/>
  <c r="W951" i="6"/>
  <c r="Q951" i="6"/>
  <c r="N951" i="6"/>
  <c r="M951" i="6"/>
  <c r="L951" i="6"/>
  <c r="K951" i="6"/>
  <c r="Z950" i="6"/>
  <c r="Y950" i="6"/>
  <c r="X950" i="6"/>
  <c r="W950" i="6"/>
  <c r="Q950" i="6"/>
  <c r="N950" i="6"/>
  <c r="M950" i="6"/>
  <c r="L950" i="6"/>
  <c r="K950" i="6"/>
  <c r="Z949" i="6"/>
  <c r="Y949" i="6"/>
  <c r="X949" i="6"/>
  <c r="W949" i="6"/>
  <c r="Q949" i="6"/>
  <c r="N949" i="6"/>
  <c r="M949" i="6"/>
  <c r="L949" i="6"/>
  <c r="K949" i="6"/>
  <c r="Z948" i="6"/>
  <c r="Y948" i="6"/>
  <c r="X948" i="6"/>
  <c r="W948" i="6"/>
  <c r="Q948" i="6"/>
  <c r="N948" i="6"/>
  <c r="M948" i="6"/>
  <c r="L948" i="6"/>
  <c r="K948" i="6"/>
  <c r="Z947" i="6"/>
  <c r="Y947" i="6"/>
  <c r="X947" i="6"/>
  <c r="W947" i="6"/>
  <c r="Q947" i="6"/>
  <c r="N947" i="6"/>
  <c r="M947" i="6"/>
  <c r="L947" i="6"/>
  <c r="K947" i="6"/>
  <c r="Z946" i="6"/>
  <c r="Y946" i="6"/>
  <c r="X946" i="6"/>
  <c r="W946" i="6"/>
  <c r="Q946" i="6"/>
  <c r="N946" i="6"/>
  <c r="M946" i="6"/>
  <c r="L946" i="6"/>
  <c r="K946" i="6"/>
  <c r="Z945" i="6"/>
  <c r="Y945" i="6"/>
  <c r="X945" i="6"/>
  <c r="W945" i="6"/>
  <c r="Q945" i="6"/>
  <c r="N945" i="6"/>
  <c r="M945" i="6"/>
  <c r="L945" i="6"/>
  <c r="K945" i="6"/>
  <c r="Z944" i="6"/>
  <c r="Y944" i="6"/>
  <c r="X944" i="6"/>
  <c r="W944" i="6"/>
  <c r="Q944" i="6"/>
  <c r="N944" i="6"/>
  <c r="M944" i="6"/>
  <c r="L944" i="6"/>
  <c r="K944" i="6"/>
  <c r="Z943" i="6"/>
  <c r="Y943" i="6"/>
  <c r="X943" i="6"/>
  <c r="W943" i="6"/>
  <c r="Q943" i="6"/>
  <c r="N943" i="6"/>
  <c r="M943" i="6"/>
  <c r="L943" i="6"/>
  <c r="K943" i="6"/>
  <c r="Z942" i="6"/>
  <c r="Y942" i="6"/>
  <c r="X942" i="6"/>
  <c r="W942" i="6"/>
  <c r="Q942" i="6"/>
  <c r="N942" i="6"/>
  <c r="M942" i="6"/>
  <c r="L942" i="6"/>
  <c r="K942" i="6"/>
  <c r="Z940" i="6"/>
  <c r="Y940" i="6"/>
  <c r="X940" i="6"/>
  <c r="W940" i="6"/>
  <c r="Q940" i="6"/>
  <c r="N940" i="6"/>
  <c r="M940" i="6"/>
  <c r="L940" i="6"/>
  <c r="K940" i="6"/>
  <c r="Z939" i="6"/>
  <c r="Y939" i="6"/>
  <c r="X939" i="6"/>
  <c r="W939" i="6"/>
  <c r="Q939" i="6"/>
  <c r="N939" i="6"/>
  <c r="M939" i="6"/>
  <c r="L939" i="6"/>
  <c r="K939" i="6"/>
  <c r="Z938" i="6"/>
  <c r="Y938" i="6"/>
  <c r="X938" i="6"/>
  <c r="W938" i="6"/>
  <c r="Q938" i="6"/>
  <c r="N938" i="6"/>
  <c r="M938" i="6"/>
  <c r="L938" i="6"/>
  <c r="K938" i="6"/>
  <c r="Z937" i="6"/>
  <c r="Y937" i="6"/>
  <c r="X937" i="6"/>
  <c r="W937" i="6"/>
  <c r="Q937" i="6"/>
  <c r="N937" i="6"/>
  <c r="M937" i="6"/>
  <c r="L937" i="6"/>
  <c r="K937" i="6"/>
  <c r="Z936" i="6"/>
  <c r="Y936" i="6"/>
  <c r="X936" i="6"/>
  <c r="W936" i="6"/>
  <c r="Q936" i="6"/>
  <c r="N936" i="6"/>
  <c r="M936" i="6"/>
  <c r="L936" i="6"/>
  <c r="K936" i="6"/>
  <c r="Z935" i="6"/>
  <c r="Y935" i="6"/>
  <c r="X935" i="6"/>
  <c r="W935" i="6"/>
  <c r="Q935" i="6"/>
  <c r="N935" i="6"/>
  <c r="M935" i="6"/>
  <c r="L935" i="6"/>
  <c r="K935" i="6"/>
  <c r="Z934" i="6"/>
  <c r="Y934" i="6"/>
  <c r="X934" i="6"/>
  <c r="W934" i="6"/>
  <c r="Q934" i="6"/>
  <c r="N934" i="6"/>
  <c r="M934" i="6"/>
  <c r="L934" i="6"/>
  <c r="K934" i="6"/>
  <c r="Z933" i="6"/>
  <c r="Y933" i="6"/>
  <c r="X933" i="6"/>
  <c r="W933" i="6"/>
  <c r="Q933" i="6"/>
  <c r="N933" i="6"/>
  <c r="M933" i="6"/>
  <c r="L933" i="6"/>
  <c r="K933" i="6"/>
  <c r="Z932" i="6"/>
  <c r="Y932" i="6"/>
  <c r="X932" i="6"/>
  <c r="W932" i="6"/>
  <c r="Q932" i="6"/>
  <c r="N932" i="6"/>
  <c r="M932" i="6"/>
  <c r="L932" i="6"/>
  <c r="K932" i="6"/>
  <c r="Z931" i="6"/>
  <c r="Y931" i="6"/>
  <c r="X931" i="6"/>
  <c r="W931" i="6"/>
  <c r="Q931" i="6"/>
  <c r="N931" i="6"/>
  <c r="M931" i="6"/>
  <c r="L931" i="6"/>
  <c r="K931" i="6"/>
  <c r="Z930" i="6"/>
  <c r="Y930" i="6"/>
  <c r="X930" i="6"/>
  <c r="W930" i="6"/>
  <c r="Q930" i="6"/>
  <c r="N930" i="6"/>
  <c r="M930" i="6"/>
  <c r="L930" i="6"/>
  <c r="K930" i="6"/>
  <c r="Z929" i="6"/>
  <c r="Y929" i="6"/>
  <c r="X929" i="6"/>
  <c r="W929" i="6"/>
  <c r="Q929" i="6"/>
  <c r="N929" i="6"/>
  <c r="M929" i="6"/>
  <c r="L929" i="6"/>
  <c r="K929" i="6"/>
  <c r="Z928" i="6"/>
  <c r="Y928" i="6"/>
  <c r="X928" i="6"/>
  <c r="W928" i="6"/>
  <c r="Q928" i="6"/>
  <c r="N928" i="6"/>
  <c r="M928" i="6"/>
  <c r="L928" i="6"/>
  <c r="K928" i="6"/>
  <c r="Z927" i="6"/>
  <c r="Y927" i="6"/>
  <c r="X927" i="6"/>
  <c r="W927" i="6"/>
  <c r="Q927" i="6"/>
  <c r="N927" i="6"/>
  <c r="M927" i="6"/>
  <c r="L927" i="6"/>
  <c r="K927" i="6"/>
  <c r="Z926" i="6"/>
  <c r="Y926" i="6"/>
  <c r="X926" i="6"/>
  <c r="W926" i="6"/>
  <c r="Q926" i="6"/>
  <c r="N926" i="6"/>
  <c r="M926" i="6"/>
  <c r="L926" i="6"/>
  <c r="K926" i="6"/>
  <c r="Z925" i="6"/>
  <c r="Y925" i="6"/>
  <c r="X925" i="6"/>
  <c r="W925" i="6"/>
  <c r="Q925" i="6"/>
  <c r="N925" i="6"/>
  <c r="M925" i="6"/>
  <c r="L925" i="6"/>
  <c r="K925" i="6"/>
  <c r="Z924" i="6"/>
  <c r="Y924" i="6"/>
  <c r="X924" i="6"/>
  <c r="W924" i="6"/>
  <c r="Q924" i="6"/>
  <c r="N924" i="6"/>
  <c r="M924" i="6"/>
  <c r="L924" i="6"/>
  <c r="K924" i="6"/>
  <c r="Z923" i="6"/>
  <c r="Y923" i="6"/>
  <c r="X923" i="6"/>
  <c r="W923" i="6"/>
  <c r="Q923" i="6"/>
  <c r="N923" i="6"/>
  <c r="M923" i="6"/>
  <c r="L923" i="6"/>
  <c r="K923" i="6"/>
  <c r="Z922" i="6"/>
  <c r="Y922" i="6"/>
  <c r="X922" i="6"/>
  <c r="W922" i="6"/>
  <c r="Q922" i="6"/>
  <c r="N922" i="6"/>
  <c r="M922" i="6"/>
  <c r="L922" i="6"/>
  <c r="K922" i="6"/>
  <c r="Z921" i="6"/>
  <c r="Y921" i="6"/>
  <c r="X921" i="6"/>
  <c r="W921" i="6"/>
  <c r="Q921" i="6"/>
  <c r="N921" i="6"/>
  <c r="M921" i="6"/>
  <c r="L921" i="6"/>
  <c r="K921" i="6"/>
  <c r="Z920" i="6"/>
  <c r="Y920" i="6"/>
  <c r="X920" i="6"/>
  <c r="W920" i="6"/>
  <c r="Q920" i="6"/>
  <c r="N920" i="6"/>
  <c r="M920" i="6"/>
  <c r="L920" i="6"/>
  <c r="K920" i="6"/>
  <c r="Z919" i="6"/>
  <c r="Y919" i="6"/>
  <c r="X919" i="6"/>
  <c r="W919" i="6"/>
  <c r="Q919" i="6"/>
  <c r="N919" i="6"/>
  <c r="M919" i="6"/>
  <c r="L919" i="6"/>
  <c r="K919" i="6"/>
  <c r="Z918" i="6"/>
  <c r="Y918" i="6"/>
  <c r="X918" i="6"/>
  <c r="W918" i="6"/>
  <c r="Q918" i="6"/>
  <c r="N918" i="6"/>
  <c r="M918" i="6"/>
  <c r="L918" i="6"/>
  <c r="K918" i="6"/>
  <c r="Z917" i="6"/>
  <c r="Y917" i="6"/>
  <c r="X917" i="6"/>
  <c r="W917" i="6"/>
  <c r="Q917" i="6"/>
  <c r="N917" i="6"/>
  <c r="M917" i="6"/>
  <c r="L917" i="6"/>
  <c r="K917" i="6"/>
  <c r="Z916" i="6"/>
  <c r="Y916" i="6"/>
  <c r="X916" i="6"/>
  <c r="W916" i="6"/>
  <c r="Q916" i="6"/>
  <c r="N916" i="6"/>
  <c r="M916" i="6"/>
  <c r="L916" i="6"/>
  <c r="K916" i="6"/>
  <c r="Z915" i="6"/>
  <c r="Y915" i="6"/>
  <c r="X915" i="6"/>
  <c r="W915" i="6"/>
  <c r="Q915" i="6"/>
  <c r="N915" i="6"/>
  <c r="M915" i="6"/>
  <c r="L915" i="6"/>
  <c r="K915" i="6"/>
  <c r="Z914" i="6"/>
  <c r="Y914" i="6"/>
  <c r="X914" i="6"/>
  <c r="W914" i="6"/>
  <c r="Q914" i="6"/>
  <c r="N914" i="6"/>
  <c r="M914" i="6"/>
  <c r="L914" i="6"/>
  <c r="K914" i="6"/>
  <c r="Z913" i="6"/>
  <c r="Y913" i="6"/>
  <c r="X913" i="6"/>
  <c r="W913" i="6"/>
  <c r="Q913" i="6"/>
  <c r="N913" i="6"/>
  <c r="M913" i="6"/>
  <c r="L913" i="6"/>
  <c r="K913" i="6"/>
  <c r="Z912" i="6"/>
  <c r="Y912" i="6"/>
  <c r="X912" i="6"/>
  <c r="W912" i="6"/>
  <c r="Q912" i="6"/>
  <c r="N912" i="6"/>
  <c r="M912" i="6"/>
  <c r="L912" i="6"/>
  <c r="K912" i="6"/>
  <c r="Z911" i="6"/>
  <c r="Y911" i="6"/>
  <c r="X911" i="6"/>
  <c r="W911" i="6"/>
  <c r="Q911" i="6"/>
  <c r="N911" i="6"/>
  <c r="M911" i="6"/>
  <c r="L911" i="6"/>
  <c r="K911" i="6"/>
  <c r="Z910" i="6"/>
  <c r="Y910" i="6"/>
  <c r="X910" i="6"/>
  <c r="W910" i="6"/>
  <c r="Q910" i="6"/>
  <c r="N910" i="6"/>
  <c r="M910" i="6"/>
  <c r="L910" i="6"/>
  <c r="K910" i="6"/>
  <c r="Z909" i="6"/>
  <c r="Y909" i="6"/>
  <c r="X909" i="6"/>
  <c r="W909" i="6"/>
  <c r="Q909" i="6"/>
  <c r="N909" i="6"/>
  <c r="M909" i="6"/>
  <c r="L909" i="6"/>
  <c r="K909" i="6"/>
  <c r="Z908" i="6"/>
  <c r="Y908" i="6"/>
  <c r="X908" i="6"/>
  <c r="W908" i="6"/>
  <c r="Q908" i="6"/>
  <c r="N908" i="6"/>
  <c r="M908" i="6"/>
  <c r="L908" i="6"/>
  <c r="K908" i="6"/>
  <c r="Z907" i="6"/>
  <c r="Y907" i="6"/>
  <c r="X907" i="6"/>
  <c r="W907" i="6"/>
  <c r="Q907" i="6"/>
  <c r="N907" i="6"/>
  <c r="M907" i="6"/>
  <c r="L907" i="6"/>
  <c r="K907" i="6"/>
  <c r="Z906" i="6"/>
  <c r="Y906" i="6"/>
  <c r="X906" i="6"/>
  <c r="W906" i="6"/>
  <c r="Q906" i="6"/>
  <c r="N906" i="6"/>
  <c r="M906" i="6"/>
  <c r="L906" i="6"/>
  <c r="K906" i="6"/>
  <c r="Z905" i="6"/>
  <c r="Y905" i="6"/>
  <c r="X905" i="6"/>
  <c r="W905" i="6"/>
  <c r="Q905" i="6"/>
  <c r="N905" i="6"/>
  <c r="M905" i="6"/>
  <c r="L905" i="6"/>
  <c r="K905" i="6"/>
  <c r="Z904" i="6"/>
  <c r="Y904" i="6"/>
  <c r="X904" i="6"/>
  <c r="W904" i="6"/>
  <c r="Q904" i="6"/>
  <c r="N904" i="6"/>
  <c r="M904" i="6"/>
  <c r="L904" i="6"/>
  <c r="K904" i="6"/>
  <c r="Z903" i="6"/>
  <c r="Y903" i="6"/>
  <c r="X903" i="6"/>
  <c r="W903" i="6"/>
  <c r="Q903" i="6"/>
  <c r="N903" i="6"/>
  <c r="M903" i="6"/>
  <c r="L903" i="6"/>
  <c r="K903" i="6"/>
  <c r="Z902" i="6"/>
  <c r="Y902" i="6"/>
  <c r="X902" i="6"/>
  <c r="W902" i="6"/>
  <c r="Q902" i="6"/>
  <c r="N902" i="6"/>
  <c r="M902" i="6"/>
  <c r="L902" i="6"/>
  <c r="K902" i="6"/>
  <c r="Z901" i="6"/>
  <c r="Y901" i="6"/>
  <c r="X901" i="6"/>
  <c r="W901" i="6"/>
  <c r="Q901" i="6"/>
  <c r="N901" i="6"/>
  <c r="M901" i="6"/>
  <c r="L901" i="6"/>
  <c r="K901" i="6"/>
  <c r="Z900" i="6"/>
  <c r="Y900" i="6"/>
  <c r="X900" i="6"/>
  <c r="W900" i="6"/>
  <c r="Q900" i="6"/>
  <c r="N900" i="6"/>
  <c r="M900" i="6"/>
  <c r="L900" i="6"/>
  <c r="K900" i="6"/>
  <c r="Z899" i="6"/>
  <c r="Y899" i="6"/>
  <c r="X899" i="6"/>
  <c r="W899" i="6"/>
  <c r="Q899" i="6"/>
  <c r="N899" i="6"/>
  <c r="M899" i="6"/>
  <c r="L899" i="6"/>
  <c r="K899" i="6"/>
  <c r="Z898" i="6"/>
  <c r="Y898" i="6"/>
  <c r="X898" i="6"/>
  <c r="W898" i="6"/>
  <c r="Q898" i="6"/>
  <c r="N898" i="6"/>
  <c r="M898" i="6"/>
  <c r="L898" i="6"/>
  <c r="K898" i="6"/>
  <c r="Z896" i="6"/>
  <c r="Y896" i="6"/>
  <c r="X896" i="6"/>
  <c r="W896" i="6"/>
  <c r="Q896" i="6"/>
  <c r="N896" i="6"/>
  <c r="M896" i="6"/>
  <c r="L896" i="6"/>
  <c r="K896" i="6"/>
  <c r="Z895" i="6"/>
  <c r="Y895" i="6"/>
  <c r="X895" i="6"/>
  <c r="W895" i="6"/>
  <c r="Q895" i="6"/>
  <c r="N895" i="6"/>
  <c r="M895" i="6"/>
  <c r="L895" i="6"/>
  <c r="K895" i="6"/>
  <c r="Z894" i="6"/>
  <c r="Y894" i="6"/>
  <c r="X894" i="6"/>
  <c r="W894" i="6"/>
  <c r="Q894" i="6"/>
  <c r="N894" i="6"/>
  <c r="M894" i="6"/>
  <c r="L894" i="6"/>
  <c r="K894" i="6"/>
  <c r="Z893" i="6"/>
  <c r="Y893" i="6"/>
  <c r="X893" i="6"/>
  <c r="W893" i="6"/>
  <c r="Q893" i="6"/>
  <c r="N893" i="6"/>
  <c r="M893" i="6"/>
  <c r="L893" i="6"/>
  <c r="K893" i="6"/>
  <c r="Z892" i="6"/>
  <c r="Y892" i="6"/>
  <c r="X892" i="6"/>
  <c r="W892" i="6"/>
  <c r="Q892" i="6"/>
  <c r="N892" i="6"/>
  <c r="M892" i="6"/>
  <c r="L892" i="6"/>
  <c r="K892" i="6"/>
  <c r="Z891" i="6"/>
  <c r="Y891" i="6"/>
  <c r="X891" i="6"/>
  <c r="W891" i="6"/>
  <c r="Q891" i="6"/>
  <c r="N891" i="6"/>
  <c r="M891" i="6"/>
  <c r="L891" i="6"/>
  <c r="K891" i="6"/>
  <c r="Z890" i="6"/>
  <c r="Y890" i="6"/>
  <c r="X890" i="6"/>
  <c r="W890" i="6"/>
  <c r="Q890" i="6"/>
  <c r="N890" i="6"/>
  <c r="M890" i="6"/>
  <c r="L890" i="6"/>
  <c r="K890" i="6"/>
  <c r="Z888" i="6"/>
  <c r="Y888" i="6"/>
  <c r="X888" i="6"/>
  <c r="W888" i="6"/>
  <c r="Q888" i="6"/>
  <c r="N888" i="6"/>
  <c r="M888" i="6"/>
  <c r="L888" i="6"/>
  <c r="K888" i="6"/>
  <c r="Z887" i="6"/>
  <c r="Y887" i="6"/>
  <c r="X887" i="6"/>
  <c r="W887" i="6"/>
  <c r="Q887" i="6"/>
  <c r="N887" i="6"/>
  <c r="M887" i="6"/>
  <c r="L887" i="6"/>
  <c r="K887" i="6"/>
  <c r="Z886" i="6"/>
  <c r="Y886" i="6"/>
  <c r="X886" i="6"/>
  <c r="W886" i="6"/>
  <c r="Q886" i="6"/>
  <c r="N886" i="6"/>
  <c r="M886" i="6"/>
  <c r="L886" i="6"/>
  <c r="K886" i="6"/>
  <c r="Z885" i="6"/>
  <c r="Y885" i="6"/>
  <c r="X885" i="6"/>
  <c r="W885" i="6"/>
  <c r="Q885" i="6"/>
  <c r="N885" i="6"/>
  <c r="M885" i="6"/>
  <c r="L885" i="6"/>
  <c r="K885" i="6"/>
  <c r="Z884" i="6"/>
  <c r="Y884" i="6"/>
  <c r="X884" i="6"/>
  <c r="W884" i="6"/>
  <c r="Q884" i="6"/>
  <c r="N884" i="6"/>
  <c r="M884" i="6"/>
  <c r="L884" i="6"/>
  <c r="K884" i="6"/>
  <c r="Z882" i="6"/>
  <c r="Y882" i="6"/>
  <c r="X882" i="6"/>
  <c r="W882" i="6"/>
  <c r="Q882" i="6"/>
  <c r="N882" i="6"/>
  <c r="M882" i="6"/>
  <c r="L882" i="6"/>
  <c r="K882" i="6"/>
  <c r="Z881" i="6"/>
  <c r="Y881" i="6"/>
  <c r="X881" i="6"/>
  <c r="W881" i="6"/>
  <c r="Q881" i="6"/>
  <c r="N881" i="6"/>
  <c r="M881" i="6"/>
  <c r="L881" i="6"/>
  <c r="K881" i="6"/>
  <c r="Z880" i="6"/>
  <c r="Y880" i="6"/>
  <c r="X880" i="6"/>
  <c r="W880" i="6"/>
  <c r="Q880" i="6"/>
  <c r="N880" i="6"/>
  <c r="M880" i="6"/>
  <c r="L880" i="6"/>
  <c r="K880" i="6"/>
  <c r="Z879" i="6"/>
  <c r="Y879" i="6"/>
  <c r="X879" i="6"/>
  <c r="W879" i="6"/>
  <c r="Q879" i="6"/>
  <c r="N879" i="6"/>
  <c r="M879" i="6"/>
  <c r="L879" i="6"/>
  <c r="K879" i="6"/>
  <c r="Z878" i="6"/>
  <c r="Y878" i="6"/>
  <c r="X878" i="6"/>
  <c r="W878" i="6"/>
  <c r="Q878" i="6"/>
  <c r="N878" i="6"/>
  <c r="M878" i="6"/>
  <c r="L878" i="6"/>
  <c r="K878" i="6"/>
  <c r="Z877" i="6"/>
  <c r="Y877" i="6"/>
  <c r="X877" i="6"/>
  <c r="W877" i="6"/>
  <c r="Q877" i="6"/>
  <c r="N877" i="6"/>
  <c r="M877" i="6"/>
  <c r="L877" i="6"/>
  <c r="K877" i="6"/>
  <c r="Z876" i="6"/>
  <c r="Y876" i="6"/>
  <c r="X876" i="6"/>
  <c r="W876" i="6"/>
  <c r="Q876" i="6"/>
  <c r="N876" i="6"/>
  <c r="M876" i="6"/>
  <c r="L876" i="6"/>
  <c r="K876" i="6"/>
  <c r="Z875" i="6"/>
  <c r="Y875" i="6"/>
  <c r="X875" i="6"/>
  <c r="W875" i="6"/>
  <c r="Q875" i="6"/>
  <c r="N875" i="6"/>
  <c r="M875" i="6"/>
  <c r="L875" i="6"/>
  <c r="K875" i="6"/>
  <c r="Z874" i="6"/>
  <c r="Y874" i="6"/>
  <c r="X874" i="6"/>
  <c r="W874" i="6"/>
  <c r="Q874" i="6"/>
  <c r="N874" i="6"/>
  <c r="M874" i="6"/>
  <c r="L874" i="6"/>
  <c r="K874" i="6"/>
  <c r="Z873" i="6"/>
  <c r="Y873" i="6"/>
  <c r="X873" i="6"/>
  <c r="W873" i="6"/>
  <c r="Q873" i="6"/>
  <c r="N873" i="6"/>
  <c r="M873" i="6"/>
  <c r="L873" i="6"/>
  <c r="K873" i="6"/>
  <c r="Z871" i="6"/>
  <c r="Y871" i="6"/>
  <c r="X871" i="6"/>
  <c r="W871" i="6"/>
  <c r="Q871" i="6"/>
  <c r="N871" i="6"/>
  <c r="M871" i="6"/>
  <c r="L871" i="6"/>
  <c r="K871" i="6"/>
  <c r="Z870" i="6"/>
  <c r="Y870" i="6"/>
  <c r="X870" i="6"/>
  <c r="W870" i="6"/>
  <c r="Q870" i="6"/>
  <c r="N870" i="6"/>
  <c r="M870" i="6"/>
  <c r="L870" i="6"/>
  <c r="K870" i="6"/>
  <c r="Z869" i="6"/>
  <c r="Y869" i="6"/>
  <c r="X869" i="6"/>
  <c r="W869" i="6"/>
  <c r="Q869" i="6"/>
  <c r="N869" i="6"/>
  <c r="M869" i="6"/>
  <c r="L869" i="6"/>
  <c r="K869" i="6"/>
  <c r="Z868" i="6"/>
  <c r="Y868" i="6"/>
  <c r="X868" i="6"/>
  <c r="W868" i="6"/>
  <c r="Q868" i="6"/>
  <c r="N868" i="6"/>
  <c r="M868" i="6"/>
  <c r="L868" i="6"/>
  <c r="K868" i="6"/>
  <c r="Z867" i="6"/>
  <c r="Y867" i="6"/>
  <c r="X867" i="6"/>
  <c r="W867" i="6"/>
  <c r="Q867" i="6"/>
  <c r="N867" i="6"/>
  <c r="M867" i="6"/>
  <c r="L867" i="6"/>
  <c r="K867" i="6"/>
  <c r="Z866" i="6"/>
  <c r="Y866" i="6"/>
  <c r="X866" i="6"/>
  <c r="W866" i="6"/>
  <c r="Q866" i="6"/>
  <c r="N866" i="6"/>
  <c r="M866" i="6"/>
  <c r="L866" i="6"/>
  <c r="K866" i="6"/>
  <c r="Z865" i="6"/>
  <c r="Y865" i="6"/>
  <c r="X865" i="6"/>
  <c r="W865" i="6"/>
  <c r="Q865" i="6"/>
  <c r="N865" i="6"/>
  <c r="M865" i="6"/>
  <c r="L865" i="6"/>
  <c r="K865" i="6"/>
  <c r="Z864" i="6"/>
  <c r="Y864" i="6"/>
  <c r="X864" i="6"/>
  <c r="W864" i="6"/>
  <c r="Q864" i="6"/>
  <c r="N864" i="6"/>
  <c r="M864" i="6"/>
  <c r="L864" i="6"/>
  <c r="K864" i="6"/>
  <c r="Z863" i="6"/>
  <c r="Y863" i="6"/>
  <c r="X863" i="6"/>
  <c r="W863" i="6"/>
  <c r="Q863" i="6"/>
  <c r="N863" i="6"/>
  <c r="M863" i="6"/>
  <c r="L863" i="6"/>
  <c r="K863" i="6"/>
  <c r="Z862" i="6"/>
  <c r="Y862" i="6"/>
  <c r="X862" i="6"/>
  <c r="W862" i="6"/>
  <c r="Q862" i="6"/>
  <c r="N862" i="6"/>
  <c r="M862" i="6"/>
  <c r="L862" i="6"/>
  <c r="K862" i="6"/>
  <c r="Z858" i="6"/>
  <c r="Y858" i="6"/>
  <c r="X858" i="6"/>
  <c r="W858" i="6"/>
  <c r="Q858" i="6"/>
  <c r="N858" i="6"/>
  <c r="M858" i="6"/>
  <c r="L858" i="6"/>
  <c r="K858" i="6"/>
  <c r="Z857" i="6"/>
  <c r="Y857" i="6"/>
  <c r="X857" i="6"/>
  <c r="W857" i="6"/>
  <c r="Q857" i="6"/>
  <c r="N857" i="6"/>
  <c r="M857" i="6"/>
  <c r="L857" i="6"/>
  <c r="K857" i="6"/>
  <c r="Z856" i="6"/>
  <c r="Y856" i="6"/>
  <c r="X856" i="6"/>
  <c r="W856" i="6"/>
  <c r="Q856" i="6"/>
  <c r="N856" i="6"/>
  <c r="M856" i="6"/>
  <c r="L856" i="6"/>
  <c r="K856" i="6"/>
  <c r="Z855" i="6"/>
  <c r="Y855" i="6"/>
  <c r="X855" i="6"/>
  <c r="W855" i="6"/>
  <c r="Q855" i="6"/>
  <c r="N855" i="6"/>
  <c r="M855" i="6"/>
  <c r="L855" i="6"/>
  <c r="K855" i="6"/>
  <c r="Z854" i="6"/>
  <c r="Y854" i="6"/>
  <c r="X854" i="6"/>
  <c r="W854" i="6"/>
  <c r="Q854" i="6"/>
  <c r="N854" i="6"/>
  <c r="M854" i="6"/>
  <c r="L854" i="6"/>
  <c r="K854" i="6"/>
  <c r="Z853" i="6"/>
  <c r="Y853" i="6"/>
  <c r="X853" i="6"/>
  <c r="W853" i="6"/>
  <c r="Q853" i="6"/>
  <c r="N853" i="6"/>
  <c r="M853" i="6"/>
  <c r="L853" i="6"/>
  <c r="K853" i="6"/>
  <c r="Z852" i="6"/>
  <c r="Y852" i="6"/>
  <c r="X852" i="6"/>
  <c r="W852" i="6"/>
  <c r="Q852" i="6"/>
  <c r="N852" i="6"/>
  <c r="M852" i="6"/>
  <c r="L852" i="6"/>
  <c r="K852" i="6"/>
  <c r="Z851" i="6"/>
  <c r="Y851" i="6"/>
  <c r="X851" i="6"/>
  <c r="W851" i="6"/>
  <c r="Q851" i="6"/>
  <c r="N851" i="6"/>
  <c r="M851" i="6"/>
  <c r="L851" i="6"/>
  <c r="K851" i="6"/>
  <c r="Z850" i="6"/>
  <c r="Y850" i="6"/>
  <c r="X850" i="6"/>
  <c r="W850" i="6"/>
  <c r="Q850" i="6"/>
  <c r="N850" i="6"/>
  <c r="M850" i="6"/>
  <c r="L850" i="6"/>
  <c r="K850" i="6"/>
  <c r="Z849" i="6"/>
  <c r="Y849" i="6"/>
  <c r="X849" i="6"/>
  <c r="W849" i="6"/>
  <c r="Q849" i="6"/>
  <c r="N849" i="6"/>
  <c r="M849" i="6"/>
  <c r="L849" i="6"/>
  <c r="K849" i="6"/>
  <c r="Z848" i="6"/>
  <c r="Y848" i="6"/>
  <c r="X848" i="6"/>
  <c r="W848" i="6"/>
  <c r="Q848" i="6"/>
  <c r="N848" i="6"/>
  <c r="M848" i="6"/>
  <c r="L848" i="6"/>
  <c r="K848" i="6"/>
  <c r="Z847" i="6"/>
  <c r="Y847" i="6"/>
  <c r="X847" i="6"/>
  <c r="W847" i="6"/>
  <c r="Q847" i="6"/>
  <c r="N847" i="6"/>
  <c r="M847" i="6"/>
  <c r="L847" i="6"/>
  <c r="K847" i="6"/>
  <c r="Z846" i="6"/>
  <c r="Y846" i="6"/>
  <c r="X846" i="6"/>
  <c r="W846" i="6"/>
  <c r="Q846" i="6"/>
  <c r="N846" i="6"/>
  <c r="M846" i="6"/>
  <c r="L846" i="6"/>
  <c r="K846" i="6"/>
  <c r="Z845" i="6"/>
  <c r="Y845" i="6"/>
  <c r="X845" i="6"/>
  <c r="W845" i="6"/>
  <c r="Q845" i="6"/>
  <c r="N845" i="6"/>
  <c r="M845" i="6"/>
  <c r="L845" i="6"/>
  <c r="K845" i="6"/>
  <c r="Z844" i="6"/>
  <c r="Y844" i="6"/>
  <c r="X844" i="6"/>
  <c r="W844" i="6"/>
  <c r="Q844" i="6"/>
  <c r="N844" i="6"/>
  <c r="M844" i="6"/>
  <c r="L844" i="6"/>
  <c r="K844" i="6"/>
  <c r="Z843" i="6"/>
  <c r="Y843" i="6"/>
  <c r="X843" i="6"/>
  <c r="W843" i="6"/>
  <c r="Q843" i="6"/>
  <c r="N843" i="6"/>
  <c r="M843" i="6"/>
  <c r="L843" i="6"/>
  <c r="K843" i="6"/>
  <c r="Z842" i="6"/>
  <c r="Y842" i="6"/>
  <c r="X842" i="6"/>
  <c r="W842" i="6"/>
  <c r="Q842" i="6"/>
  <c r="N842" i="6"/>
  <c r="M842" i="6"/>
  <c r="L842" i="6"/>
  <c r="K842" i="6"/>
  <c r="Z841" i="6"/>
  <c r="Y841" i="6"/>
  <c r="X841" i="6"/>
  <c r="W841" i="6"/>
  <c r="Q841" i="6"/>
  <c r="N841" i="6"/>
  <c r="M841" i="6"/>
  <c r="L841" i="6"/>
  <c r="K841" i="6"/>
  <c r="Z840" i="6"/>
  <c r="Y840" i="6"/>
  <c r="X840" i="6"/>
  <c r="W840" i="6"/>
  <c r="Q840" i="6"/>
  <c r="N840" i="6"/>
  <c r="M840" i="6"/>
  <c r="L840" i="6"/>
  <c r="K840" i="6"/>
  <c r="Z839" i="6"/>
  <c r="Y839" i="6"/>
  <c r="X839" i="6"/>
  <c r="W839" i="6"/>
  <c r="Q839" i="6"/>
  <c r="N839" i="6"/>
  <c r="M839" i="6"/>
  <c r="L839" i="6"/>
  <c r="K839" i="6"/>
  <c r="Z838" i="6"/>
  <c r="Y838" i="6"/>
  <c r="X838" i="6"/>
  <c r="W838" i="6"/>
  <c r="Q838" i="6"/>
  <c r="N838" i="6"/>
  <c r="M838" i="6"/>
  <c r="L838" i="6"/>
  <c r="K838" i="6"/>
  <c r="Z837" i="6"/>
  <c r="Y837" i="6"/>
  <c r="X837" i="6"/>
  <c r="W837" i="6"/>
  <c r="Q837" i="6"/>
  <c r="N837" i="6"/>
  <c r="M837" i="6"/>
  <c r="L837" i="6"/>
  <c r="K837" i="6"/>
  <c r="Z836" i="6"/>
  <c r="Y836" i="6"/>
  <c r="X836" i="6"/>
  <c r="W836" i="6"/>
  <c r="Q836" i="6"/>
  <c r="N836" i="6"/>
  <c r="M836" i="6"/>
  <c r="L836" i="6"/>
  <c r="K836" i="6"/>
  <c r="Z835" i="6"/>
  <c r="Y835" i="6"/>
  <c r="X835" i="6"/>
  <c r="W835" i="6"/>
  <c r="Q835" i="6"/>
  <c r="N835" i="6"/>
  <c r="M835" i="6"/>
  <c r="L835" i="6"/>
  <c r="K835" i="6"/>
  <c r="Z834" i="6"/>
  <c r="Y834" i="6"/>
  <c r="X834" i="6"/>
  <c r="W834" i="6"/>
  <c r="Q834" i="6"/>
  <c r="N834" i="6"/>
  <c r="M834" i="6"/>
  <c r="L834" i="6"/>
  <c r="K834" i="6"/>
  <c r="Z833" i="6"/>
  <c r="Y833" i="6"/>
  <c r="X833" i="6"/>
  <c r="W833" i="6"/>
  <c r="Q833" i="6"/>
  <c r="N833" i="6"/>
  <c r="M833" i="6"/>
  <c r="L833" i="6"/>
  <c r="K833" i="6"/>
  <c r="Z832" i="6"/>
  <c r="Y832" i="6"/>
  <c r="X832" i="6"/>
  <c r="W832" i="6"/>
  <c r="Q832" i="6"/>
  <c r="N832" i="6"/>
  <c r="M832" i="6"/>
  <c r="L832" i="6"/>
  <c r="K832" i="6"/>
  <c r="Z831" i="6"/>
  <c r="Y831" i="6"/>
  <c r="X831" i="6"/>
  <c r="W831" i="6"/>
  <c r="Q831" i="6"/>
  <c r="N831" i="6"/>
  <c r="M831" i="6"/>
  <c r="L831" i="6"/>
  <c r="K831" i="6"/>
  <c r="Z830" i="6"/>
  <c r="Y830" i="6"/>
  <c r="X830" i="6"/>
  <c r="W830" i="6"/>
  <c r="Q830" i="6"/>
  <c r="N830" i="6"/>
  <c r="M830" i="6"/>
  <c r="L830" i="6"/>
  <c r="K830" i="6"/>
  <c r="Z829" i="6"/>
  <c r="Y829" i="6"/>
  <c r="X829" i="6"/>
  <c r="W829" i="6"/>
  <c r="Q829" i="6"/>
  <c r="N829" i="6"/>
  <c r="M829" i="6"/>
  <c r="L829" i="6"/>
  <c r="K829" i="6"/>
  <c r="Z828" i="6"/>
  <c r="Y828" i="6"/>
  <c r="X828" i="6"/>
  <c r="W828" i="6"/>
  <c r="Q828" i="6"/>
  <c r="N828" i="6"/>
  <c r="M828" i="6"/>
  <c r="L828" i="6"/>
  <c r="K828" i="6"/>
  <c r="Z827" i="6"/>
  <c r="Y827" i="6"/>
  <c r="X827" i="6"/>
  <c r="W827" i="6"/>
  <c r="Q827" i="6"/>
  <c r="N827" i="6"/>
  <c r="M827" i="6"/>
  <c r="L827" i="6"/>
  <c r="K827" i="6"/>
  <c r="Z826" i="6"/>
  <c r="Y826" i="6"/>
  <c r="X826" i="6"/>
  <c r="W826" i="6"/>
  <c r="Q826" i="6"/>
  <c r="N826" i="6"/>
  <c r="M826" i="6"/>
  <c r="L826" i="6"/>
  <c r="K826" i="6"/>
  <c r="Z825" i="6"/>
  <c r="Y825" i="6"/>
  <c r="X825" i="6"/>
  <c r="W825" i="6"/>
  <c r="Q825" i="6"/>
  <c r="N825" i="6"/>
  <c r="M825" i="6"/>
  <c r="L825" i="6"/>
  <c r="K825" i="6"/>
  <c r="Z824" i="6"/>
  <c r="Y824" i="6"/>
  <c r="X824" i="6"/>
  <c r="W824" i="6"/>
  <c r="Q824" i="6"/>
  <c r="N824" i="6"/>
  <c r="M824" i="6"/>
  <c r="L824" i="6"/>
  <c r="K824" i="6"/>
  <c r="Z823" i="6"/>
  <c r="Y823" i="6"/>
  <c r="X823" i="6"/>
  <c r="W823" i="6"/>
  <c r="Q823" i="6"/>
  <c r="N823" i="6"/>
  <c r="M823" i="6"/>
  <c r="L823" i="6"/>
  <c r="K823" i="6"/>
  <c r="Z822" i="6"/>
  <c r="Y822" i="6"/>
  <c r="X822" i="6"/>
  <c r="W822" i="6"/>
  <c r="Q822" i="6"/>
  <c r="N822" i="6"/>
  <c r="M822" i="6"/>
  <c r="L822" i="6"/>
  <c r="K822" i="6"/>
  <c r="Z821" i="6"/>
  <c r="Y821" i="6"/>
  <c r="X821" i="6"/>
  <c r="W821" i="6"/>
  <c r="Q821" i="6"/>
  <c r="N821" i="6"/>
  <c r="M821" i="6"/>
  <c r="L821" i="6"/>
  <c r="K821" i="6"/>
  <c r="Z820" i="6"/>
  <c r="Y820" i="6"/>
  <c r="X820" i="6"/>
  <c r="W820" i="6"/>
  <c r="Q820" i="6"/>
  <c r="N820" i="6"/>
  <c r="M820" i="6"/>
  <c r="L820" i="6"/>
  <c r="K820" i="6"/>
  <c r="Z819" i="6"/>
  <c r="Y819" i="6"/>
  <c r="X819" i="6"/>
  <c r="W819" i="6"/>
  <c r="Q819" i="6"/>
  <c r="N819" i="6"/>
  <c r="M819" i="6"/>
  <c r="L819" i="6"/>
  <c r="K819" i="6"/>
  <c r="Z818" i="6"/>
  <c r="Y818" i="6"/>
  <c r="X818" i="6"/>
  <c r="W818" i="6"/>
  <c r="Q818" i="6"/>
  <c r="N818" i="6"/>
  <c r="M818" i="6"/>
  <c r="L818" i="6"/>
  <c r="K818" i="6"/>
  <c r="Z817" i="6"/>
  <c r="Y817" i="6"/>
  <c r="X817" i="6"/>
  <c r="W817" i="6"/>
  <c r="Q817" i="6"/>
  <c r="N817" i="6"/>
  <c r="M817" i="6"/>
  <c r="L817" i="6"/>
  <c r="K817" i="6"/>
  <c r="Z816" i="6"/>
  <c r="Y816" i="6"/>
  <c r="X816" i="6"/>
  <c r="W816" i="6"/>
  <c r="Q816" i="6"/>
  <c r="N816" i="6"/>
  <c r="M816" i="6"/>
  <c r="L816" i="6"/>
  <c r="K816" i="6"/>
  <c r="Z815" i="6"/>
  <c r="Y815" i="6"/>
  <c r="X815" i="6"/>
  <c r="W815" i="6"/>
  <c r="Q815" i="6"/>
  <c r="N815" i="6"/>
  <c r="M815" i="6"/>
  <c r="L815" i="6"/>
  <c r="K815" i="6"/>
  <c r="Z814" i="6"/>
  <c r="Y814" i="6"/>
  <c r="X814" i="6"/>
  <c r="W814" i="6"/>
  <c r="Q814" i="6"/>
  <c r="N814" i="6"/>
  <c r="M814" i="6"/>
  <c r="L814" i="6"/>
  <c r="K814" i="6"/>
  <c r="Z813" i="6"/>
  <c r="Y813" i="6"/>
  <c r="X813" i="6"/>
  <c r="W813" i="6"/>
  <c r="Q813" i="6"/>
  <c r="N813" i="6"/>
  <c r="M813" i="6"/>
  <c r="L813" i="6"/>
  <c r="K813" i="6"/>
  <c r="Z812" i="6"/>
  <c r="Y812" i="6"/>
  <c r="X812" i="6"/>
  <c r="W812" i="6"/>
  <c r="Q812" i="6"/>
  <c r="N812" i="6"/>
  <c r="M812" i="6"/>
  <c r="L812" i="6"/>
  <c r="K812" i="6"/>
  <c r="Z811" i="6"/>
  <c r="Y811" i="6"/>
  <c r="X811" i="6"/>
  <c r="W811" i="6"/>
  <c r="Q811" i="6"/>
  <c r="N811" i="6"/>
  <c r="M811" i="6"/>
  <c r="L811" i="6"/>
  <c r="K811" i="6"/>
  <c r="Z810" i="6"/>
  <c r="Y810" i="6"/>
  <c r="X810" i="6"/>
  <c r="W810" i="6"/>
  <c r="Q810" i="6"/>
  <c r="N810" i="6"/>
  <c r="M810" i="6"/>
  <c r="L810" i="6"/>
  <c r="K810" i="6"/>
  <c r="Z809" i="6"/>
  <c r="Y809" i="6"/>
  <c r="X809" i="6"/>
  <c r="W809" i="6"/>
  <c r="Q809" i="6"/>
  <c r="N809" i="6"/>
  <c r="M809" i="6"/>
  <c r="L809" i="6"/>
  <c r="K809" i="6"/>
  <c r="Z808" i="6"/>
  <c r="Y808" i="6"/>
  <c r="X808" i="6"/>
  <c r="W808" i="6"/>
  <c r="Q808" i="6"/>
  <c r="N808" i="6"/>
  <c r="M808" i="6"/>
  <c r="L808" i="6"/>
  <c r="K808" i="6"/>
  <c r="Z807" i="6"/>
  <c r="Y807" i="6"/>
  <c r="X807" i="6"/>
  <c r="W807" i="6"/>
  <c r="Q807" i="6"/>
  <c r="N807" i="6"/>
  <c r="M807" i="6"/>
  <c r="L807" i="6"/>
  <c r="K807" i="6"/>
  <c r="Z806" i="6"/>
  <c r="Y806" i="6"/>
  <c r="X806" i="6"/>
  <c r="W806" i="6"/>
  <c r="Q806" i="6"/>
  <c r="N806" i="6"/>
  <c r="M806" i="6"/>
  <c r="L806" i="6"/>
  <c r="K806" i="6"/>
  <c r="Z805" i="6"/>
  <c r="Y805" i="6"/>
  <c r="X805" i="6"/>
  <c r="W805" i="6"/>
  <c r="Q805" i="6"/>
  <c r="N805" i="6"/>
  <c r="M805" i="6"/>
  <c r="L805" i="6"/>
  <c r="K805" i="6"/>
  <c r="Z804" i="6"/>
  <c r="Y804" i="6"/>
  <c r="X804" i="6"/>
  <c r="W804" i="6"/>
  <c r="Q804" i="6"/>
  <c r="N804" i="6"/>
  <c r="M804" i="6"/>
  <c r="L804" i="6"/>
  <c r="K804" i="6"/>
  <c r="Z803" i="6"/>
  <c r="Y803" i="6"/>
  <c r="X803" i="6"/>
  <c r="W803" i="6"/>
  <c r="Q803" i="6"/>
  <c r="N803" i="6"/>
  <c r="M803" i="6"/>
  <c r="L803" i="6"/>
  <c r="K803" i="6"/>
  <c r="Z802" i="6"/>
  <c r="Y802" i="6"/>
  <c r="X802" i="6"/>
  <c r="W802" i="6"/>
  <c r="Q802" i="6"/>
  <c r="N802" i="6"/>
  <c r="M802" i="6"/>
  <c r="L802" i="6"/>
  <c r="K802" i="6"/>
  <c r="Z801" i="6"/>
  <c r="Y801" i="6"/>
  <c r="X801" i="6"/>
  <c r="W801" i="6"/>
  <c r="Q801" i="6"/>
  <c r="N801" i="6"/>
  <c r="M801" i="6"/>
  <c r="L801" i="6"/>
  <c r="K801" i="6"/>
  <c r="Z800" i="6"/>
  <c r="Y800" i="6"/>
  <c r="X800" i="6"/>
  <c r="W800" i="6"/>
  <c r="Q800" i="6"/>
  <c r="N800" i="6"/>
  <c r="M800" i="6"/>
  <c r="L800" i="6"/>
  <c r="K800" i="6"/>
  <c r="Z799" i="6"/>
  <c r="Y799" i="6"/>
  <c r="X799" i="6"/>
  <c r="W799" i="6"/>
  <c r="Q799" i="6"/>
  <c r="N799" i="6"/>
  <c r="M799" i="6"/>
  <c r="L799" i="6"/>
  <c r="K799" i="6"/>
  <c r="Z798" i="6"/>
  <c r="Y798" i="6"/>
  <c r="X798" i="6"/>
  <c r="W798" i="6"/>
  <c r="Q798" i="6"/>
  <c r="N798" i="6"/>
  <c r="M798" i="6"/>
  <c r="L798" i="6"/>
  <c r="K798" i="6"/>
  <c r="Z797" i="6"/>
  <c r="Y797" i="6"/>
  <c r="X797" i="6"/>
  <c r="W797" i="6"/>
  <c r="Q797" i="6"/>
  <c r="N797" i="6"/>
  <c r="M797" i="6"/>
  <c r="L797" i="6"/>
  <c r="K797" i="6"/>
  <c r="Z796" i="6"/>
  <c r="Y796" i="6"/>
  <c r="X796" i="6"/>
  <c r="W796" i="6"/>
  <c r="Q796" i="6"/>
  <c r="N796" i="6"/>
  <c r="M796" i="6"/>
  <c r="L796" i="6"/>
  <c r="K796" i="6"/>
  <c r="Z795" i="6"/>
  <c r="Y795" i="6"/>
  <c r="X795" i="6"/>
  <c r="W795" i="6"/>
  <c r="Q795" i="6"/>
  <c r="N795" i="6"/>
  <c r="M795" i="6"/>
  <c r="L795" i="6"/>
  <c r="K795" i="6"/>
  <c r="Z794" i="6"/>
  <c r="Y794" i="6"/>
  <c r="X794" i="6"/>
  <c r="W794" i="6"/>
  <c r="Q794" i="6"/>
  <c r="N794" i="6"/>
  <c r="M794" i="6"/>
  <c r="L794" i="6"/>
  <c r="K794" i="6"/>
  <c r="Z793" i="6"/>
  <c r="Y793" i="6"/>
  <c r="X793" i="6"/>
  <c r="W793" i="6"/>
  <c r="Q793" i="6"/>
  <c r="N793" i="6"/>
  <c r="M793" i="6"/>
  <c r="L793" i="6"/>
  <c r="K793" i="6"/>
  <c r="Z792" i="6"/>
  <c r="Y792" i="6"/>
  <c r="X792" i="6"/>
  <c r="W792" i="6"/>
  <c r="Q792" i="6"/>
  <c r="N792" i="6"/>
  <c r="M792" i="6"/>
  <c r="L792" i="6"/>
  <c r="K792" i="6"/>
  <c r="Z791" i="6"/>
  <c r="Y791" i="6"/>
  <c r="X791" i="6"/>
  <c r="W791" i="6"/>
  <c r="Q791" i="6"/>
  <c r="N791" i="6"/>
  <c r="M791" i="6"/>
  <c r="L791" i="6"/>
  <c r="K791" i="6"/>
  <c r="Z790" i="6"/>
  <c r="Y790" i="6"/>
  <c r="X790" i="6"/>
  <c r="W790" i="6"/>
  <c r="Q790" i="6"/>
  <c r="N790" i="6"/>
  <c r="M790" i="6"/>
  <c r="L790" i="6"/>
  <c r="K790" i="6"/>
  <c r="Z789" i="6"/>
  <c r="Y789" i="6"/>
  <c r="X789" i="6"/>
  <c r="W789" i="6"/>
  <c r="Q789" i="6"/>
  <c r="N789" i="6"/>
  <c r="M789" i="6"/>
  <c r="L789" i="6"/>
  <c r="K789" i="6"/>
  <c r="Z788" i="6"/>
  <c r="Y788" i="6"/>
  <c r="X788" i="6"/>
  <c r="W788" i="6"/>
  <c r="Q788" i="6"/>
  <c r="N788" i="6"/>
  <c r="M788" i="6"/>
  <c r="L788" i="6"/>
  <c r="K788" i="6"/>
  <c r="Z787" i="6"/>
  <c r="Y787" i="6"/>
  <c r="X787" i="6"/>
  <c r="W787" i="6"/>
  <c r="Q787" i="6"/>
  <c r="N787" i="6"/>
  <c r="M787" i="6"/>
  <c r="L787" i="6"/>
  <c r="K787" i="6"/>
  <c r="Z786" i="6"/>
  <c r="Y786" i="6"/>
  <c r="X786" i="6"/>
  <c r="W786" i="6"/>
  <c r="Q786" i="6"/>
  <c r="N786" i="6"/>
  <c r="M786" i="6"/>
  <c r="L786" i="6"/>
  <c r="K786" i="6"/>
  <c r="Z783" i="6"/>
  <c r="Y783" i="6"/>
  <c r="X783" i="6"/>
  <c r="W783" i="6"/>
  <c r="Q783" i="6"/>
  <c r="N783" i="6"/>
  <c r="M783" i="6"/>
  <c r="L783" i="6"/>
  <c r="K783" i="6"/>
  <c r="Z782" i="6"/>
  <c r="Y782" i="6"/>
  <c r="X782" i="6"/>
  <c r="W782" i="6"/>
  <c r="Q782" i="6"/>
  <c r="N782" i="6"/>
  <c r="M782" i="6"/>
  <c r="L782" i="6"/>
  <c r="K782" i="6"/>
  <c r="Z781" i="6"/>
  <c r="Y781" i="6"/>
  <c r="X781" i="6"/>
  <c r="W781" i="6"/>
  <c r="Q781" i="6"/>
  <c r="N781" i="6"/>
  <c r="M781" i="6"/>
  <c r="L781" i="6"/>
  <c r="K781" i="6"/>
  <c r="Z780" i="6"/>
  <c r="Y780" i="6"/>
  <c r="X780" i="6"/>
  <c r="W780" i="6"/>
  <c r="Q780" i="6"/>
  <c r="N780" i="6"/>
  <c r="M780" i="6"/>
  <c r="L780" i="6"/>
  <c r="K780" i="6"/>
  <c r="Z779" i="6"/>
  <c r="Y779" i="6"/>
  <c r="X779" i="6"/>
  <c r="W779" i="6"/>
  <c r="Q779" i="6"/>
  <c r="N779" i="6"/>
  <c r="M779" i="6"/>
  <c r="L779" i="6"/>
  <c r="K779" i="6"/>
  <c r="Z778" i="6"/>
  <c r="Y778" i="6"/>
  <c r="X778" i="6"/>
  <c r="W778" i="6"/>
  <c r="Q778" i="6"/>
  <c r="N778" i="6"/>
  <c r="M778" i="6"/>
  <c r="L778" i="6"/>
  <c r="K778" i="6"/>
  <c r="Z777" i="6"/>
  <c r="Y777" i="6"/>
  <c r="X777" i="6"/>
  <c r="W777" i="6"/>
  <c r="Q777" i="6"/>
  <c r="N777" i="6"/>
  <c r="M777" i="6"/>
  <c r="L777" i="6"/>
  <c r="K777" i="6"/>
  <c r="Z776" i="6"/>
  <c r="Y776" i="6"/>
  <c r="X776" i="6"/>
  <c r="W776" i="6"/>
  <c r="Q776" i="6"/>
  <c r="N776" i="6"/>
  <c r="M776" i="6"/>
  <c r="L776" i="6"/>
  <c r="K776" i="6"/>
  <c r="Z775" i="6"/>
  <c r="Y775" i="6"/>
  <c r="X775" i="6"/>
  <c r="W775" i="6"/>
  <c r="Q775" i="6"/>
  <c r="N775" i="6"/>
  <c r="M775" i="6"/>
  <c r="L775" i="6"/>
  <c r="K775" i="6"/>
  <c r="Z774" i="6"/>
  <c r="Y774" i="6"/>
  <c r="X774" i="6"/>
  <c r="W774" i="6"/>
  <c r="Q774" i="6"/>
  <c r="N774" i="6"/>
  <c r="M774" i="6"/>
  <c r="L774" i="6"/>
  <c r="K774" i="6"/>
  <c r="Z773" i="6"/>
  <c r="Y773" i="6"/>
  <c r="X773" i="6"/>
  <c r="W773" i="6"/>
  <c r="Q773" i="6"/>
  <c r="N773" i="6"/>
  <c r="M773" i="6"/>
  <c r="L773" i="6"/>
  <c r="K773" i="6"/>
  <c r="Z772" i="6"/>
  <c r="Y772" i="6"/>
  <c r="X772" i="6"/>
  <c r="W772" i="6"/>
  <c r="Q772" i="6"/>
  <c r="N772" i="6"/>
  <c r="M772" i="6"/>
  <c r="L772" i="6"/>
  <c r="K772" i="6"/>
  <c r="Z771" i="6"/>
  <c r="Y771" i="6"/>
  <c r="X771" i="6"/>
  <c r="W771" i="6"/>
  <c r="Q771" i="6"/>
  <c r="N771" i="6"/>
  <c r="M771" i="6"/>
  <c r="L771" i="6"/>
  <c r="K771" i="6"/>
  <c r="Z770" i="6"/>
  <c r="Y770" i="6"/>
  <c r="X770" i="6"/>
  <c r="W770" i="6"/>
  <c r="Q770" i="6"/>
  <c r="N770" i="6"/>
  <c r="M770" i="6"/>
  <c r="L770" i="6"/>
  <c r="K770" i="6"/>
  <c r="Z769" i="6"/>
  <c r="Y769" i="6"/>
  <c r="X769" i="6"/>
  <c r="W769" i="6"/>
  <c r="Q769" i="6"/>
  <c r="N769" i="6"/>
  <c r="M769" i="6"/>
  <c r="L769" i="6"/>
  <c r="K769" i="6"/>
  <c r="Z768" i="6"/>
  <c r="Y768" i="6"/>
  <c r="X768" i="6"/>
  <c r="W768" i="6"/>
  <c r="Q768" i="6"/>
  <c r="N768" i="6"/>
  <c r="M768" i="6"/>
  <c r="L768" i="6"/>
  <c r="K768" i="6"/>
  <c r="Z767" i="6"/>
  <c r="Y767" i="6"/>
  <c r="X767" i="6"/>
  <c r="W767" i="6"/>
  <c r="Q767" i="6"/>
  <c r="N767" i="6"/>
  <c r="M767" i="6"/>
  <c r="L767" i="6"/>
  <c r="K767" i="6"/>
  <c r="Z766" i="6"/>
  <c r="Y766" i="6"/>
  <c r="X766" i="6"/>
  <c r="W766" i="6"/>
  <c r="Q766" i="6"/>
  <c r="N766" i="6"/>
  <c r="M766" i="6"/>
  <c r="L766" i="6"/>
  <c r="K766" i="6"/>
  <c r="Z765" i="6"/>
  <c r="Y765" i="6"/>
  <c r="X765" i="6"/>
  <c r="W765" i="6"/>
  <c r="Q765" i="6"/>
  <c r="N765" i="6"/>
  <c r="M765" i="6"/>
  <c r="L765" i="6"/>
  <c r="K765" i="6"/>
  <c r="Z764" i="6"/>
  <c r="Y764" i="6"/>
  <c r="X764" i="6"/>
  <c r="W764" i="6"/>
  <c r="Q764" i="6"/>
  <c r="N764" i="6"/>
  <c r="M764" i="6"/>
  <c r="L764" i="6"/>
  <c r="K764" i="6"/>
  <c r="Z763" i="6"/>
  <c r="Y763" i="6"/>
  <c r="X763" i="6"/>
  <c r="W763" i="6"/>
  <c r="Q763" i="6"/>
  <c r="N763" i="6"/>
  <c r="M763" i="6"/>
  <c r="L763" i="6"/>
  <c r="K763" i="6"/>
  <c r="Z762" i="6"/>
  <c r="Y762" i="6"/>
  <c r="X762" i="6"/>
  <c r="W762" i="6"/>
  <c r="Q762" i="6"/>
  <c r="N762" i="6"/>
  <c r="M762" i="6"/>
  <c r="L762" i="6"/>
  <c r="K762" i="6"/>
  <c r="Z761" i="6"/>
  <c r="Y761" i="6"/>
  <c r="X761" i="6"/>
  <c r="W761" i="6"/>
  <c r="Q761" i="6"/>
  <c r="N761" i="6"/>
  <c r="M761" i="6"/>
  <c r="L761" i="6"/>
  <c r="K761" i="6"/>
  <c r="Z760" i="6"/>
  <c r="Y760" i="6"/>
  <c r="X760" i="6"/>
  <c r="W760" i="6"/>
  <c r="Q760" i="6"/>
  <c r="N760" i="6"/>
  <c r="M760" i="6"/>
  <c r="L760" i="6"/>
  <c r="K760" i="6"/>
  <c r="Z759" i="6"/>
  <c r="Y759" i="6"/>
  <c r="X759" i="6"/>
  <c r="W759" i="6"/>
  <c r="Q759" i="6"/>
  <c r="N759" i="6"/>
  <c r="M759" i="6"/>
  <c r="L759" i="6"/>
  <c r="K759" i="6"/>
  <c r="Z758" i="6"/>
  <c r="Y758" i="6"/>
  <c r="X758" i="6"/>
  <c r="W758" i="6"/>
  <c r="Q758" i="6"/>
  <c r="N758" i="6"/>
  <c r="M758" i="6"/>
  <c r="L758" i="6"/>
  <c r="K758" i="6"/>
  <c r="Z757" i="6"/>
  <c r="Y757" i="6"/>
  <c r="X757" i="6"/>
  <c r="W757" i="6"/>
  <c r="Q757" i="6"/>
  <c r="N757" i="6"/>
  <c r="M757" i="6"/>
  <c r="L757" i="6"/>
  <c r="K757" i="6"/>
  <c r="Z756" i="6"/>
  <c r="Y756" i="6"/>
  <c r="X756" i="6"/>
  <c r="W756" i="6"/>
  <c r="Q756" i="6"/>
  <c r="N756" i="6"/>
  <c r="M756" i="6"/>
  <c r="L756" i="6"/>
  <c r="K756" i="6"/>
  <c r="Z755" i="6"/>
  <c r="Y755" i="6"/>
  <c r="X755" i="6"/>
  <c r="W755" i="6"/>
  <c r="Q755" i="6"/>
  <c r="N755" i="6"/>
  <c r="M755" i="6"/>
  <c r="L755" i="6"/>
  <c r="K755" i="6"/>
  <c r="Z754" i="6"/>
  <c r="Y754" i="6"/>
  <c r="X754" i="6"/>
  <c r="W754" i="6"/>
  <c r="Q754" i="6"/>
  <c r="N754" i="6"/>
  <c r="M754" i="6"/>
  <c r="L754" i="6"/>
  <c r="K754" i="6"/>
  <c r="Z753" i="6"/>
  <c r="Y753" i="6"/>
  <c r="X753" i="6"/>
  <c r="W753" i="6"/>
  <c r="Q753" i="6"/>
  <c r="N753" i="6"/>
  <c r="M753" i="6"/>
  <c r="L753" i="6"/>
  <c r="K753" i="6"/>
  <c r="Z752" i="6"/>
  <c r="Y752" i="6"/>
  <c r="X752" i="6"/>
  <c r="W752" i="6"/>
  <c r="Q752" i="6"/>
  <c r="N752" i="6"/>
  <c r="M752" i="6"/>
  <c r="L752" i="6"/>
  <c r="K752" i="6"/>
  <c r="Z751" i="6"/>
  <c r="Y751" i="6"/>
  <c r="X751" i="6"/>
  <c r="W751" i="6"/>
  <c r="Q751" i="6"/>
  <c r="N751" i="6"/>
  <c r="M751" i="6"/>
  <c r="L751" i="6"/>
  <c r="K751" i="6"/>
  <c r="Z750" i="6"/>
  <c r="Y750" i="6"/>
  <c r="X750" i="6"/>
  <c r="W750" i="6"/>
  <c r="Q750" i="6"/>
  <c r="N750" i="6"/>
  <c r="M750" i="6"/>
  <c r="L750" i="6"/>
  <c r="K750" i="6"/>
  <c r="Z749" i="6"/>
  <c r="Y749" i="6"/>
  <c r="X749" i="6"/>
  <c r="W749" i="6"/>
  <c r="Q749" i="6"/>
  <c r="N749" i="6"/>
  <c r="M749" i="6"/>
  <c r="L749" i="6"/>
  <c r="K749" i="6"/>
  <c r="Z743" i="6"/>
  <c r="Y743" i="6"/>
  <c r="X743" i="6"/>
  <c r="W743" i="6"/>
  <c r="Q743" i="6"/>
  <c r="N743" i="6"/>
  <c r="M743" i="6"/>
  <c r="L743" i="6"/>
  <c r="K743" i="6"/>
  <c r="Z742" i="6"/>
  <c r="Y742" i="6"/>
  <c r="X742" i="6"/>
  <c r="W742" i="6"/>
  <c r="Q742" i="6"/>
  <c r="N742" i="6"/>
  <c r="M742" i="6"/>
  <c r="L742" i="6"/>
  <c r="K742" i="6"/>
  <c r="Z741" i="6"/>
  <c r="Y741" i="6"/>
  <c r="X741" i="6"/>
  <c r="W741" i="6"/>
  <c r="Q741" i="6"/>
  <c r="N741" i="6"/>
  <c r="M741" i="6"/>
  <c r="L741" i="6"/>
  <c r="K741" i="6"/>
  <c r="Z740" i="6"/>
  <c r="Y740" i="6"/>
  <c r="X740" i="6"/>
  <c r="W740" i="6"/>
  <c r="Q740" i="6"/>
  <c r="N740" i="6"/>
  <c r="M740" i="6"/>
  <c r="L740" i="6"/>
  <c r="K740" i="6"/>
  <c r="Z739" i="6"/>
  <c r="Y739" i="6"/>
  <c r="X739" i="6"/>
  <c r="W739" i="6"/>
  <c r="Q739" i="6"/>
  <c r="N739" i="6"/>
  <c r="M739" i="6"/>
  <c r="L739" i="6"/>
  <c r="K739" i="6"/>
  <c r="Z738" i="6"/>
  <c r="Y738" i="6"/>
  <c r="X738" i="6"/>
  <c r="W738" i="6"/>
  <c r="Q738" i="6"/>
  <c r="N738" i="6"/>
  <c r="M738" i="6"/>
  <c r="L738" i="6"/>
  <c r="K738" i="6"/>
  <c r="Z737" i="6"/>
  <c r="Y737" i="6"/>
  <c r="X737" i="6"/>
  <c r="W737" i="6"/>
  <c r="Q737" i="6"/>
  <c r="N737" i="6"/>
  <c r="M737" i="6"/>
  <c r="L737" i="6"/>
  <c r="K737" i="6"/>
  <c r="Z736" i="6"/>
  <c r="Y736" i="6"/>
  <c r="X736" i="6"/>
  <c r="W736" i="6"/>
  <c r="Q736" i="6"/>
  <c r="N736" i="6"/>
  <c r="M736" i="6"/>
  <c r="L736" i="6"/>
  <c r="K736" i="6"/>
  <c r="Z735" i="6"/>
  <c r="Y735" i="6"/>
  <c r="X735" i="6"/>
  <c r="W735" i="6"/>
  <c r="Q735" i="6"/>
  <c r="N735" i="6"/>
  <c r="M735" i="6"/>
  <c r="L735" i="6"/>
  <c r="K735" i="6"/>
  <c r="Z734" i="6"/>
  <c r="Y734" i="6"/>
  <c r="X734" i="6"/>
  <c r="W734" i="6"/>
  <c r="Q734" i="6"/>
  <c r="N734" i="6"/>
  <c r="M734" i="6"/>
  <c r="L734" i="6"/>
  <c r="K734" i="6"/>
  <c r="Z733" i="6"/>
  <c r="Y733" i="6"/>
  <c r="X733" i="6"/>
  <c r="W733" i="6"/>
  <c r="Q733" i="6"/>
  <c r="N733" i="6"/>
  <c r="M733" i="6"/>
  <c r="L733" i="6"/>
  <c r="K733" i="6"/>
  <c r="Z732" i="6"/>
  <c r="Y732" i="6"/>
  <c r="X732" i="6"/>
  <c r="W732" i="6"/>
  <c r="Q732" i="6"/>
  <c r="N732" i="6"/>
  <c r="M732" i="6"/>
  <c r="L732" i="6"/>
  <c r="K732" i="6"/>
  <c r="Z731" i="6"/>
  <c r="Y731" i="6"/>
  <c r="X731" i="6"/>
  <c r="W731" i="6"/>
  <c r="Q731" i="6"/>
  <c r="N731" i="6"/>
  <c r="M731" i="6"/>
  <c r="L731" i="6"/>
  <c r="K731" i="6"/>
  <c r="Z730" i="6"/>
  <c r="Y730" i="6"/>
  <c r="X730" i="6"/>
  <c r="W730" i="6"/>
  <c r="Q730" i="6"/>
  <c r="N730" i="6"/>
  <c r="M730" i="6"/>
  <c r="L730" i="6"/>
  <c r="K730" i="6"/>
  <c r="Z729" i="6"/>
  <c r="Y729" i="6"/>
  <c r="X729" i="6"/>
  <c r="W729" i="6"/>
  <c r="Q729" i="6"/>
  <c r="N729" i="6"/>
  <c r="M729" i="6"/>
  <c r="L729" i="6"/>
  <c r="K729" i="6"/>
  <c r="Z728" i="6"/>
  <c r="Y728" i="6"/>
  <c r="X728" i="6"/>
  <c r="W728" i="6"/>
  <c r="Q728" i="6"/>
  <c r="N728" i="6"/>
  <c r="M728" i="6"/>
  <c r="L728" i="6"/>
  <c r="K728" i="6"/>
  <c r="Z727" i="6"/>
  <c r="Y727" i="6"/>
  <c r="X727" i="6"/>
  <c r="W727" i="6"/>
  <c r="Q727" i="6"/>
  <c r="N727" i="6"/>
  <c r="M727" i="6"/>
  <c r="L727" i="6"/>
  <c r="K727" i="6"/>
  <c r="Z726" i="6"/>
  <c r="Y726" i="6"/>
  <c r="X726" i="6"/>
  <c r="W726" i="6"/>
  <c r="Q726" i="6"/>
  <c r="N726" i="6"/>
  <c r="M726" i="6"/>
  <c r="L726" i="6"/>
  <c r="K726" i="6"/>
  <c r="Z725" i="6"/>
  <c r="Y725" i="6"/>
  <c r="X725" i="6"/>
  <c r="W725" i="6"/>
  <c r="Q725" i="6"/>
  <c r="N725" i="6"/>
  <c r="M725" i="6"/>
  <c r="L725" i="6"/>
  <c r="K725" i="6"/>
  <c r="Z724" i="6"/>
  <c r="Y724" i="6"/>
  <c r="X724" i="6"/>
  <c r="W724" i="6"/>
  <c r="Q724" i="6"/>
  <c r="N724" i="6"/>
  <c r="M724" i="6"/>
  <c r="L724" i="6"/>
  <c r="K724" i="6"/>
  <c r="Z723" i="6"/>
  <c r="Y723" i="6"/>
  <c r="X723" i="6"/>
  <c r="W723" i="6"/>
  <c r="Q723" i="6"/>
  <c r="N723" i="6"/>
  <c r="M723" i="6"/>
  <c r="L723" i="6"/>
  <c r="K723" i="6"/>
  <c r="Z722" i="6"/>
  <c r="Y722" i="6"/>
  <c r="X722" i="6"/>
  <c r="W722" i="6"/>
  <c r="Q722" i="6"/>
  <c r="N722" i="6"/>
  <c r="M722" i="6"/>
  <c r="L722" i="6"/>
  <c r="K722" i="6"/>
  <c r="Z721" i="6"/>
  <c r="Y721" i="6"/>
  <c r="X721" i="6"/>
  <c r="W721" i="6"/>
  <c r="Q721" i="6"/>
  <c r="N721" i="6"/>
  <c r="M721" i="6"/>
  <c r="L721" i="6"/>
  <c r="K721" i="6"/>
  <c r="Z717" i="6"/>
  <c r="Y717" i="6"/>
  <c r="X717" i="6"/>
  <c r="W717" i="6"/>
  <c r="Q717" i="6"/>
  <c r="N717" i="6"/>
  <c r="M717" i="6"/>
  <c r="L717" i="6"/>
  <c r="K717" i="6"/>
  <c r="Z716" i="6"/>
  <c r="Y716" i="6"/>
  <c r="X716" i="6"/>
  <c r="W716" i="6"/>
  <c r="Q716" i="6"/>
  <c r="N716" i="6"/>
  <c r="M716" i="6"/>
  <c r="L716" i="6"/>
  <c r="K716" i="6"/>
  <c r="Z715" i="6"/>
  <c r="Y715" i="6"/>
  <c r="X715" i="6"/>
  <c r="W715" i="6"/>
  <c r="Q715" i="6"/>
  <c r="N715" i="6"/>
  <c r="M715" i="6"/>
  <c r="L715" i="6"/>
  <c r="K715" i="6"/>
  <c r="Z714" i="6"/>
  <c r="Y714" i="6"/>
  <c r="X714" i="6"/>
  <c r="W714" i="6"/>
  <c r="Q714" i="6"/>
  <c r="N714" i="6"/>
  <c r="M714" i="6"/>
  <c r="L714" i="6"/>
  <c r="K714" i="6"/>
  <c r="Z713" i="6"/>
  <c r="Y713" i="6"/>
  <c r="X713" i="6"/>
  <c r="W713" i="6"/>
  <c r="Q713" i="6"/>
  <c r="N713" i="6"/>
  <c r="M713" i="6"/>
  <c r="L713" i="6"/>
  <c r="K713" i="6"/>
  <c r="Z712" i="6"/>
  <c r="Y712" i="6"/>
  <c r="X712" i="6"/>
  <c r="W712" i="6"/>
  <c r="Q712" i="6"/>
  <c r="N712" i="6"/>
  <c r="M712" i="6"/>
  <c r="L712" i="6"/>
  <c r="K712" i="6"/>
  <c r="Z711" i="6"/>
  <c r="Y711" i="6"/>
  <c r="X711" i="6"/>
  <c r="W711" i="6"/>
  <c r="Q711" i="6"/>
  <c r="N711" i="6"/>
  <c r="M711" i="6"/>
  <c r="L711" i="6"/>
  <c r="K711" i="6"/>
  <c r="Z710" i="6"/>
  <c r="Y710" i="6"/>
  <c r="X710" i="6"/>
  <c r="W710" i="6"/>
  <c r="Q710" i="6"/>
  <c r="N710" i="6"/>
  <c r="M710" i="6"/>
  <c r="L710" i="6"/>
  <c r="K710" i="6"/>
  <c r="Z709" i="6"/>
  <c r="Y709" i="6"/>
  <c r="X709" i="6"/>
  <c r="W709" i="6"/>
  <c r="Q709" i="6"/>
  <c r="N709" i="6"/>
  <c r="M709" i="6"/>
  <c r="L709" i="6"/>
  <c r="K709" i="6"/>
  <c r="Z708" i="6"/>
  <c r="Y708" i="6"/>
  <c r="X708" i="6"/>
  <c r="W708" i="6"/>
  <c r="Q708" i="6"/>
  <c r="N708" i="6"/>
  <c r="M708" i="6"/>
  <c r="L708" i="6"/>
  <c r="K708" i="6"/>
  <c r="Z707" i="6"/>
  <c r="Y707" i="6"/>
  <c r="X707" i="6"/>
  <c r="W707" i="6"/>
  <c r="Q707" i="6"/>
  <c r="N707" i="6"/>
  <c r="M707" i="6"/>
  <c r="L707" i="6"/>
  <c r="K707" i="6"/>
  <c r="Z706" i="6"/>
  <c r="Y706" i="6"/>
  <c r="X706" i="6"/>
  <c r="W706" i="6"/>
  <c r="Q706" i="6"/>
  <c r="N706" i="6"/>
  <c r="M706" i="6"/>
  <c r="L706" i="6"/>
  <c r="K706" i="6"/>
  <c r="Z705" i="6"/>
  <c r="Y705" i="6"/>
  <c r="X705" i="6"/>
  <c r="W705" i="6"/>
  <c r="Q705" i="6"/>
  <c r="N705" i="6"/>
  <c r="M705" i="6"/>
  <c r="L705" i="6"/>
  <c r="K705" i="6"/>
  <c r="Z704" i="6"/>
  <c r="Y704" i="6"/>
  <c r="X704" i="6"/>
  <c r="W704" i="6"/>
  <c r="Q704" i="6"/>
  <c r="N704" i="6"/>
  <c r="M704" i="6"/>
  <c r="L704" i="6"/>
  <c r="K704" i="6"/>
  <c r="Z703" i="6"/>
  <c r="Y703" i="6"/>
  <c r="X703" i="6"/>
  <c r="W703" i="6"/>
  <c r="Q703" i="6"/>
  <c r="N703" i="6"/>
  <c r="M703" i="6"/>
  <c r="L703" i="6"/>
  <c r="K703" i="6"/>
  <c r="Z702" i="6"/>
  <c r="Y702" i="6"/>
  <c r="X702" i="6"/>
  <c r="W702" i="6"/>
  <c r="Q702" i="6"/>
  <c r="N702" i="6"/>
  <c r="M702" i="6"/>
  <c r="L702" i="6"/>
  <c r="K702" i="6"/>
  <c r="Z701" i="6"/>
  <c r="Y701" i="6"/>
  <c r="X701" i="6"/>
  <c r="W701" i="6"/>
  <c r="Q701" i="6"/>
  <c r="N701" i="6"/>
  <c r="M701" i="6"/>
  <c r="L701" i="6"/>
  <c r="K701" i="6"/>
  <c r="Z700" i="6"/>
  <c r="Y700" i="6"/>
  <c r="X700" i="6"/>
  <c r="W700" i="6"/>
  <c r="Q700" i="6"/>
  <c r="N700" i="6"/>
  <c r="M700" i="6"/>
  <c r="L700" i="6"/>
  <c r="K700" i="6"/>
  <c r="Z699" i="6"/>
  <c r="Y699" i="6"/>
  <c r="X699" i="6"/>
  <c r="W699" i="6"/>
  <c r="Q699" i="6"/>
  <c r="N699" i="6"/>
  <c r="M699" i="6"/>
  <c r="L699" i="6"/>
  <c r="K699" i="6"/>
  <c r="Z698" i="6"/>
  <c r="Y698" i="6"/>
  <c r="X698" i="6"/>
  <c r="W698" i="6"/>
  <c r="Q698" i="6"/>
  <c r="N698" i="6"/>
  <c r="M698" i="6"/>
  <c r="L698" i="6"/>
  <c r="K698" i="6"/>
  <c r="Z697" i="6"/>
  <c r="Y697" i="6"/>
  <c r="X697" i="6"/>
  <c r="W697" i="6"/>
  <c r="Q697" i="6"/>
  <c r="N697" i="6"/>
  <c r="M697" i="6"/>
  <c r="L697" i="6"/>
  <c r="K697" i="6"/>
  <c r="Z696" i="6"/>
  <c r="Y696" i="6"/>
  <c r="X696" i="6"/>
  <c r="W696" i="6"/>
  <c r="Q696" i="6"/>
  <c r="N696" i="6"/>
  <c r="M696" i="6"/>
  <c r="L696" i="6"/>
  <c r="K696" i="6"/>
  <c r="Z695" i="6"/>
  <c r="Y695" i="6"/>
  <c r="X695" i="6"/>
  <c r="W695" i="6"/>
  <c r="Q695" i="6"/>
  <c r="N695" i="6"/>
  <c r="M695" i="6"/>
  <c r="L695" i="6"/>
  <c r="K695" i="6"/>
  <c r="Z694" i="6"/>
  <c r="Y694" i="6"/>
  <c r="X694" i="6"/>
  <c r="W694" i="6"/>
  <c r="Q694" i="6"/>
  <c r="N694" i="6"/>
  <c r="M694" i="6"/>
  <c r="L694" i="6"/>
  <c r="K694" i="6"/>
  <c r="Z693" i="6"/>
  <c r="Y693" i="6"/>
  <c r="X693" i="6"/>
  <c r="W693" i="6"/>
  <c r="Q693" i="6"/>
  <c r="N693" i="6"/>
  <c r="M693" i="6"/>
  <c r="L693" i="6"/>
  <c r="K693" i="6"/>
  <c r="Z692" i="6"/>
  <c r="Y692" i="6"/>
  <c r="X692" i="6"/>
  <c r="W692" i="6"/>
  <c r="Q692" i="6"/>
  <c r="N692" i="6"/>
  <c r="M692" i="6"/>
  <c r="L692" i="6"/>
  <c r="K692" i="6"/>
  <c r="Z691" i="6"/>
  <c r="Y691" i="6"/>
  <c r="X691" i="6"/>
  <c r="W691" i="6"/>
  <c r="Q691" i="6"/>
  <c r="N691" i="6"/>
  <c r="M691" i="6"/>
  <c r="L691" i="6"/>
  <c r="K691" i="6"/>
  <c r="Z690" i="6"/>
  <c r="Y690" i="6"/>
  <c r="X690" i="6"/>
  <c r="W690" i="6"/>
  <c r="Q690" i="6"/>
  <c r="N690" i="6"/>
  <c r="M690" i="6"/>
  <c r="L690" i="6"/>
  <c r="K690" i="6"/>
  <c r="Z689" i="6"/>
  <c r="Y689" i="6"/>
  <c r="X689" i="6"/>
  <c r="W689" i="6"/>
  <c r="Q689" i="6"/>
  <c r="N689" i="6"/>
  <c r="M689" i="6"/>
  <c r="L689" i="6"/>
  <c r="K689" i="6"/>
  <c r="Z688" i="6"/>
  <c r="Y688" i="6"/>
  <c r="X688" i="6"/>
  <c r="W688" i="6"/>
  <c r="Q688" i="6"/>
  <c r="N688" i="6"/>
  <c r="M688" i="6"/>
  <c r="L688" i="6"/>
  <c r="K688" i="6"/>
  <c r="Z687" i="6"/>
  <c r="Y687" i="6"/>
  <c r="X687" i="6"/>
  <c r="W687" i="6"/>
  <c r="Q687" i="6"/>
  <c r="N687" i="6"/>
  <c r="M687" i="6"/>
  <c r="L687" i="6"/>
  <c r="K687" i="6"/>
  <c r="Z686" i="6"/>
  <c r="Y686" i="6"/>
  <c r="X686" i="6"/>
  <c r="W686" i="6"/>
  <c r="Q686" i="6"/>
  <c r="N686" i="6"/>
  <c r="M686" i="6"/>
  <c r="L686" i="6"/>
  <c r="K686" i="6"/>
  <c r="Z685" i="6"/>
  <c r="Y685" i="6"/>
  <c r="X685" i="6"/>
  <c r="W685" i="6"/>
  <c r="Q685" i="6"/>
  <c r="N685" i="6"/>
  <c r="M685" i="6"/>
  <c r="L685" i="6"/>
  <c r="K685" i="6"/>
  <c r="Z684" i="6"/>
  <c r="Y684" i="6"/>
  <c r="X684" i="6"/>
  <c r="W684" i="6"/>
  <c r="Q684" i="6"/>
  <c r="N684" i="6"/>
  <c r="M684" i="6"/>
  <c r="L684" i="6"/>
  <c r="K684" i="6"/>
  <c r="Z683" i="6"/>
  <c r="Y683" i="6"/>
  <c r="X683" i="6"/>
  <c r="W683" i="6"/>
  <c r="Q683" i="6"/>
  <c r="N683" i="6"/>
  <c r="M683" i="6"/>
  <c r="L683" i="6"/>
  <c r="K683" i="6"/>
  <c r="Z682" i="6"/>
  <c r="Y682" i="6"/>
  <c r="X682" i="6"/>
  <c r="W682" i="6"/>
  <c r="Q682" i="6"/>
  <c r="N682" i="6"/>
  <c r="M682" i="6"/>
  <c r="L682" i="6"/>
  <c r="K682" i="6"/>
  <c r="Z681" i="6"/>
  <c r="Y681" i="6"/>
  <c r="X681" i="6"/>
  <c r="W681" i="6"/>
  <c r="Q681" i="6"/>
  <c r="N681" i="6"/>
  <c r="M681" i="6"/>
  <c r="L681" i="6"/>
  <c r="K681" i="6"/>
  <c r="Z680" i="6"/>
  <c r="Y680" i="6"/>
  <c r="X680" i="6"/>
  <c r="W680" i="6"/>
  <c r="Q680" i="6"/>
  <c r="N680" i="6"/>
  <c r="M680" i="6"/>
  <c r="L680" i="6"/>
  <c r="K680" i="6"/>
  <c r="Z679" i="6"/>
  <c r="Y679" i="6"/>
  <c r="X679" i="6"/>
  <c r="W679" i="6"/>
  <c r="Q679" i="6"/>
  <c r="N679" i="6"/>
  <c r="M679" i="6"/>
  <c r="L679" i="6"/>
  <c r="K679" i="6"/>
  <c r="Z678" i="6"/>
  <c r="Y678" i="6"/>
  <c r="X678" i="6"/>
  <c r="W678" i="6"/>
  <c r="Q678" i="6"/>
  <c r="N678" i="6"/>
  <c r="M678" i="6"/>
  <c r="L678" i="6"/>
  <c r="K678" i="6"/>
  <c r="Z677" i="6"/>
  <c r="Y677" i="6"/>
  <c r="X677" i="6"/>
  <c r="W677" i="6"/>
  <c r="Q677" i="6"/>
  <c r="N677" i="6"/>
  <c r="M677" i="6"/>
  <c r="L677" i="6"/>
  <c r="K677" i="6"/>
  <c r="Z676" i="6"/>
  <c r="Y676" i="6"/>
  <c r="X676" i="6"/>
  <c r="W676" i="6"/>
  <c r="Q676" i="6"/>
  <c r="N676" i="6"/>
  <c r="M676" i="6"/>
  <c r="L676" i="6"/>
  <c r="K676" i="6"/>
  <c r="Z675" i="6"/>
  <c r="Y675" i="6"/>
  <c r="X675" i="6"/>
  <c r="W675" i="6"/>
  <c r="Q675" i="6"/>
  <c r="N675" i="6"/>
  <c r="M675" i="6"/>
  <c r="L675" i="6"/>
  <c r="K675" i="6"/>
  <c r="Z674" i="6"/>
  <c r="Y674" i="6"/>
  <c r="X674" i="6"/>
  <c r="W674" i="6"/>
  <c r="Q674" i="6"/>
  <c r="N674" i="6"/>
  <c r="M674" i="6"/>
  <c r="L674" i="6"/>
  <c r="K674" i="6"/>
  <c r="Z673" i="6"/>
  <c r="Y673" i="6"/>
  <c r="X673" i="6"/>
  <c r="W673" i="6"/>
  <c r="Q673" i="6"/>
  <c r="N673" i="6"/>
  <c r="M673" i="6"/>
  <c r="L673" i="6"/>
  <c r="K673" i="6"/>
  <c r="Z672" i="6"/>
  <c r="Y672" i="6"/>
  <c r="X672" i="6"/>
  <c r="W672" i="6"/>
  <c r="Q672" i="6"/>
  <c r="N672" i="6"/>
  <c r="M672" i="6"/>
  <c r="L672" i="6"/>
  <c r="K672" i="6"/>
  <c r="Z671" i="6"/>
  <c r="Y671" i="6"/>
  <c r="X671" i="6"/>
  <c r="W671" i="6"/>
  <c r="Q671" i="6"/>
  <c r="N671" i="6"/>
  <c r="M671" i="6"/>
  <c r="L671" i="6"/>
  <c r="K671" i="6"/>
  <c r="Z670" i="6"/>
  <c r="Y670" i="6"/>
  <c r="X670" i="6"/>
  <c r="W670" i="6"/>
  <c r="Q670" i="6"/>
  <c r="N670" i="6"/>
  <c r="M670" i="6"/>
  <c r="L670" i="6"/>
  <c r="K670" i="6"/>
  <c r="Z669" i="6"/>
  <c r="Y669" i="6"/>
  <c r="X669" i="6"/>
  <c r="W669" i="6"/>
  <c r="Q669" i="6"/>
  <c r="N669" i="6"/>
  <c r="M669" i="6"/>
  <c r="L669" i="6"/>
  <c r="K669" i="6"/>
  <c r="Z668" i="6"/>
  <c r="Y668" i="6"/>
  <c r="X668" i="6"/>
  <c r="W668" i="6"/>
  <c r="Q668" i="6"/>
  <c r="N668" i="6"/>
  <c r="M668" i="6"/>
  <c r="L668" i="6"/>
  <c r="K668" i="6"/>
  <c r="Z667" i="6"/>
  <c r="Y667" i="6"/>
  <c r="X667" i="6"/>
  <c r="W667" i="6"/>
  <c r="Q667" i="6"/>
  <c r="N667" i="6"/>
  <c r="M667" i="6"/>
  <c r="L667" i="6"/>
  <c r="K667" i="6"/>
  <c r="Z666" i="6"/>
  <c r="Y666" i="6"/>
  <c r="X666" i="6"/>
  <c r="W666" i="6"/>
  <c r="Q666" i="6"/>
  <c r="N666" i="6"/>
  <c r="M666" i="6"/>
  <c r="L666" i="6"/>
  <c r="K666" i="6"/>
  <c r="Z665" i="6"/>
  <c r="Y665" i="6"/>
  <c r="X665" i="6"/>
  <c r="W665" i="6"/>
  <c r="Q665" i="6"/>
  <c r="N665" i="6"/>
  <c r="M665" i="6"/>
  <c r="L665" i="6"/>
  <c r="K665" i="6"/>
  <c r="Z664" i="6"/>
  <c r="Y664" i="6"/>
  <c r="X664" i="6"/>
  <c r="W664" i="6"/>
  <c r="Q664" i="6"/>
  <c r="N664" i="6"/>
  <c r="M664" i="6"/>
  <c r="L664" i="6"/>
  <c r="K664" i="6"/>
  <c r="Z663" i="6"/>
  <c r="Y663" i="6"/>
  <c r="X663" i="6"/>
  <c r="W663" i="6"/>
  <c r="Q663" i="6"/>
  <c r="N663" i="6"/>
  <c r="M663" i="6"/>
  <c r="L663" i="6"/>
  <c r="K663" i="6"/>
  <c r="Z662" i="6"/>
  <c r="Y662" i="6"/>
  <c r="X662" i="6"/>
  <c r="W662" i="6"/>
  <c r="Q662" i="6"/>
  <c r="N662" i="6"/>
  <c r="M662" i="6"/>
  <c r="L662" i="6"/>
  <c r="K662" i="6"/>
  <c r="Z661" i="6"/>
  <c r="Y661" i="6"/>
  <c r="X661" i="6"/>
  <c r="W661" i="6"/>
  <c r="Q661" i="6"/>
  <c r="N661" i="6"/>
  <c r="M661" i="6"/>
  <c r="L661" i="6"/>
  <c r="K661" i="6"/>
  <c r="Z660" i="6"/>
  <c r="Y660" i="6"/>
  <c r="X660" i="6"/>
  <c r="W660" i="6"/>
  <c r="Q660" i="6"/>
  <c r="N660" i="6"/>
  <c r="M660" i="6"/>
  <c r="L660" i="6"/>
  <c r="K660" i="6"/>
  <c r="Z659" i="6"/>
  <c r="Y659" i="6"/>
  <c r="X659" i="6"/>
  <c r="W659" i="6"/>
  <c r="Q659" i="6"/>
  <c r="N659" i="6"/>
  <c r="M659" i="6"/>
  <c r="L659" i="6"/>
  <c r="K659" i="6"/>
  <c r="Z658" i="6"/>
  <c r="Y658" i="6"/>
  <c r="X658" i="6"/>
  <c r="W658" i="6"/>
  <c r="Q658" i="6"/>
  <c r="N658" i="6"/>
  <c r="M658" i="6"/>
  <c r="L658" i="6"/>
  <c r="K658" i="6"/>
  <c r="Z657" i="6"/>
  <c r="Y657" i="6"/>
  <c r="X657" i="6"/>
  <c r="W657" i="6"/>
  <c r="Q657" i="6"/>
  <c r="N657" i="6"/>
  <c r="M657" i="6"/>
  <c r="L657" i="6"/>
  <c r="K657" i="6"/>
  <c r="Z656" i="6"/>
  <c r="Y656" i="6"/>
  <c r="X656" i="6"/>
  <c r="W656" i="6"/>
  <c r="Q656" i="6"/>
  <c r="N656" i="6"/>
  <c r="M656" i="6"/>
  <c r="L656" i="6"/>
  <c r="K656" i="6"/>
  <c r="Z655" i="6"/>
  <c r="Y655" i="6"/>
  <c r="X655" i="6"/>
  <c r="W655" i="6"/>
  <c r="Q655" i="6"/>
  <c r="N655" i="6"/>
  <c r="M655" i="6"/>
  <c r="L655" i="6"/>
  <c r="K655" i="6"/>
  <c r="Z654" i="6"/>
  <c r="Y654" i="6"/>
  <c r="X654" i="6"/>
  <c r="W654" i="6"/>
  <c r="Q654" i="6"/>
  <c r="N654" i="6"/>
  <c r="M654" i="6"/>
  <c r="L654" i="6"/>
  <c r="K654" i="6"/>
  <c r="Z653" i="6"/>
  <c r="Y653" i="6"/>
  <c r="X653" i="6"/>
  <c r="W653" i="6"/>
  <c r="Q653" i="6"/>
  <c r="N653" i="6"/>
  <c r="M653" i="6"/>
  <c r="L653" i="6"/>
  <c r="K653" i="6"/>
  <c r="Z652" i="6"/>
  <c r="Y652" i="6"/>
  <c r="X652" i="6"/>
  <c r="W652" i="6"/>
  <c r="Q652" i="6"/>
  <c r="N652" i="6"/>
  <c r="M652" i="6"/>
  <c r="L652" i="6"/>
  <c r="K652" i="6"/>
  <c r="Z651" i="6"/>
  <c r="Y651" i="6"/>
  <c r="X651" i="6"/>
  <c r="W651" i="6"/>
  <c r="Q651" i="6"/>
  <c r="N651" i="6"/>
  <c r="M651" i="6"/>
  <c r="L651" i="6"/>
  <c r="K651" i="6"/>
  <c r="Z650" i="6"/>
  <c r="Y650" i="6"/>
  <c r="X650" i="6"/>
  <c r="W650" i="6"/>
  <c r="Q650" i="6"/>
  <c r="N650" i="6"/>
  <c r="M650" i="6"/>
  <c r="L650" i="6"/>
  <c r="K650" i="6"/>
  <c r="Z649" i="6"/>
  <c r="Y649" i="6"/>
  <c r="X649" i="6"/>
  <c r="W649" i="6"/>
  <c r="Q649" i="6"/>
  <c r="N649" i="6"/>
  <c r="M649" i="6"/>
  <c r="L649" i="6"/>
  <c r="K649" i="6"/>
  <c r="Z648" i="6"/>
  <c r="Y648" i="6"/>
  <c r="X648" i="6"/>
  <c r="W648" i="6"/>
  <c r="Q648" i="6"/>
  <c r="N648" i="6"/>
  <c r="M648" i="6"/>
  <c r="L648" i="6"/>
  <c r="K648" i="6"/>
  <c r="Z647" i="6"/>
  <c r="Y647" i="6"/>
  <c r="X647" i="6"/>
  <c r="W647" i="6"/>
  <c r="Q647" i="6"/>
  <c r="N647" i="6"/>
  <c r="M647" i="6"/>
  <c r="L647" i="6"/>
  <c r="K647" i="6"/>
  <c r="Z646" i="6"/>
  <c r="Y646" i="6"/>
  <c r="X646" i="6"/>
  <c r="W646" i="6"/>
  <c r="Q646" i="6"/>
  <c r="N646" i="6"/>
  <c r="M646" i="6"/>
  <c r="L646" i="6"/>
  <c r="K646" i="6"/>
  <c r="Z645" i="6"/>
  <c r="Y645" i="6"/>
  <c r="X645" i="6"/>
  <c r="W645" i="6"/>
  <c r="Q645" i="6"/>
  <c r="N645" i="6"/>
  <c r="M645" i="6"/>
  <c r="L645" i="6"/>
  <c r="K645" i="6"/>
  <c r="Z644" i="6"/>
  <c r="Y644" i="6"/>
  <c r="X644" i="6"/>
  <c r="W644" i="6"/>
  <c r="Q644" i="6"/>
  <c r="N644" i="6"/>
  <c r="M644" i="6"/>
  <c r="L644" i="6"/>
  <c r="K644" i="6"/>
  <c r="Z643" i="6"/>
  <c r="Y643" i="6"/>
  <c r="X643" i="6"/>
  <c r="W643" i="6"/>
  <c r="Q643" i="6"/>
  <c r="N643" i="6"/>
  <c r="M643" i="6"/>
  <c r="L643" i="6"/>
  <c r="K643" i="6"/>
  <c r="Z642" i="6"/>
  <c r="Y642" i="6"/>
  <c r="X642" i="6"/>
  <c r="W642" i="6"/>
  <c r="Q642" i="6"/>
  <c r="N642" i="6"/>
  <c r="M642" i="6"/>
  <c r="L642" i="6"/>
  <c r="K642" i="6"/>
  <c r="Z641" i="6"/>
  <c r="Y641" i="6"/>
  <c r="X641" i="6"/>
  <c r="W641" i="6"/>
  <c r="Q641" i="6"/>
  <c r="N641" i="6"/>
  <c r="M641" i="6"/>
  <c r="L641" i="6"/>
  <c r="K641" i="6"/>
  <c r="Z640" i="6"/>
  <c r="Y640" i="6"/>
  <c r="X640" i="6"/>
  <c r="W640" i="6"/>
  <c r="Q640" i="6"/>
  <c r="N640" i="6"/>
  <c r="M640" i="6"/>
  <c r="L640" i="6"/>
  <c r="K640" i="6"/>
  <c r="Z639" i="6"/>
  <c r="Y639" i="6"/>
  <c r="X639" i="6"/>
  <c r="W639" i="6"/>
  <c r="Q639" i="6"/>
  <c r="N639" i="6"/>
  <c r="M639" i="6"/>
  <c r="L639" i="6"/>
  <c r="K639" i="6"/>
  <c r="Z638" i="6"/>
  <c r="Y638" i="6"/>
  <c r="X638" i="6"/>
  <c r="W638" i="6"/>
  <c r="Q638" i="6"/>
  <c r="N638" i="6"/>
  <c r="M638" i="6"/>
  <c r="L638" i="6"/>
  <c r="K638" i="6"/>
  <c r="Z637" i="6"/>
  <c r="Y637" i="6"/>
  <c r="X637" i="6"/>
  <c r="W637" i="6"/>
  <c r="Q637" i="6"/>
  <c r="N637" i="6"/>
  <c r="M637" i="6"/>
  <c r="L637" i="6"/>
  <c r="K637" i="6"/>
  <c r="Z636" i="6"/>
  <c r="Y636" i="6"/>
  <c r="X636" i="6"/>
  <c r="W636" i="6"/>
  <c r="Q636" i="6"/>
  <c r="N636" i="6"/>
  <c r="M636" i="6"/>
  <c r="L636" i="6"/>
  <c r="K636" i="6"/>
  <c r="Z635" i="6"/>
  <c r="Y635" i="6"/>
  <c r="X635" i="6"/>
  <c r="W635" i="6"/>
  <c r="Q635" i="6"/>
  <c r="N635" i="6"/>
  <c r="M635" i="6"/>
  <c r="L635" i="6"/>
  <c r="K635" i="6"/>
  <c r="Z634" i="6"/>
  <c r="Y634" i="6"/>
  <c r="X634" i="6"/>
  <c r="W634" i="6"/>
  <c r="Q634" i="6"/>
  <c r="N634" i="6"/>
  <c r="M634" i="6"/>
  <c r="L634" i="6"/>
  <c r="K634" i="6"/>
  <c r="Z633" i="6"/>
  <c r="Y633" i="6"/>
  <c r="X633" i="6"/>
  <c r="W633" i="6"/>
  <c r="Q633" i="6"/>
  <c r="N633" i="6"/>
  <c r="M633" i="6"/>
  <c r="L633" i="6"/>
  <c r="K633" i="6"/>
  <c r="Z632" i="6"/>
  <c r="Y632" i="6"/>
  <c r="X632" i="6"/>
  <c r="W632" i="6"/>
  <c r="Q632" i="6"/>
  <c r="N632" i="6"/>
  <c r="M632" i="6"/>
  <c r="L632" i="6"/>
  <c r="K632" i="6"/>
  <c r="Z631" i="6"/>
  <c r="Y631" i="6"/>
  <c r="X631" i="6"/>
  <c r="W631" i="6"/>
  <c r="Q631" i="6"/>
  <c r="N631" i="6"/>
  <c r="M631" i="6"/>
  <c r="L631" i="6"/>
  <c r="K631" i="6"/>
  <c r="Z630" i="6"/>
  <c r="Y630" i="6"/>
  <c r="X630" i="6"/>
  <c r="W630" i="6"/>
  <c r="Q630" i="6"/>
  <c r="N630" i="6"/>
  <c r="M630" i="6"/>
  <c r="L630" i="6"/>
  <c r="K630" i="6"/>
  <c r="Z629" i="6"/>
  <c r="Y629" i="6"/>
  <c r="X629" i="6"/>
  <c r="W629" i="6"/>
  <c r="Q629" i="6"/>
  <c r="N629" i="6"/>
  <c r="M629" i="6"/>
  <c r="L629" i="6"/>
  <c r="K629" i="6"/>
  <c r="Z628" i="6"/>
  <c r="Y628" i="6"/>
  <c r="X628" i="6"/>
  <c r="W628" i="6"/>
  <c r="Q628" i="6"/>
  <c r="N628" i="6"/>
  <c r="M628" i="6"/>
  <c r="L628" i="6"/>
  <c r="K628" i="6"/>
  <c r="Z627" i="6"/>
  <c r="Y627" i="6"/>
  <c r="X627" i="6"/>
  <c r="W627" i="6"/>
  <c r="Q627" i="6"/>
  <c r="N627" i="6"/>
  <c r="M627" i="6"/>
  <c r="L627" i="6"/>
  <c r="K627" i="6"/>
  <c r="Z626" i="6"/>
  <c r="Y626" i="6"/>
  <c r="X626" i="6"/>
  <c r="W626" i="6"/>
  <c r="Q626" i="6"/>
  <c r="N626" i="6"/>
  <c r="M626" i="6"/>
  <c r="L626" i="6"/>
  <c r="K626" i="6"/>
  <c r="Z625" i="6"/>
  <c r="Y625" i="6"/>
  <c r="X625" i="6"/>
  <c r="W625" i="6"/>
  <c r="Q625" i="6"/>
  <c r="N625" i="6"/>
  <c r="M625" i="6"/>
  <c r="L625" i="6"/>
  <c r="K625" i="6"/>
  <c r="Z624" i="6"/>
  <c r="Y624" i="6"/>
  <c r="X624" i="6"/>
  <c r="W624" i="6"/>
  <c r="Q624" i="6"/>
  <c r="N624" i="6"/>
  <c r="M624" i="6"/>
  <c r="L624" i="6"/>
  <c r="K624" i="6"/>
  <c r="Z623" i="6"/>
  <c r="Y623" i="6"/>
  <c r="X623" i="6"/>
  <c r="W623" i="6"/>
  <c r="Q623" i="6"/>
  <c r="N623" i="6"/>
  <c r="M623" i="6"/>
  <c r="L623" i="6"/>
  <c r="K623" i="6"/>
  <c r="Z622" i="6"/>
  <c r="Y622" i="6"/>
  <c r="X622" i="6"/>
  <c r="W622" i="6"/>
  <c r="Q622" i="6"/>
  <c r="N622" i="6"/>
  <c r="M622" i="6"/>
  <c r="L622" i="6"/>
  <c r="K622" i="6"/>
  <c r="Z621" i="6"/>
  <c r="Y621" i="6"/>
  <c r="X621" i="6"/>
  <c r="W621" i="6"/>
  <c r="Q621" i="6"/>
  <c r="N621" i="6"/>
  <c r="M621" i="6"/>
  <c r="L621" i="6"/>
  <c r="K621" i="6"/>
  <c r="Z620" i="6"/>
  <c r="Y620" i="6"/>
  <c r="X620" i="6"/>
  <c r="W620" i="6"/>
  <c r="Q620" i="6"/>
  <c r="N620" i="6"/>
  <c r="M620" i="6"/>
  <c r="L620" i="6"/>
  <c r="K620" i="6"/>
  <c r="Z619" i="6"/>
  <c r="Y619" i="6"/>
  <c r="X619" i="6"/>
  <c r="W619" i="6"/>
  <c r="Q619" i="6"/>
  <c r="N619" i="6"/>
  <c r="M619" i="6"/>
  <c r="L619" i="6"/>
  <c r="K619" i="6"/>
  <c r="Z618" i="6"/>
  <c r="Y618" i="6"/>
  <c r="X618" i="6"/>
  <c r="W618" i="6"/>
  <c r="Q618" i="6"/>
  <c r="N618" i="6"/>
  <c r="M618" i="6"/>
  <c r="L618" i="6"/>
  <c r="K618" i="6"/>
  <c r="Z617" i="6"/>
  <c r="Y617" i="6"/>
  <c r="X617" i="6"/>
  <c r="W617" i="6"/>
  <c r="Q617" i="6"/>
  <c r="N617" i="6"/>
  <c r="M617" i="6"/>
  <c r="L617" i="6"/>
  <c r="K617" i="6"/>
  <c r="Z616" i="6"/>
  <c r="Y616" i="6"/>
  <c r="X616" i="6"/>
  <c r="W616" i="6"/>
  <c r="Q616" i="6"/>
  <c r="N616" i="6"/>
  <c r="M616" i="6"/>
  <c r="L616" i="6"/>
  <c r="K616" i="6"/>
  <c r="Z615" i="6"/>
  <c r="Y615" i="6"/>
  <c r="X615" i="6"/>
  <c r="W615" i="6"/>
  <c r="Q615" i="6"/>
  <c r="N615" i="6"/>
  <c r="M615" i="6"/>
  <c r="L615" i="6"/>
  <c r="K615" i="6"/>
  <c r="Z614" i="6"/>
  <c r="Y614" i="6"/>
  <c r="X614" i="6"/>
  <c r="W614" i="6"/>
  <c r="Q614" i="6"/>
  <c r="N614" i="6"/>
  <c r="M614" i="6"/>
  <c r="L614" i="6"/>
  <c r="K614" i="6"/>
  <c r="Z613" i="6"/>
  <c r="Y613" i="6"/>
  <c r="X613" i="6"/>
  <c r="W613" i="6"/>
  <c r="Q613" i="6"/>
  <c r="N613" i="6"/>
  <c r="M613" i="6"/>
  <c r="L613" i="6"/>
  <c r="K613" i="6"/>
  <c r="Z612" i="6"/>
  <c r="Y612" i="6"/>
  <c r="X612" i="6"/>
  <c r="W612" i="6"/>
  <c r="Q612" i="6"/>
  <c r="N612" i="6"/>
  <c r="M612" i="6"/>
  <c r="L612" i="6"/>
  <c r="K612" i="6"/>
  <c r="Z611" i="6"/>
  <c r="Y611" i="6"/>
  <c r="X611" i="6"/>
  <c r="W611" i="6"/>
  <c r="Q611" i="6"/>
  <c r="N611" i="6"/>
  <c r="M611" i="6"/>
  <c r="L611" i="6"/>
  <c r="K611" i="6"/>
  <c r="Z610" i="6"/>
  <c r="Y610" i="6"/>
  <c r="X610" i="6"/>
  <c r="W610" i="6"/>
  <c r="Q610" i="6"/>
  <c r="N610" i="6"/>
  <c r="M610" i="6"/>
  <c r="L610" i="6"/>
  <c r="K610" i="6"/>
  <c r="Z609" i="6"/>
  <c r="Y609" i="6"/>
  <c r="X609" i="6"/>
  <c r="W609" i="6"/>
  <c r="Q609" i="6"/>
  <c r="N609" i="6"/>
  <c r="M609" i="6"/>
  <c r="L609" i="6"/>
  <c r="K609" i="6"/>
  <c r="Z608" i="6"/>
  <c r="Y608" i="6"/>
  <c r="X608" i="6"/>
  <c r="W608" i="6"/>
  <c r="Q608" i="6"/>
  <c r="N608" i="6"/>
  <c r="M608" i="6"/>
  <c r="L608" i="6"/>
  <c r="K608" i="6"/>
  <c r="Z607" i="6"/>
  <c r="Y607" i="6"/>
  <c r="X607" i="6"/>
  <c r="W607" i="6"/>
  <c r="Q607" i="6"/>
  <c r="N607" i="6"/>
  <c r="M607" i="6"/>
  <c r="L607" i="6"/>
  <c r="K607" i="6"/>
  <c r="Z606" i="6"/>
  <c r="Y606" i="6"/>
  <c r="X606" i="6"/>
  <c r="W606" i="6"/>
  <c r="Q606" i="6"/>
  <c r="N606" i="6"/>
  <c r="M606" i="6"/>
  <c r="L606" i="6"/>
  <c r="K606" i="6"/>
  <c r="Z605" i="6"/>
  <c r="Y605" i="6"/>
  <c r="X605" i="6"/>
  <c r="W605" i="6"/>
  <c r="Q605" i="6"/>
  <c r="N605" i="6"/>
  <c r="M605" i="6"/>
  <c r="L605" i="6"/>
  <c r="K605" i="6"/>
  <c r="Z604" i="6"/>
  <c r="Y604" i="6"/>
  <c r="X604" i="6"/>
  <c r="W604" i="6"/>
  <c r="Q604" i="6"/>
  <c r="N604" i="6"/>
  <c r="M604" i="6"/>
  <c r="L604" i="6"/>
  <c r="K604" i="6"/>
  <c r="Z603" i="6"/>
  <c r="Y603" i="6"/>
  <c r="X603" i="6"/>
  <c r="W603" i="6"/>
  <c r="Q603" i="6"/>
  <c r="N603" i="6"/>
  <c r="M603" i="6"/>
  <c r="L603" i="6"/>
  <c r="K603" i="6"/>
  <c r="Z602" i="6"/>
  <c r="Y602" i="6"/>
  <c r="X602" i="6"/>
  <c r="W602" i="6"/>
  <c r="Q602" i="6"/>
  <c r="N602" i="6"/>
  <c r="M602" i="6"/>
  <c r="L602" i="6"/>
  <c r="K602" i="6"/>
  <c r="Z601" i="6"/>
  <c r="Y601" i="6"/>
  <c r="X601" i="6"/>
  <c r="W601" i="6"/>
  <c r="Q601" i="6"/>
  <c r="N601" i="6"/>
  <c r="M601" i="6"/>
  <c r="L601" i="6"/>
  <c r="K601" i="6"/>
  <c r="Z600" i="6"/>
  <c r="Y600" i="6"/>
  <c r="X600" i="6"/>
  <c r="W600" i="6"/>
  <c r="Q600" i="6"/>
  <c r="N600" i="6"/>
  <c r="M600" i="6"/>
  <c r="L600" i="6"/>
  <c r="K600" i="6"/>
  <c r="Z599" i="6"/>
  <c r="Y599" i="6"/>
  <c r="X599" i="6"/>
  <c r="W599" i="6"/>
  <c r="Q599" i="6"/>
  <c r="N599" i="6"/>
  <c r="M599" i="6"/>
  <c r="L599" i="6"/>
  <c r="K599" i="6"/>
  <c r="Z598" i="6"/>
  <c r="Y598" i="6"/>
  <c r="X598" i="6"/>
  <c r="W598" i="6"/>
  <c r="Q598" i="6"/>
  <c r="N598" i="6"/>
  <c r="M598" i="6"/>
  <c r="L598" i="6"/>
  <c r="K598" i="6"/>
  <c r="Z597" i="6"/>
  <c r="Y597" i="6"/>
  <c r="X597" i="6"/>
  <c r="W597" i="6"/>
  <c r="Q597" i="6"/>
  <c r="N597" i="6"/>
  <c r="M597" i="6"/>
  <c r="L597" i="6"/>
  <c r="K597" i="6"/>
  <c r="Z596" i="6"/>
  <c r="Y596" i="6"/>
  <c r="X596" i="6"/>
  <c r="W596" i="6"/>
  <c r="Q596" i="6"/>
  <c r="N596" i="6"/>
  <c r="M596" i="6"/>
  <c r="L596" i="6"/>
  <c r="K596" i="6"/>
  <c r="Z595" i="6"/>
  <c r="Y595" i="6"/>
  <c r="X595" i="6"/>
  <c r="W595" i="6"/>
  <c r="Q595" i="6"/>
  <c r="N595" i="6"/>
  <c r="M595" i="6"/>
  <c r="L595" i="6"/>
  <c r="K595" i="6"/>
  <c r="Z594" i="6"/>
  <c r="Y594" i="6"/>
  <c r="X594" i="6"/>
  <c r="W594" i="6"/>
  <c r="Q594" i="6"/>
  <c r="N594" i="6"/>
  <c r="M594" i="6"/>
  <c r="L594" i="6"/>
  <c r="K594" i="6"/>
  <c r="Z593" i="6"/>
  <c r="Y593" i="6"/>
  <c r="X593" i="6"/>
  <c r="W593" i="6"/>
  <c r="Q593" i="6"/>
  <c r="N593" i="6"/>
  <c r="M593" i="6"/>
  <c r="L593" i="6"/>
  <c r="K593" i="6"/>
  <c r="Z592" i="6"/>
  <c r="Y592" i="6"/>
  <c r="X592" i="6"/>
  <c r="W592" i="6"/>
  <c r="Q592" i="6"/>
  <c r="N592" i="6"/>
  <c r="M592" i="6"/>
  <c r="L592" i="6"/>
  <c r="K592" i="6"/>
  <c r="Z591" i="6"/>
  <c r="Y591" i="6"/>
  <c r="X591" i="6"/>
  <c r="W591" i="6"/>
  <c r="Q591" i="6"/>
  <c r="N591" i="6"/>
  <c r="M591" i="6"/>
  <c r="L591" i="6"/>
  <c r="K591" i="6"/>
  <c r="Z590" i="6"/>
  <c r="Y590" i="6"/>
  <c r="X590" i="6"/>
  <c r="W590" i="6"/>
  <c r="Q590" i="6"/>
  <c r="N590" i="6"/>
  <c r="M590" i="6"/>
  <c r="L590" i="6"/>
  <c r="K590" i="6"/>
  <c r="Z589" i="6"/>
  <c r="Y589" i="6"/>
  <c r="X589" i="6"/>
  <c r="W589" i="6"/>
  <c r="Q589" i="6"/>
  <c r="N589" i="6"/>
  <c r="M589" i="6"/>
  <c r="L589" i="6"/>
  <c r="K589" i="6"/>
  <c r="Z588" i="6"/>
  <c r="Y588" i="6"/>
  <c r="X588" i="6"/>
  <c r="W588" i="6"/>
  <c r="Q588" i="6"/>
  <c r="N588" i="6"/>
  <c r="M588" i="6"/>
  <c r="L588" i="6"/>
  <c r="K588" i="6"/>
  <c r="Z587" i="6"/>
  <c r="Y587" i="6"/>
  <c r="X587" i="6"/>
  <c r="W587" i="6"/>
  <c r="Q587" i="6"/>
  <c r="N587" i="6"/>
  <c r="M587" i="6"/>
  <c r="L587" i="6"/>
  <c r="K587" i="6"/>
  <c r="Z586" i="6"/>
  <c r="Y586" i="6"/>
  <c r="X586" i="6"/>
  <c r="W586" i="6"/>
  <c r="Q586" i="6"/>
  <c r="N586" i="6"/>
  <c r="M586" i="6"/>
  <c r="L586" i="6"/>
  <c r="K586" i="6"/>
  <c r="Z585" i="6"/>
  <c r="Y585" i="6"/>
  <c r="X585" i="6"/>
  <c r="W585" i="6"/>
  <c r="Q585" i="6"/>
  <c r="N585" i="6"/>
  <c r="M585" i="6"/>
  <c r="L585" i="6"/>
  <c r="K585" i="6"/>
  <c r="Z584" i="6"/>
  <c r="Y584" i="6"/>
  <c r="X584" i="6"/>
  <c r="W584" i="6"/>
  <c r="Q584" i="6"/>
  <c r="N584" i="6"/>
  <c r="M584" i="6"/>
  <c r="L584" i="6"/>
  <c r="K584" i="6"/>
  <c r="Z583" i="6"/>
  <c r="Y583" i="6"/>
  <c r="X583" i="6"/>
  <c r="W583" i="6"/>
  <c r="Q583" i="6"/>
  <c r="N583" i="6"/>
  <c r="M583" i="6"/>
  <c r="L583" i="6"/>
  <c r="K583" i="6"/>
  <c r="Z582" i="6"/>
  <c r="Y582" i="6"/>
  <c r="X582" i="6"/>
  <c r="W582" i="6"/>
  <c r="Q582" i="6"/>
  <c r="N582" i="6"/>
  <c r="M582" i="6"/>
  <c r="L582" i="6"/>
  <c r="K582" i="6"/>
  <c r="Z581" i="6"/>
  <c r="Y581" i="6"/>
  <c r="X581" i="6"/>
  <c r="W581" i="6"/>
  <c r="Q581" i="6"/>
  <c r="N581" i="6"/>
  <c r="M581" i="6"/>
  <c r="L581" i="6"/>
  <c r="K581" i="6"/>
  <c r="Z580" i="6"/>
  <c r="Y580" i="6"/>
  <c r="X580" i="6"/>
  <c r="W580" i="6"/>
  <c r="Q580" i="6"/>
  <c r="N580" i="6"/>
  <c r="M580" i="6"/>
  <c r="L580" i="6"/>
  <c r="K580" i="6"/>
  <c r="Z579" i="6"/>
  <c r="Y579" i="6"/>
  <c r="X579" i="6"/>
  <c r="W579" i="6"/>
  <c r="Q579" i="6"/>
  <c r="N579" i="6"/>
  <c r="M579" i="6"/>
  <c r="L579" i="6"/>
  <c r="K579" i="6"/>
  <c r="Z578" i="6"/>
  <c r="Y578" i="6"/>
  <c r="X578" i="6"/>
  <c r="W578" i="6"/>
  <c r="Q578" i="6"/>
  <c r="N578" i="6"/>
  <c r="M578" i="6"/>
  <c r="L578" i="6"/>
  <c r="K578" i="6"/>
  <c r="Z577" i="6"/>
  <c r="Y577" i="6"/>
  <c r="X577" i="6"/>
  <c r="W577" i="6"/>
  <c r="Q577" i="6"/>
  <c r="N577" i="6"/>
  <c r="M577" i="6"/>
  <c r="L577" i="6"/>
  <c r="K577" i="6"/>
  <c r="Z576" i="6"/>
  <c r="Y576" i="6"/>
  <c r="X576" i="6"/>
  <c r="W576" i="6"/>
  <c r="Q576" i="6"/>
  <c r="N576" i="6"/>
  <c r="M576" i="6"/>
  <c r="L576" i="6"/>
  <c r="K576" i="6"/>
  <c r="Z575" i="6"/>
  <c r="Y575" i="6"/>
  <c r="X575" i="6"/>
  <c r="W575" i="6"/>
  <c r="Q575" i="6"/>
  <c r="N575" i="6"/>
  <c r="M575" i="6"/>
  <c r="L575" i="6"/>
  <c r="K575" i="6"/>
  <c r="Z574" i="6"/>
  <c r="Y574" i="6"/>
  <c r="X574" i="6"/>
  <c r="W574" i="6"/>
  <c r="Q574" i="6"/>
  <c r="N574" i="6"/>
  <c r="M574" i="6"/>
  <c r="L574" i="6"/>
  <c r="K574" i="6"/>
  <c r="Z573" i="6"/>
  <c r="Y573" i="6"/>
  <c r="X573" i="6"/>
  <c r="W573" i="6"/>
  <c r="Q573" i="6"/>
  <c r="N573" i="6"/>
  <c r="M573" i="6"/>
  <c r="L573" i="6"/>
  <c r="K573" i="6"/>
  <c r="Z572" i="6"/>
  <c r="Y572" i="6"/>
  <c r="X572" i="6"/>
  <c r="W572" i="6"/>
  <c r="Q572" i="6"/>
  <c r="N572" i="6"/>
  <c r="M572" i="6"/>
  <c r="L572" i="6"/>
  <c r="K572" i="6"/>
  <c r="Z571" i="6"/>
  <c r="Y571" i="6"/>
  <c r="X571" i="6"/>
  <c r="W571" i="6"/>
  <c r="Q571" i="6"/>
  <c r="N571" i="6"/>
  <c r="M571" i="6"/>
  <c r="L571" i="6"/>
  <c r="K571" i="6"/>
  <c r="Z570" i="6"/>
  <c r="Y570" i="6"/>
  <c r="X570" i="6"/>
  <c r="W570" i="6"/>
  <c r="Q570" i="6"/>
  <c r="N570" i="6"/>
  <c r="M570" i="6"/>
  <c r="L570" i="6"/>
  <c r="K570" i="6"/>
  <c r="Z569" i="6"/>
  <c r="Y569" i="6"/>
  <c r="X569" i="6"/>
  <c r="W569" i="6"/>
  <c r="Q569" i="6"/>
  <c r="N569" i="6"/>
  <c r="M569" i="6"/>
  <c r="L569" i="6"/>
  <c r="K569" i="6"/>
  <c r="Z568" i="6"/>
  <c r="Y568" i="6"/>
  <c r="X568" i="6"/>
  <c r="W568" i="6"/>
  <c r="Q568" i="6"/>
  <c r="N568" i="6"/>
  <c r="M568" i="6"/>
  <c r="L568" i="6"/>
  <c r="K568" i="6"/>
  <c r="Z567" i="6"/>
  <c r="Y567" i="6"/>
  <c r="X567" i="6"/>
  <c r="W567" i="6"/>
  <c r="Q567" i="6"/>
  <c r="N567" i="6"/>
  <c r="M567" i="6"/>
  <c r="L567" i="6"/>
  <c r="K567" i="6"/>
  <c r="Z566" i="6"/>
  <c r="Y566" i="6"/>
  <c r="X566" i="6"/>
  <c r="W566" i="6"/>
  <c r="Q566" i="6"/>
  <c r="N566" i="6"/>
  <c r="M566" i="6"/>
  <c r="L566" i="6"/>
  <c r="K566" i="6"/>
  <c r="Z565" i="6"/>
  <c r="Y565" i="6"/>
  <c r="X565" i="6"/>
  <c r="W565" i="6"/>
  <c r="Q565" i="6"/>
  <c r="N565" i="6"/>
  <c r="M565" i="6"/>
  <c r="L565" i="6"/>
  <c r="K565" i="6"/>
  <c r="Z564" i="6"/>
  <c r="Y564" i="6"/>
  <c r="X564" i="6"/>
  <c r="W564" i="6"/>
  <c r="Q564" i="6"/>
  <c r="N564" i="6"/>
  <c r="M564" i="6"/>
  <c r="L564" i="6"/>
  <c r="K564" i="6"/>
  <c r="Z563" i="6"/>
  <c r="Y563" i="6"/>
  <c r="X563" i="6"/>
  <c r="W563" i="6"/>
  <c r="Q563" i="6"/>
  <c r="N563" i="6"/>
  <c r="M563" i="6"/>
  <c r="L563" i="6"/>
  <c r="K563" i="6"/>
  <c r="Z562" i="6"/>
  <c r="Y562" i="6"/>
  <c r="X562" i="6"/>
  <c r="W562" i="6"/>
  <c r="Q562" i="6"/>
  <c r="N562" i="6"/>
  <c r="M562" i="6"/>
  <c r="L562" i="6"/>
  <c r="K562" i="6"/>
  <c r="Z561" i="6"/>
  <c r="Y561" i="6"/>
  <c r="X561" i="6"/>
  <c r="W561" i="6"/>
  <c r="Q561" i="6"/>
  <c r="N561" i="6"/>
  <c r="M561" i="6"/>
  <c r="L561" i="6"/>
  <c r="K561" i="6"/>
  <c r="Z560" i="6"/>
  <c r="Y560" i="6"/>
  <c r="X560" i="6"/>
  <c r="W560" i="6"/>
  <c r="Q560" i="6"/>
  <c r="N560" i="6"/>
  <c r="M560" i="6"/>
  <c r="L560" i="6"/>
  <c r="K560" i="6"/>
  <c r="Z559" i="6"/>
  <c r="Y559" i="6"/>
  <c r="X559" i="6"/>
  <c r="W559" i="6"/>
  <c r="Q559" i="6"/>
  <c r="N559" i="6"/>
  <c r="M559" i="6"/>
  <c r="L559" i="6"/>
  <c r="K559" i="6"/>
  <c r="Z558" i="6"/>
  <c r="Y558" i="6"/>
  <c r="X558" i="6"/>
  <c r="W558" i="6"/>
  <c r="Q558" i="6"/>
  <c r="N558" i="6"/>
  <c r="M558" i="6"/>
  <c r="L558" i="6"/>
  <c r="K558" i="6"/>
  <c r="Z557" i="6"/>
  <c r="Y557" i="6"/>
  <c r="X557" i="6"/>
  <c r="W557" i="6"/>
  <c r="Q557" i="6"/>
  <c r="N557" i="6"/>
  <c r="M557" i="6"/>
  <c r="L557" i="6"/>
  <c r="K557" i="6"/>
  <c r="Z556" i="6"/>
  <c r="Y556" i="6"/>
  <c r="X556" i="6"/>
  <c r="W556" i="6"/>
  <c r="Q556" i="6"/>
  <c r="N556" i="6"/>
  <c r="M556" i="6"/>
  <c r="L556" i="6"/>
  <c r="K556" i="6"/>
  <c r="Z555" i="6"/>
  <c r="Y555" i="6"/>
  <c r="X555" i="6"/>
  <c r="W555" i="6"/>
  <c r="Q555" i="6"/>
  <c r="N555" i="6"/>
  <c r="M555" i="6"/>
  <c r="L555" i="6"/>
  <c r="K555" i="6"/>
  <c r="Z554" i="6"/>
  <c r="Y554" i="6"/>
  <c r="X554" i="6"/>
  <c r="W554" i="6"/>
  <c r="Q554" i="6"/>
  <c r="N554" i="6"/>
  <c r="M554" i="6"/>
  <c r="L554" i="6"/>
  <c r="K554" i="6"/>
  <c r="Z553" i="6"/>
  <c r="Y553" i="6"/>
  <c r="X553" i="6"/>
  <c r="W553" i="6"/>
  <c r="Q553" i="6"/>
  <c r="N553" i="6"/>
  <c r="M553" i="6"/>
  <c r="L553" i="6"/>
  <c r="K553" i="6"/>
  <c r="Z552" i="6"/>
  <c r="Y552" i="6"/>
  <c r="X552" i="6"/>
  <c r="W552" i="6"/>
  <c r="Q552" i="6"/>
  <c r="N552" i="6"/>
  <c r="M552" i="6"/>
  <c r="L552" i="6"/>
  <c r="K552" i="6"/>
  <c r="Z549" i="6"/>
  <c r="Y549" i="6"/>
  <c r="X549" i="6"/>
  <c r="W549" i="6"/>
  <c r="Q549" i="6"/>
  <c r="N549" i="6"/>
  <c r="M549" i="6"/>
  <c r="L549" i="6"/>
  <c r="K549" i="6"/>
  <c r="Z548" i="6"/>
  <c r="Y548" i="6"/>
  <c r="X548" i="6"/>
  <c r="W548" i="6"/>
  <c r="Q548" i="6"/>
  <c r="N548" i="6"/>
  <c r="M548" i="6"/>
  <c r="L548" i="6"/>
  <c r="K548" i="6"/>
  <c r="Z547" i="6"/>
  <c r="Y547" i="6"/>
  <c r="X547" i="6"/>
  <c r="W547" i="6"/>
  <c r="Q547" i="6"/>
  <c r="N547" i="6"/>
  <c r="M547" i="6"/>
  <c r="L547" i="6"/>
  <c r="K547" i="6"/>
  <c r="Z546" i="6"/>
  <c r="Y546" i="6"/>
  <c r="X546" i="6"/>
  <c r="W546" i="6"/>
  <c r="Q546" i="6"/>
  <c r="N546" i="6"/>
  <c r="M546" i="6"/>
  <c r="L546" i="6"/>
  <c r="K546" i="6"/>
  <c r="Z545" i="6"/>
  <c r="Y545" i="6"/>
  <c r="X545" i="6"/>
  <c r="W545" i="6"/>
  <c r="Q545" i="6"/>
  <c r="N545" i="6"/>
  <c r="M545" i="6"/>
  <c r="L545" i="6"/>
  <c r="K545" i="6"/>
  <c r="Z544" i="6"/>
  <c r="Y544" i="6"/>
  <c r="X544" i="6"/>
  <c r="W544" i="6"/>
  <c r="Q544" i="6"/>
  <c r="N544" i="6"/>
  <c r="M544" i="6"/>
  <c r="L544" i="6"/>
  <c r="K544" i="6"/>
  <c r="Z543" i="6"/>
  <c r="Y543" i="6"/>
  <c r="X543" i="6"/>
  <c r="W543" i="6"/>
  <c r="Q543" i="6"/>
  <c r="N543" i="6"/>
  <c r="M543" i="6"/>
  <c r="L543" i="6"/>
  <c r="K543" i="6"/>
  <c r="Z542" i="6"/>
  <c r="Y542" i="6"/>
  <c r="X542" i="6"/>
  <c r="W542" i="6"/>
  <c r="Q542" i="6"/>
  <c r="N542" i="6"/>
  <c r="M542" i="6"/>
  <c r="L542" i="6"/>
  <c r="K542" i="6"/>
  <c r="Z541" i="6"/>
  <c r="Y541" i="6"/>
  <c r="X541" i="6"/>
  <c r="W541" i="6"/>
  <c r="Q541" i="6"/>
  <c r="N541" i="6"/>
  <c r="M541" i="6"/>
  <c r="L541" i="6"/>
  <c r="K541" i="6"/>
  <c r="Z540" i="6"/>
  <c r="Y540" i="6"/>
  <c r="X540" i="6"/>
  <c r="W540" i="6"/>
  <c r="Q540" i="6"/>
  <c r="N540" i="6"/>
  <c r="M540" i="6"/>
  <c r="L540" i="6"/>
  <c r="K540" i="6"/>
  <c r="Z539" i="6"/>
  <c r="Y539" i="6"/>
  <c r="X539" i="6"/>
  <c r="W539" i="6"/>
  <c r="Q539" i="6"/>
  <c r="N539" i="6"/>
  <c r="M539" i="6"/>
  <c r="L539" i="6"/>
  <c r="K539" i="6"/>
  <c r="Z538" i="6"/>
  <c r="Y538" i="6"/>
  <c r="X538" i="6"/>
  <c r="W538" i="6"/>
  <c r="Q538" i="6"/>
  <c r="N538" i="6"/>
  <c r="M538" i="6"/>
  <c r="L538" i="6"/>
  <c r="K538" i="6"/>
  <c r="Z537" i="6"/>
  <c r="Y537" i="6"/>
  <c r="X537" i="6"/>
  <c r="W537" i="6"/>
  <c r="Q537" i="6"/>
  <c r="N537" i="6"/>
  <c r="M537" i="6"/>
  <c r="L537" i="6"/>
  <c r="K537" i="6"/>
  <c r="Z536" i="6"/>
  <c r="Y536" i="6"/>
  <c r="X536" i="6"/>
  <c r="W536" i="6"/>
  <c r="Q536" i="6"/>
  <c r="N536" i="6"/>
  <c r="M536" i="6"/>
  <c r="L536" i="6"/>
  <c r="K536" i="6"/>
  <c r="Z535" i="6"/>
  <c r="Y535" i="6"/>
  <c r="X535" i="6"/>
  <c r="W535" i="6"/>
  <c r="Q535" i="6"/>
  <c r="N535" i="6"/>
  <c r="M535" i="6"/>
  <c r="L535" i="6"/>
  <c r="K535" i="6"/>
  <c r="Z534" i="6"/>
  <c r="Y534" i="6"/>
  <c r="X534" i="6"/>
  <c r="W534" i="6"/>
  <c r="Q534" i="6"/>
  <c r="N534" i="6"/>
  <c r="M534" i="6"/>
  <c r="L534" i="6"/>
  <c r="K534" i="6"/>
  <c r="Z533" i="6"/>
  <c r="Y533" i="6"/>
  <c r="X533" i="6"/>
  <c r="W533" i="6"/>
  <c r="Q533" i="6"/>
  <c r="N533" i="6"/>
  <c r="M533" i="6"/>
  <c r="L533" i="6"/>
  <c r="K533" i="6"/>
  <c r="Z532" i="6"/>
  <c r="Y532" i="6"/>
  <c r="X532" i="6"/>
  <c r="W532" i="6"/>
  <c r="Q532" i="6"/>
  <c r="N532" i="6"/>
  <c r="M532" i="6"/>
  <c r="L532" i="6"/>
  <c r="K532" i="6"/>
  <c r="Z531" i="6"/>
  <c r="Y531" i="6"/>
  <c r="X531" i="6"/>
  <c r="W531" i="6"/>
  <c r="Q531" i="6"/>
  <c r="N531" i="6"/>
  <c r="M531" i="6"/>
  <c r="L531" i="6"/>
  <c r="K531" i="6"/>
  <c r="Z530" i="6"/>
  <c r="Y530" i="6"/>
  <c r="X530" i="6"/>
  <c r="W530" i="6"/>
  <c r="Q530" i="6"/>
  <c r="N530" i="6"/>
  <c r="M530" i="6"/>
  <c r="L530" i="6"/>
  <c r="K530" i="6"/>
  <c r="Z529" i="6"/>
  <c r="Y529" i="6"/>
  <c r="X529" i="6"/>
  <c r="W529" i="6"/>
  <c r="Q529" i="6"/>
  <c r="N529" i="6"/>
  <c r="M529" i="6"/>
  <c r="L529" i="6"/>
  <c r="K529" i="6"/>
  <c r="Z528" i="6"/>
  <c r="Y528" i="6"/>
  <c r="X528" i="6"/>
  <c r="W528" i="6"/>
  <c r="Q528" i="6"/>
  <c r="N528" i="6"/>
  <c r="M528" i="6"/>
  <c r="L528" i="6"/>
  <c r="K528" i="6"/>
  <c r="Z527" i="6"/>
  <c r="Y527" i="6"/>
  <c r="X527" i="6"/>
  <c r="W527" i="6"/>
  <c r="Q527" i="6"/>
  <c r="N527" i="6"/>
  <c r="M527" i="6"/>
  <c r="L527" i="6"/>
  <c r="K527" i="6"/>
  <c r="Z526" i="6"/>
  <c r="Y526" i="6"/>
  <c r="X526" i="6"/>
  <c r="W526" i="6"/>
  <c r="Q526" i="6"/>
  <c r="N526" i="6"/>
  <c r="M526" i="6"/>
  <c r="L526" i="6"/>
  <c r="K526" i="6"/>
  <c r="Z525" i="6"/>
  <c r="Y525" i="6"/>
  <c r="X525" i="6"/>
  <c r="W525" i="6"/>
  <c r="Q525" i="6"/>
  <c r="N525" i="6"/>
  <c r="M525" i="6"/>
  <c r="L525" i="6"/>
  <c r="K525" i="6"/>
  <c r="Z524" i="6"/>
  <c r="Y524" i="6"/>
  <c r="X524" i="6"/>
  <c r="W524" i="6"/>
  <c r="Q524" i="6"/>
  <c r="N524" i="6"/>
  <c r="M524" i="6"/>
  <c r="L524" i="6"/>
  <c r="K524" i="6"/>
  <c r="Z523" i="6"/>
  <c r="Y523" i="6"/>
  <c r="X523" i="6"/>
  <c r="W523" i="6"/>
  <c r="Q523" i="6"/>
  <c r="N523" i="6"/>
  <c r="M523" i="6"/>
  <c r="L523" i="6"/>
  <c r="K523" i="6"/>
  <c r="Z522" i="6"/>
  <c r="Y522" i="6"/>
  <c r="X522" i="6"/>
  <c r="W522" i="6"/>
  <c r="Q522" i="6"/>
  <c r="N522" i="6"/>
  <c r="M522" i="6"/>
  <c r="L522" i="6"/>
  <c r="K522" i="6"/>
  <c r="Z521" i="6"/>
  <c r="Y521" i="6"/>
  <c r="X521" i="6"/>
  <c r="W521" i="6"/>
  <c r="Q521" i="6"/>
  <c r="N521" i="6"/>
  <c r="M521" i="6"/>
  <c r="L521" i="6"/>
  <c r="K521" i="6"/>
  <c r="Z520" i="6"/>
  <c r="Y520" i="6"/>
  <c r="X520" i="6"/>
  <c r="W520" i="6"/>
  <c r="Q520" i="6"/>
  <c r="N520" i="6"/>
  <c r="M520" i="6"/>
  <c r="L520" i="6"/>
  <c r="K520" i="6"/>
  <c r="Z519" i="6"/>
  <c r="Y519" i="6"/>
  <c r="X519" i="6"/>
  <c r="W519" i="6"/>
  <c r="Q519" i="6"/>
  <c r="N519" i="6"/>
  <c r="M519" i="6"/>
  <c r="L519" i="6"/>
  <c r="K519" i="6"/>
  <c r="Z518" i="6"/>
  <c r="Y518" i="6"/>
  <c r="X518" i="6"/>
  <c r="W518" i="6"/>
  <c r="Q518" i="6"/>
  <c r="N518" i="6"/>
  <c r="M518" i="6"/>
  <c r="L518" i="6"/>
  <c r="K518" i="6"/>
  <c r="Z517" i="6"/>
  <c r="Y517" i="6"/>
  <c r="X517" i="6"/>
  <c r="W517" i="6"/>
  <c r="Q517" i="6"/>
  <c r="N517" i="6"/>
  <c r="M517" i="6"/>
  <c r="L517" i="6"/>
  <c r="K517" i="6"/>
  <c r="Z516" i="6"/>
  <c r="Y516" i="6"/>
  <c r="X516" i="6"/>
  <c r="W516" i="6"/>
  <c r="Q516" i="6"/>
  <c r="N516" i="6"/>
  <c r="M516" i="6"/>
  <c r="L516" i="6"/>
  <c r="K516" i="6"/>
  <c r="Z515" i="6"/>
  <c r="Y515" i="6"/>
  <c r="X515" i="6"/>
  <c r="W515" i="6"/>
  <c r="Q515" i="6"/>
  <c r="N515" i="6"/>
  <c r="M515" i="6"/>
  <c r="L515" i="6"/>
  <c r="K515" i="6"/>
  <c r="Z514" i="6"/>
  <c r="Y514" i="6"/>
  <c r="X514" i="6"/>
  <c r="W514" i="6"/>
  <c r="Q514" i="6"/>
  <c r="N514" i="6"/>
  <c r="M514" i="6"/>
  <c r="L514" i="6"/>
  <c r="K514" i="6"/>
  <c r="Z513" i="6"/>
  <c r="Y513" i="6"/>
  <c r="X513" i="6"/>
  <c r="W513" i="6"/>
  <c r="Q513" i="6"/>
  <c r="N513" i="6"/>
  <c r="M513" i="6"/>
  <c r="L513" i="6"/>
  <c r="K513" i="6"/>
  <c r="Z512" i="6"/>
  <c r="Y512" i="6"/>
  <c r="X512" i="6"/>
  <c r="W512" i="6"/>
  <c r="Q512" i="6"/>
  <c r="N512" i="6"/>
  <c r="M512" i="6"/>
  <c r="L512" i="6"/>
  <c r="K512" i="6"/>
  <c r="Z511" i="6"/>
  <c r="Y511" i="6"/>
  <c r="X511" i="6"/>
  <c r="W511" i="6"/>
  <c r="Q511" i="6"/>
  <c r="N511" i="6"/>
  <c r="M511" i="6"/>
  <c r="L511" i="6"/>
  <c r="K511" i="6"/>
  <c r="Z510" i="6"/>
  <c r="Y510" i="6"/>
  <c r="X510" i="6"/>
  <c r="W510" i="6"/>
  <c r="Q510" i="6"/>
  <c r="N510" i="6"/>
  <c r="M510" i="6"/>
  <c r="L510" i="6"/>
  <c r="K510" i="6"/>
  <c r="Z509" i="6"/>
  <c r="Y509" i="6"/>
  <c r="X509" i="6"/>
  <c r="W509" i="6"/>
  <c r="Q509" i="6"/>
  <c r="N509" i="6"/>
  <c r="M509" i="6"/>
  <c r="L509" i="6"/>
  <c r="K509" i="6"/>
  <c r="Z508" i="6"/>
  <c r="Y508" i="6"/>
  <c r="X508" i="6"/>
  <c r="W508" i="6"/>
  <c r="Q508" i="6"/>
  <c r="N508" i="6"/>
  <c r="M508" i="6"/>
  <c r="L508" i="6"/>
  <c r="K508" i="6"/>
  <c r="Z507" i="6"/>
  <c r="Y507" i="6"/>
  <c r="X507" i="6"/>
  <c r="W507" i="6"/>
  <c r="Q507" i="6"/>
  <c r="N507" i="6"/>
  <c r="M507" i="6"/>
  <c r="L507" i="6"/>
  <c r="K507" i="6"/>
  <c r="Z506" i="6"/>
  <c r="Y506" i="6"/>
  <c r="X506" i="6"/>
  <c r="W506" i="6"/>
  <c r="Q506" i="6"/>
  <c r="N506" i="6"/>
  <c r="M506" i="6"/>
  <c r="L506" i="6"/>
  <c r="K506" i="6"/>
  <c r="Z505" i="6"/>
  <c r="Y505" i="6"/>
  <c r="X505" i="6"/>
  <c r="W505" i="6"/>
  <c r="Q505" i="6"/>
  <c r="N505" i="6"/>
  <c r="M505" i="6"/>
  <c r="L505" i="6"/>
  <c r="K505" i="6"/>
  <c r="Z504" i="6"/>
  <c r="Y504" i="6"/>
  <c r="X504" i="6"/>
  <c r="W504" i="6"/>
  <c r="Q504" i="6"/>
  <c r="N504" i="6"/>
  <c r="M504" i="6"/>
  <c r="L504" i="6"/>
  <c r="K504" i="6"/>
  <c r="Z503" i="6"/>
  <c r="Y503" i="6"/>
  <c r="X503" i="6"/>
  <c r="W503" i="6"/>
  <c r="Q503" i="6"/>
  <c r="N503" i="6"/>
  <c r="M503" i="6"/>
  <c r="L503" i="6"/>
  <c r="K503" i="6"/>
  <c r="Z502" i="6"/>
  <c r="Y502" i="6"/>
  <c r="X502" i="6"/>
  <c r="W502" i="6"/>
  <c r="Q502" i="6"/>
  <c r="N502" i="6"/>
  <c r="M502" i="6"/>
  <c r="L502" i="6"/>
  <c r="K502" i="6"/>
  <c r="Z501" i="6"/>
  <c r="Y501" i="6"/>
  <c r="X501" i="6"/>
  <c r="W501" i="6"/>
  <c r="Q501" i="6"/>
  <c r="N501" i="6"/>
  <c r="M501" i="6"/>
  <c r="L501" i="6"/>
  <c r="K501" i="6"/>
  <c r="Z500" i="6"/>
  <c r="Y500" i="6"/>
  <c r="X500" i="6"/>
  <c r="W500" i="6"/>
  <c r="Q500" i="6"/>
  <c r="N500" i="6"/>
  <c r="M500" i="6"/>
  <c r="L500" i="6"/>
  <c r="K500" i="6"/>
  <c r="Z499" i="6"/>
  <c r="Y499" i="6"/>
  <c r="X499" i="6"/>
  <c r="W499" i="6"/>
  <c r="Q499" i="6"/>
  <c r="N499" i="6"/>
  <c r="M499" i="6"/>
  <c r="L499" i="6"/>
  <c r="K499" i="6"/>
  <c r="Z498" i="6"/>
  <c r="Y498" i="6"/>
  <c r="X498" i="6"/>
  <c r="W498" i="6"/>
  <c r="Q498" i="6"/>
  <c r="N498" i="6"/>
  <c r="M498" i="6"/>
  <c r="L498" i="6"/>
  <c r="K498" i="6"/>
  <c r="Z497" i="6"/>
  <c r="Y497" i="6"/>
  <c r="X497" i="6"/>
  <c r="W497" i="6"/>
  <c r="Q497" i="6"/>
  <c r="N497" i="6"/>
  <c r="M497" i="6"/>
  <c r="L497" i="6"/>
  <c r="K497" i="6"/>
  <c r="Z496" i="6"/>
  <c r="Y496" i="6"/>
  <c r="X496" i="6"/>
  <c r="W496" i="6"/>
  <c r="Q496" i="6"/>
  <c r="N496" i="6"/>
  <c r="M496" i="6"/>
  <c r="L496" i="6"/>
  <c r="K496" i="6"/>
  <c r="Z495" i="6"/>
  <c r="Y495" i="6"/>
  <c r="X495" i="6"/>
  <c r="W495" i="6"/>
  <c r="Q495" i="6"/>
  <c r="N495" i="6"/>
  <c r="M495" i="6"/>
  <c r="L495" i="6"/>
  <c r="K495" i="6"/>
  <c r="Z494" i="6"/>
  <c r="Y494" i="6"/>
  <c r="X494" i="6"/>
  <c r="W494" i="6"/>
  <c r="Q494" i="6"/>
  <c r="N494" i="6"/>
  <c r="M494" i="6"/>
  <c r="L494" i="6"/>
  <c r="K494" i="6"/>
  <c r="Z493" i="6"/>
  <c r="Y493" i="6"/>
  <c r="X493" i="6"/>
  <c r="W493" i="6"/>
  <c r="Q493" i="6"/>
  <c r="N493" i="6"/>
  <c r="M493" i="6"/>
  <c r="L493" i="6"/>
  <c r="K493" i="6"/>
  <c r="Z492" i="6"/>
  <c r="Y492" i="6"/>
  <c r="X492" i="6"/>
  <c r="W492" i="6"/>
  <c r="Q492" i="6"/>
  <c r="N492" i="6"/>
  <c r="M492" i="6"/>
  <c r="L492" i="6"/>
  <c r="K492" i="6"/>
  <c r="Z491" i="6"/>
  <c r="Y491" i="6"/>
  <c r="X491" i="6"/>
  <c r="W491" i="6"/>
  <c r="Q491" i="6"/>
  <c r="N491" i="6"/>
  <c r="M491" i="6"/>
  <c r="L491" i="6"/>
  <c r="K491" i="6"/>
  <c r="Z490" i="6"/>
  <c r="Y490" i="6"/>
  <c r="X490" i="6"/>
  <c r="W490" i="6"/>
  <c r="Q490" i="6"/>
  <c r="N490" i="6"/>
  <c r="M490" i="6"/>
  <c r="L490" i="6"/>
  <c r="K490" i="6"/>
  <c r="Z489" i="6"/>
  <c r="Y489" i="6"/>
  <c r="X489" i="6"/>
  <c r="W489" i="6"/>
  <c r="Q489" i="6"/>
  <c r="N489" i="6"/>
  <c r="M489" i="6"/>
  <c r="L489" i="6"/>
  <c r="K489" i="6"/>
  <c r="Z488" i="6"/>
  <c r="Y488" i="6"/>
  <c r="X488" i="6"/>
  <c r="W488" i="6"/>
  <c r="Q488" i="6"/>
  <c r="N488" i="6"/>
  <c r="M488" i="6"/>
  <c r="L488" i="6"/>
  <c r="K488" i="6"/>
  <c r="Z487" i="6"/>
  <c r="Y487" i="6"/>
  <c r="X487" i="6"/>
  <c r="W487" i="6"/>
  <c r="Q487" i="6"/>
  <c r="N487" i="6"/>
  <c r="M487" i="6"/>
  <c r="L487" i="6"/>
  <c r="K487" i="6"/>
  <c r="Z486" i="6"/>
  <c r="Y486" i="6"/>
  <c r="X486" i="6"/>
  <c r="W486" i="6"/>
  <c r="Q486" i="6"/>
  <c r="N486" i="6"/>
  <c r="M486" i="6"/>
  <c r="L486" i="6"/>
  <c r="K486" i="6"/>
  <c r="Z485" i="6"/>
  <c r="Y485" i="6"/>
  <c r="X485" i="6"/>
  <c r="W485" i="6"/>
  <c r="Q485" i="6"/>
  <c r="N485" i="6"/>
  <c r="M485" i="6"/>
  <c r="L485" i="6"/>
  <c r="K485" i="6"/>
  <c r="Z484" i="6"/>
  <c r="Y484" i="6"/>
  <c r="X484" i="6"/>
  <c r="W484" i="6"/>
  <c r="Q484" i="6"/>
  <c r="N484" i="6"/>
  <c r="M484" i="6"/>
  <c r="L484" i="6"/>
  <c r="K484" i="6"/>
  <c r="Z483" i="6"/>
  <c r="Y483" i="6"/>
  <c r="X483" i="6"/>
  <c r="W483" i="6"/>
  <c r="Q483" i="6"/>
  <c r="N483" i="6"/>
  <c r="M483" i="6"/>
  <c r="L483" i="6"/>
  <c r="K483" i="6"/>
  <c r="Z482" i="6"/>
  <c r="Y482" i="6"/>
  <c r="X482" i="6"/>
  <c r="W482" i="6"/>
  <c r="Q482" i="6"/>
  <c r="N482" i="6"/>
  <c r="M482" i="6"/>
  <c r="L482" i="6"/>
  <c r="K482" i="6"/>
  <c r="Z481" i="6"/>
  <c r="Y481" i="6"/>
  <c r="X481" i="6"/>
  <c r="W481" i="6"/>
  <c r="Q481" i="6"/>
  <c r="N481" i="6"/>
  <c r="M481" i="6"/>
  <c r="L481" i="6"/>
  <c r="K481" i="6"/>
  <c r="Z480" i="6"/>
  <c r="Y480" i="6"/>
  <c r="X480" i="6"/>
  <c r="W480" i="6"/>
  <c r="Q480" i="6"/>
  <c r="N480" i="6"/>
  <c r="M480" i="6"/>
  <c r="L480" i="6"/>
  <c r="K480" i="6"/>
  <c r="Z479" i="6"/>
  <c r="Y479" i="6"/>
  <c r="X479" i="6"/>
  <c r="W479" i="6"/>
  <c r="Q479" i="6"/>
  <c r="N479" i="6"/>
  <c r="M479" i="6"/>
  <c r="L479" i="6"/>
  <c r="K479" i="6"/>
  <c r="Z478" i="6"/>
  <c r="Y478" i="6"/>
  <c r="X478" i="6"/>
  <c r="W478" i="6"/>
  <c r="Q478" i="6"/>
  <c r="N478" i="6"/>
  <c r="M478" i="6"/>
  <c r="L478" i="6"/>
  <c r="K478" i="6"/>
  <c r="Z477" i="6"/>
  <c r="Y477" i="6"/>
  <c r="X477" i="6"/>
  <c r="W477" i="6"/>
  <c r="Q477" i="6"/>
  <c r="N477" i="6"/>
  <c r="M477" i="6"/>
  <c r="L477" i="6"/>
  <c r="K477" i="6"/>
  <c r="Z476" i="6"/>
  <c r="Y476" i="6"/>
  <c r="X476" i="6"/>
  <c r="W476" i="6"/>
  <c r="Q476" i="6"/>
  <c r="N476" i="6"/>
  <c r="M476" i="6"/>
  <c r="L476" i="6"/>
  <c r="K476" i="6"/>
  <c r="Z475" i="6"/>
  <c r="Y475" i="6"/>
  <c r="X475" i="6"/>
  <c r="W475" i="6"/>
  <c r="Q475" i="6"/>
  <c r="N475" i="6"/>
  <c r="M475" i="6"/>
  <c r="L475" i="6"/>
  <c r="K475" i="6"/>
  <c r="Z474" i="6"/>
  <c r="Y474" i="6"/>
  <c r="X474" i="6"/>
  <c r="W474" i="6"/>
  <c r="Q474" i="6"/>
  <c r="N474" i="6"/>
  <c r="M474" i="6"/>
  <c r="L474" i="6"/>
  <c r="K474" i="6"/>
  <c r="Z473" i="6"/>
  <c r="Y473" i="6"/>
  <c r="X473" i="6"/>
  <c r="W473" i="6"/>
  <c r="Q473" i="6"/>
  <c r="N473" i="6"/>
  <c r="M473" i="6"/>
  <c r="L473" i="6"/>
  <c r="K473" i="6"/>
  <c r="Z472" i="6"/>
  <c r="Y472" i="6"/>
  <c r="X472" i="6"/>
  <c r="W472" i="6"/>
  <c r="Q472" i="6"/>
  <c r="N472" i="6"/>
  <c r="M472" i="6"/>
  <c r="L472" i="6"/>
  <c r="K472" i="6"/>
  <c r="Z471" i="6"/>
  <c r="Y471" i="6"/>
  <c r="X471" i="6"/>
  <c r="W471" i="6"/>
  <c r="Q471" i="6"/>
  <c r="N471" i="6"/>
  <c r="M471" i="6"/>
  <c r="L471" i="6"/>
  <c r="K471" i="6"/>
  <c r="Z470" i="6"/>
  <c r="Y470" i="6"/>
  <c r="X470" i="6"/>
  <c r="W470" i="6"/>
  <c r="Q470" i="6"/>
  <c r="N470" i="6"/>
  <c r="M470" i="6"/>
  <c r="L470" i="6"/>
  <c r="K470" i="6"/>
  <c r="Z469" i="6"/>
  <c r="Y469" i="6"/>
  <c r="X469" i="6"/>
  <c r="W469" i="6"/>
  <c r="Q469" i="6"/>
  <c r="N469" i="6"/>
  <c r="M469" i="6"/>
  <c r="L469" i="6"/>
  <c r="K469" i="6"/>
  <c r="Z468" i="6"/>
  <c r="Y468" i="6"/>
  <c r="X468" i="6"/>
  <c r="W468" i="6"/>
  <c r="Q468" i="6"/>
  <c r="N468" i="6"/>
  <c r="M468" i="6"/>
  <c r="L468" i="6"/>
  <c r="K468" i="6"/>
  <c r="Z467" i="6"/>
  <c r="Y467" i="6"/>
  <c r="X467" i="6"/>
  <c r="W467" i="6"/>
  <c r="Q467" i="6"/>
  <c r="N467" i="6"/>
  <c r="M467" i="6"/>
  <c r="L467" i="6"/>
  <c r="K467" i="6"/>
  <c r="Z466" i="6"/>
  <c r="Y466" i="6"/>
  <c r="X466" i="6"/>
  <c r="W466" i="6"/>
  <c r="Q466" i="6"/>
  <c r="N466" i="6"/>
  <c r="M466" i="6"/>
  <c r="L466" i="6"/>
  <c r="K466" i="6"/>
  <c r="Z465" i="6"/>
  <c r="Y465" i="6"/>
  <c r="X465" i="6"/>
  <c r="W465" i="6"/>
  <c r="Q465" i="6"/>
  <c r="N465" i="6"/>
  <c r="M465" i="6"/>
  <c r="L465" i="6"/>
  <c r="K465" i="6"/>
  <c r="Z464" i="6"/>
  <c r="Y464" i="6"/>
  <c r="X464" i="6"/>
  <c r="W464" i="6"/>
  <c r="Q464" i="6"/>
  <c r="N464" i="6"/>
  <c r="M464" i="6"/>
  <c r="L464" i="6"/>
  <c r="K464" i="6"/>
  <c r="Z463" i="6"/>
  <c r="Y463" i="6"/>
  <c r="X463" i="6"/>
  <c r="W463" i="6"/>
  <c r="Q463" i="6"/>
  <c r="N463" i="6"/>
  <c r="M463" i="6"/>
  <c r="L463" i="6"/>
  <c r="K463" i="6"/>
  <c r="Z462" i="6"/>
  <c r="Y462" i="6"/>
  <c r="X462" i="6"/>
  <c r="W462" i="6"/>
  <c r="Q462" i="6"/>
  <c r="N462" i="6"/>
  <c r="M462" i="6"/>
  <c r="L462" i="6"/>
  <c r="K462" i="6"/>
  <c r="Z461" i="6"/>
  <c r="Y461" i="6"/>
  <c r="X461" i="6"/>
  <c r="W461" i="6"/>
  <c r="Q461" i="6"/>
  <c r="N461" i="6"/>
  <c r="M461" i="6"/>
  <c r="L461" i="6"/>
  <c r="K461" i="6"/>
  <c r="Z460" i="6"/>
  <c r="Y460" i="6"/>
  <c r="X460" i="6"/>
  <c r="W460" i="6"/>
  <c r="Q460" i="6"/>
  <c r="N460" i="6"/>
  <c r="M460" i="6"/>
  <c r="L460" i="6"/>
  <c r="K460" i="6"/>
  <c r="Z459" i="6"/>
  <c r="Y459" i="6"/>
  <c r="X459" i="6"/>
  <c r="W459" i="6"/>
  <c r="Q459" i="6"/>
  <c r="N459" i="6"/>
  <c r="M459" i="6"/>
  <c r="L459" i="6"/>
  <c r="K459" i="6"/>
  <c r="Z458" i="6"/>
  <c r="Y458" i="6"/>
  <c r="X458" i="6"/>
  <c r="W458" i="6"/>
  <c r="Q458" i="6"/>
  <c r="N458" i="6"/>
  <c r="M458" i="6"/>
  <c r="L458" i="6"/>
  <c r="K458" i="6"/>
  <c r="Z457" i="6"/>
  <c r="Y457" i="6"/>
  <c r="X457" i="6"/>
  <c r="W457" i="6"/>
  <c r="Q457" i="6"/>
  <c r="N457" i="6"/>
  <c r="M457" i="6"/>
  <c r="L457" i="6"/>
  <c r="K457" i="6"/>
  <c r="Z456" i="6"/>
  <c r="Y456" i="6"/>
  <c r="X456" i="6"/>
  <c r="W456" i="6"/>
  <c r="Q456" i="6"/>
  <c r="N456" i="6"/>
  <c r="M456" i="6"/>
  <c r="L456" i="6"/>
  <c r="K456" i="6"/>
  <c r="Z455" i="6"/>
  <c r="Y455" i="6"/>
  <c r="X455" i="6"/>
  <c r="W455" i="6"/>
  <c r="Q455" i="6"/>
  <c r="N455" i="6"/>
  <c r="M455" i="6"/>
  <c r="L455" i="6"/>
  <c r="K455" i="6"/>
  <c r="Z454" i="6"/>
  <c r="Y454" i="6"/>
  <c r="X454" i="6"/>
  <c r="W454" i="6"/>
  <c r="Q454" i="6"/>
  <c r="N454" i="6"/>
  <c r="M454" i="6"/>
  <c r="L454" i="6"/>
  <c r="K454" i="6"/>
  <c r="Z453" i="6"/>
  <c r="Y453" i="6"/>
  <c r="X453" i="6"/>
  <c r="W453" i="6"/>
  <c r="Q453" i="6"/>
  <c r="N453" i="6"/>
  <c r="M453" i="6"/>
  <c r="L453" i="6"/>
  <c r="K453" i="6"/>
  <c r="Z452" i="6"/>
  <c r="Y452" i="6"/>
  <c r="X452" i="6"/>
  <c r="W452" i="6"/>
  <c r="Q452" i="6"/>
  <c r="N452" i="6"/>
  <c r="M452" i="6"/>
  <c r="L452" i="6"/>
  <c r="K452" i="6"/>
  <c r="Z451" i="6"/>
  <c r="Y451" i="6"/>
  <c r="X451" i="6"/>
  <c r="W451" i="6"/>
  <c r="Q451" i="6"/>
  <c r="N451" i="6"/>
  <c r="M451" i="6"/>
  <c r="L451" i="6"/>
  <c r="K451" i="6"/>
  <c r="Z450" i="6"/>
  <c r="Y450" i="6"/>
  <c r="X450" i="6"/>
  <c r="W450" i="6"/>
  <c r="Q450" i="6"/>
  <c r="N450" i="6"/>
  <c r="M450" i="6"/>
  <c r="L450" i="6"/>
  <c r="K450" i="6"/>
  <c r="Z449" i="6"/>
  <c r="Y449" i="6"/>
  <c r="X449" i="6"/>
  <c r="W449" i="6"/>
  <c r="Q449" i="6"/>
  <c r="N449" i="6"/>
  <c r="M449" i="6"/>
  <c r="L449" i="6"/>
  <c r="K449" i="6"/>
  <c r="Z448" i="6"/>
  <c r="Y448" i="6"/>
  <c r="X448" i="6"/>
  <c r="W448" i="6"/>
  <c r="Q448" i="6"/>
  <c r="N448" i="6"/>
  <c r="M448" i="6"/>
  <c r="L448" i="6"/>
  <c r="K448" i="6"/>
  <c r="Z447" i="6"/>
  <c r="Y447" i="6"/>
  <c r="X447" i="6"/>
  <c r="W447" i="6"/>
  <c r="Q447" i="6"/>
  <c r="N447" i="6"/>
  <c r="M447" i="6"/>
  <c r="L447" i="6"/>
  <c r="K447" i="6"/>
  <c r="Z446" i="6"/>
  <c r="Y446" i="6"/>
  <c r="X446" i="6"/>
  <c r="W446" i="6"/>
  <c r="Q446" i="6"/>
  <c r="N446" i="6"/>
  <c r="M446" i="6"/>
  <c r="L446" i="6"/>
  <c r="K446" i="6"/>
  <c r="Z445" i="6"/>
  <c r="Y445" i="6"/>
  <c r="X445" i="6"/>
  <c r="W445" i="6"/>
  <c r="Q445" i="6"/>
  <c r="N445" i="6"/>
  <c r="M445" i="6"/>
  <c r="L445" i="6"/>
  <c r="K445" i="6"/>
  <c r="Z444" i="6"/>
  <c r="Y444" i="6"/>
  <c r="X444" i="6"/>
  <c r="W444" i="6"/>
  <c r="Q444" i="6"/>
  <c r="N444" i="6"/>
  <c r="M444" i="6"/>
  <c r="L444" i="6"/>
  <c r="K444" i="6"/>
  <c r="Z443" i="6"/>
  <c r="Y443" i="6"/>
  <c r="X443" i="6"/>
  <c r="W443" i="6"/>
  <c r="Q443" i="6"/>
  <c r="N443" i="6"/>
  <c r="M443" i="6"/>
  <c r="L443" i="6"/>
  <c r="K443" i="6"/>
  <c r="Z442" i="6"/>
  <c r="Y442" i="6"/>
  <c r="X442" i="6"/>
  <c r="W442" i="6"/>
  <c r="Q442" i="6"/>
  <c r="N442" i="6"/>
  <c r="M442" i="6"/>
  <c r="L442" i="6"/>
  <c r="K442" i="6"/>
  <c r="Z441" i="6"/>
  <c r="Y441" i="6"/>
  <c r="X441" i="6"/>
  <c r="W441" i="6"/>
  <c r="Q441" i="6"/>
  <c r="N441" i="6"/>
  <c r="M441" i="6"/>
  <c r="L441" i="6"/>
  <c r="K441" i="6"/>
  <c r="Z440" i="6"/>
  <c r="Y440" i="6"/>
  <c r="X440" i="6"/>
  <c r="W440" i="6"/>
  <c r="Q440" i="6"/>
  <c r="N440" i="6"/>
  <c r="M440" i="6"/>
  <c r="L440" i="6"/>
  <c r="K440" i="6"/>
  <c r="Z439" i="6"/>
  <c r="Y439" i="6"/>
  <c r="X439" i="6"/>
  <c r="W439" i="6"/>
  <c r="Q439" i="6"/>
  <c r="N439" i="6"/>
  <c r="M439" i="6"/>
  <c r="L439" i="6"/>
  <c r="K439" i="6"/>
  <c r="Z438" i="6"/>
  <c r="Y438" i="6"/>
  <c r="X438" i="6"/>
  <c r="W438" i="6"/>
  <c r="Q438" i="6"/>
  <c r="N438" i="6"/>
  <c r="M438" i="6"/>
  <c r="L438" i="6"/>
  <c r="K438" i="6"/>
  <c r="Z437" i="6"/>
  <c r="Y437" i="6"/>
  <c r="X437" i="6"/>
  <c r="W437" i="6"/>
  <c r="Q437" i="6"/>
  <c r="N437" i="6"/>
  <c r="M437" i="6"/>
  <c r="L437" i="6"/>
  <c r="K437" i="6"/>
  <c r="Z436" i="6"/>
  <c r="Y436" i="6"/>
  <c r="X436" i="6"/>
  <c r="W436" i="6"/>
  <c r="Q436" i="6"/>
  <c r="N436" i="6"/>
  <c r="M436" i="6"/>
  <c r="L436" i="6"/>
  <c r="K436" i="6"/>
  <c r="Z435" i="6"/>
  <c r="Y435" i="6"/>
  <c r="X435" i="6"/>
  <c r="W435" i="6"/>
  <c r="Q435" i="6"/>
  <c r="N435" i="6"/>
  <c r="M435" i="6"/>
  <c r="L435" i="6"/>
  <c r="K435" i="6"/>
  <c r="Z434" i="6"/>
  <c r="Y434" i="6"/>
  <c r="X434" i="6"/>
  <c r="W434" i="6"/>
  <c r="Q434" i="6"/>
  <c r="N434" i="6"/>
  <c r="M434" i="6"/>
  <c r="L434" i="6"/>
  <c r="K434" i="6"/>
  <c r="Z433" i="6"/>
  <c r="Y433" i="6"/>
  <c r="X433" i="6"/>
  <c r="W433" i="6"/>
  <c r="Q433" i="6"/>
  <c r="N433" i="6"/>
  <c r="M433" i="6"/>
  <c r="L433" i="6"/>
  <c r="K433" i="6"/>
  <c r="Z432" i="6"/>
  <c r="Y432" i="6"/>
  <c r="X432" i="6"/>
  <c r="W432" i="6"/>
  <c r="Q432" i="6"/>
  <c r="N432" i="6"/>
  <c r="M432" i="6"/>
  <c r="L432" i="6"/>
  <c r="K432" i="6"/>
  <c r="Z431" i="6"/>
  <c r="Y431" i="6"/>
  <c r="X431" i="6"/>
  <c r="W431" i="6"/>
  <c r="Q431" i="6"/>
  <c r="N431" i="6"/>
  <c r="M431" i="6"/>
  <c r="L431" i="6"/>
  <c r="K431" i="6"/>
  <c r="Z430" i="6"/>
  <c r="Y430" i="6"/>
  <c r="X430" i="6"/>
  <c r="W430" i="6"/>
  <c r="Q430" i="6"/>
  <c r="N430" i="6"/>
  <c r="M430" i="6"/>
  <c r="L430" i="6"/>
  <c r="K430" i="6"/>
  <c r="Z429" i="6"/>
  <c r="Y429" i="6"/>
  <c r="X429" i="6"/>
  <c r="W429" i="6"/>
  <c r="Q429" i="6"/>
  <c r="N429" i="6"/>
  <c r="M429" i="6"/>
  <c r="L429" i="6"/>
  <c r="K429" i="6"/>
  <c r="Z428" i="6"/>
  <c r="Y428" i="6"/>
  <c r="X428" i="6"/>
  <c r="W428" i="6"/>
  <c r="Q428" i="6"/>
  <c r="N428" i="6"/>
  <c r="M428" i="6"/>
  <c r="L428" i="6"/>
  <c r="K428" i="6"/>
  <c r="Z425" i="6"/>
  <c r="Y425" i="6"/>
  <c r="X425" i="6"/>
  <c r="W425" i="6"/>
  <c r="Q425" i="6"/>
  <c r="N425" i="6"/>
  <c r="M425" i="6"/>
  <c r="L425" i="6"/>
  <c r="K425" i="6"/>
  <c r="Z424" i="6"/>
  <c r="Y424" i="6"/>
  <c r="X424" i="6"/>
  <c r="W424" i="6"/>
  <c r="Q424" i="6"/>
  <c r="N424" i="6"/>
  <c r="M424" i="6"/>
  <c r="L424" i="6"/>
  <c r="K424" i="6"/>
  <c r="Z422" i="6"/>
  <c r="Y422" i="6"/>
  <c r="X422" i="6"/>
  <c r="W422" i="6"/>
  <c r="Q422" i="6"/>
  <c r="N422" i="6"/>
  <c r="M422" i="6"/>
  <c r="L422" i="6"/>
  <c r="K422" i="6"/>
  <c r="Z420" i="6"/>
  <c r="Y420" i="6"/>
  <c r="X420" i="6"/>
  <c r="W420" i="6"/>
  <c r="Q420" i="6"/>
  <c r="N420" i="6"/>
  <c r="M420" i="6"/>
  <c r="L420" i="6"/>
  <c r="K420" i="6"/>
  <c r="Z419" i="6"/>
  <c r="Y419" i="6"/>
  <c r="X419" i="6"/>
  <c r="W419" i="6"/>
  <c r="Q419" i="6"/>
  <c r="N419" i="6"/>
  <c r="M419" i="6"/>
  <c r="L419" i="6"/>
  <c r="K419" i="6"/>
  <c r="Z417" i="6"/>
  <c r="Y417" i="6"/>
  <c r="X417" i="6"/>
  <c r="W417" i="6"/>
  <c r="Q417" i="6"/>
  <c r="N417" i="6"/>
  <c r="M417" i="6"/>
  <c r="L417" i="6"/>
  <c r="K417" i="6"/>
  <c r="Z416" i="6"/>
  <c r="Y416" i="6"/>
  <c r="X416" i="6"/>
  <c r="W416" i="6"/>
  <c r="Q416" i="6"/>
  <c r="N416" i="6"/>
  <c r="M416" i="6"/>
  <c r="L416" i="6"/>
  <c r="K416" i="6"/>
  <c r="Z415" i="6"/>
  <c r="Y415" i="6"/>
  <c r="X415" i="6"/>
  <c r="W415" i="6"/>
  <c r="Q415" i="6"/>
  <c r="N415" i="6"/>
  <c r="M415" i="6"/>
  <c r="L415" i="6"/>
  <c r="K415" i="6"/>
  <c r="Z414" i="6"/>
  <c r="Y414" i="6"/>
  <c r="X414" i="6"/>
  <c r="W414" i="6"/>
  <c r="Q414" i="6"/>
  <c r="N414" i="6"/>
  <c r="M414" i="6"/>
  <c r="L414" i="6"/>
  <c r="K414" i="6"/>
  <c r="Z413" i="6"/>
  <c r="Y413" i="6"/>
  <c r="X413" i="6"/>
  <c r="W413" i="6"/>
  <c r="Q413" i="6"/>
  <c r="N413" i="6"/>
  <c r="M413" i="6"/>
  <c r="L413" i="6"/>
  <c r="K413" i="6"/>
  <c r="Z412" i="6"/>
  <c r="Y412" i="6"/>
  <c r="X412" i="6"/>
  <c r="W412" i="6"/>
  <c r="Q412" i="6"/>
  <c r="N412" i="6"/>
  <c r="M412" i="6"/>
  <c r="L412" i="6"/>
  <c r="K412" i="6"/>
  <c r="Z411" i="6"/>
  <c r="Y411" i="6"/>
  <c r="X411" i="6"/>
  <c r="W411" i="6"/>
  <c r="Q411" i="6"/>
  <c r="N411" i="6"/>
  <c r="M411" i="6"/>
  <c r="L411" i="6"/>
  <c r="K411" i="6"/>
  <c r="Z410" i="6"/>
  <c r="Y410" i="6"/>
  <c r="X410" i="6"/>
  <c r="W410" i="6"/>
  <c r="Q410" i="6"/>
  <c r="N410" i="6"/>
  <c r="M410" i="6"/>
  <c r="L410" i="6"/>
  <c r="K410" i="6"/>
  <c r="Z409" i="6"/>
  <c r="Y409" i="6"/>
  <c r="X409" i="6"/>
  <c r="W409" i="6"/>
  <c r="Q409" i="6"/>
  <c r="N409" i="6"/>
  <c r="M409" i="6"/>
  <c r="L409" i="6"/>
  <c r="K409" i="6"/>
  <c r="Z408" i="6"/>
  <c r="Y408" i="6"/>
  <c r="X408" i="6"/>
  <c r="W408" i="6"/>
  <c r="Q408" i="6"/>
  <c r="N408" i="6"/>
  <c r="M408" i="6"/>
  <c r="L408" i="6"/>
  <c r="K408" i="6"/>
  <c r="Z407" i="6"/>
  <c r="Y407" i="6"/>
  <c r="X407" i="6"/>
  <c r="W407" i="6"/>
  <c r="Q407" i="6"/>
  <c r="N407" i="6"/>
  <c r="M407" i="6"/>
  <c r="L407" i="6"/>
  <c r="K407" i="6"/>
  <c r="Z405" i="6"/>
  <c r="Y405" i="6"/>
  <c r="X405" i="6"/>
  <c r="W405" i="6"/>
  <c r="Q405" i="6"/>
  <c r="N405" i="6"/>
  <c r="M405" i="6"/>
  <c r="L405" i="6"/>
  <c r="K405" i="6"/>
  <c r="Z404" i="6"/>
  <c r="Y404" i="6"/>
  <c r="X404" i="6"/>
  <c r="W404" i="6"/>
  <c r="Q404" i="6"/>
  <c r="N404" i="6"/>
  <c r="M404" i="6"/>
  <c r="L404" i="6"/>
  <c r="K404" i="6"/>
  <c r="Z403" i="6"/>
  <c r="Y403" i="6"/>
  <c r="X403" i="6"/>
  <c r="W403" i="6"/>
  <c r="Q403" i="6"/>
  <c r="N403" i="6"/>
  <c r="M403" i="6"/>
  <c r="L403" i="6"/>
  <c r="K403" i="6"/>
  <c r="Z402" i="6"/>
  <c r="Y402" i="6"/>
  <c r="X402" i="6"/>
  <c r="W402" i="6"/>
  <c r="Q402" i="6"/>
  <c r="N402" i="6"/>
  <c r="M402" i="6"/>
  <c r="L402" i="6"/>
  <c r="K402" i="6"/>
  <c r="Z401" i="6"/>
  <c r="Y401" i="6"/>
  <c r="X401" i="6"/>
  <c r="W401" i="6"/>
  <c r="Q401" i="6"/>
  <c r="N401" i="6"/>
  <c r="M401" i="6"/>
  <c r="L401" i="6"/>
  <c r="K401" i="6"/>
  <c r="Z400" i="6"/>
  <c r="Y400" i="6"/>
  <c r="X400" i="6"/>
  <c r="W400" i="6"/>
  <c r="Q400" i="6"/>
  <c r="N400" i="6"/>
  <c r="M400" i="6"/>
  <c r="L400" i="6"/>
  <c r="K400" i="6"/>
  <c r="Z399" i="6"/>
  <c r="Y399" i="6"/>
  <c r="X399" i="6"/>
  <c r="W399" i="6"/>
  <c r="Q399" i="6"/>
  <c r="N399" i="6"/>
  <c r="M399" i="6"/>
  <c r="L399" i="6"/>
  <c r="K399" i="6"/>
  <c r="Z398" i="6"/>
  <c r="Y398" i="6"/>
  <c r="X398" i="6"/>
  <c r="W398" i="6"/>
  <c r="Q398" i="6"/>
  <c r="N398" i="6"/>
  <c r="M398" i="6"/>
  <c r="L398" i="6"/>
  <c r="K398" i="6"/>
  <c r="Z397" i="6"/>
  <c r="Y397" i="6"/>
  <c r="X397" i="6"/>
  <c r="W397" i="6"/>
  <c r="Q397" i="6"/>
  <c r="N397" i="6"/>
  <c r="M397" i="6"/>
  <c r="L397" i="6"/>
  <c r="K397" i="6"/>
  <c r="Z396" i="6"/>
  <c r="Y396" i="6"/>
  <c r="X396" i="6"/>
  <c r="W396" i="6"/>
  <c r="Q396" i="6"/>
  <c r="N396" i="6"/>
  <c r="M396" i="6"/>
  <c r="L396" i="6"/>
  <c r="K396" i="6"/>
  <c r="Z395" i="6"/>
  <c r="Y395" i="6"/>
  <c r="X395" i="6"/>
  <c r="W395" i="6"/>
  <c r="Q395" i="6"/>
  <c r="N395" i="6"/>
  <c r="M395" i="6"/>
  <c r="L395" i="6"/>
  <c r="K395" i="6"/>
  <c r="Z394" i="6"/>
  <c r="Y394" i="6"/>
  <c r="X394" i="6"/>
  <c r="W394" i="6"/>
  <c r="Q394" i="6"/>
  <c r="N394" i="6"/>
  <c r="M394" i="6"/>
  <c r="L394" i="6"/>
  <c r="K394" i="6"/>
  <c r="Z393" i="6"/>
  <c r="Y393" i="6"/>
  <c r="X393" i="6"/>
  <c r="W393" i="6"/>
  <c r="Q393" i="6"/>
  <c r="N393" i="6"/>
  <c r="M393" i="6"/>
  <c r="L393" i="6"/>
  <c r="K393" i="6"/>
  <c r="Z392" i="6"/>
  <c r="Y392" i="6"/>
  <c r="X392" i="6"/>
  <c r="W392" i="6"/>
  <c r="Q392" i="6"/>
  <c r="N392" i="6"/>
  <c r="M392" i="6"/>
  <c r="L392" i="6"/>
  <c r="K392" i="6"/>
  <c r="Z391" i="6"/>
  <c r="Y391" i="6"/>
  <c r="X391" i="6"/>
  <c r="W391" i="6"/>
  <c r="Q391" i="6"/>
  <c r="N391" i="6"/>
  <c r="M391" i="6"/>
  <c r="L391" i="6"/>
  <c r="K391" i="6"/>
  <c r="Z390" i="6"/>
  <c r="Y390" i="6"/>
  <c r="X390" i="6"/>
  <c r="W390" i="6"/>
  <c r="Q390" i="6"/>
  <c r="N390" i="6"/>
  <c r="M390" i="6"/>
  <c r="L390" i="6"/>
  <c r="K390" i="6"/>
  <c r="Z389" i="6"/>
  <c r="Y389" i="6"/>
  <c r="X389" i="6"/>
  <c r="W389" i="6"/>
  <c r="Q389" i="6"/>
  <c r="N389" i="6"/>
  <c r="M389" i="6"/>
  <c r="L389" i="6"/>
  <c r="K389" i="6"/>
  <c r="Z388" i="6"/>
  <c r="Y388" i="6"/>
  <c r="X388" i="6"/>
  <c r="W388" i="6"/>
  <c r="Q388" i="6"/>
  <c r="N388" i="6"/>
  <c r="M388" i="6"/>
  <c r="L388" i="6"/>
  <c r="K388" i="6"/>
  <c r="Z387" i="6"/>
  <c r="Y387" i="6"/>
  <c r="X387" i="6"/>
  <c r="W387" i="6"/>
  <c r="Q387" i="6"/>
  <c r="N387" i="6"/>
  <c r="M387" i="6"/>
  <c r="L387" i="6"/>
  <c r="K387" i="6"/>
  <c r="Z386" i="6"/>
  <c r="Y386" i="6"/>
  <c r="X386" i="6"/>
  <c r="W386" i="6"/>
  <c r="Q386" i="6"/>
  <c r="N386" i="6"/>
  <c r="M386" i="6"/>
  <c r="L386" i="6"/>
  <c r="K386" i="6"/>
  <c r="Z385" i="6"/>
  <c r="Y385" i="6"/>
  <c r="X385" i="6"/>
  <c r="W385" i="6"/>
  <c r="Q385" i="6"/>
  <c r="N385" i="6"/>
  <c r="M385" i="6"/>
  <c r="L385" i="6"/>
  <c r="K385" i="6"/>
  <c r="Z384" i="6"/>
  <c r="Y384" i="6"/>
  <c r="X384" i="6"/>
  <c r="W384" i="6"/>
  <c r="Q384" i="6"/>
  <c r="N384" i="6"/>
  <c r="M384" i="6"/>
  <c r="L384" i="6"/>
  <c r="K384" i="6"/>
  <c r="Z382" i="6"/>
  <c r="Y382" i="6"/>
  <c r="X382" i="6"/>
  <c r="W382" i="6"/>
  <c r="Q382" i="6"/>
  <c r="N382" i="6"/>
  <c r="M382" i="6"/>
  <c r="L382" i="6"/>
  <c r="K382" i="6"/>
  <c r="Z381" i="6"/>
  <c r="Y381" i="6"/>
  <c r="X381" i="6"/>
  <c r="W381" i="6"/>
  <c r="Q381" i="6"/>
  <c r="N381" i="6"/>
  <c r="M381" i="6"/>
  <c r="L381" i="6"/>
  <c r="K381" i="6"/>
  <c r="Z380" i="6"/>
  <c r="Y380" i="6"/>
  <c r="X380" i="6"/>
  <c r="W380" i="6"/>
  <c r="Q380" i="6"/>
  <c r="N380" i="6"/>
  <c r="M380" i="6"/>
  <c r="L380" i="6"/>
  <c r="K380" i="6"/>
  <c r="Z379" i="6"/>
  <c r="Y379" i="6"/>
  <c r="X379" i="6"/>
  <c r="W379" i="6"/>
  <c r="Q379" i="6"/>
  <c r="N379" i="6"/>
  <c r="M379" i="6"/>
  <c r="L379" i="6"/>
  <c r="K379" i="6"/>
  <c r="Z378" i="6"/>
  <c r="Y378" i="6"/>
  <c r="X378" i="6"/>
  <c r="W378" i="6"/>
  <c r="Q378" i="6"/>
  <c r="N378" i="6"/>
  <c r="M378" i="6"/>
  <c r="L378" i="6"/>
  <c r="K378" i="6"/>
  <c r="Z377" i="6"/>
  <c r="Y377" i="6"/>
  <c r="X377" i="6"/>
  <c r="W377" i="6"/>
  <c r="Q377" i="6"/>
  <c r="N377" i="6"/>
  <c r="M377" i="6"/>
  <c r="L377" i="6"/>
  <c r="K377" i="6"/>
  <c r="Z376" i="6"/>
  <c r="Y376" i="6"/>
  <c r="X376" i="6"/>
  <c r="W376" i="6"/>
  <c r="Q376" i="6"/>
  <c r="N376" i="6"/>
  <c r="M376" i="6"/>
  <c r="L376" i="6"/>
  <c r="K376" i="6"/>
  <c r="Z375" i="6"/>
  <c r="Y375" i="6"/>
  <c r="X375" i="6"/>
  <c r="W375" i="6"/>
  <c r="Q375" i="6"/>
  <c r="N375" i="6"/>
  <c r="M375" i="6"/>
  <c r="L375" i="6"/>
  <c r="K375" i="6"/>
  <c r="Z373" i="6"/>
  <c r="Y373" i="6"/>
  <c r="X373" i="6"/>
  <c r="W373" i="6"/>
  <c r="Q373" i="6"/>
  <c r="N373" i="6"/>
  <c r="M373" i="6"/>
  <c r="L373" i="6"/>
  <c r="K373" i="6"/>
  <c r="Z372" i="6"/>
  <c r="Y372" i="6"/>
  <c r="X372" i="6"/>
  <c r="W372" i="6"/>
  <c r="Q372" i="6"/>
  <c r="N372" i="6"/>
  <c r="M372" i="6"/>
  <c r="L372" i="6"/>
  <c r="K372" i="6"/>
  <c r="Z371" i="6"/>
  <c r="Y371" i="6"/>
  <c r="X371" i="6"/>
  <c r="W371" i="6"/>
  <c r="Q371" i="6"/>
  <c r="N371" i="6"/>
  <c r="M371" i="6"/>
  <c r="L371" i="6"/>
  <c r="K371" i="6"/>
  <c r="Z370" i="6"/>
  <c r="Y370" i="6"/>
  <c r="X370" i="6"/>
  <c r="W370" i="6"/>
  <c r="Q370" i="6"/>
  <c r="N370" i="6"/>
  <c r="M370" i="6"/>
  <c r="L370" i="6"/>
  <c r="K370" i="6"/>
  <c r="Z369" i="6"/>
  <c r="Y369" i="6"/>
  <c r="X369" i="6"/>
  <c r="W369" i="6"/>
  <c r="Q369" i="6"/>
  <c r="N369" i="6"/>
  <c r="M369" i="6"/>
  <c r="L369" i="6"/>
  <c r="K369" i="6"/>
  <c r="Z368" i="6"/>
  <c r="Y368" i="6"/>
  <c r="X368" i="6"/>
  <c r="W368" i="6"/>
  <c r="Q368" i="6"/>
  <c r="N368" i="6"/>
  <c r="M368" i="6"/>
  <c r="L368" i="6"/>
  <c r="K368" i="6"/>
  <c r="Z367" i="6"/>
  <c r="Y367" i="6"/>
  <c r="X367" i="6"/>
  <c r="W367" i="6"/>
  <c r="Q367" i="6"/>
  <c r="N367" i="6"/>
  <c r="M367" i="6"/>
  <c r="L367" i="6"/>
  <c r="K367" i="6"/>
  <c r="Z366" i="6"/>
  <c r="Y366" i="6"/>
  <c r="X366" i="6"/>
  <c r="W366" i="6"/>
  <c r="Q366" i="6"/>
  <c r="N366" i="6"/>
  <c r="M366" i="6"/>
  <c r="L366" i="6"/>
  <c r="K366" i="6"/>
  <c r="Z365" i="6"/>
  <c r="Y365" i="6"/>
  <c r="X365" i="6"/>
  <c r="W365" i="6"/>
  <c r="Q365" i="6"/>
  <c r="N365" i="6"/>
  <c r="M365" i="6"/>
  <c r="L365" i="6"/>
  <c r="K365" i="6"/>
  <c r="Z363" i="6"/>
  <c r="Y363" i="6"/>
  <c r="X363" i="6"/>
  <c r="W363" i="6"/>
  <c r="Q363" i="6"/>
  <c r="N363" i="6"/>
  <c r="M363" i="6"/>
  <c r="L363" i="6"/>
  <c r="K363" i="6"/>
  <c r="Z362" i="6"/>
  <c r="Y362" i="6"/>
  <c r="X362" i="6"/>
  <c r="W362" i="6"/>
  <c r="Q362" i="6"/>
  <c r="N362" i="6"/>
  <c r="M362" i="6"/>
  <c r="L362" i="6"/>
  <c r="K362" i="6"/>
  <c r="Z360" i="6"/>
  <c r="Y360" i="6"/>
  <c r="X360" i="6"/>
  <c r="W360" i="6"/>
  <c r="Q360" i="6"/>
  <c r="N360" i="6"/>
  <c r="M360" i="6"/>
  <c r="L360" i="6"/>
  <c r="K360" i="6"/>
  <c r="Z359" i="6"/>
  <c r="Y359" i="6"/>
  <c r="X359" i="6"/>
  <c r="W359" i="6"/>
  <c r="Q359" i="6"/>
  <c r="N359" i="6"/>
  <c r="M359" i="6"/>
  <c r="L359" i="6"/>
  <c r="K359" i="6"/>
  <c r="Z358" i="6"/>
  <c r="Y358" i="6"/>
  <c r="X358" i="6"/>
  <c r="W358" i="6"/>
  <c r="Q358" i="6"/>
  <c r="N358" i="6"/>
  <c r="M358" i="6"/>
  <c r="L358" i="6"/>
  <c r="K358" i="6"/>
  <c r="Z357" i="6"/>
  <c r="Y357" i="6"/>
  <c r="X357" i="6"/>
  <c r="W357" i="6"/>
  <c r="Q357" i="6"/>
  <c r="N357" i="6"/>
  <c r="M357" i="6"/>
  <c r="L357" i="6"/>
  <c r="K357" i="6"/>
  <c r="Z356" i="6"/>
  <c r="Y356" i="6"/>
  <c r="X356" i="6"/>
  <c r="W356" i="6"/>
  <c r="Q356" i="6"/>
  <c r="N356" i="6"/>
  <c r="M356" i="6"/>
  <c r="L356" i="6"/>
  <c r="K356" i="6"/>
  <c r="Z355" i="6"/>
  <c r="Y355" i="6"/>
  <c r="X355" i="6"/>
  <c r="W355" i="6"/>
  <c r="Q355" i="6"/>
  <c r="N355" i="6"/>
  <c r="M355" i="6"/>
  <c r="L355" i="6"/>
  <c r="K355" i="6"/>
  <c r="Z354" i="6"/>
  <c r="Y354" i="6"/>
  <c r="X354" i="6"/>
  <c r="W354" i="6"/>
  <c r="Q354" i="6"/>
  <c r="N354" i="6"/>
  <c r="M354" i="6"/>
  <c r="L354" i="6"/>
  <c r="K354" i="6"/>
  <c r="Z353" i="6"/>
  <c r="Y353" i="6"/>
  <c r="X353" i="6"/>
  <c r="W353" i="6"/>
  <c r="Q353" i="6"/>
  <c r="N353" i="6"/>
  <c r="M353" i="6"/>
  <c r="L353" i="6"/>
  <c r="K353" i="6"/>
  <c r="Z352" i="6"/>
  <c r="Y352" i="6"/>
  <c r="X352" i="6"/>
  <c r="W352" i="6"/>
  <c r="Q352" i="6"/>
  <c r="N352" i="6"/>
  <c r="M352" i="6"/>
  <c r="L352" i="6"/>
  <c r="K352" i="6"/>
  <c r="Z351" i="6"/>
  <c r="Y351" i="6"/>
  <c r="X351" i="6"/>
  <c r="W351" i="6"/>
  <c r="Q351" i="6"/>
  <c r="N351" i="6"/>
  <c r="M351" i="6"/>
  <c r="L351" i="6"/>
  <c r="K351" i="6"/>
  <c r="Z350" i="6"/>
  <c r="Y350" i="6"/>
  <c r="X350" i="6"/>
  <c r="W350" i="6"/>
  <c r="Q350" i="6"/>
  <c r="N350" i="6"/>
  <c r="M350" i="6"/>
  <c r="L350" i="6"/>
  <c r="K350" i="6"/>
  <c r="Z349" i="6"/>
  <c r="Y349" i="6"/>
  <c r="X349" i="6"/>
  <c r="W349" i="6"/>
  <c r="Q349" i="6"/>
  <c r="N349" i="6"/>
  <c r="M349" i="6"/>
  <c r="L349" i="6"/>
  <c r="K349" i="6"/>
  <c r="Z348" i="6"/>
  <c r="Y348" i="6"/>
  <c r="X348" i="6"/>
  <c r="W348" i="6"/>
  <c r="Q348" i="6"/>
  <c r="N348" i="6"/>
  <c r="M348" i="6"/>
  <c r="L348" i="6"/>
  <c r="K348" i="6"/>
  <c r="Z347" i="6"/>
  <c r="Y347" i="6"/>
  <c r="X347" i="6"/>
  <c r="W347" i="6"/>
  <c r="Q347" i="6"/>
  <c r="N347" i="6"/>
  <c r="M347" i="6"/>
  <c r="L347" i="6"/>
  <c r="K347" i="6"/>
  <c r="Z346" i="6"/>
  <c r="Y346" i="6"/>
  <c r="X346" i="6"/>
  <c r="W346" i="6"/>
  <c r="Q346" i="6"/>
  <c r="N346" i="6"/>
  <c r="M346" i="6"/>
  <c r="L346" i="6"/>
  <c r="K346" i="6"/>
  <c r="Z345" i="6"/>
  <c r="Y345" i="6"/>
  <c r="X345" i="6"/>
  <c r="W345" i="6"/>
  <c r="Q345" i="6"/>
  <c r="N345" i="6"/>
  <c r="M345" i="6"/>
  <c r="L345" i="6"/>
  <c r="K345" i="6"/>
  <c r="Z344" i="6"/>
  <c r="Y344" i="6"/>
  <c r="X344" i="6"/>
  <c r="W344" i="6"/>
  <c r="Q344" i="6"/>
  <c r="N344" i="6"/>
  <c r="M344" i="6"/>
  <c r="L344" i="6"/>
  <c r="K344" i="6"/>
  <c r="Z343" i="6"/>
  <c r="Y343" i="6"/>
  <c r="X343" i="6"/>
  <c r="W343" i="6"/>
  <c r="Q343" i="6"/>
  <c r="N343" i="6"/>
  <c r="M343" i="6"/>
  <c r="L343" i="6"/>
  <c r="K343" i="6"/>
  <c r="Z342" i="6"/>
  <c r="Y342" i="6"/>
  <c r="X342" i="6"/>
  <c r="W342" i="6"/>
  <c r="Q342" i="6"/>
  <c r="N342" i="6"/>
  <c r="M342" i="6"/>
  <c r="L342" i="6"/>
  <c r="K342" i="6"/>
  <c r="Z341" i="6"/>
  <c r="Y341" i="6"/>
  <c r="X341" i="6"/>
  <c r="W341" i="6"/>
  <c r="Q341" i="6"/>
  <c r="N341" i="6"/>
  <c r="M341" i="6"/>
  <c r="L341" i="6"/>
  <c r="K341" i="6"/>
  <c r="Z340" i="6"/>
  <c r="Y340" i="6"/>
  <c r="X340" i="6"/>
  <c r="W340" i="6"/>
  <c r="Q340" i="6"/>
  <c r="N340" i="6"/>
  <c r="M340" i="6"/>
  <c r="L340" i="6"/>
  <c r="K340" i="6"/>
  <c r="Z339" i="6"/>
  <c r="Y339" i="6"/>
  <c r="X339" i="6"/>
  <c r="W339" i="6"/>
  <c r="Q339" i="6"/>
  <c r="N339" i="6"/>
  <c r="M339" i="6"/>
  <c r="L339" i="6"/>
  <c r="K339" i="6"/>
  <c r="Z338" i="6"/>
  <c r="Y338" i="6"/>
  <c r="X338" i="6"/>
  <c r="W338" i="6"/>
  <c r="Q338" i="6"/>
  <c r="N338" i="6"/>
  <c r="M338" i="6"/>
  <c r="L338" i="6"/>
  <c r="K338" i="6"/>
  <c r="Z337" i="6"/>
  <c r="Y337" i="6"/>
  <c r="X337" i="6"/>
  <c r="W337" i="6"/>
  <c r="Q337" i="6"/>
  <c r="N337" i="6"/>
  <c r="M337" i="6"/>
  <c r="L337" i="6"/>
  <c r="K337" i="6"/>
  <c r="Z336" i="6"/>
  <c r="Y336" i="6"/>
  <c r="X336" i="6"/>
  <c r="W336" i="6"/>
  <c r="Q336" i="6"/>
  <c r="N336" i="6"/>
  <c r="M336" i="6"/>
  <c r="L336" i="6"/>
  <c r="K336" i="6"/>
  <c r="Z335" i="6"/>
  <c r="Y335" i="6"/>
  <c r="X335" i="6"/>
  <c r="W335" i="6"/>
  <c r="Q335" i="6"/>
  <c r="N335" i="6"/>
  <c r="M335" i="6"/>
  <c r="L335" i="6"/>
  <c r="K335" i="6"/>
  <c r="Z334" i="6"/>
  <c r="Y334" i="6"/>
  <c r="X334" i="6"/>
  <c r="W334" i="6"/>
  <c r="Q334" i="6"/>
  <c r="N334" i="6"/>
  <c r="M334" i="6"/>
  <c r="L334" i="6"/>
  <c r="K334" i="6"/>
  <c r="Z333" i="6"/>
  <c r="Y333" i="6"/>
  <c r="X333" i="6"/>
  <c r="W333" i="6"/>
  <c r="Q333" i="6"/>
  <c r="N333" i="6"/>
  <c r="M333" i="6"/>
  <c r="L333" i="6"/>
  <c r="K333" i="6"/>
  <c r="Z332" i="6"/>
  <c r="Y332" i="6"/>
  <c r="X332" i="6"/>
  <c r="W332" i="6"/>
  <c r="Q332" i="6"/>
  <c r="N332" i="6"/>
  <c r="M332" i="6"/>
  <c r="L332" i="6"/>
  <c r="K332" i="6"/>
  <c r="Z331" i="6"/>
  <c r="Y331" i="6"/>
  <c r="X331" i="6"/>
  <c r="W331" i="6"/>
  <c r="Q331" i="6"/>
  <c r="N331" i="6"/>
  <c r="M331" i="6"/>
  <c r="L331" i="6"/>
  <c r="K331" i="6"/>
  <c r="Z330" i="6"/>
  <c r="Y330" i="6"/>
  <c r="X330" i="6"/>
  <c r="W330" i="6"/>
  <c r="Q330" i="6"/>
  <c r="N330" i="6"/>
  <c r="M330" i="6"/>
  <c r="L330" i="6"/>
  <c r="K330" i="6"/>
  <c r="Z328" i="6"/>
  <c r="Y328" i="6"/>
  <c r="X328" i="6"/>
  <c r="W328" i="6"/>
  <c r="Q328" i="6"/>
  <c r="N328" i="6"/>
  <c r="M328" i="6"/>
  <c r="L328" i="6"/>
  <c r="K328" i="6"/>
  <c r="Z327" i="6"/>
  <c r="Y327" i="6"/>
  <c r="X327" i="6"/>
  <c r="W327" i="6"/>
  <c r="Q327" i="6"/>
  <c r="N327" i="6"/>
  <c r="M327" i="6"/>
  <c r="L327" i="6"/>
  <c r="K327" i="6"/>
  <c r="Z326" i="6"/>
  <c r="Y326" i="6"/>
  <c r="X326" i="6"/>
  <c r="W326" i="6"/>
  <c r="Q326" i="6"/>
  <c r="N326" i="6"/>
  <c r="M326" i="6"/>
  <c r="L326" i="6"/>
  <c r="K326" i="6"/>
  <c r="Z325" i="6"/>
  <c r="Y325" i="6"/>
  <c r="X325" i="6"/>
  <c r="W325" i="6"/>
  <c r="Q325" i="6"/>
  <c r="N325" i="6"/>
  <c r="M325" i="6"/>
  <c r="L325" i="6"/>
  <c r="K325" i="6"/>
  <c r="Z324" i="6"/>
  <c r="Y324" i="6"/>
  <c r="X324" i="6"/>
  <c r="W324" i="6"/>
  <c r="Q324" i="6"/>
  <c r="N324" i="6"/>
  <c r="M324" i="6"/>
  <c r="L324" i="6"/>
  <c r="K324" i="6"/>
  <c r="Z323" i="6"/>
  <c r="Y323" i="6"/>
  <c r="X323" i="6"/>
  <c r="W323" i="6"/>
  <c r="Q323" i="6"/>
  <c r="N323" i="6"/>
  <c r="M323" i="6"/>
  <c r="L323" i="6"/>
  <c r="K323" i="6"/>
  <c r="Z321" i="6"/>
  <c r="Y321" i="6"/>
  <c r="X321" i="6"/>
  <c r="W321" i="6"/>
  <c r="Q321" i="6"/>
  <c r="N321" i="6"/>
  <c r="M321" i="6"/>
  <c r="L321" i="6"/>
  <c r="K321" i="6"/>
  <c r="Z320" i="6"/>
  <c r="Y320" i="6"/>
  <c r="X320" i="6"/>
  <c r="W320" i="6"/>
  <c r="Q320" i="6"/>
  <c r="N320" i="6"/>
  <c r="M320" i="6"/>
  <c r="L320" i="6"/>
  <c r="K320" i="6"/>
  <c r="Z319" i="6"/>
  <c r="Y319" i="6"/>
  <c r="X319" i="6"/>
  <c r="W319" i="6"/>
  <c r="Q319" i="6"/>
  <c r="N319" i="6"/>
  <c r="M319" i="6"/>
  <c r="L319" i="6"/>
  <c r="K319" i="6"/>
  <c r="Z318" i="6"/>
  <c r="Y318" i="6"/>
  <c r="X318" i="6"/>
  <c r="W318" i="6"/>
  <c r="Q318" i="6"/>
  <c r="N318" i="6"/>
  <c r="M318" i="6"/>
  <c r="L318" i="6"/>
  <c r="K318" i="6"/>
  <c r="Z317" i="6"/>
  <c r="Y317" i="6"/>
  <c r="X317" i="6"/>
  <c r="W317" i="6"/>
  <c r="Q317" i="6"/>
  <c r="N317" i="6"/>
  <c r="M317" i="6"/>
  <c r="L317" i="6"/>
  <c r="K317" i="6"/>
  <c r="Z316" i="6"/>
  <c r="Y316" i="6"/>
  <c r="X316" i="6"/>
  <c r="W316" i="6"/>
  <c r="Q316" i="6"/>
  <c r="N316" i="6"/>
  <c r="M316" i="6"/>
  <c r="L316" i="6"/>
  <c r="K316" i="6"/>
  <c r="Z315" i="6"/>
  <c r="Y315" i="6"/>
  <c r="X315" i="6"/>
  <c r="W315" i="6"/>
  <c r="Q315" i="6"/>
  <c r="N315" i="6"/>
  <c r="M315" i="6"/>
  <c r="L315" i="6"/>
  <c r="K315" i="6"/>
  <c r="Z314" i="6"/>
  <c r="Y314" i="6"/>
  <c r="X314" i="6"/>
  <c r="W314" i="6"/>
  <c r="Q314" i="6"/>
  <c r="N314" i="6"/>
  <c r="M314" i="6"/>
  <c r="L314" i="6"/>
  <c r="K314" i="6"/>
  <c r="Z313" i="6"/>
  <c r="Y313" i="6"/>
  <c r="X313" i="6"/>
  <c r="W313" i="6"/>
  <c r="Q313" i="6"/>
  <c r="N313" i="6"/>
  <c r="M313" i="6"/>
  <c r="L313" i="6"/>
  <c r="K313" i="6"/>
  <c r="Z312" i="6"/>
  <c r="Y312" i="6"/>
  <c r="X312" i="6"/>
  <c r="W312" i="6"/>
  <c r="Q312" i="6"/>
  <c r="N312" i="6"/>
  <c r="M312" i="6"/>
  <c r="L312" i="6"/>
  <c r="K312" i="6"/>
  <c r="Z311" i="6"/>
  <c r="Y311" i="6"/>
  <c r="X311" i="6"/>
  <c r="W311" i="6"/>
  <c r="Q311" i="6"/>
  <c r="N311" i="6"/>
  <c r="M311" i="6"/>
  <c r="L311" i="6"/>
  <c r="K311" i="6"/>
  <c r="Z310" i="6"/>
  <c r="Y310" i="6"/>
  <c r="X310" i="6"/>
  <c r="W310" i="6"/>
  <c r="Q310" i="6"/>
  <c r="N310" i="6"/>
  <c r="M310" i="6"/>
  <c r="L310" i="6"/>
  <c r="K310" i="6"/>
  <c r="Z309" i="6"/>
  <c r="Y309" i="6"/>
  <c r="X309" i="6"/>
  <c r="W309" i="6"/>
  <c r="Q309" i="6"/>
  <c r="N309" i="6"/>
  <c r="M309" i="6"/>
  <c r="L309" i="6"/>
  <c r="K309" i="6"/>
  <c r="Z308" i="6"/>
  <c r="Y308" i="6"/>
  <c r="X308" i="6"/>
  <c r="W308" i="6"/>
  <c r="Q308" i="6"/>
  <c r="N308" i="6"/>
  <c r="M308" i="6"/>
  <c r="L308" i="6"/>
  <c r="K308" i="6"/>
  <c r="Z307" i="6"/>
  <c r="Y307" i="6"/>
  <c r="X307" i="6"/>
  <c r="W307" i="6"/>
  <c r="Q307" i="6"/>
  <c r="N307" i="6"/>
  <c r="M307" i="6"/>
  <c r="L307" i="6"/>
  <c r="K307" i="6"/>
  <c r="Z306" i="6"/>
  <c r="Y306" i="6"/>
  <c r="X306" i="6"/>
  <c r="W306" i="6"/>
  <c r="Q306" i="6"/>
  <c r="N306" i="6"/>
  <c r="M306" i="6"/>
  <c r="L306" i="6"/>
  <c r="K306" i="6"/>
  <c r="Z305" i="6"/>
  <c r="Y305" i="6"/>
  <c r="X305" i="6"/>
  <c r="W305" i="6"/>
  <c r="Q305" i="6"/>
  <c r="N305" i="6"/>
  <c r="M305" i="6"/>
  <c r="L305" i="6"/>
  <c r="K305" i="6"/>
  <c r="Z303" i="6"/>
  <c r="Y303" i="6"/>
  <c r="X303" i="6"/>
  <c r="W303" i="6"/>
  <c r="Q303" i="6"/>
  <c r="N303" i="6"/>
  <c r="M303" i="6"/>
  <c r="L303" i="6"/>
  <c r="K303" i="6"/>
  <c r="Z302" i="6"/>
  <c r="Y302" i="6"/>
  <c r="X302" i="6"/>
  <c r="W302" i="6"/>
  <c r="Q302" i="6"/>
  <c r="N302" i="6"/>
  <c r="M302" i="6"/>
  <c r="L302" i="6"/>
  <c r="K302" i="6"/>
  <c r="Z301" i="6"/>
  <c r="Y301" i="6"/>
  <c r="X301" i="6"/>
  <c r="W301" i="6"/>
  <c r="Q301" i="6"/>
  <c r="N301" i="6"/>
  <c r="M301" i="6"/>
  <c r="L301" i="6"/>
  <c r="K301" i="6"/>
  <c r="Z300" i="6"/>
  <c r="Y300" i="6"/>
  <c r="X300" i="6"/>
  <c r="W300" i="6"/>
  <c r="Q300" i="6"/>
  <c r="N300" i="6"/>
  <c r="M300" i="6"/>
  <c r="L300" i="6"/>
  <c r="K300" i="6"/>
  <c r="Z299" i="6"/>
  <c r="Y299" i="6"/>
  <c r="X299" i="6"/>
  <c r="W299" i="6"/>
  <c r="Q299" i="6"/>
  <c r="N299" i="6"/>
  <c r="M299" i="6"/>
  <c r="L299" i="6"/>
  <c r="K299" i="6"/>
  <c r="Z298" i="6"/>
  <c r="Y298" i="6"/>
  <c r="X298" i="6"/>
  <c r="W298" i="6"/>
  <c r="Q298" i="6"/>
  <c r="N298" i="6"/>
  <c r="M298" i="6"/>
  <c r="L298" i="6"/>
  <c r="K298" i="6"/>
  <c r="Z297" i="6"/>
  <c r="Y297" i="6"/>
  <c r="X297" i="6"/>
  <c r="W297" i="6"/>
  <c r="Q297" i="6"/>
  <c r="N297" i="6"/>
  <c r="M297" i="6"/>
  <c r="L297" i="6"/>
  <c r="K297" i="6"/>
  <c r="Z296" i="6"/>
  <c r="Y296" i="6"/>
  <c r="X296" i="6"/>
  <c r="W296" i="6"/>
  <c r="Q296" i="6"/>
  <c r="N296" i="6"/>
  <c r="M296" i="6"/>
  <c r="L296" i="6"/>
  <c r="K296" i="6"/>
  <c r="Z295" i="6"/>
  <c r="Y295" i="6"/>
  <c r="X295" i="6"/>
  <c r="W295" i="6"/>
  <c r="Q295" i="6"/>
  <c r="N295" i="6"/>
  <c r="M295" i="6"/>
  <c r="L295" i="6"/>
  <c r="K295" i="6"/>
  <c r="Z294" i="6"/>
  <c r="Y294" i="6"/>
  <c r="X294" i="6"/>
  <c r="W294" i="6"/>
  <c r="Q294" i="6"/>
  <c r="N294" i="6"/>
  <c r="M294" i="6"/>
  <c r="L294" i="6"/>
  <c r="K294" i="6"/>
  <c r="Z293" i="6"/>
  <c r="Y293" i="6"/>
  <c r="X293" i="6"/>
  <c r="W293" i="6"/>
  <c r="Q293" i="6"/>
  <c r="N293" i="6"/>
  <c r="M293" i="6"/>
  <c r="L293" i="6"/>
  <c r="K293" i="6"/>
  <c r="Z291" i="6"/>
  <c r="Y291" i="6"/>
  <c r="X291" i="6"/>
  <c r="W291" i="6"/>
  <c r="Q291" i="6"/>
  <c r="N291" i="6"/>
  <c r="M291" i="6"/>
  <c r="L291" i="6"/>
  <c r="K291" i="6"/>
  <c r="Z288" i="6"/>
  <c r="Y288" i="6"/>
  <c r="X288" i="6"/>
  <c r="W288" i="6"/>
  <c r="Q288" i="6"/>
  <c r="N288" i="6"/>
  <c r="M288" i="6"/>
  <c r="L288" i="6"/>
  <c r="K288" i="6"/>
  <c r="Z287" i="6"/>
  <c r="Y287" i="6"/>
  <c r="X287" i="6"/>
  <c r="W287" i="6"/>
  <c r="Q287" i="6"/>
  <c r="N287" i="6"/>
  <c r="M287" i="6"/>
  <c r="L287" i="6"/>
  <c r="K287" i="6"/>
  <c r="Z286" i="6"/>
  <c r="Y286" i="6"/>
  <c r="X286" i="6"/>
  <c r="W286" i="6"/>
  <c r="Q286" i="6"/>
  <c r="N286" i="6"/>
  <c r="M286" i="6"/>
  <c r="L286" i="6"/>
  <c r="K286" i="6"/>
  <c r="Z285" i="6"/>
  <c r="Y285" i="6"/>
  <c r="X285" i="6"/>
  <c r="W285" i="6"/>
  <c r="Q285" i="6"/>
  <c r="N285" i="6"/>
  <c r="M285" i="6"/>
  <c r="L285" i="6"/>
  <c r="K285" i="6"/>
  <c r="Z284" i="6"/>
  <c r="Y284" i="6"/>
  <c r="X284" i="6"/>
  <c r="W284" i="6"/>
  <c r="Q284" i="6"/>
  <c r="N284" i="6"/>
  <c r="M284" i="6"/>
  <c r="L284" i="6"/>
  <c r="K284" i="6"/>
  <c r="Z281" i="6"/>
  <c r="Y281" i="6"/>
  <c r="X281" i="6"/>
  <c r="W281" i="6"/>
  <c r="Q281" i="6"/>
  <c r="N281" i="6"/>
  <c r="M281" i="6"/>
  <c r="L281" i="6"/>
  <c r="K281" i="6"/>
  <c r="Z280" i="6"/>
  <c r="Y280" i="6"/>
  <c r="X280" i="6"/>
  <c r="W280" i="6"/>
  <c r="Q280" i="6"/>
  <c r="N280" i="6"/>
  <c r="M280" i="6"/>
  <c r="L280" i="6"/>
  <c r="K280" i="6"/>
  <c r="Z279" i="6"/>
  <c r="Y279" i="6"/>
  <c r="X279" i="6"/>
  <c r="W279" i="6"/>
  <c r="Q279" i="6"/>
  <c r="N279" i="6"/>
  <c r="M279" i="6"/>
  <c r="L279" i="6"/>
  <c r="K279" i="6"/>
  <c r="Z278" i="6"/>
  <c r="Y278" i="6"/>
  <c r="X278" i="6"/>
  <c r="W278" i="6"/>
  <c r="Q278" i="6"/>
  <c r="N278" i="6"/>
  <c r="M278" i="6"/>
  <c r="L278" i="6"/>
  <c r="K278" i="6"/>
  <c r="Z277" i="6"/>
  <c r="Y277" i="6"/>
  <c r="X277" i="6"/>
  <c r="W277" i="6"/>
  <c r="Q277" i="6"/>
  <c r="N277" i="6"/>
  <c r="M277" i="6"/>
  <c r="L277" i="6"/>
  <c r="K277" i="6"/>
  <c r="Z276" i="6"/>
  <c r="Y276" i="6"/>
  <c r="X276" i="6"/>
  <c r="W276" i="6"/>
  <c r="Q276" i="6"/>
  <c r="N276" i="6"/>
  <c r="M276" i="6"/>
  <c r="L276" i="6"/>
  <c r="K276" i="6"/>
  <c r="Z275" i="6"/>
  <c r="Y275" i="6"/>
  <c r="X275" i="6"/>
  <c r="W275" i="6"/>
  <c r="Q275" i="6"/>
  <c r="N275" i="6"/>
  <c r="M275" i="6"/>
  <c r="L275" i="6"/>
  <c r="K275" i="6"/>
  <c r="Z274" i="6"/>
  <c r="Y274" i="6"/>
  <c r="X274" i="6"/>
  <c r="W274" i="6"/>
  <c r="Q274" i="6"/>
  <c r="N274" i="6"/>
  <c r="M274" i="6"/>
  <c r="L274" i="6"/>
  <c r="K274" i="6"/>
  <c r="Z273" i="6"/>
  <c r="AU273" i="6" s="1"/>
  <c r="Y273" i="6"/>
  <c r="X273" i="6"/>
  <c r="W273" i="6"/>
  <c r="Q273" i="6"/>
  <c r="N273" i="6"/>
  <c r="M273" i="6"/>
  <c r="L273" i="6"/>
  <c r="K273" i="6"/>
  <c r="Z272" i="6"/>
  <c r="Y272" i="6"/>
  <c r="X272" i="6"/>
  <c r="W272" i="6"/>
  <c r="Q272" i="6"/>
  <c r="N272" i="6"/>
  <c r="M272" i="6"/>
  <c r="L272" i="6"/>
  <c r="K272" i="6"/>
  <c r="Z271" i="6"/>
  <c r="Y271" i="6"/>
  <c r="X271" i="6"/>
  <c r="W271" i="6"/>
  <c r="Q271" i="6"/>
  <c r="N271" i="6"/>
  <c r="M271" i="6"/>
  <c r="L271" i="6"/>
  <c r="K271" i="6"/>
  <c r="Z270" i="6"/>
  <c r="Y270" i="6"/>
  <c r="X270" i="6"/>
  <c r="W270" i="6"/>
  <c r="Q270" i="6"/>
  <c r="N270" i="6"/>
  <c r="M270" i="6"/>
  <c r="L270" i="6"/>
  <c r="K270" i="6"/>
  <c r="Z269" i="6"/>
  <c r="Y269" i="6"/>
  <c r="X269" i="6"/>
  <c r="W269" i="6"/>
  <c r="Q269" i="6"/>
  <c r="N269" i="6"/>
  <c r="M269" i="6"/>
  <c r="L269" i="6"/>
  <c r="K269" i="6"/>
  <c r="Z268" i="6"/>
  <c r="Y268" i="6"/>
  <c r="X268" i="6"/>
  <c r="W268" i="6"/>
  <c r="Q268" i="6"/>
  <c r="N268" i="6"/>
  <c r="M268" i="6"/>
  <c r="L268" i="6"/>
  <c r="K268" i="6"/>
  <c r="Z267" i="6"/>
  <c r="Y267" i="6"/>
  <c r="X267" i="6"/>
  <c r="W267" i="6"/>
  <c r="Q267" i="6"/>
  <c r="N267" i="6"/>
  <c r="M267" i="6"/>
  <c r="L267" i="6"/>
  <c r="K267" i="6"/>
  <c r="Z266" i="6"/>
  <c r="Y266" i="6"/>
  <c r="X266" i="6"/>
  <c r="W266" i="6"/>
  <c r="Q266" i="6"/>
  <c r="N266" i="6"/>
  <c r="M266" i="6"/>
  <c r="L266" i="6"/>
  <c r="K266" i="6"/>
  <c r="Z265" i="6"/>
  <c r="Y265" i="6"/>
  <c r="X265" i="6"/>
  <c r="W265" i="6"/>
  <c r="Q265" i="6"/>
  <c r="N265" i="6"/>
  <c r="M265" i="6"/>
  <c r="L265" i="6"/>
  <c r="K265" i="6"/>
  <c r="Z264" i="6"/>
  <c r="Y264" i="6"/>
  <c r="X264" i="6"/>
  <c r="W264" i="6"/>
  <c r="Q264" i="6"/>
  <c r="N264" i="6"/>
  <c r="M264" i="6"/>
  <c r="L264" i="6"/>
  <c r="K264" i="6"/>
  <c r="Z263" i="6"/>
  <c r="Y263" i="6"/>
  <c r="X263" i="6"/>
  <c r="W263" i="6"/>
  <c r="Q263" i="6"/>
  <c r="N263" i="6"/>
  <c r="M263" i="6"/>
  <c r="L263" i="6"/>
  <c r="K263" i="6"/>
  <c r="Z262" i="6"/>
  <c r="Y262" i="6"/>
  <c r="X262" i="6"/>
  <c r="W262" i="6"/>
  <c r="Q262" i="6"/>
  <c r="N262" i="6"/>
  <c r="M262" i="6"/>
  <c r="L262" i="6"/>
  <c r="K262" i="6"/>
  <c r="Z261" i="6"/>
  <c r="Y261" i="6"/>
  <c r="X261" i="6"/>
  <c r="W261" i="6"/>
  <c r="Q261" i="6"/>
  <c r="N261" i="6"/>
  <c r="M261" i="6"/>
  <c r="L261" i="6"/>
  <c r="K261" i="6"/>
  <c r="Z260" i="6"/>
  <c r="Y260" i="6"/>
  <c r="X260" i="6"/>
  <c r="W260" i="6"/>
  <c r="Q260" i="6"/>
  <c r="N260" i="6"/>
  <c r="M260" i="6"/>
  <c r="L260" i="6"/>
  <c r="K260" i="6"/>
  <c r="Z259" i="6"/>
  <c r="Y259" i="6"/>
  <c r="X259" i="6"/>
  <c r="W259" i="6"/>
  <c r="Q259" i="6"/>
  <c r="N259" i="6"/>
  <c r="M259" i="6"/>
  <c r="L259" i="6"/>
  <c r="K259" i="6"/>
  <c r="Z258" i="6"/>
  <c r="Y258" i="6"/>
  <c r="X258" i="6"/>
  <c r="W258" i="6"/>
  <c r="Q258" i="6"/>
  <c r="N258" i="6"/>
  <c r="M258" i="6"/>
  <c r="L258" i="6"/>
  <c r="K258" i="6"/>
  <c r="Z257" i="6"/>
  <c r="Y257" i="6"/>
  <c r="X257" i="6"/>
  <c r="W257" i="6"/>
  <c r="Q257" i="6"/>
  <c r="N257" i="6"/>
  <c r="M257" i="6"/>
  <c r="L257" i="6"/>
  <c r="K257" i="6"/>
  <c r="Z256" i="6"/>
  <c r="Y256" i="6"/>
  <c r="X256" i="6"/>
  <c r="W256" i="6"/>
  <c r="Q256" i="6"/>
  <c r="N256" i="6"/>
  <c r="M256" i="6"/>
  <c r="L256" i="6"/>
  <c r="K256" i="6"/>
  <c r="Z255" i="6"/>
  <c r="Y255" i="6"/>
  <c r="X255" i="6"/>
  <c r="W255" i="6"/>
  <c r="Q255" i="6"/>
  <c r="N255" i="6"/>
  <c r="M255" i="6"/>
  <c r="L255" i="6"/>
  <c r="K255" i="6"/>
  <c r="Z254" i="6"/>
  <c r="Y254" i="6"/>
  <c r="X254" i="6"/>
  <c r="W254" i="6"/>
  <c r="Q254" i="6"/>
  <c r="N254" i="6"/>
  <c r="M254" i="6"/>
  <c r="L254" i="6"/>
  <c r="K254" i="6"/>
  <c r="Z253" i="6"/>
  <c r="Y253" i="6"/>
  <c r="X253" i="6"/>
  <c r="W253" i="6"/>
  <c r="Q253" i="6"/>
  <c r="N253" i="6"/>
  <c r="M253" i="6"/>
  <c r="L253" i="6"/>
  <c r="K253" i="6"/>
  <c r="Z252" i="6"/>
  <c r="Y252" i="6"/>
  <c r="X252" i="6"/>
  <c r="W252" i="6"/>
  <c r="Q252" i="6"/>
  <c r="N252" i="6"/>
  <c r="M252" i="6"/>
  <c r="L252" i="6"/>
  <c r="K252" i="6"/>
  <c r="Z251" i="6"/>
  <c r="Y251" i="6"/>
  <c r="X251" i="6"/>
  <c r="W251" i="6"/>
  <c r="Q251" i="6"/>
  <c r="N251" i="6"/>
  <c r="M251" i="6"/>
  <c r="L251" i="6"/>
  <c r="K251" i="6"/>
  <c r="Z250" i="6"/>
  <c r="Y250" i="6"/>
  <c r="X250" i="6"/>
  <c r="W250" i="6"/>
  <c r="Q250" i="6"/>
  <c r="N250" i="6"/>
  <c r="M250" i="6"/>
  <c r="L250" i="6"/>
  <c r="K250" i="6"/>
  <c r="Z249" i="6"/>
  <c r="Y249" i="6"/>
  <c r="X249" i="6"/>
  <c r="W249" i="6"/>
  <c r="Q249" i="6"/>
  <c r="N249" i="6"/>
  <c r="M249" i="6"/>
  <c r="L249" i="6"/>
  <c r="K249" i="6"/>
  <c r="Z248" i="6"/>
  <c r="Y248" i="6"/>
  <c r="X248" i="6"/>
  <c r="W248" i="6"/>
  <c r="Q248" i="6"/>
  <c r="N248" i="6"/>
  <c r="M248" i="6"/>
  <c r="L248" i="6"/>
  <c r="K248" i="6"/>
  <c r="Z247" i="6"/>
  <c r="Y247" i="6"/>
  <c r="X247" i="6"/>
  <c r="W247" i="6"/>
  <c r="Q247" i="6"/>
  <c r="N247" i="6"/>
  <c r="M247" i="6"/>
  <c r="L247" i="6"/>
  <c r="K247" i="6"/>
  <c r="Z246" i="6"/>
  <c r="Y246" i="6"/>
  <c r="X246" i="6"/>
  <c r="W246" i="6"/>
  <c r="Q246" i="6"/>
  <c r="N246" i="6"/>
  <c r="M246" i="6"/>
  <c r="L246" i="6"/>
  <c r="K246" i="6"/>
  <c r="Z245" i="6"/>
  <c r="Y245" i="6"/>
  <c r="X245" i="6"/>
  <c r="W245" i="6"/>
  <c r="Q245" i="6"/>
  <c r="N245" i="6"/>
  <c r="M245" i="6"/>
  <c r="L245" i="6"/>
  <c r="K245" i="6"/>
  <c r="Z244" i="6"/>
  <c r="Y244" i="6"/>
  <c r="X244" i="6"/>
  <c r="W244" i="6"/>
  <c r="Q244" i="6"/>
  <c r="N244" i="6"/>
  <c r="M244" i="6"/>
  <c r="L244" i="6"/>
  <c r="K244" i="6"/>
  <c r="Z243" i="6"/>
  <c r="Y243" i="6"/>
  <c r="X243" i="6"/>
  <c r="W243" i="6"/>
  <c r="Q243" i="6"/>
  <c r="N243" i="6"/>
  <c r="M243" i="6"/>
  <c r="L243" i="6"/>
  <c r="K243" i="6"/>
  <c r="Z242" i="6"/>
  <c r="Y242" i="6"/>
  <c r="X242" i="6"/>
  <c r="W242" i="6"/>
  <c r="Q242" i="6"/>
  <c r="N242" i="6"/>
  <c r="M242" i="6"/>
  <c r="L242" i="6"/>
  <c r="K242" i="6"/>
  <c r="Z241" i="6"/>
  <c r="Y241" i="6"/>
  <c r="X241" i="6"/>
  <c r="W241" i="6"/>
  <c r="Q241" i="6"/>
  <c r="N241" i="6"/>
  <c r="M241" i="6"/>
  <c r="L241" i="6"/>
  <c r="K241" i="6"/>
  <c r="Z240" i="6"/>
  <c r="Y240" i="6"/>
  <c r="X240" i="6"/>
  <c r="W240" i="6"/>
  <c r="Q240" i="6"/>
  <c r="N240" i="6"/>
  <c r="M240" i="6"/>
  <c r="L240" i="6"/>
  <c r="K240" i="6"/>
  <c r="Z239" i="6"/>
  <c r="Y239" i="6"/>
  <c r="X239" i="6"/>
  <c r="W239" i="6"/>
  <c r="Q239" i="6"/>
  <c r="N239" i="6"/>
  <c r="M239" i="6"/>
  <c r="L239" i="6"/>
  <c r="K239" i="6"/>
  <c r="Z238" i="6"/>
  <c r="Y238" i="6"/>
  <c r="X238" i="6"/>
  <c r="W238" i="6"/>
  <c r="Q238" i="6"/>
  <c r="N238" i="6"/>
  <c r="M238" i="6"/>
  <c r="L238" i="6"/>
  <c r="K238" i="6"/>
  <c r="Z237" i="6"/>
  <c r="Y237" i="6"/>
  <c r="X237" i="6"/>
  <c r="W237" i="6"/>
  <c r="Q237" i="6"/>
  <c r="N237" i="6"/>
  <c r="M237" i="6"/>
  <c r="L237" i="6"/>
  <c r="K237" i="6"/>
  <c r="Z234" i="6"/>
  <c r="Y234" i="6"/>
  <c r="X234" i="6"/>
  <c r="W234" i="6"/>
  <c r="Q234" i="6"/>
  <c r="N234" i="6"/>
  <c r="M234" i="6"/>
  <c r="L234" i="6"/>
  <c r="K234" i="6"/>
  <c r="Z233" i="6"/>
  <c r="Y233" i="6"/>
  <c r="X233" i="6"/>
  <c r="W233" i="6"/>
  <c r="Q233" i="6"/>
  <c r="N233" i="6"/>
  <c r="M233" i="6"/>
  <c r="L233" i="6"/>
  <c r="K233" i="6"/>
  <c r="Z232" i="6"/>
  <c r="Y232" i="6"/>
  <c r="X232" i="6"/>
  <c r="W232" i="6"/>
  <c r="Q232" i="6"/>
  <c r="N232" i="6"/>
  <c r="M232" i="6"/>
  <c r="L232" i="6"/>
  <c r="K232" i="6"/>
  <c r="Z231" i="6"/>
  <c r="Y231" i="6"/>
  <c r="X231" i="6"/>
  <c r="W231" i="6"/>
  <c r="Q231" i="6"/>
  <c r="N231" i="6"/>
  <c r="M231" i="6"/>
  <c r="L231" i="6"/>
  <c r="K231" i="6"/>
  <c r="Z230" i="6"/>
  <c r="Y230" i="6"/>
  <c r="X230" i="6"/>
  <c r="W230" i="6"/>
  <c r="Q230" i="6"/>
  <c r="N230" i="6"/>
  <c r="M230" i="6"/>
  <c r="L230" i="6"/>
  <c r="K230" i="6"/>
  <c r="Z229" i="6"/>
  <c r="Y229" i="6"/>
  <c r="X229" i="6"/>
  <c r="W229" i="6"/>
  <c r="Q229" i="6"/>
  <c r="N229" i="6"/>
  <c r="M229" i="6"/>
  <c r="L229" i="6"/>
  <c r="K229" i="6"/>
  <c r="Z228" i="6"/>
  <c r="Y228" i="6"/>
  <c r="X228" i="6"/>
  <c r="W228" i="6"/>
  <c r="Q228" i="6"/>
  <c r="N228" i="6"/>
  <c r="M228" i="6"/>
  <c r="L228" i="6"/>
  <c r="K228" i="6"/>
  <c r="Z227" i="6"/>
  <c r="Y227" i="6"/>
  <c r="X227" i="6"/>
  <c r="W227" i="6"/>
  <c r="Q227" i="6"/>
  <c r="N227" i="6"/>
  <c r="M227" i="6"/>
  <c r="L227" i="6"/>
  <c r="K227" i="6"/>
  <c r="Z226" i="6"/>
  <c r="Y226" i="6"/>
  <c r="X226" i="6"/>
  <c r="W226" i="6"/>
  <c r="Q226" i="6"/>
  <c r="N226" i="6"/>
  <c r="M226" i="6"/>
  <c r="L226" i="6"/>
  <c r="K226" i="6"/>
  <c r="Z225" i="6"/>
  <c r="Y225" i="6"/>
  <c r="X225" i="6"/>
  <c r="W225" i="6"/>
  <c r="Q225" i="6"/>
  <c r="N225" i="6"/>
  <c r="M225" i="6"/>
  <c r="L225" i="6"/>
  <c r="K225" i="6"/>
  <c r="Z224" i="6"/>
  <c r="Y224" i="6"/>
  <c r="X224" i="6"/>
  <c r="W224" i="6"/>
  <c r="Q224" i="6"/>
  <c r="N224" i="6"/>
  <c r="M224" i="6"/>
  <c r="L224" i="6"/>
  <c r="K224" i="6"/>
  <c r="Z223" i="6"/>
  <c r="Y223" i="6"/>
  <c r="X223" i="6"/>
  <c r="W223" i="6"/>
  <c r="Q223" i="6"/>
  <c r="N223" i="6"/>
  <c r="M223" i="6"/>
  <c r="L223" i="6"/>
  <c r="K223" i="6"/>
  <c r="Z222" i="6"/>
  <c r="Y222" i="6"/>
  <c r="X222" i="6"/>
  <c r="W222" i="6"/>
  <c r="Q222" i="6"/>
  <c r="N222" i="6"/>
  <c r="M222" i="6"/>
  <c r="L222" i="6"/>
  <c r="K222" i="6"/>
  <c r="Z221" i="6"/>
  <c r="Y221" i="6"/>
  <c r="X221" i="6"/>
  <c r="W221" i="6"/>
  <c r="Q221" i="6"/>
  <c r="N221" i="6"/>
  <c r="M221" i="6"/>
  <c r="L221" i="6"/>
  <c r="K221" i="6"/>
  <c r="Z220" i="6"/>
  <c r="Y220" i="6"/>
  <c r="X220" i="6"/>
  <c r="W220" i="6"/>
  <c r="Q220" i="6"/>
  <c r="N220" i="6"/>
  <c r="M220" i="6"/>
  <c r="L220" i="6"/>
  <c r="K220" i="6"/>
  <c r="Z219" i="6"/>
  <c r="Y219" i="6"/>
  <c r="X219" i="6"/>
  <c r="W219" i="6"/>
  <c r="Q219" i="6"/>
  <c r="N219" i="6"/>
  <c r="M219" i="6"/>
  <c r="L219" i="6"/>
  <c r="K219" i="6"/>
  <c r="Z218" i="6"/>
  <c r="Y218" i="6"/>
  <c r="X218" i="6"/>
  <c r="W218" i="6"/>
  <c r="Q218" i="6"/>
  <c r="N218" i="6"/>
  <c r="M218" i="6"/>
  <c r="L218" i="6"/>
  <c r="K218" i="6"/>
  <c r="Z217" i="6"/>
  <c r="Y217" i="6"/>
  <c r="X217" i="6"/>
  <c r="W217" i="6"/>
  <c r="Q217" i="6"/>
  <c r="N217" i="6"/>
  <c r="M217" i="6"/>
  <c r="L217" i="6"/>
  <c r="K217" i="6"/>
  <c r="Z216" i="6"/>
  <c r="Y216" i="6"/>
  <c r="X216" i="6"/>
  <c r="W216" i="6"/>
  <c r="Q216" i="6"/>
  <c r="N216" i="6"/>
  <c r="M216" i="6"/>
  <c r="L216" i="6"/>
  <c r="K216" i="6"/>
  <c r="Z215" i="6"/>
  <c r="Y215" i="6"/>
  <c r="X215" i="6"/>
  <c r="W215" i="6"/>
  <c r="Q215" i="6"/>
  <c r="N215" i="6"/>
  <c r="M215" i="6"/>
  <c r="L215" i="6"/>
  <c r="K215" i="6"/>
  <c r="Z214" i="6"/>
  <c r="Y214" i="6"/>
  <c r="X214" i="6"/>
  <c r="W214" i="6"/>
  <c r="Q214" i="6"/>
  <c r="N214" i="6"/>
  <c r="M214" i="6"/>
  <c r="L214" i="6"/>
  <c r="K214" i="6"/>
  <c r="Z211" i="6"/>
  <c r="Y211" i="6"/>
  <c r="X211" i="6"/>
  <c r="W211" i="6"/>
  <c r="Q211" i="6"/>
  <c r="N211" i="6"/>
  <c r="M211" i="6"/>
  <c r="L211" i="6"/>
  <c r="K211" i="6"/>
  <c r="Z210" i="6"/>
  <c r="Y210" i="6"/>
  <c r="X210" i="6"/>
  <c r="W210" i="6"/>
  <c r="Q210" i="6"/>
  <c r="N210" i="6"/>
  <c r="M210" i="6"/>
  <c r="L210" i="6"/>
  <c r="K210" i="6"/>
  <c r="Z209" i="6"/>
  <c r="Y209" i="6"/>
  <c r="X209" i="6"/>
  <c r="W209" i="6"/>
  <c r="Q209" i="6"/>
  <c r="N209" i="6"/>
  <c r="M209" i="6"/>
  <c r="L209" i="6"/>
  <c r="K209" i="6"/>
  <c r="Z208" i="6"/>
  <c r="Y208" i="6"/>
  <c r="X208" i="6"/>
  <c r="W208" i="6"/>
  <c r="Q208" i="6"/>
  <c r="N208" i="6"/>
  <c r="M208" i="6"/>
  <c r="L208" i="6"/>
  <c r="K208" i="6"/>
  <c r="Z205" i="6"/>
  <c r="Y205" i="6"/>
  <c r="X205" i="6"/>
  <c r="W205" i="6"/>
  <c r="Q205" i="6"/>
  <c r="N205" i="6"/>
  <c r="M205" i="6"/>
  <c r="L205" i="6"/>
  <c r="K205" i="6"/>
  <c r="Z204" i="6"/>
  <c r="Y204" i="6"/>
  <c r="X204" i="6"/>
  <c r="W204" i="6"/>
  <c r="Q204" i="6"/>
  <c r="N204" i="6"/>
  <c r="M204" i="6"/>
  <c r="L204" i="6"/>
  <c r="K204" i="6"/>
  <c r="Z203" i="6"/>
  <c r="Y203" i="6"/>
  <c r="X203" i="6"/>
  <c r="W203" i="6"/>
  <c r="Q203" i="6"/>
  <c r="N203" i="6"/>
  <c r="M203" i="6"/>
  <c r="L203" i="6"/>
  <c r="K203" i="6"/>
  <c r="Z202" i="6"/>
  <c r="Y202" i="6"/>
  <c r="X202" i="6"/>
  <c r="W202" i="6"/>
  <c r="Q202" i="6"/>
  <c r="N202" i="6"/>
  <c r="M202" i="6"/>
  <c r="L202" i="6"/>
  <c r="K202" i="6"/>
  <c r="Z201" i="6"/>
  <c r="Y201" i="6"/>
  <c r="X201" i="6"/>
  <c r="W201" i="6"/>
  <c r="Q201" i="6"/>
  <c r="N201" i="6"/>
  <c r="M201" i="6"/>
  <c r="L201" i="6"/>
  <c r="K201" i="6"/>
  <c r="Z200" i="6"/>
  <c r="Y200" i="6"/>
  <c r="X200" i="6"/>
  <c r="W200" i="6"/>
  <c r="Q200" i="6"/>
  <c r="N200" i="6"/>
  <c r="M200" i="6"/>
  <c r="L200" i="6"/>
  <c r="K200" i="6"/>
  <c r="Z199" i="6"/>
  <c r="Y199" i="6"/>
  <c r="X199" i="6"/>
  <c r="W199" i="6"/>
  <c r="Q199" i="6"/>
  <c r="N199" i="6"/>
  <c r="M199" i="6"/>
  <c r="L199" i="6"/>
  <c r="K199" i="6"/>
  <c r="Z198" i="6"/>
  <c r="Y198" i="6"/>
  <c r="X198" i="6"/>
  <c r="W198" i="6"/>
  <c r="Q198" i="6"/>
  <c r="N198" i="6"/>
  <c r="M198" i="6"/>
  <c r="L198" i="6"/>
  <c r="K198" i="6"/>
  <c r="Z197" i="6"/>
  <c r="Y197" i="6"/>
  <c r="X197" i="6"/>
  <c r="W197" i="6"/>
  <c r="Q197" i="6"/>
  <c r="N197" i="6"/>
  <c r="M197" i="6"/>
  <c r="L197" i="6"/>
  <c r="K197" i="6"/>
  <c r="Z196" i="6"/>
  <c r="Y196" i="6"/>
  <c r="X196" i="6"/>
  <c r="W196" i="6"/>
  <c r="Q196" i="6"/>
  <c r="N196" i="6"/>
  <c r="M196" i="6"/>
  <c r="L196" i="6"/>
  <c r="K196" i="6"/>
  <c r="Z195" i="6"/>
  <c r="Y195" i="6"/>
  <c r="X195" i="6"/>
  <c r="W195" i="6"/>
  <c r="Q195" i="6"/>
  <c r="N195" i="6"/>
  <c r="M195" i="6"/>
  <c r="L195" i="6"/>
  <c r="K195" i="6"/>
  <c r="Z194" i="6"/>
  <c r="Y194" i="6"/>
  <c r="X194" i="6"/>
  <c r="W194" i="6"/>
  <c r="Q194" i="6"/>
  <c r="N194" i="6"/>
  <c r="M194" i="6"/>
  <c r="L194" i="6"/>
  <c r="K194" i="6"/>
  <c r="Z193" i="6"/>
  <c r="Y193" i="6"/>
  <c r="X193" i="6"/>
  <c r="W193" i="6"/>
  <c r="Q193" i="6"/>
  <c r="N193" i="6"/>
  <c r="M193" i="6"/>
  <c r="L193" i="6"/>
  <c r="K193" i="6"/>
  <c r="Z192" i="6"/>
  <c r="Y192" i="6"/>
  <c r="X192" i="6"/>
  <c r="W192" i="6"/>
  <c r="Q192" i="6"/>
  <c r="N192" i="6"/>
  <c r="M192" i="6"/>
  <c r="L192" i="6"/>
  <c r="K192" i="6"/>
  <c r="Z191" i="6"/>
  <c r="Y191" i="6"/>
  <c r="X191" i="6"/>
  <c r="W191" i="6"/>
  <c r="Q191" i="6"/>
  <c r="N191" i="6"/>
  <c r="M191" i="6"/>
  <c r="L191" i="6"/>
  <c r="K191" i="6"/>
  <c r="Z190" i="6"/>
  <c r="Y190" i="6"/>
  <c r="X190" i="6"/>
  <c r="W190" i="6"/>
  <c r="Q190" i="6"/>
  <c r="N190" i="6"/>
  <c r="M190" i="6"/>
  <c r="L190" i="6"/>
  <c r="K190" i="6"/>
  <c r="Z187" i="6"/>
  <c r="Y187" i="6"/>
  <c r="X187" i="6"/>
  <c r="W187" i="6"/>
  <c r="Q187" i="6"/>
  <c r="N187" i="6"/>
  <c r="M187" i="6"/>
  <c r="L187" i="6"/>
  <c r="K187" i="6"/>
  <c r="Z186" i="6"/>
  <c r="Y186" i="6"/>
  <c r="X186" i="6"/>
  <c r="W186" i="6"/>
  <c r="Q186" i="6"/>
  <c r="N186" i="6"/>
  <c r="M186" i="6"/>
  <c r="L186" i="6"/>
  <c r="K186" i="6"/>
  <c r="Z185" i="6"/>
  <c r="Y185" i="6"/>
  <c r="X185" i="6"/>
  <c r="W185" i="6"/>
  <c r="Q185" i="6"/>
  <c r="N185" i="6"/>
  <c r="M185" i="6"/>
  <c r="L185" i="6"/>
  <c r="K185" i="6"/>
  <c r="Z184" i="6"/>
  <c r="Y184" i="6"/>
  <c r="X184" i="6"/>
  <c r="W184" i="6"/>
  <c r="Q184" i="6"/>
  <c r="N184" i="6"/>
  <c r="M184" i="6"/>
  <c r="L184" i="6"/>
  <c r="K184" i="6"/>
  <c r="Z183" i="6"/>
  <c r="Y183" i="6"/>
  <c r="X183" i="6"/>
  <c r="W183" i="6"/>
  <c r="Q183" i="6"/>
  <c r="N183" i="6"/>
  <c r="M183" i="6"/>
  <c r="L183" i="6"/>
  <c r="K183" i="6"/>
  <c r="Z182" i="6"/>
  <c r="Y182" i="6"/>
  <c r="X182" i="6"/>
  <c r="W182" i="6"/>
  <c r="Q182" i="6"/>
  <c r="N182" i="6"/>
  <c r="M182" i="6"/>
  <c r="L182" i="6"/>
  <c r="K182" i="6"/>
  <c r="Z179" i="6"/>
  <c r="Y179" i="6"/>
  <c r="X179" i="6"/>
  <c r="W179" i="6"/>
  <c r="Q179" i="6"/>
  <c r="N179" i="6"/>
  <c r="M179" i="6"/>
  <c r="L179" i="6"/>
  <c r="K179" i="6"/>
  <c r="Z178" i="6"/>
  <c r="Y178" i="6"/>
  <c r="X178" i="6"/>
  <c r="W178" i="6"/>
  <c r="Q178" i="6"/>
  <c r="N178" i="6"/>
  <c r="M178" i="6"/>
  <c r="L178" i="6"/>
  <c r="K178" i="6"/>
  <c r="Z177" i="6"/>
  <c r="Y177" i="6"/>
  <c r="X177" i="6"/>
  <c r="W177" i="6"/>
  <c r="Q177" i="6"/>
  <c r="N177" i="6"/>
  <c r="M177" i="6"/>
  <c r="L177" i="6"/>
  <c r="K177" i="6"/>
  <c r="Z176" i="6"/>
  <c r="Y176" i="6"/>
  <c r="X176" i="6"/>
  <c r="W176" i="6"/>
  <c r="Q176" i="6"/>
  <c r="N176" i="6"/>
  <c r="M176" i="6"/>
  <c r="L176" i="6"/>
  <c r="K176" i="6"/>
  <c r="Z175" i="6"/>
  <c r="Y175" i="6"/>
  <c r="X175" i="6"/>
  <c r="W175" i="6"/>
  <c r="Q175" i="6"/>
  <c r="N175" i="6"/>
  <c r="M175" i="6"/>
  <c r="L175" i="6"/>
  <c r="K175" i="6"/>
  <c r="Z174" i="6"/>
  <c r="Y174" i="6"/>
  <c r="X174" i="6"/>
  <c r="W174" i="6"/>
  <c r="Q174" i="6"/>
  <c r="N174" i="6"/>
  <c r="M174" i="6"/>
  <c r="L174" i="6"/>
  <c r="K174" i="6"/>
  <c r="Z172" i="6"/>
  <c r="Y172" i="6"/>
  <c r="X172" i="6"/>
  <c r="W172" i="6"/>
  <c r="Q172" i="6"/>
  <c r="N172" i="6"/>
  <c r="M172" i="6"/>
  <c r="L172" i="6"/>
  <c r="K172" i="6"/>
  <c r="Z171" i="6"/>
  <c r="Y171" i="6"/>
  <c r="X171" i="6"/>
  <c r="W171" i="6"/>
  <c r="Q171" i="6"/>
  <c r="N171" i="6"/>
  <c r="M171" i="6"/>
  <c r="L171" i="6"/>
  <c r="K171" i="6"/>
  <c r="Z169" i="6"/>
  <c r="Y169" i="6"/>
  <c r="X169" i="6"/>
  <c r="W169" i="6"/>
  <c r="Q169" i="6"/>
  <c r="N169" i="6"/>
  <c r="M169" i="6"/>
  <c r="L169" i="6"/>
  <c r="K169" i="6"/>
  <c r="Z167" i="6"/>
  <c r="Y167" i="6"/>
  <c r="X167" i="6"/>
  <c r="W167" i="6"/>
  <c r="Q167" i="6"/>
  <c r="N167" i="6"/>
  <c r="M167" i="6"/>
  <c r="L167" i="6"/>
  <c r="K167" i="6"/>
  <c r="Z166" i="6"/>
  <c r="Y166" i="6"/>
  <c r="X166" i="6"/>
  <c r="W166" i="6"/>
  <c r="Q166" i="6"/>
  <c r="N166" i="6"/>
  <c r="M166" i="6"/>
  <c r="L166" i="6"/>
  <c r="K166" i="6"/>
  <c r="Z164" i="6"/>
  <c r="Y164" i="6"/>
  <c r="X164" i="6"/>
  <c r="W164" i="6"/>
  <c r="Q164" i="6"/>
  <c r="N164" i="6"/>
  <c r="M164" i="6"/>
  <c r="L164" i="6"/>
  <c r="K164" i="6"/>
  <c r="Z163" i="6"/>
  <c r="Y163" i="6"/>
  <c r="X163" i="6"/>
  <c r="W163" i="6"/>
  <c r="Q163" i="6"/>
  <c r="N163" i="6"/>
  <c r="M163" i="6"/>
  <c r="L163" i="6"/>
  <c r="K163" i="6"/>
  <c r="Z162" i="6"/>
  <c r="Y162" i="6"/>
  <c r="X162" i="6"/>
  <c r="W162" i="6"/>
  <c r="Q162" i="6"/>
  <c r="N162" i="6"/>
  <c r="M162" i="6"/>
  <c r="L162" i="6"/>
  <c r="K162" i="6"/>
  <c r="Z161" i="6"/>
  <c r="Y161" i="6"/>
  <c r="X161" i="6"/>
  <c r="W161" i="6"/>
  <c r="Q161" i="6"/>
  <c r="N161" i="6"/>
  <c r="M161" i="6"/>
  <c r="L161" i="6"/>
  <c r="K161" i="6"/>
  <c r="Z160" i="6"/>
  <c r="Y160" i="6"/>
  <c r="X160" i="6"/>
  <c r="W160" i="6"/>
  <c r="Q160" i="6"/>
  <c r="N160" i="6"/>
  <c r="M160" i="6"/>
  <c r="L160" i="6"/>
  <c r="K160" i="6"/>
  <c r="Z159" i="6"/>
  <c r="Y159" i="6"/>
  <c r="X159" i="6"/>
  <c r="W159" i="6"/>
  <c r="Q159" i="6"/>
  <c r="N159" i="6"/>
  <c r="M159" i="6"/>
  <c r="L159" i="6"/>
  <c r="K159" i="6"/>
  <c r="Z158" i="6"/>
  <c r="Y158" i="6"/>
  <c r="X158" i="6"/>
  <c r="W158" i="6"/>
  <c r="Q158" i="6"/>
  <c r="N158" i="6"/>
  <c r="M158" i="6"/>
  <c r="L158" i="6"/>
  <c r="K158" i="6"/>
  <c r="Z157" i="6"/>
  <c r="Y157" i="6"/>
  <c r="X157" i="6"/>
  <c r="W157" i="6"/>
  <c r="Q157" i="6"/>
  <c r="N157" i="6"/>
  <c r="M157" i="6"/>
  <c r="L157" i="6"/>
  <c r="K157" i="6"/>
  <c r="Z156" i="6"/>
  <c r="Y156" i="6"/>
  <c r="X156" i="6"/>
  <c r="W156" i="6"/>
  <c r="Q156" i="6"/>
  <c r="N156" i="6"/>
  <c r="M156" i="6"/>
  <c r="L156" i="6"/>
  <c r="K156" i="6"/>
  <c r="Z155" i="6"/>
  <c r="Y155" i="6"/>
  <c r="X155" i="6"/>
  <c r="W155" i="6"/>
  <c r="Q155" i="6"/>
  <c r="N155" i="6"/>
  <c r="M155" i="6"/>
  <c r="L155" i="6"/>
  <c r="K155" i="6"/>
  <c r="Z154" i="6"/>
  <c r="Y154" i="6"/>
  <c r="X154" i="6"/>
  <c r="W154" i="6"/>
  <c r="Q154" i="6"/>
  <c r="N154" i="6"/>
  <c r="M154" i="6"/>
  <c r="L154" i="6"/>
  <c r="K154" i="6"/>
  <c r="Z152" i="6"/>
  <c r="Y152" i="6"/>
  <c r="X152" i="6"/>
  <c r="W152" i="6"/>
  <c r="Q152" i="6"/>
  <c r="N152" i="6"/>
  <c r="M152" i="6"/>
  <c r="L152" i="6"/>
  <c r="K152" i="6"/>
  <c r="Z151" i="6"/>
  <c r="Y151" i="6"/>
  <c r="X151" i="6"/>
  <c r="W151" i="6"/>
  <c r="Q151" i="6"/>
  <c r="N151" i="6"/>
  <c r="M151" i="6"/>
  <c r="L151" i="6"/>
  <c r="K151" i="6"/>
  <c r="Z150" i="6"/>
  <c r="Y150" i="6"/>
  <c r="X150" i="6"/>
  <c r="W150" i="6"/>
  <c r="Q150" i="6"/>
  <c r="N150" i="6"/>
  <c r="M150" i="6"/>
  <c r="L150" i="6"/>
  <c r="K150" i="6"/>
  <c r="Z149" i="6"/>
  <c r="Y149" i="6"/>
  <c r="X149" i="6"/>
  <c r="W149" i="6"/>
  <c r="Q149" i="6"/>
  <c r="N149" i="6"/>
  <c r="M149" i="6"/>
  <c r="L149" i="6"/>
  <c r="K149" i="6"/>
  <c r="Z148" i="6"/>
  <c r="Y148" i="6"/>
  <c r="X148" i="6"/>
  <c r="W148" i="6"/>
  <c r="Q148" i="6"/>
  <c r="N148" i="6"/>
  <c r="M148" i="6"/>
  <c r="L148" i="6"/>
  <c r="K148" i="6"/>
  <c r="Z147" i="6"/>
  <c r="Y147" i="6"/>
  <c r="X147" i="6"/>
  <c r="W147" i="6"/>
  <c r="Q147" i="6"/>
  <c r="N147" i="6"/>
  <c r="M147" i="6"/>
  <c r="L147" i="6"/>
  <c r="K147" i="6"/>
  <c r="Z146" i="6"/>
  <c r="Y146" i="6"/>
  <c r="X146" i="6"/>
  <c r="W146" i="6"/>
  <c r="Q146" i="6"/>
  <c r="N146" i="6"/>
  <c r="M146" i="6"/>
  <c r="L146" i="6"/>
  <c r="K146" i="6"/>
  <c r="Z145" i="6"/>
  <c r="Y145" i="6"/>
  <c r="X145" i="6"/>
  <c r="W145" i="6"/>
  <c r="Q145" i="6"/>
  <c r="N145" i="6"/>
  <c r="M145" i="6"/>
  <c r="L145" i="6"/>
  <c r="K145" i="6"/>
  <c r="Z144" i="6"/>
  <c r="Y144" i="6"/>
  <c r="X144" i="6"/>
  <c r="W144" i="6"/>
  <c r="Q144" i="6"/>
  <c r="N144" i="6"/>
  <c r="M144" i="6"/>
  <c r="L144" i="6"/>
  <c r="K144" i="6"/>
  <c r="Z143" i="6"/>
  <c r="Y143" i="6"/>
  <c r="X143" i="6"/>
  <c r="W143" i="6"/>
  <c r="Q143" i="6"/>
  <c r="N143" i="6"/>
  <c r="M143" i="6"/>
  <c r="L143" i="6"/>
  <c r="K143" i="6"/>
  <c r="Z142" i="6"/>
  <c r="Y142" i="6"/>
  <c r="X142" i="6"/>
  <c r="W142" i="6"/>
  <c r="Q142" i="6"/>
  <c r="N142" i="6"/>
  <c r="M142" i="6"/>
  <c r="L142" i="6"/>
  <c r="K142" i="6"/>
  <c r="Z141" i="6"/>
  <c r="Y141" i="6"/>
  <c r="X141" i="6"/>
  <c r="W141" i="6"/>
  <c r="Q141" i="6"/>
  <c r="N141" i="6"/>
  <c r="M141" i="6"/>
  <c r="L141" i="6"/>
  <c r="K141" i="6"/>
  <c r="Z140" i="6"/>
  <c r="Y140" i="6"/>
  <c r="X140" i="6"/>
  <c r="W140" i="6"/>
  <c r="Q140" i="6"/>
  <c r="N140" i="6"/>
  <c r="M140" i="6"/>
  <c r="L140" i="6"/>
  <c r="K140" i="6"/>
  <c r="Z139" i="6"/>
  <c r="Y139" i="6"/>
  <c r="X139" i="6"/>
  <c r="W139" i="6"/>
  <c r="Q139" i="6"/>
  <c r="N139" i="6"/>
  <c r="M139" i="6"/>
  <c r="L139" i="6"/>
  <c r="K139" i="6"/>
  <c r="Z138" i="6"/>
  <c r="Y138" i="6"/>
  <c r="X138" i="6"/>
  <c r="W138" i="6"/>
  <c r="Q138" i="6"/>
  <c r="N138" i="6"/>
  <c r="M138" i="6"/>
  <c r="L138" i="6"/>
  <c r="K138" i="6"/>
  <c r="Z137" i="6"/>
  <c r="Y137" i="6"/>
  <c r="X137" i="6"/>
  <c r="W137" i="6"/>
  <c r="Q137" i="6"/>
  <c r="N137" i="6"/>
  <c r="M137" i="6"/>
  <c r="L137" i="6"/>
  <c r="K137" i="6"/>
  <c r="Z136" i="6"/>
  <c r="Y136" i="6"/>
  <c r="X136" i="6"/>
  <c r="W136" i="6"/>
  <c r="Q136" i="6"/>
  <c r="N136" i="6"/>
  <c r="M136" i="6"/>
  <c r="L136" i="6"/>
  <c r="K136" i="6"/>
  <c r="Z135" i="6"/>
  <c r="Y135" i="6"/>
  <c r="X135" i="6"/>
  <c r="W135" i="6"/>
  <c r="Q135" i="6"/>
  <c r="N135" i="6"/>
  <c r="M135" i="6"/>
  <c r="L135" i="6"/>
  <c r="K135" i="6"/>
  <c r="Z134" i="6"/>
  <c r="Y134" i="6"/>
  <c r="X134" i="6"/>
  <c r="W134" i="6"/>
  <c r="Q134" i="6"/>
  <c r="N134" i="6"/>
  <c r="M134" i="6"/>
  <c r="L134" i="6"/>
  <c r="K134" i="6"/>
  <c r="Z133" i="6"/>
  <c r="Y133" i="6"/>
  <c r="X133" i="6"/>
  <c r="W133" i="6"/>
  <c r="Q133" i="6"/>
  <c r="N133" i="6"/>
  <c r="M133" i="6"/>
  <c r="L133" i="6"/>
  <c r="K133" i="6"/>
  <c r="Z132" i="6"/>
  <c r="Y132" i="6"/>
  <c r="X132" i="6"/>
  <c r="W132" i="6"/>
  <c r="Q132" i="6"/>
  <c r="N132" i="6"/>
  <c r="M132" i="6"/>
  <c r="L132" i="6"/>
  <c r="K132" i="6"/>
  <c r="Z131" i="6"/>
  <c r="Y131" i="6"/>
  <c r="X131" i="6"/>
  <c r="W131" i="6"/>
  <c r="Q131" i="6"/>
  <c r="N131" i="6"/>
  <c r="M131" i="6"/>
  <c r="L131" i="6"/>
  <c r="K131" i="6"/>
  <c r="Z129" i="6"/>
  <c r="Y129" i="6"/>
  <c r="X129" i="6"/>
  <c r="W129" i="6"/>
  <c r="Q129" i="6"/>
  <c r="N129" i="6"/>
  <c r="M129" i="6"/>
  <c r="L129" i="6"/>
  <c r="K129" i="6"/>
  <c r="Z128" i="6"/>
  <c r="Y128" i="6"/>
  <c r="X128" i="6"/>
  <c r="W128" i="6"/>
  <c r="Q128" i="6"/>
  <c r="N128" i="6"/>
  <c r="M128" i="6"/>
  <c r="L128" i="6"/>
  <c r="K128" i="6"/>
  <c r="Z127" i="6"/>
  <c r="Y127" i="6"/>
  <c r="X127" i="6"/>
  <c r="W127" i="6"/>
  <c r="Q127" i="6"/>
  <c r="N127" i="6"/>
  <c r="M127" i="6"/>
  <c r="L127" i="6"/>
  <c r="K127" i="6"/>
  <c r="Z126" i="6"/>
  <c r="Y126" i="6"/>
  <c r="X126" i="6"/>
  <c r="W126" i="6"/>
  <c r="Q126" i="6"/>
  <c r="N126" i="6"/>
  <c r="M126" i="6"/>
  <c r="L126" i="6"/>
  <c r="K126" i="6"/>
  <c r="Z125" i="6"/>
  <c r="Y125" i="6"/>
  <c r="X125" i="6"/>
  <c r="W125" i="6"/>
  <c r="Q125" i="6"/>
  <c r="N125" i="6"/>
  <c r="M125" i="6"/>
  <c r="L125" i="6"/>
  <c r="K125" i="6"/>
  <c r="Z124" i="6"/>
  <c r="Y124" i="6"/>
  <c r="X124" i="6"/>
  <c r="W124" i="6"/>
  <c r="Q124" i="6"/>
  <c r="N124" i="6"/>
  <c r="M124" i="6"/>
  <c r="L124" i="6"/>
  <c r="K124" i="6"/>
  <c r="Z123" i="6"/>
  <c r="Y123" i="6"/>
  <c r="X123" i="6"/>
  <c r="W123" i="6"/>
  <c r="Q123" i="6"/>
  <c r="N123" i="6"/>
  <c r="M123" i="6"/>
  <c r="L123" i="6"/>
  <c r="K123" i="6"/>
  <c r="Z122" i="6"/>
  <c r="Y122" i="6"/>
  <c r="X122" i="6"/>
  <c r="W122" i="6"/>
  <c r="Q122" i="6"/>
  <c r="N122" i="6"/>
  <c r="M122" i="6"/>
  <c r="L122" i="6"/>
  <c r="K122" i="6"/>
  <c r="Z120" i="6"/>
  <c r="Y120" i="6"/>
  <c r="X120" i="6"/>
  <c r="W120" i="6"/>
  <c r="Q120" i="6"/>
  <c r="N120" i="6"/>
  <c r="M120" i="6"/>
  <c r="L120" i="6"/>
  <c r="K120" i="6"/>
  <c r="Z119" i="6"/>
  <c r="Y119" i="6"/>
  <c r="X119" i="6"/>
  <c r="W119" i="6"/>
  <c r="Q119" i="6"/>
  <c r="N119" i="6"/>
  <c r="M119" i="6"/>
  <c r="L119" i="6"/>
  <c r="K119" i="6"/>
  <c r="Z118" i="6"/>
  <c r="Y118" i="6"/>
  <c r="X118" i="6"/>
  <c r="W118" i="6"/>
  <c r="Q118" i="6"/>
  <c r="N118" i="6"/>
  <c r="M118" i="6"/>
  <c r="L118" i="6"/>
  <c r="K118" i="6"/>
  <c r="Z117" i="6"/>
  <c r="Y117" i="6"/>
  <c r="X117" i="6"/>
  <c r="W117" i="6"/>
  <c r="Q117" i="6"/>
  <c r="N117" i="6"/>
  <c r="M117" i="6"/>
  <c r="L117" i="6"/>
  <c r="K117" i="6"/>
  <c r="Z116" i="6"/>
  <c r="Y116" i="6"/>
  <c r="X116" i="6"/>
  <c r="W116" i="6"/>
  <c r="Q116" i="6"/>
  <c r="N116" i="6"/>
  <c r="M116" i="6"/>
  <c r="L116" i="6"/>
  <c r="K116" i="6"/>
  <c r="Z115" i="6"/>
  <c r="Y115" i="6"/>
  <c r="X115" i="6"/>
  <c r="W115" i="6"/>
  <c r="Q115" i="6"/>
  <c r="N115" i="6"/>
  <c r="M115" i="6"/>
  <c r="L115" i="6"/>
  <c r="K115" i="6"/>
  <c r="Z114" i="6"/>
  <c r="Y114" i="6"/>
  <c r="X114" i="6"/>
  <c r="W114" i="6"/>
  <c r="Q114" i="6"/>
  <c r="N114" i="6"/>
  <c r="M114" i="6"/>
  <c r="L114" i="6"/>
  <c r="K114" i="6"/>
  <c r="Z113" i="6"/>
  <c r="Y113" i="6"/>
  <c r="X113" i="6"/>
  <c r="W113" i="6"/>
  <c r="Q113" i="6"/>
  <c r="N113" i="6"/>
  <c r="M113" i="6"/>
  <c r="L113" i="6"/>
  <c r="K113" i="6"/>
  <c r="Z112" i="6"/>
  <c r="Y112" i="6"/>
  <c r="X112" i="6"/>
  <c r="W112" i="6"/>
  <c r="Q112" i="6"/>
  <c r="N112" i="6"/>
  <c r="M112" i="6"/>
  <c r="L112" i="6"/>
  <c r="K112" i="6"/>
  <c r="Z110" i="6"/>
  <c r="Y110" i="6"/>
  <c r="X110" i="6"/>
  <c r="W110" i="6"/>
  <c r="Q110" i="6"/>
  <c r="N110" i="6"/>
  <c r="M110" i="6"/>
  <c r="L110" i="6"/>
  <c r="K110" i="6"/>
  <c r="Z109" i="6"/>
  <c r="Y109" i="6"/>
  <c r="X109" i="6"/>
  <c r="W109" i="6"/>
  <c r="Q109" i="6"/>
  <c r="N109" i="6"/>
  <c r="M109" i="6"/>
  <c r="L109" i="6"/>
  <c r="K109" i="6"/>
  <c r="Z107" i="6"/>
  <c r="Y107" i="6"/>
  <c r="X107" i="6"/>
  <c r="W107" i="6"/>
  <c r="Q107" i="6"/>
  <c r="N107" i="6"/>
  <c r="M107" i="6"/>
  <c r="L107" i="6"/>
  <c r="K107" i="6"/>
  <c r="Z106" i="6"/>
  <c r="Y106" i="6"/>
  <c r="X106" i="6"/>
  <c r="W106" i="6"/>
  <c r="Q106" i="6"/>
  <c r="N106" i="6"/>
  <c r="M106" i="6"/>
  <c r="L106" i="6"/>
  <c r="K106" i="6"/>
  <c r="Z105" i="6"/>
  <c r="Y105" i="6"/>
  <c r="X105" i="6"/>
  <c r="W105" i="6"/>
  <c r="Q105" i="6"/>
  <c r="N105" i="6"/>
  <c r="M105" i="6"/>
  <c r="L105" i="6"/>
  <c r="K105" i="6"/>
  <c r="Z104" i="6"/>
  <c r="Y104" i="6"/>
  <c r="X104" i="6"/>
  <c r="W104" i="6"/>
  <c r="Q104" i="6"/>
  <c r="N104" i="6"/>
  <c r="M104" i="6"/>
  <c r="L104" i="6"/>
  <c r="K104" i="6"/>
  <c r="Z103" i="6"/>
  <c r="Y103" i="6"/>
  <c r="X103" i="6"/>
  <c r="W103" i="6"/>
  <c r="Q103" i="6"/>
  <c r="N103" i="6"/>
  <c r="M103" i="6"/>
  <c r="L103" i="6"/>
  <c r="K103" i="6"/>
  <c r="Z102" i="6"/>
  <c r="Y102" i="6"/>
  <c r="X102" i="6"/>
  <c r="W102" i="6"/>
  <c r="Q102" i="6"/>
  <c r="N102" i="6"/>
  <c r="M102" i="6"/>
  <c r="L102" i="6"/>
  <c r="K102" i="6"/>
  <c r="Z101" i="6"/>
  <c r="Y101" i="6"/>
  <c r="X101" i="6"/>
  <c r="W101" i="6"/>
  <c r="Q101" i="6"/>
  <c r="N101" i="6"/>
  <c r="M101" i="6"/>
  <c r="L101" i="6"/>
  <c r="K101" i="6"/>
  <c r="Z100" i="6"/>
  <c r="Y100" i="6"/>
  <c r="X100" i="6"/>
  <c r="W100" i="6"/>
  <c r="Q100" i="6"/>
  <c r="N100" i="6"/>
  <c r="M100" i="6"/>
  <c r="L100" i="6"/>
  <c r="K100" i="6"/>
  <c r="Z99" i="6"/>
  <c r="Y99" i="6"/>
  <c r="X99" i="6"/>
  <c r="W99" i="6"/>
  <c r="Q99" i="6"/>
  <c r="N99" i="6"/>
  <c r="M99" i="6"/>
  <c r="L99" i="6"/>
  <c r="K99" i="6"/>
  <c r="Z98" i="6"/>
  <c r="Y98" i="6"/>
  <c r="X98" i="6"/>
  <c r="W98" i="6"/>
  <c r="Q98" i="6"/>
  <c r="N98" i="6"/>
  <c r="M98" i="6"/>
  <c r="L98" i="6"/>
  <c r="K98" i="6"/>
  <c r="Z97" i="6"/>
  <c r="Y97" i="6"/>
  <c r="X97" i="6"/>
  <c r="W97" i="6"/>
  <c r="Q97" i="6"/>
  <c r="N97" i="6"/>
  <c r="M97" i="6"/>
  <c r="L97" i="6"/>
  <c r="K97" i="6"/>
  <c r="Z96" i="6"/>
  <c r="Y96" i="6"/>
  <c r="X96" i="6"/>
  <c r="W96" i="6"/>
  <c r="Q96" i="6"/>
  <c r="N96" i="6"/>
  <c r="M96" i="6"/>
  <c r="L96" i="6"/>
  <c r="K96" i="6"/>
  <c r="Z95" i="6"/>
  <c r="Y95" i="6"/>
  <c r="X95" i="6"/>
  <c r="W95" i="6"/>
  <c r="Q95" i="6"/>
  <c r="N95" i="6"/>
  <c r="M95" i="6"/>
  <c r="L95" i="6"/>
  <c r="K95" i="6"/>
  <c r="Z94" i="6"/>
  <c r="Y94" i="6"/>
  <c r="X94" i="6"/>
  <c r="W94" i="6"/>
  <c r="Q94" i="6"/>
  <c r="N94" i="6"/>
  <c r="M94" i="6"/>
  <c r="L94" i="6"/>
  <c r="K94" i="6"/>
  <c r="Z93" i="6"/>
  <c r="Y93" i="6"/>
  <c r="X93" i="6"/>
  <c r="W93" i="6"/>
  <c r="Q93" i="6"/>
  <c r="N93" i="6"/>
  <c r="M93" i="6"/>
  <c r="L93" i="6"/>
  <c r="K93" i="6"/>
  <c r="Z92" i="6"/>
  <c r="Y92" i="6"/>
  <c r="X92" i="6"/>
  <c r="W92" i="6"/>
  <c r="Q92" i="6"/>
  <c r="N92" i="6"/>
  <c r="M92" i="6"/>
  <c r="L92" i="6"/>
  <c r="K92" i="6"/>
  <c r="Z91" i="6"/>
  <c r="Y91" i="6"/>
  <c r="X91" i="6"/>
  <c r="W91" i="6"/>
  <c r="Q91" i="6"/>
  <c r="N91" i="6"/>
  <c r="M91" i="6"/>
  <c r="L91" i="6"/>
  <c r="K91" i="6"/>
  <c r="Z90" i="6"/>
  <c r="Y90" i="6"/>
  <c r="X90" i="6"/>
  <c r="W90" i="6"/>
  <c r="Q90" i="6"/>
  <c r="N90" i="6"/>
  <c r="M90" i="6"/>
  <c r="L90" i="6"/>
  <c r="K90" i="6"/>
  <c r="Z89" i="6"/>
  <c r="Y89" i="6"/>
  <c r="X89" i="6"/>
  <c r="W89" i="6"/>
  <c r="Q89" i="6"/>
  <c r="N89" i="6"/>
  <c r="M89" i="6"/>
  <c r="L89" i="6"/>
  <c r="K89" i="6"/>
  <c r="Z88" i="6"/>
  <c r="Y88" i="6"/>
  <c r="X88" i="6"/>
  <c r="W88" i="6"/>
  <c r="Q88" i="6"/>
  <c r="N88" i="6"/>
  <c r="M88" i="6"/>
  <c r="L88" i="6"/>
  <c r="K88" i="6"/>
  <c r="Z87" i="6"/>
  <c r="Y87" i="6"/>
  <c r="X87" i="6"/>
  <c r="W87" i="6"/>
  <c r="Q87" i="6"/>
  <c r="N87" i="6"/>
  <c r="M87" i="6"/>
  <c r="L87" i="6"/>
  <c r="K87" i="6"/>
  <c r="Z86" i="6"/>
  <c r="Y86" i="6"/>
  <c r="X86" i="6"/>
  <c r="W86" i="6"/>
  <c r="Q86" i="6"/>
  <c r="N86" i="6"/>
  <c r="M86" i="6"/>
  <c r="L86" i="6"/>
  <c r="K86" i="6"/>
  <c r="Z85" i="6"/>
  <c r="Y85" i="6"/>
  <c r="X85" i="6"/>
  <c r="W85" i="6"/>
  <c r="Q85" i="6"/>
  <c r="N85" i="6"/>
  <c r="M85" i="6"/>
  <c r="L85" i="6"/>
  <c r="K85" i="6"/>
  <c r="Z84" i="6"/>
  <c r="Y84" i="6"/>
  <c r="X84" i="6"/>
  <c r="W84" i="6"/>
  <c r="Q84" i="6"/>
  <c r="N84" i="6"/>
  <c r="M84" i="6"/>
  <c r="L84" i="6"/>
  <c r="K84" i="6"/>
  <c r="Z83" i="6"/>
  <c r="Y83" i="6"/>
  <c r="X83" i="6"/>
  <c r="W83" i="6"/>
  <c r="Q83" i="6"/>
  <c r="N83" i="6"/>
  <c r="M83" i="6"/>
  <c r="L83" i="6"/>
  <c r="K83" i="6"/>
  <c r="Z82" i="6"/>
  <c r="Y82" i="6"/>
  <c r="X82" i="6"/>
  <c r="W82" i="6"/>
  <c r="Q82" i="6"/>
  <c r="N82" i="6"/>
  <c r="M82" i="6"/>
  <c r="L82" i="6"/>
  <c r="K82" i="6"/>
  <c r="Z81" i="6"/>
  <c r="Y81" i="6"/>
  <c r="X81" i="6"/>
  <c r="W81" i="6"/>
  <c r="Q81" i="6"/>
  <c r="N81" i="6"/>
  <c r="M81" i="6"/>
  <c r="L81" i="6"/>
  <c r="K81" i="6"/>
  <c r="Z80" i="6"/>
  <c r="Y80" i="6"/>
  <c r="X80" i="6"/>
  <c r="W80" i="6"/>
  <c r="Q80" i="6"/>
  <c r="N80" i="6"/>
  <c r="M80" i="6"/>
  <c r="L80" i="6"/>
  <c r="K80" i="6"/>
  <c r="Z79" i="6"/>
  <c r="Y79" i="6"/>
  <c r="X79" i="6"/>
  <c r="W79" i="6"/>
  <c r="Q79" i="6"/>
  <c r="N79" i="6"/>
  <c r="M79" i="6"/>
  <c r="L79" i="6"/>
  <c r="K79" i="6"/>
  <c r="Z78" i="6"/>
  <c r="Y78" i="6"/>
  <c r="X78" i="6"/>
  <c r="W78" i="6"/>
  <c r="Q78" i="6"/>
  <c r="N78" i="6"/>
  <c r="M78" i="6"/>
  <c r="L78" i="6"/>
  <c r="K78" i="6"/>
  <c r="Z77" i="6"/>
  <c r="Y77" i="6"/>
  <c r="X77" i="6"/>
  <c r="W77" i="6"/>
  <c r="Q77" i="6"/>
  <c r="N77" i="6"/>
  <c r="M77" i="6"/>
  <c r="L77" i="6"/>
  <c r="K77" i="6"/>
  <c r="Z75" i="6"/>
  <c r="Y75" i="6"/>
  <c r="X75" i="6"/>
  <c r="W75" i="6"/>
  <c r="Q75" i="6"/>
  <c r="N75" i="6"/>
  <c r="M75" i="6"/>
  <c r="L75" i="6"/>
  <c r="K75" i="6"/>
  <c r="Z74" i="6"/>
  <c r="Y74" i="6"/>
  <c r="X74" i="6"/>
  <c r="W74" i="6"/>
  <c r="Q74" i="6"/>
  <c r="N74" i="6"/>
  <c r="M74" i="6"/>
  <c r="L74" i="6"/>
  <c r="K74" i="6"/>
  <c r="Z73" i="6"/>
  <c r="Y73" i="6"/>
  <c r="X73" i="6"/>
  <c r="W73" i="6"/>
  <c r="Q73" i="6"/>
  <c r="N73" i="6"/>
  <c r="M73" i="6"/>
  <c r="L73" i="6"/>
  <c r="K73" i="6"/>
  <c r="Z72" i="6"/>
  <c r="Y72" i="6"/>
  <c r="X72" i="6"/>
  <c r="W72" i="6"/>
  <c r="Q72" i="6"/>
  <c r="N72" i="6"/>
  <c r="M72" i="6"/>
  <c r="L72" i="6"/>
  <c r="K72" i="6"/>
  <c r="Z71" i="6"/>
  <c r="Y71" i="6"/>
  <c r="X71" i="6"/>
  <c r="W71" i="6"/>
  <c r="Q71" i="6"/>
  <c r="N71" i="6"/>
  <c r="M71" i="6"/>
  <c r="L71" i="6"/>
  <c r="K71" i="6"/>
  <c r="Z70" i="6"/>
  <c r="Y70" i="6"/>
  <c r="X70" i="6"/>
  <c r="W70" i="6"/>
  <c r="Q70" i="6"/>
  <c r="N70" i="6"/>
  <c r="M70" i="6"/>
  <c r="L70" i="6"/>
  <c r="K70" i="6"/>
  <c r="Z68" i="6"/>
  <c r="Y68" i="6"/>
  <c r="X68" i="6"/>
  <c r="W68" i="6"/>
  <c r="Q68" i="6"/>
  <c r="N68" i="6"/>
  <c r="M68" i="6"/>
  <c r="L68" i="6"/>
  <c r="K68" i="6"/>
  <c r="Z67" i="6"/>
  <c r="Y67" i="6"/>
  <c r="X67" i="6"/>
  <c r="W67" i="6"/>
  <c r="Q67" i="6"/>
  <c r="N67" i="6"/>
  <c r="M67" i="6"/>
  <c r="L67" i="6"/>
  <c r="K67" i="6"/>
  <c r="Z66" i="6"/>
  <c r="Y66" i="6"/>
  <c r="X66" i="6"/>
  <c r="W66" i="6"/>
  <c r="Q66" i="6"/>
  <c r="N66" i="6"/>
  <c r="M66" i="6"/>
  <c r="L66" i="6"/>
  <c r="K66" i="6"/>
  <c r="Z65" i="6"/>
  <c r="Y65" i="6"/>
  <c r="X65" i="6"/>
  <c r="W65" i="6"/>
  <c r="Q65" i="6"/>
  <c r="N65" i="6"/>
  <c r="M65" i="6"/>
  <c r="L65" i="6"/>
  <c r="K65" i="6"/>
  <c r="Z64" i="6"/>
  <c r="Y64" i="6"/>
  <c r="X64" i="6"/>
  <c r="W64" i="6"/>
  <c r="Q64" i="6"/>
  <c r="N64" i="6"/>
  <c r="M64" i="6"/>
  <c r="L64" i="6"/>
  <c r="K64" i="6"/>
  <c r="Z63" i="6"/>
  <c r="Y63" i="6"/>
  <c r="X63" i="6"/>
  <c r="W63" i="6"/>
  <c r="Q63" i="6"/>
  <c r="N63" i="6"/>
  <c r="M63" i="6"/>
  <c r="L63" i="6"/>
  <c r="K63" i="6"/>
  <c r="Z62" i="6"/>
  <c r="Y62" i="6"/>
  <c r="X62" i="6"/>
  <c r="W62" i="6"/>
  <c r="Q62" i="6"/>
  <c r="N62" i="6"/>
  <c r="M62" i="6"/>
  <c r="L62" i="6"/>
  <c r="K62" i="6"/>
  <c r="Z61" i="6"/>
  <c r="Y61" i="6"/>
  <c r="X61" i="6"/>
  <c r="W61" i="6"/>
  <c r="Q61" i="6"/>
  <c r="N61" i="6"/>
  <c r="M61" i="6"/>
  <c r="L61" i="6"/>
  <c r="K61" i="6"/>
  <c r="Z60" i="6"/>
  <c r="Y60" i="6"/>
  <c r="X60" i="6"/>
  <c r="W60" i="6"/>
  <c r="Q60" i="6"/>
  <c r="N60" i="6"/>
  <c r="M60" i="6"/>
  <c r="L60" i="6"/>
  <c r="K60" i="6"/>
  <c r="Z59" i="6"/>
  <c r="Y59" i="6"/>
  <c r="X59" i="6"/>
  <c r="W59" i="6"/>
  <c r="Q59" i="6"/>
  <c r="N59" i="6"/>
  <c r="M59" i="6"/>
  <c r="L59" i="6"/>
  <c r="K59" i="6"/>
  <c r="Z58" i="6"/>
  <c r="Y58" i="6"/>
  <c r="X58" i="6"/>
  <c r="W58" i="6"/>
  <c r="Q58" i="6"/>
  <c r="N58" i="6"/>
  <c r="M58" i="6"/>
  <c r="L58" i="6"/>
  <c r="K58" i="6"/>
  <c r="Z57" i="6"/>
  <c r="Y57" i="6"/>
  <c r="X57" i="6"/>
  <c r="W57" i="6"/>
  <c r="Q57" i="6"/>
  <c r="N57" i="6"/>
  <c r="M57" i="6"/>
  <c r="L57" i="6"/>
  <c r="K57" i="6"/>
  <c r="Z56" i="6"/>
  <c r="Y56" i="6"/>
  <c r="X56" i="6"/>
  <c r="W56" i="6"/>
  <c r="Q56" i="6"/>
  <c r="N56" i="6"/>
  <c r="M56" i="6"/>
  <c r="L56" i="6"/>
  <c r="K56" i="6"/>
  <c r="Z55" i="6"/>
  <c r="Y55" i="6"/>
  <c r="X55" i="6"/>
  <c r="W55" i="6"/>
  <c r="Q55" i="6"/>
  <c r="N55" i="6"/>
  <c r="M55" i="6"/>
  <c r="L55" i="6"/>
  <c r="K55" i="6"/>
  <c r="Z54" i="6"/>
  <c r="Y54" i="6"/>
  <c r="X54" i="6"/>
  <c r="W54" i="6"/>
  <c r="Q54" i="6"/>
  <c r="N54" i="6"/>
  <c r="M54" i="6"/>
  <c r="L54" i="6"/>
  <c r="K54" i="6"/>
  <c r="Z53" i="6"/>
  <c r="Y53" i="6"/>
  <c r="X53" i="6"/>
  <c r="W53" i="6"/>
  <c r="Q53" i="6"/>
  <c r="N53" i="6"/>
  <c r="M53" i="6"/>
  <c r="L53" i="6"/>
  <c r="K53" i="6"/>
  <c r="Z52" i="6"/>
  <c r="Y52" i="6"/>
  <c r="X52" i="6"/>
  <c r="W52" i="6"/>
  <c r="Q52" i="6"/>
  <c r="N52" i="6"/>
  <c r="M52" i="6"/>
  <c r="L52" i="6"/>
  <c r="K52" i="6"/>
  <c r="Z50" i="6"/>
  <c r="Y50" i="6"/>
  <c r="X50" i="6"/>
  <c r="W50" i="6"/>
  <c r="Q50" i="6"/>
  <c r="N50" i="6"/>
  <c r="M50" i="6"/>
  <c r="L50" i="6"/>
  <c r="K50" i="6"/>
  <c r="Z49" i="6"/>
  <c r="Y49" i="6"/>
  <c r="X49" i="6"/>
  <c r="W49" i="6"/>
  <c r="Q49" i="6"/>
  <c r="N49" i="6"/>
  <c r="M49" i="6"/>
  <c r="L49" i="6"/>
  <c r="K49" i="6"/>
  <c r="Z48" i="6"/>
  <c r="Y48" i="6"/>
  <c r="X48" i="6"/>
  <c r="W48" i="6"/>
  <c r="Q48" i="6"/>
  <c r="N48" i="6"/>
  <c r="M48" i="6"/>
  <c r="L48" i="6"/>
  <c r="K48" i="6"/>
  <c r="Z47" i="6"/>
  <c r="Y47" i="6"/>
  <c r="X47" i="6"/>
  <c r="W47" i="6"/>
  <c r="Q47" i="6"/>
  <c r="N47" i="6"/>
  <c r="M47" i="6"/>
  <c r="L47" i="6"/>
  <c r="K47" i="6"/>
  <c r="Z46" i="6"/>
  <c r="Y46" i="6"/>
  <c r="X46" i="6"/>
  <c r="W46" i="6"/>
  <c r="Q46" i="6"/>
  <c r="N46" i="6"/>
  <c r="M46" i="6"/>
  <c r="L46" i="6"/>
  <c r="K46" i="6"/>
  <c r="Z45" i="6"/>
  <c r="Y45" i="6"/>
  <c r="X45" i="6"/>
  <c r="W45" i="6"/>
  <c r="Q45" i="6"/>
  <c r="N45" i="6"/>
  <c r="M45" i="6"/>
  <c r="L45" i="6"/>
  <c r="K45" i="6"/>
  <c r="Z44" i="6"/>
  <c r="Y44" i="6"/>
  <c r="X44" i="6"/>
  <c r="W44" i="6"/>
  <c r="Q44" i="6"/>
  <c r="N44" i="6"/>
  <c r="M44" i="6"/>
  <c r="L44" i="6"/>
  <c r="K44" i="6"/>
  <c r="Z43" i="6"/>
  <c r="Y43" i="6"/>
  <c r="X43" i="6"/>
  <c r="W43" i="6"/>
  <c r="Q43" i="6"/>
  <c r="N43" i="6"/>
  <c r="M43" i="6"/>
  <c r="L43" i="6"/>
  <c r="K43" i="6"/>
  <c r="Z42" i="6"/>
  <c r="Y42" i="6"/>
  <c r="X42" i="6"/>
  <c r="W42" i="6"/>
  <c r="Q42" i="6"/>
  <c r="N42" i="6"/>
  <c r="M42" i="6"/>
  <c r="L42" i="6"/>
  <c r="K42" i="6"/>
  <c r="Z41" i="6"/>
  <c r="Y41" i="6"/>
  <c r="X41" i="6"/>
  <c r="W41" i="6"/>
  <c r="Q41" i="6"/>
  <c r="N41" i="6"/>
  <c r="M41" i="6"/>
  <c r="L41" i="6"/>
  <c r="K41" i="6"/>
  <c r="Z40" i="6"/>
  <c r="Y40" i="6"/>
  <c r="X40" i="6"/>
  <c r="W40" i="6"/>
  <c r="Q40" i="6"/>
  <c r="N40" i="6"/>
  <c r="M40" i="6"/>
  <c r="L40" i="6"/>
  <c r="K40" i="6"/>
  <c r="Z37" i="6"/>
  <c r="Y37" i="6"/>
  <c r="X37" i="6"/>
  <c r="W37" i="6"/>
  <c r="Q37" i="6"/>
  <c r="N37" i="6"/>
  <c r="M37" i="6"/>
  <c r="L37" i="6"/>
  <c r="K37" i="6"/>
  <c r="Z36" i="6"/>
  <c r="Y36" i="6"/>
  <c r="X36" i="6"/>
  <c r="W36" i="6"/>
  <c r="Q36" i="6"/>
  <c r="N36" i="6"/>
  <c r="M36" i="6"/>
  <c r="L36" i="6"/>
  <c r="K36" i="6"/>
  <c r="Z34" i="6"/>
  <c r="Y34" i="6"/>
  <c r="X34" i="6"/>
  <c r="W34" i="6"/>
  <c r="Q34" i="6"/>
  <c r="N34" i="6"/>
  <c r="M34" i="6"/>
  <c r="L34" i="6"/>
  <c r="K34" i="6"/>
  <c r="Z33" i="6"/>
  <c r="Y33" i="6"/>
  <c r="X33" i="6"/>
  <c r="W33" i="6"/>
  <c r="Q33" i="6"/>
  <c r="N33" i="6"/>
  <c r="M33" i="6"/>
  <c r="L33" i="6"/>
  <c r="K33" i="6"/>
  <c r="Z32" i="6"/>
  <c r="Y32" i="6"/>
  <c r="X32" i="6"/>
  <c r="W32" i="6"/>
  <c r="Q32" i="6"/>
  <c r="N32" i="6"/>
  <c r="M32" i="6"/>
  <c r="L32" i="6"/>
  <c r="K32" i="6"/>
  <c r="Z30" i="6"/>
  <c r="Y30" i="6"/>
  <c r="X30" i="6"/>
  <c r="W30" i="6"/>
  <c r="Q30" i="6"/>
  <c r="N30" i="6"/>
  <c r="M30" i="6"/>
  <c r="L30" i="6"/>
  <c r="K30" i="6"/>
  <c r="Z29" i="6"/>
  <c r="Y29" i="6"/>
  <c r="X29" i="6"/>
  <c r="W29" i="6"/>
  <c r="Q29" i="6"/>
  <c r="N29" i="6"/>
  <c r="M29" i="6"/>
  <c r="L29" i="6"/>
  <c r="K29" i="6"/>
  <c r="Z28" i="6"/>
  <c r="Y28" i="6"/>
  <c r="X28" i="6"/>
  <c r="W28" i="6"/>
  <c r="Q28" i="6"/>
  <c r="N28" i="6"/>
  <c r="M28" i="6"/>
  <c r="L28" i="6"/>
  <c r="K28" i="6"/>
  <c r="Z26" i="6"/>
  <c r="Y26" i="6"/>
  <c r="X26" i="6"/>
  <c r="W26" i="6"/>
  <c r="Q26" i="6"/>
  <c r="N26" i="6"/>
  <c r="M26" i="6"/>
  <c r="L26" i="6"/>
  <c r="K26" i="6"/>
  <c r="Z25" i="6"/>
  <c r="Y25" i="6"/>
  <c r="X25" i="6"/>
  <c r="W25" i="6"/>
  <c r="Q25" i="6"/>
  <c r="N25" i="6"/>
  <c r="M25" i="6"/>
  <c r="L25" i="6"/>
  <c r="K25" i="6"/>
  <c r="Z24" i="6"/>
  <c r="Y24" i="6"/>
  <c r="X24" i="6"/>
  <c r="W24" i="6"/>
  <c r="Q24" i="6"/>
  <c r="N24" i="6"/>
  <c r="M24" i="6"/>
  <c r="L24" i="6"/>
  <c r="K24" i="6"/>
  <c r="Z22" i="6"/>
  <c r="Y22" i="6"/>
  <c r="X22" i="6"/>
  <c r="W22" i="6"/>
  <c r="Q22" i="6"/>
  <c r="N22" i="6"/>
  <c r="M22" i="6"/>
  <c r="L22" i="6"/>
  <c r="K22" i="6"/>
  <c r="Z21" i="6"/>
  <c r="Y21" i="6"/>
  <c r="X21" i="6"/>
  <c r="W21" i="6"/>
  <c r="Q21" i="6"/>
  <c r="N21" i="6"/>
  <c r="M21" i="6"/>
  <c r="L21" i="6"/>
  <c r="K21" i="6"/>
  <c r="Z19" i="6"/>
  <c r="Y19" i="6"/>
  <c r="X19" i="6"/>
  <c r="W19" i="6"/>
  <c r="Q19" i="6"/>
  <c r="N19" i="6"/>
  <c r="M19" i="6"/>
  <c r="L19" i="6"/>
  <c r="K19" i="6"/>
  <c r="Z17" i="6"/>
  <c r="Y17" i="6"/>
  <c r="X17" i="6"/>
  <c r="W17" i="6"/>
  <c r="Q17" i="6"/>
  <c r="N17" i="6"/>
  <c r="M17" i="6"/>
  <c r="L17" i="6"/>
  <c r="K17" i="6"/>
  <c r="Z15" i="6"/>
  <c r="Y15" i="6"/>
  <c r="X15" i="6"/>
  <c r="W15" i="6"/>
  <c r="Q15" i="6"/>
  <c r="N15" i="6"/>
  <c r="M15" i="6"/>
  <c r="L15" i="6"/>
  <c r="K15" i="6"/>
  <c r="Z14" i="6"/>
  <c r="Y14" i="6"/>
  <c r="X14" i="6"/>
  <c r="W14" i="6"/>
  <c r="Q14" i="6"/>
  <c r="N14" i="6"/>
  <c r="M14" i="6"/>
  <c r="L14" i="6"/>
  <c r="K14" i="6"/>
  <c r="Z13" i="6"/>
  <c r="Y13" i="6"/>
  <c r="X13" i="6"/>
  <c r="W13" i="6"/>
  <c r="Q13" i="6"/>
  <c r="N13" i="6"/>
  <c r="M13" i="6"/>
  <c r="L13" i="6"/>
  <c r="K13" i="6"/>
  <c r="Z12" i="6"/>
  <c r="Y12" i="6"/>
  <c r="X12" i="6"/>
  <c r="W12" i="6"/>
  <c r="Q12" i="6"/>
  <c r="N12" i="6"/>
  <c r="M12" i="6"/>
  <c r="L12" i="6"/>
  <c r="K12" i="6"/>
  <c r="Z11" i="6"/>
  <c r="Y11" i="6"/>
  <c r="X11" i="6"/>
  <c r="W11" i="6"/>
  <c r="Q11" i="6"/>
  <c r="N11" i="6"/>
  <c r="M11" i="6"/>
  <c r="L11" i="6"/>
  <c r="K11" i="6"/>
  <c r="Z10" i="6"/>
  <c r="Y10" i="6"/>
  <c r="X10" i="6"/>
  <c r="W10" i="6"/>
  <c r="Q10" i="6"/>
  <c r="N10" i="6"/>
  <c r="M10" i="6"/>
  <c r="L10" i="6"/>
  <c r="K10" i="6"/>
  <c r="Z9" i="6"/>
  <c r="Y9" i="6"/>
  <c r="X9" i="6"/>
  <c r="W9" i="6"/>
  <c r="Q9" i="6"/>
  <c r="N9" i="6"/>
  <c r="M9" i="6"/>
  <c r="L9" i="6"/>
  <c r="K9" i="6"/>
  <c r="Z8" i="6"/>
  <c r="Y8" i="6"/>
  <c r="X8" i="6"/>
  <c r="W8" i="6"/>
  <c r="Q8" i="6"/>
  <c r="N8" i="6"/>
  <c r="M8" i="6"/>
  <c r="L8" i="6"/>
  <c r="K8" i="6"/>
  <c r="Z7" i="6"/>
  <c r="Y7" i="6"/>
  <c r="X7" i="6"/>
  <c r="W7" i="6"/>
  <c r="Q7" i="6"/>
  <c r="N7" i="6"/>
  <c r="M7" i="6"/>
  <c r="L7" i="6"/>
  <c r="K7" i="6"/>
  <c r="Z6" i="6"/>
  <c r="Y6" i="6"/>
  <c r="X6" i="6"/>
  <c r="W6" i="6"/>
  <c r="Q6" i="6"/>
  <c r="N6" i="6"/>
  <c r="M6" i="6"/>
  <c r="L6" i="6"/>
  <c r="K6" i="6"/>
  <c r="BA5" i="6"/>
  <c r="AZ5" i="6"/>
  <c r="AY5" i="6"/>
  <c r="AT5" i="6"/>
  <c r="AS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Z5" i="6"/>
  <c r="AU5" i="6" s="1"/>
  <c r="AV5" i="6" s="1"/>
  <c r="Y5" i="6"/>
  <c r="AR5" i="6" s="1"/>
  <c r="X5" i="6"/>
  <c r="W5" i="6"/>
  <c r="Q5" i="6"/>
  <c r="N5" i="6"/>
  <c r="M5" i="6"/>
  <c r="L5" i="6"/>
  <c r="K5" i="6"/>
  <c r="G242" i="1"/>
  <c r="I242" i="1"/>
  <c r="E349" i="7" l="1"/>
  <c r="F5" i="7"/>
  <c r="F236" i="7"/>
  <c r="F6" i="7"/>
  <c r="F21" i="7"/>
  <c r="F27" i="7"/>
  <c r="F32" i="7"/>
  <c r="F33" i="7"/>
  <c r="F35" i="7"/>
  <c r="F36" i="7"/>
  <c r="F11" i="7"/>
  <c r="F29" i="7"/>
  <c r="F10" i="7"/>
  <c r="F14" i="7"/>
  <c r="F16" i="7"/>
  <c r="F20" i="7"/>
  <c r="F25" i="7"/>
  <c r="F28" i="7"/>
  <c r="F237" i="7"/>
  <c r="AA746" i="6"/>
  <c r="AB746" i="6" s="1"/>
  <c r="P276" i="6"/>
  <c r="P498" i="6"/>
  <c r="P366" i="6"/>
  <c r="P695" i="6"/>
  <c r="P197" i="6"/>
  <c r="P217" i="6"/>
  <c r="P193" i="6"/>
  <c r="P233" i="6"/>
  <c r="O183" i="6"/>
  <c r="R183" i="6" s="1"/>
  <c r="S183" i="6" s="1"/>
  <c r="T183" i="6" s="1"/>
  <c r="O150" i="6"/>
  <c r="R150" i="6" s="1"/>
  <c r="S150" i="6" s="1"/>
  <c r="O179" i="6"/>
  <c r="R179" i="6" s="1"/>
  <c r="S179" i="6" s="1"/>
  <c r="O759" i="6"/>
  <c r="R759" i="6" s="1"/>
  <c r="S759" i="6" s="1"/>
  <c r="O763" i="6"/>
  <c r="R763" i="6" s="1"/>
  <c r="S763" i="6" s="1"/>
  <c r="O767" i="6"/>
  <c r="R767" i="6" s="1"/>
  <c r="S767" i="6" s="1"/>
  <c r="T767" i="6" s="1"/>
  <c r="O789" i="6"/>
  <c r="R789" i="6" s="1"/>
  <c r="S789" i="6" s="1"/>
  <c r="T789" i="6" s="1"/>
  <c r="O793" i="6"/>
  <c r="R793" i="6" s="1"/>
  <c r="S793" i="6" s="1"/>
  <c r="AA793" i="6" s="1"/>
  <c r="AB793" i="6" s="1"/>
  <c r="O797" i="6"/>
  <c r="R797" i="6" s="1"/>
  <c r="S797" i="6" s="1"/>
  <c r="AA797" i="6" s="1"/>
  <c r="AB797" i="6" s="1"/>
  <c r="O801" i="6"/>
  <c r="R801" i="6" s="1"/>
  <c r="S801" i="6" s="1"/>
  <c r="T801" i="6" s="1"/>
  <c r="O805" i="6"/>
  <c r="R805" i="6" s="1"/>
  <c r="S805" i="6" s="1"/>
  <c r="O809" i="6"/>
  <c r="R809" i="6" s="1"/>
  <c r="S809" i="6" s="1"/>
  <c r="AA809" i="6" s="1"/>
  <c r="AB809" i="6" s="1"/>
  <c r="O813" i="6"/>
  <c r="R813" i="6" s="1"/>
  <c r="S813" i="6" s="1"/>
  <c r="T813" i="6" s="1"/>
  <c r="O825" i="6"/>
  <c r="R825" i="6" s="1"/>
  <c r="S825" i="6" s="1"/>
  <c r="T825" i="6" s="1"/>
  <c r="O837" i="6"/>
  <c r="R837" i="6" s="1"/>
  <c r="S837" i="6" s="1"/>
  <c r="T837" i="6" s="1"/>
  <c r="O841" i="6"/>
  <c r="R841" i="6" s="1"/>
  <c r="S841" i="6" s="1"/>
  <c r="AA841" i="6" s="1"/>
  <c r="AB841" i="6" s="1"/>
  <c r="O845" i="6"/>
  <c r="R845" i="6" s="1"/>
  <c r="S845" i="6" s="1"/>
  <c r="O844" i="6"/>
  <c r="R844" i="6" s="1"/>
  <c r="S844" i="6" s="1"/>
  <c r="O848" i="6"/>
  <c r="R848" i="6" s="1"/>
  <c r="S848" i="6" s="1"/>
  <c r="O852" i="6"/>
  <c r="R852" i="6" s="1"/>
  <c r="S852" i="6" s="1"/>
  <c r="O856" i="6"/>
  <c r="R856" i="6" s="1"/>
  <c r="S856" i="6" s="1"/>
  <c r="T856" i="6" s="1"/>
  <c r="O867" i="6"/>
  <c r="R867" i="6" s="1"/>
  <c r="S867" i="6" s="1"/>
  <c r="O885" i="6"/>
  <c r="R885" i="6" s="1"/>
  <c r="S885" i="6" s="1"/>
  <c r="AA885" i="6" s="1"/>
  <c r="AB885" i="6" s="1"/>
  <c r="O890" i="6"/>
  <c r="R890" i="6" s="1"/>
  <c r="S890" i="6" s="1"/>
  <c r="AA890" i="6" s="1"/>
  <c r="AB890" i="6" s="1"/>
  <c r="O899" i="6"/>
  <c r="R899" i="6" s="1"/>
  <c r="S899" i="6" s="1"/>
  <c r="O911" i="6"/>
  <c r="R911" i="6" s="1"/>
  <c r="S911" i="6" s="1"/>
  <c r="O915" i="6"/>
  <c r="R915" i="6" s="1"/>
  <c r="S915" i="6" s="1"/>
  <c r="O939" i="6"/>
  <c r="R939" i="6" s="1"/>
  <c r="S939" i="6" s="1"/>
  <c r="O968" i="6"/>
  <c r="R968" i="6" s="1"/>
  <c r="S968" i="6" s="1"/>
  <c r="AA968" i="6" s="1"/>
  <c r="AB968" i="6" s="1"/>
  <c r="O972" i="6"/>
  <c r="R972" i="6" s="1"/>
  <c r="S972" i="6" s="1"/>
  <c r="O998" i="6"/>
  <c r="R998" i="6" s="1"/>
  <c r="S998" i="6" s="1"/>
  <c r="AA998" i="6" s="1"/>
  <c r="AB998" i="6" s="1"/>
  <c r="P55" i="6"/>
  <c r="P81" i="6"/>
  <c r="P85" i="6"/>
  <c r="P93" i="6"/>
  <c r="P97" i="6"/>
  <c r="P105" i="6"/>
  <c r="P145" i="6"/>
  <c r="P184" i="6"/>
  <c r="P208" i="6"/>
  <c r="P214" i="6"/>
  <c r="P240" i="6"/>
  <c r="P245" i="6"/>
  <c r="P353" i="6"/>
  <c r="P503" i="6"/>
  <c r="P341" i="6"/>
  <c r="O53" i="6"/>
  <c r="R53" i="6" s="1"/>
  <c r="S53" i="6" s="1"/>
  <c r="AA53" i="6" s="1"/>
  <c r="AB53" i="6" s="1"/>
  <c r="O151" i="6"/>
  <c r="R151" i="6" s="1"/>
  <c r="S151" i="6" s="1"/>
  <c r="O182" i="6"/>
  <c r="R182" i="6" s="1"/>
  <c r="S182" i="6" s="1"/>
  <c r="T182" i="6" s="1"/>
  <c r="O250" i="6"/>
  <c r="R250" i="6" s="1"/>
  <c r="S250" i="6" s="1"/>
  <c r="O320" i="6"/>
  <c r="R320" i="6" s="1"/>
  <c r="S320" i="6" s="1"/>
  <c r="O372" i="6"/>
  <c r="R372" i="6" s="1"/>
  <c r="S372" i="6" s="1"/>
  <c r="AA372" i="6" s="1"/>
  <c r="AB372" i="6" s="1"/>
  <c r="O377" i="6"/>
  <c r="R377" i="6" s="1"/>
  <c r="S377" i="6" s="1"/>
  <c r="P328" i="6"/>
  <c r="P1194" i="6"/>
  <c r="P390" i="6"/>
  <c r="P702" i="6"/>
  <c r="O241" i="6"/>
  <c r="R241" i="6" s="1"/>
  <c r="S241" i="6" s="1"/>
  <c r="O245" i="6"/>
  <c r="R245" i="6" s="1"/>
  <c r="S245" i="6" s="1"/>
  <c r="O265" i="6"/>
  <c r="R265" i="6" s="1"/>
  <c r="S265" i="6" s="1"/>
  <c r="T265" i="6" s="1"/>
  <c r="O269" i="6"/>
  <c r="R269" i="6" s="1"/>
  <c r="S269" i="6" s="1"/>
  <c r="AA269" i="6" s="1"/>
  <c r="AB269" i="6" s="1"/>
  <c r="O273" i="6"/>
  <c r="R273" i="6" s="1"/>
  <c r="S273" i="6" s="1"/>
  <c r="O277" i="6"/>
  <c r="R277" i="6" s="1"/>
  <c r="S277" i="6" s="1"/>
  <c r="T277" i="6" s="1"/>
  <c r="O311" i="6"/>
  <c r="R311" i="6" s="1"/>
  <c r="S311" i="6" s="1"/>
  <c r="O625" i="6"/>
  <c r="R625" i="6" s="1"/>
  <c r="S625" i="6" s="1"/>
  <c r="O629" i="6"/>
  <c r="R629" i="6" s="1"/>
  <c r="S629" i="6" s="1"/>
  <c r="O641" i="6"/>
  <c r="R641" i="6" s="1"/>
  <c r="S641" i="6" s="1"/>
  <c r="O645" i="6"/>
  <c r="R645" i="6" s="1"/>
  <c r="S645" i="6" s="1"/>
  <c r="AA645" i="6" s="1"/>
  <c r="AB645" i="6" s="1"/>
  <c r="O677" i="6"/>
  <c r="R677" i="6" s="1"/>
  <c r="S677" i="6" s="1"/>
  <c r="O681" i="6"/>
  <c r="R681" i="6" s="1"/>
  <c r="S681" i="6" s="1"/>
  <c r="O771" i="6"/>
  <c r="R771" i="6" s="1"/>
  <c r="S771" i="6" s="1"/>
  <c r="O775" i="6"/>
  <c r="R775" i="6" s="1"/>
  <c r="S775" i="6" s="1"/>
  <c r="AA775" i="6" s="1"/>
  <c r="AB775" i="6" s="1"/>
  <c r="O853" i="6"/>
  <c r="R853" i="6" s="1"/>
  <c r="S853" i="6" s="1"/>
  <c r="AA853" i="6" s="1"/>
  <c r="AB853" i="6" s="1"/>
  <c r="O857" i="6"/>
  <c r="R857" i="6" s="1"/>
  <c r="S857" i="6" s="1"/>
  <c r="T857" i="6" s="1"/>
  <c r="O864" i="6"/>
  <c r="R864" i="6" s="1"/>
  <c r="S864" i="6" s="1"/>
  <c r="AA864" i="6" s="1"/>
  <c r="AB864" i="6" s="1"/>
  <c r="O868" i="6"/>
  <c r="O877" i="6"/>
  <c r="R877" i="6" s="1"/>
  <c r="S877" i="6" s="1"/>
  <c r="AA877" i="6" s="1"/>
  <c r="AB877" i="6" s="1"/>
  <c r="O881" i="6"/>
  <c r="R881" i="6" s="1"/>
  <c r="S881" i="6" s="1"/>
  <c r="T881" i="6" s="1"/>
  <c r="O886" i="6"/>
  <c r="R886" i="6" s="1"/>
  <c r="S886" i="6" s="1"/>
  <c r="O891" i="6"/>
  <c r="R891" i="6" s="1"/>
  <c r="S891" i="6" s="1"/>
  <c r="O900" i="6"/>
  <c r="R900" i="6" s="1"/>
  <c r="S900" i="6" s="1"/>
  <c r="O912" i="6"/>
  <c r="R912" i="6" s="1"/>
  <c r="S912" i="6" s="1"/>
  <c r="AA912" i="6" s="1"/>
  <c r="AB912" i="6" s="1"/>
  <c r="O940" i="6"/>
  <c r="R940" i="6" s="1"/>
  <c r="S940" i="6" s="1"/>
  <c r="T940" i="6" s="1"/>
  <c r="O1028" i="6"/>
  <c r="R1028" i="6" s="1"/>
  <c r="S1028" i="6" s="1"/>
  <c r="O1064" i="6"/>
  <c r="R1064" i="6" s="1"/>
  <c r="S1064" i="6" s="1"/>
  <c r="T1064" i="6" s="1"/>
  <c r="O1068" i="6"/>
  <c r="R1068" i="6" s="1"/>
  <c r="S1068" i="6" s="1"/>
  <c r="AA1068" i="6" s="1"/>
  <c r="AB1068" i="6" s="1"/>
  <c r="O1072" i="6"/>
  <c r="R1072" i="6" s="1"/>
  <c r="S1072" i="6" s="1"/>
  <c r="T1072" i="6" s="1"/>
  <c r="O1132" i="6"/>
  <c r="R1132" i="6" s="1"/>
  <c r="S1132" i="6" s="1"/>
  <c r="O1136" i="6"/>
  <c r="R1136" i="6" s="1"/>
  <c r="S1136" i="6" s="1"/>
  <c r="AA1136" i="6" s="1"/>
  <c r="AB1136" i="6" s="1"/>
  <c r="O1140" i="6"/>
  <c r="R1140" i="6" s="1"/>
  <c r="S1140" i="6" s="1"/>
  <c r="O1183" i="6"/>
  <c r="R1183" i="6" s="1"/>
  <c r="S1183" i="6" s="1"/>
  <c r="T1183" i="6" s="1"/>
  <c r="O1200" i="6"/>
  <c r="R1200" i="6" s="1"/>
  <c r="S1200" i="6" s="1"/>
  <c r="O1204" i="6"/>
  <c r="R1204" i="6" s="1"/>
  <c r="S1204" i="6" s="1"/>
  <c r="O1214" i="6"/>
  <c r="R1214" i="6" s="1"/>
  <c r="S1214" i="6" s="1"/>
  <c r="T1214" i="6" s="1"/>
  <c r="O1218" i="6"/>
  <c r="R1218" i="6" s="1"/>
  <c r="S1218" i="6" s="1"/>
  <c r="O1222" i="6"/>
  <c r="R1222" i="6" s="1"/>
  <c r="S1222" i="6" s="1"/>
  <c r="O1226" i="6"/>
  <c r="R1226" i="6" s="1"/>
  <c r="S1226" i="6" s="1"/>
  <c r="P1034" i="6"/>
  <c r="P721" i="6"/>
  <c r="P150" i="6"/>
  <c r="P315" i="6"/>
  <c r="P801" i="6"/>
  <c r="P817" i="6"/>
  <c r="P853" i="6"/>
  <c r="P317" i="6"/>
  <c r="P971" i="6"/>
  <c r="P997" i="6"/>
  <c r="P690" i="6"/>
  <c r="O36" i="6"/>
  <c r="R36" i="6" s="1"/>
  <c r="S36" i="6" s="1"/>
  <c r="O59" i="6"/>
  <c r="R59" i="6" s="1"/>
  <c r="S59" i="6" s="1"/>
  <c r="O63" i="6"/>
  <c r="R63" i="6" s="1"/>
  <c r="S63" i="6" s="1"/>
  <c r="AA63" i="6" s="1"/>
  <c r="AB63" i="6" s="1"/>
  <c r="O67" i="6"/>
  <c r="R67" i="6" s="1"/>
  <c r="S67" i="6" s="1"/>
  <c r="O72" i="6"/>
  <c r="R72" i="6" s="1"/>
  <c r="S72" i="6" s="1"/>
  <c r="O89" i="6"/>
  <c r="R89" i="6" s="1"/>
  <c r="S89" i="6" s="1"/>
  <c r="O158" i="6"/>
  <c r="R158" i="6" s="1"/>
  <c r="S158" i="6" s="1"/>
  <c r="O162" i="6"/>
  <c r="R162" i="6" s="1"/>
  <c r="S162" i="6" s="1"/>
  <c r="AA162" i="6" s="1"/>
  <c r="AB162" i="6" s="1"/>
  <c r="O174" i="6"/>
  <c r="R174" i="6" s="1"/>
  <c r="S174" i="6" s="1"/>
  <c r="O178" i="6"/>
  <c r="R178" i="6" s="1"/>
  <c r="S178" i="6" s="1"/>
  <c r="AA178" i="6" s="1"/>
  <c r="AB178" i="6" s="1"/>
  <c r="O240" i="6"/>
  <c r="R240" i="6" s="1"/>
  <c r="S240" i="6" s="1"/>
  <c r="T240" i="6" s="1"/>
  <c r="P975" i="6"/>
  <c r="P992" i="6"/>
  <c r="P262" i="6"/>
  <c r="P394" i="6"/>
  <c r="P987" i="6"/>
  <c r="P1025" i="6"/>
  <c r="P149" i="6"/>
  <c r="O352" i="6"/>
  <c r="R352" i="6" s="1"/>
  <c r="S352" i="6" s="1"/>
  <c r="O366" i="6"/>
  <c r="R366" i="6" s="1"/>
  <c r="S366" i="6" s="1"/>
  <c r="O506" i="6"/>
  <c r="R506" i="6" s="1"/>
  <c r="S506" i="6" s="1"/>
  <c r="AA506" i="6" s="1"/>
  <c r="AB506" i="6" s="1"/>
  <c r="O522" i="6"/>
  <c r="R522" i="6" s="1"/>
  <c r="S522" i="6" s="1"/>
  <c r="T522" i="6" s="1"/>
  <c r="O538" i="6"/>
  <c r="R538" i="6" s="1"/>
  <c r="S538" i="6" s="1"/>
  <c r="AA538" i="6" s="1"/>
  <c r="AB538" i="6" s="1"/>
  <c r="O542" i="6"/>
  <c r="R542" i="6" s="1"/>
  <c r="S542" i="6" s="1"/>
  <c r="AA542" i="6" s="1"/>
  <c r="AB542" i="6" s="1"/>
  <c r="O588" i="6"/>
  <c r="R588" i="6" s="1"/>
  <c r="S588" i="6" s="1"/>
  <c r="O592" i="6"/>
  <c r="R592" i="6" s="1"/>
  <c r="S592" i="6" s="1"/>
  <c r="O596" i="6"/>
  <c r="R596" i="6" s="1"/>
  <c r="S596" i="6" s="1"/>
  <c r="O632" i="6"/>
  <c r="R632" i="6" s="1"/>
  <c r="S632" i="6" s="1"/>
  <c r="O640" i="6"/>
  <c r="R640" i="6" s="1"/>
  <c r="S640" i="6" s="1"/>
  <c r="O652" i="6"/>
  <c r="R652" i="6" s="1"/>
  <c r="S652" i="6" s="1"/>
  <c r="O656" i="6"/>
  <c r="R656" i="6" s="1"/>
  <c r="S656" i="6" s="1"/>
  <c r="O660" i="6"/>
  <c r="R660" i="6" s="1"/>
  <c r="S660" i="6" s="1"/>
  <c r="T660" i="6" s="1"/>
  <c r="O664" i="6"/>
  <c r="R664" i="6" s="1"/>
  <c r="S664" i="6" s="1"/>
  <c r="O668" i="6"/>
  <c r="R668" i="6" s="1"/>
  <c r="S668" i="6" s="1"/>
  <c r="T668" i="6" s="1"/>
  <c r="O692" i="6"/>
  <c r="R692" i="6" s="1"/>
  <c r="S692" i="6" s="1"/>
  <c r="O700" i="6"/>
  <c r="R700" i="6" s="1"/>
  <c r="S700" i="6" s="1"/>
  <c r="AA700" i="6" s="1"/>
  <c r="AB700" i="6" s="1"/>
  <c r="O704" i="6"/>
  <c r="R704" i="6" s="1"/>
  <c r="S704" i="6" s="1"/>
  <c r="O708" i="6"/>
  <c r="R708" i="6" s="1"/>
  <c r="S708" i="6" s="1"/>
  <c r="T708" i="6" s="1"/>
  <c r="O712" i="6"/>
  <c r="R712" i="6" s="1"/>
  <c r="S712" i="6" s="1"/>
  <c r="O743" i="6"/>
  <c r="R743" i="6" s="1"/>
  <c r="S743" i="6" s="1"/>
  <c r="O750" i="6"/>
  <c r="R750" i="6" s="1"/>
  <c r="S750" i="6" s="1"/>
  <c r="O758" i="6"/>
  <c r="R758" i="6" s="1"/>
  <c r="S758" i="6" s="1"/>
  <c r="O762" i="6"/>
  <c r="R762" i="6" s="1"/>
  <c r="S762" i="6" s="1"/>
  <c r="O766" i="6"/>
  <c r="R766" i="6" s="1"/>
  <c r="S766" i="6" s="1"/>
  <c r="O770" i="6"/>
  <c r="R770" i="6" s="1"/>
  <c r="S770" i="6" s="1"/>
  <c r="O778" i="6"/>
  <c r="R778" i="6" s="1"/>
  <c r="S778" i="6" s="1"/>
  <c r="O782" i="6"/>
  <c r="R782" i="6" s="1"/>
  <c r="S782" i="6" s="1"/>
  <c r="AA782" i="6" s="1"/>
  <c r="AB782" i="6" s="1"/>
  <c r="O788" i="6"/>
  <c r="R788" i="6" s="1"/>
  <c r="S788" i="6" s="1"/>
  <c r="T788" i="6" s="1"/>
  <c r="O828" i="6"/>
  <c r="R828" i="6" s="1"/>
  <c r="S828" i="6" s="1"/>
  <c r="O1002" i="6"/>
  <c r="R1002" i="6" s="1"/>
  <c r="S1002" i="6" s="1"/>
  <c r="O1007" i="6"/>
  <c r="R1007" i="6" s="1"/>
  <c r="S1007" i="6" s="1"/>
  <c r="O1011" i="6"/>
  <c r="R1011" i="6" s="1"/>
  <c r="S1011" i="6" s="1"/>
  <c r="O1229" i="6"/>
  <c r="R1229" i="6" s="1"/>
  <c r="S1229" i="6" s="1"/>
  <c r="AA1229" i="6" s="1"/>
  <c r="AB1229" i="6" s="1"/>
  <c r="O1269" i="6"/>
  <c r="R1269" i="6" s="1"/>
  <c r="S1269" i="6" s="1"/>
  <c r="P1001" i="6"/>
  <c r="P1211" i="6"/>
  <c r="P984" i="6"/>
  <c r="P113" i="6"/>
  <c r="P164" i="6"/>
  <c r="P381" i="6"/>
  <c r="P413" i="6"/>
  <c r="P1036" i="6"/>
  <c r="P1088" i="6"/>
  <c r="P1092" i="6"/>
  <c r="P1107" i="6"/>
  <c r="P1111" i="6"/>
  <c r="P1119" i="6"/>
  <c r="P1143" i="6"/>
  <c r="P1195" i="6"/>
  <c r="P1185" i="6"/>
  <c r="P1198" i="6"/>
  <c r="P1228" i="6"/>
  <c r="O255" i="6"/>
  <c r="R255" i="6" s="1"/>
  <c r="S255" i="6" s="1"/>
  <c r="AA255" i="6" s="1"/>
  <c r="AB255" i="6" s="1"/>
  <c r="O271" i="6"/>
  <c r="R271" i="6" s="1"/>
  <c r="S271" i="6" s="1"/>
  <c r="O305" i="6"/>
  <c r="R305" i="6" s="1"/>
  <c r="S305" i="6" s="1"/>
  <c r="AA305" i="6" s="1"/>
  <c r="AB305" i="6" s="1"/>
  <c r="O317" i="6"/>
  <c r="R317" i="6" s="1"/>
  <c r="S317" i="6" s="1"/>
  <c r="O695" i="6"/>
  <c r="R695" i="6" s="1"/>
  <c r="S695" i="6" s="1"/>
  <c r="O699" i="6"/>
  <c r="R699" i="6" s="1"/>
  <c r="S699" i="6" s="1"/>
  <c r="O722" i="6"/>
  <c r="R722" i="6" s="1"/>
  <c r="S722" i="6" s="1"/>
  <c r="T722" i="6" s="1"/>
  <c r="O726" i="6"/>
  <c r="R726" i="6" s="1"/>
  <c r="S726" i="6" s="1"/>
  <c r="AA726" i="6" s="1"/>
  <c r="AB726" i="6" s="1"/>
  <c r="O730" i="6"/>
  <c r="R730" i="6" s="1"/>
  <c r="S730" i="6" s="1"/>
  <c r="AA730" i="6" s="1"/>
  <c r="AB730" i="6" s="1"/>
  <c r="O803" i="6"/>
  <c r="R803" i="6" s="1"/>
  <c r="S803" i="6" s="1"/>
  <c r="O811" i="6"/>
  <c r="R811" i="6" s="1"/>
  <c r="S811" i="6" s="1"/>
  <c r="AA811" i="6" s="1"/>
  <c r="AB811" i="6" s="1"/>
  <c r="O819" i="6"/>
  <c r="R819" i="6" s="1"/>
  <c r="S819" i="6" s="1"/>
  <c r="AA819" i="6" s="1"/>
  <c r="AB819" i="6" s="1"/>
  <c r="P151" i="6"/>
  <c r="P561" i="6"/>
  <c r="P400" i="6"/>
  <c r="P1164" i="6"/>
  <c r="O175" i="6"/>
  <c r="R175" i="6" s="1"/>
  <c r="S175" i="6" s="1"/>
  <c r="P424" i="6"/>
  <c r="P434" i="6"/>
  <c r="P438" i="6"/>
  <c r="P450" i="6"/>
  <c r="P462" i="6"/>
  <c r="P628" i="6"/>
  <c r="P700" i="6"/>
  <c r="P495" i="6"/>
  <c r="P56" i="6"/>
  <c r="O276" i="6"/>
  <c r="R276" i="6" s="1"/>
  <c r="S276" i="6" s="1"/>
  <c r="T276" i="6" s="1"/>
  <c r="P569" i="6"/>
  <c r="P112" i="6"/>
  <c r="O416" i="6"/>
  <c r="R416" i="6" s="1"/>
  <c r="S416" i="6" s="1"/>
  <c r="T416" i="6" s="1"/>
  <c r="O461" i="6"/>
  <c r="R461" i="6" s="1"/>
  <c r="S461" i="6" s="1"/>
  <c r="O469" i="6"/>
  <c r="R469" i="6" s="1"/>
  <c r="S469" i="6" s="1"/>
  <c r="O473" i="6"/>
  <c r="R473" i="6" s="1"/>
  <c r="S473" i="6" s="1"/>
  <c r="O477" i="6"/>
  <c r="R477" i="6" s="1"/>
  <c r="S477" i="6" s="1"/>
  <c r="O493" i="6"/>
  <c r="R493" i="6" s="1"/>
  <c r="S493" i="6" s="1"/>
  <c r="O497" i="6"/>
  <c r="R497" i="6" s="1"/>
  <c r="S497" i="6" s="1"/>
  <c r="P1112" i="6"/>
  <c r="P250" i="6"/>
  <c r="P321" i="6"/>
  <c r="P347" i="6"/>
  <c r="P399" i="6"/>
  <c r="P497" i="6"/>
  <c r="O537" i="6"/>
  <c r="R537" i="6" s="1"/>
  <c r="S537" i="6" s="1"/>
  <c r="O579" i="6"/>
  <c r="R579" i="6" s="1"/>
  <c r="S579" i="6" s="1"/>
  <c r="O583" i="6"/>
  <c r="R583" i="6" s="1"/>
  <c r="S583" i="6" s="1"/>
  <c r="O587" i="6"/>
  <c r="R587" i="6" s="1"/>
  <c r="S587" i="6" s="1"/>
  <c r="O623" i="6"/>
  <c r="R623" i="6" s="1"/>
  <c r="S623" i="6" s="1"/>
  <c r="O734" i="6"/>
  <c r="R734" i="6" s="1"/>
  <c r="S734" i="6" s="1"/>
  <c r="O738" i="6"/>
  <c r="R738" i="6" s="1"/>
  <c r="S738" i="6" s="1"/>
  <c r="O787" i="6"/>
  <c r="R787" i="6" s="1"/>
  <c r="S787" i="6" s="1"/>
  <c r="O831" i="6"/>
  <c r="R831" i="6" s="1"/>
  <c r="S831" i="6" s="1"/>
  <c r="AA831" i="6" s="1"/>
  <c r="AB831" i="6" s="1"/>
  <c r="O835" i="6"/>
  <c r="R835" i="6" s="1"/>
  <c r="S835" i="6" s="1"/>
  <c r="AA835" i="6" s="1"/>
  <c r="AB835" i="6" s="1"/>
  <c r="O839" i="6"/>
  <c r="R839" i="6" s="1"/>
  <c r="S839" i="6" s="1"/>
  <c r="O843" i="6"/>
  <c r="R843" i="6" s="1"/>
  <c r="S843" i="6" s="1"/>
  <c r="AA843" i="6" s="1"/>
  <c r="AB843" i="6" s="1"/>
  <c r="O847" i="6"/>
  <c r="R847" i="6" s="1"/>
  <c r="S847" i="6" s="1"/>
  <c r="O926" i="6"/>
  <c r="R926" i="6" s="1"/>
  <c r="S926" i="6" s="1"/>
  <c r="O930" i="6"/>
  <c r="R930" i="6" s="1"/>
  <c r="S930" i="6" s="1"/>
  <c r="O1079" i="6"/>
  <c r="R1079" i="6" s="1"/>
  <c r="S1079" i="6" s="1"/>
  <c r="O1135" i="6"/>
  <c r="R1135" i="6" s="1"/>
  <c r="S1135" i="6" s="1"/>
  <c r="T1135" i="6" s="1"/>
  <c r="P527" i="6"/>
  <c r="P120" i="6"/>
  <c r="P1179" i="6"/>
  <c r="O114" i="6"/>
  <c r="R114" i="6" s="1"/>
  <c r="S114" i="6" s="1"/>
  <c r="O127" i="6"/>
  <c r="R127" i="6" s="1"/>
  <c r="S127" i="6" s="1"/>
  <c r="T127" i="6" s="1"/>
  <c r="O132" i="6"/>
  <c r="R132" i="6" s="1"/>
  <c r="S132" i="6" s="1"/>
  <c r="AA132" i="6" s="1"/>
  <c r="AB132" i="6" s="1"/>
  <c r="P487" i="6"/>
  <c r="P511" i="6"/>
  <c r="P1124" i="6"/>
  <c r="P1286" i="6"/>
  <c r="P299" i="6"/>
  <c r="P372" i="6"/>
  <c r="O415" i="6"/>
  <c r="R415" i="6" s="1"/>
  <c r="S415" i="6" s="1"/>
  <c r="AA415" i="6" s="1"/>
  <c r="AB415" i="6" s="1"/>
  <c r="O460" i="6"/>
  <c r="R460" i="6" s="1"/>
  <c r="S460" i="6" s="1"/>
  <c r="O464" i="6"/>
  <c r="R464" i="6" s="1"/>
  <c r="S464" i="6" s="1"/>
  <c r="O472" i="6"/>
  <c r="R472" i="6" s="1"/>
  <c r="S472" i="6" s="1"/>
  <c r="T472" i="6" s="1"/>
  <c r="O476" i="6"/>
  <c r="R476" i="6" s="1"/>
  <c r="S476" i="6" s="1"/>
  <c r="P509" i="6"/>
  <c r="P545" i="6"/>
  <c r="P611" i="6"/>
  <c r="P623" i="6"/>
  <c r="P47" i="6"/>
  <c r="P507" i="6"/>
  <c r="P523" i="6"/>
  <c r="P573" i="6"/>
  <c r="P106" i="6"/>
  <c r="P1116" i="6"/>
  <c r="O520" i="6"/>
  <c r="R520" i="6" s="1"/>
  <c r="S520" i="6" s="1"/>
  <c r="O528" i="6"/>
  <c r="R528" i="6" s="1"/>
  <c r="S528" i="6" s="1"/>
  <c r="O566" i="6"/>
  <c r="R566" i="6" s="1"/>
  <c r="S566" i="6" s="1"/>
  <c r="AA566" i="6" s="1"/>
  <c r="AB566" i="6" s="1"/>
  <c r="O578" i="6"/>
  <c r="R578" i="6" s="1"/>
  <c r="S578" i="6" s="1"/>
  <c r="T578" i="6" s="1"/>
  <c r="O582" i="6"/>
  <c r="R582" i="6" s="1"/>
  <c r="S582" i="6" s="1"/>
  <c r="O601" i="6"/>
  <c r="R601" i="6" s="1"/>
  <c r="S601" i="6" s="1"/>
  <c r="AA601" i="6" s="1"/>
  <c r="AB601" i="6" s="1"/>
  <c r="P379" i="6"/>
  <c r="P1080" i="6"/>
  <c r="O91" i="6"/>
  <c r="R91" i="6" s="1"/>
  <c r="S91" i="6" s="1"/>
  <c r="O103" i="6"/>
  <c r="R103" i="6" s="1"/>
  <c r="S103" i="6" s="1"/>
  <c r="O113" i="6"/>
  <c r="R113" i="6" s="1"/>
  <c r="S113" i="6" s="1"/>
  <c r="O117" i="6"/>
  <c r="R117" i="6" s="1"/>
  <c r="S117" i="6" s="1"/>
  <c r="O131" i="6"/>
  <c r="R131" i="6" s="1"/>
  <c r="S131" i="6" s="1"/>
  <c r="O139" i="6"/>
  <c r="R139" i="6" s="1"/>
  <c r="S139" i="6" s="1"/>
  <c r="O337" i="6"/>
  <c r="R337" i="6" s="1"/>
  <c r="S337" i="6" s="1"/>
  <c r="O341" i="6"/>
  <c r="R341" i="6" s="1"/>
  <c r="S341" i="6" s="1"/>
  <c r="AA341" i="6" s="1"/>
  <c r="AB341" i="6" s="1"/>
  <c r="O380" i="6"/>
  <c r="R380" i="6" s="1"/>
  <c r="S380" i="6" s="1"/>
  <c r="AA380" i="6" s="1"/>
  <c r="AB380" i="6" s="1"/>
  <c r="O389" i="6"/>
  <c r="R389" i="6" s="1"/>
  <c r="S389" i="6" s="1"/>
  <c r="O393" i="6"/>
  <c r="R393" i="6" s="1"/>
  <c r="S393" i="6" s="1"/>
  <c r="O405" i="6"/>
  <c r="R405" i="6" s="1"/>
  <c r="S405" i="6" s="1"/>
  <c r="O1039" i="6"/>
  <c r="R1039" i="6" s="1"/>
  <c r="S1039" i="6" s="1"/>
  <c r="T1039" i="6" s="1"/>
  <c r="O1043" i="6"/>
  <c r="R1043" i="6" s="1"/>
  <c r="S1043" i="6" s="1"/>
  <c r="O1052" i="6"/>
  <c r="R1052" i="6" s="1"/>
  <c r="S1052" i="6" s="1"/>
  <c r="O1082" i="6"/>
  <c r="R1082" i="6" s="1"/>
  <c r="S1082" i="6" s="1"/>
  <c r="O1137" i="6"/>
  <c r="R1137" i="6" s="1"/>
  <c r="S1137" i="6" s="1"/>
  <c r="O1184" i="6"/>
  <c r="R1184" i="6" s="1"/>
  <c r="S1184" i="6" s="1"/>
  <c r="O1193" i="6"/>
  <c r="R1193" i="6" s="1"/>
  <c r="S1193" i="6" s="1"/>
  <c r="O1197" i="6"/>
  <c r="R1197" i="6" s="1"/>
  <c r="S1197" i="6" s="1"/>
  <c r="O1231" i="6"/>
  <c r="R1231" i="6" s="1"/>
  <c r="S1231" i="6" s="1"/>
  <c r="AA1231" i="6" s="1"/>
  <c r="AB1231" i="6" s="1"/>
  <c r="O1235" i="6"/>
  <c r="R1235" i="6" s="1"/>
  <c r="S1235" i="6" s="1"/>
  <c r="AA1235" i="6" s="1"/>
  <c r="AB1235" i="6" s="1"/>
  <c r="O1239" i="6"/>
  <c r="R1239" i="6" s="1"/>
  <c r="S1239" i="6" s="1"/>
  <c r="AA1239" i="6" s="1"/>
  <c r="AB1239" i="6" s="1"/>
  <c r="O1243" i="6"/>
  <c r="R1243" i="6" s="1"/>
  <c r="S1243" i="6" s="1"/>
  <c r="O1249" i="6"/>
  <c r="R1249" i="6" s="1"/>
  <c r="S1249" i="6" s="1"/>
  <c r="AA1249" i="6" s="1"/>
  <c r="AB1249" i="6" s="1"/>
  <c r="O1253" i="6"/>
  <c r="R1253" i="6" s="1"/>
  <c r="S1253" i="6" s="1"/>
  <c r="O1266" i="6"/>
  <c r="R1266" i="6" s="1"/>
  <c r="S1266" i="6" s="1"/>
  <c r="AA1266" i="6" s="1"/>
  <c r="AB1266" i="6" s="1"/>
  <c r="O1271" i="6"/>
  <c r="R1271" i="6" s="1"/>
  <c r="S1271" i="6" s="1"/>
  <c r="AA1271" i="6" s="1"/>
  <c r="AB1271" i="6" s="1"/>
  <c r="O1275" i="6"/>
  <c r="R1275" i="6" s="1"/>
  <c r="S1275" i="6" s="1"/>
  <c r="AA1275" i="6" s="1"/>
  <c r="AB1275" i="6" s="1"/>
  <c r="O1279" i="6"/>
  <c r="R1279" i="6" s="1"/>
  <c r="S1279" i="6" s="1"/>
  <c r="O1287" i="6"/>
  <c r="R1287" i="6" s="1"/>
  <c r="S1287" i="6" s="1"/>
  <c r="AA1287" i="6" s="1"/>
  <c r="AB1287" i="6" s="1"/>
  <c r="O1292" i="6"/>
  <c r="R1292" i="6" s="1"/>
  <c r="S1292" i="6" s="1"/>
  <c r="O1296" i="6"/>
  <c r="R1296" i="6" s="1"/>
  <c r="S1296" i="6" s="1"/>
  <c r="O1300" i="6"/>
  <c r="R1300" i="6" s="1"/>
  <c r="S1300" i="6" s="1"/>
  <c r="AA1300" i="6" s="1"/>
  <c r="AB1300" i="6" s="1"/>
  <c r="P581" i="6"/>
  <c r="P1108" i="6"/>
  <c r="P1172" i="6"/>
  <c r="P1290" i="6"/>
  <c r="O252" i="6"/>
  <c r="R252" i="6" s="1"/>
  <c r="S252" i="6" s="1"/>
  <c r="O459" i="6"/>
  <c r="R459" i="6" s="1"/>
  <c r="S459" i="6" s="1"/>
  <c r="O463" i="6"/>
  <c r="R463" i="6" s="1"/>
  <c r="S463" i="6" s="1"/>
  <c r="O467" i="6"/>
  <c r="R467" i="6" s="1"/>
  <c r="S467" i="6" s="1"/>
  <c r="O471" i="6"/>
  <c r="R471" i="6" s="1"/>
  <c r="S471" i="6" s="1"/>
  <c r="AA471" i="6" s="1"/>
  <c r="AB471" i="6" s="1"/>
  <c r="O479" i="6"/>
  <c r="R479" i="6" s="1"/>
  <c r="S479" i="6" s="1"/>
  <c r="AA479" i="6" s="1"/>
  <c r="AB479" i="6" s="1"/>
  <c r="P729" i="6"/>
  <c r="P741" i="6"/>
  <c r="P794" i="6"/>
  <c r="P925" i="6"/>
  <c r="P929" i="6"/>
  <c r="P937" i="6"/>
  <c r="P946" i="6"/>
  <c r="P950" i="6"/>
  <c r="P1065" i="6"/>
  <c r="P1197" i="6"/>
  <c r="P1275" i="6"/>
  <c r="P29" i="6"/>
  <c r="P568" i="6"/>
  <c r="P580" i="6"/>
  <c r="P632" i="6"/>
  <c r="P676" i="6"/>
  <c r="P867" i="6"/>
  <c r="P408" i="6"/>
  <c r="P253" i="6"/>
  <c r="P257" i="6"/>
  <c r="P330" i="6"/>
  <c r="P485" i="6"/>
  <c r="P1147" i="6"/>
  <c r="P1171" i="6"/>
  <c r="P1288" i="6"/>
  <c r="P24" i="6"/>
  <c r="P661" i="6"/>
  <c r="P701" i="6"/>
  <c r="P713" i="6"/>
  <c r="P728" i="6"/>
  <c r="P736" i="6"/>
  <c r="P916" i="6"/>
  <c r="P12" i="6"/>
  <c r="O145" i="6"/>
  <c r="R145" i="6" s="1"/>
  <c r="S145" i="6" s="1"/>
  <c r="P669" i="6"/>
  <c r="P705" i="6"/>
  <c r="P717" i="6"/>
  <c r="P732" i="6"/>
  <c r="O740" i="6"/>
  <c r="R740" i="6" s="1"/>
  <c r="S740" i="6" s="1"/>
  <c r="P767" i="6"/>
  <c r="P940" i="6"/>
  <c r="P546" i="6"/>
  <c r="P564" i="6"/>
  <c r="P672" i="6"/>
  <c r="P688" i="6"/>
  <c r="P848" i="6"/>
  <c r="P915" i="6"/>
  <c r="P19" i="6"/>
  <c r="P146" i="6"/>
  <c r="O200" i="6"/>
  <c r="R200" i="6" s="1"/>
  <c r="S200" i="6" s="1"/>
  <c r="AA200" i="6" s="1"/>
  <c r="AB200" i="6" s="1"/>
  <c r="O228" i="6"/>
  <c r="R228" i="6" s="1"/>
  <c r="S228" i="6" s="1"/>
  <c r="O232" i="6"/>
  <c r="R232" i="6" s="1"/>
  <c r="S232" i="6" s="1"/>
  <c r="AA232" i="6" s="1"/>
  <c r="AB232" i="6" s="1"/>
  <c r="O238" i="6"/>
  <c r="R238" i="6" s="1"/>
  <c r="S238" i="6" s="1"/>
  <c r="AA238" i="6" s="1"/>
  <c r="AB238" i="6" s="1"/>
  <c r="O243" i="6"/>
  <c r="R243" i="6" s="1"/>
  <c r="S243" i="6" s="1"/>
  <c r="T243" i="6" s="1"/>
  <c r="O257" i="6"/>
  <c r="R257" i="6" s="1"/>
  <c r="S257" i="6" s="1"/>
  <c r="O974" i="6"/>
  <c r="R974" i="6" s="1"/>
  <c r="S974" i="6" s="1"/>
  <c r="T974" i="6" s="1"/>
  <c r="O979" i="6"/>
  <c r="R979" i="6" s="1"/>
  <c r="S979" i="6" s="1"/>
  <c r="O983" i="6"/>
  <c r="R983" i="6" s="1"/>
  <c r="S983" i="6" s="1"/>
  <c r="AA983" i="6" s="1"/>
  <c r="AB983" i="6" s="1"/>
  <c r="O987" i="6"/>
  <c r="R987" i="6" s="1"/>
  <c r="S987" i="6" s="1"/>
  <c r="O991" i="6"/>
  <c r="R991" i="6" s="1"/>
  <c r="S991" i="6" s="1"/>
  <c r="O996" i="6"/>
  <c r="R996" i="6" s="1"/>
  <c r="S996" i="6" s="1"/>
  <c r="O1000" i="6"/>
  <c r="R1000" i="6" s="1"/>
  <c r="S1000" i="6" s="1"/>
  <c r="O1025" i="6"/>
  <c r="R1025" i="6" s="1"/>
  <c r="S1025" i="6" s="1"/>
  <c r="AA1025" i="6" s="1"/>
  <c r="AB1025" i="6" s="1"/>
  <c r="O1034" i="6"/>
  <c r="R1034" i="6" s="1"/>
  <c r="S1034" i="6" s="1"/>
  <c r="O1102" i="6"/>
  <c r="R1102" i="6" s="1"/>
  <c r="S1102" i="6" s="1"/>
  <c r="AA1102" i="6" s="1"/>
  <c r="AB1102" i="6" s="1"/>
  <c r="O1106" i="6"/>
  <c r="R1106" i="6" s="1"/>
  <c r="S1106" i="6" s="1"/>
  <c r="O1110" i="6"/>
  <c r="R1110" i="6" s="1"/>
  <c r="S1110" i="6" s="1"/>
  <c r="T1110" i="6" s="1"/>
  <c r="O1114" i="6"/>
  <c r="R1114" i="6" s="1"/>
  <c r="S1114" i="6" s="1"/>
  <c r="O1118" i="6"/>
  <c r="R1118" i="6" s="1"/>
  <c r="S1118" i="6" s="1"/>
  <c r="AA1118" i="6" s="1"/>
  <c r="AB1118" i="6" s="1"/>
  <c r="O1122" i="6"/>
  <c r="R1122" i="6" s="1"/>
  <c r="S1122" i="6" s="1"/>
  <c r="T1122" i="6" s="1"/>
  <c r="O1150" i="6"/>
  <c r="R1150" i="6" s="1"/>
  <c r="S1150" i="6" s="1"/>
  <c r="O1185" i="6"/>
  <c r="R1185" i="6" s="1"/>
  <c r="S1185" i="6" s="1"/>
  <c r="O1194" i="6"/>
  <c r="R1194" i="6" s="1"/>
  <c r="S1194" i="6" s="1"/>
  <c r="O1198" i="6"/>
  <c r="R1198" i="6" s="1"/>
  <c r="S1198" i="6" s="1"/>
  <c r="O1211" i="6"/>
  <c r="R1211" i="6" s="1"/>
  <c r="S1211" i="6" s="1"/>
  <c r="AA1211" i="6" s="1"/>
  <c r="AB1211" i="6" s="1"/>
  <c r="O1216" i="6"/>
  <c r="R1216" i="6" s="1"/>
  <c r="S1216" i="6" s="1"/>
  <c r="P1229" i="6"/>
  <c r="P604" i="6"/>
  <c r="P640" i="6"/>
  <c r="P762" i="6"/>
  <c r="P871" i="6"/>
  <c r="P885" i="6"/>
  <c r="P911" i="6"/>
  <c r="P939" i="6"/>
  <c r="P312" i="6"/>
  <c r="P200" i="6"/>
  <c r="P220" i="6"/>
  <c r="P232" i="6"/>
  <c r="P243" i="6"/>
  <c r="O264" i="6"/>
  <c r="R264" i="6" s="1"/>
  <c r="S264" i="6" s="1"/>
  <c r="O268" i="6"/>
  <c r="R268" i="6" s="1"/>
  <c r="S268" i="6" s="1"/>
  <c r="T268" i="6" s="1"/>
  <c r="O297" i="6"/>
  <c r="R297" i="6" s="1"/>
  <c r="S297" i="6" s="1"/>
  <c r="O301" i="6"/>
  <c r="R301" i="6" s="1"/>
  <c r="S301" i="6" s="1"/>
  <c r="P472" i="6"/>
  <c r="P1118" i="6"/>
  <c r="O1284" i="6"/>
  <c r="R1284" i="6" s="1"/>
  <c r="S1284" i="6" s="1"/>
  <c r="AA1284" i="6" s="1"/>
  <c r="AB1284" i="6" s="1"/>
  <c r="O1301" i="6"/>
  <c r="R1301" i="6" s="1"/>
  <c r="S1301" i="6" s="1"/>
  <c r="P919" i="6"/>
  <c r="P949" i="6"/>
  <c r="P982" i="6"/>
  <c r="P1157" i="6"/>
  <c r="P1215" i="6"/>
  <c r="P15" i="6"/>
  <c r="O28" i="6"/>
  <c r="R28" i="6" s="1"/>
  <c r="S28" i="6" s="1"/>
  <c r="T28" i="6" s="1"/>
  <c r="O327" i="6"/>
  <c r="R327" i="6" s="1"/>
  <c r="S327" i="6" s="1"/>
  <c r="P631" i="6"/>
  <c r="P659" i="6"/>
  <c r="P1300" i="6"/>
  <c r="O21" i="6"/>
  <c r="R21" i="6" s="1"/>
  <c r="S21" i="6" s="1"/>
  <c r="O26" i="6"/>
  <c r="R26" i="6" s="1"/>
  <c r="S26" i="6" s="1"/>
  <c r="T26" i="6" s="1"/>
  <c r="O262" i="6"/>
  <c r="R262" i="6" s="1"/>
  <c r="S262" i="6" s="1"/>
  <c r="P263" i="6"/>
  <c r="P271" i="6"/>
  <c r="P279" i="6"/>
  <c r="P332" i="6"/>
  <c r="P336" i="6"/>
  <c r="O413" i="6"/>
  <c r="R413" i="6" s="1"/>
  <c r="S413" i="6" s="1"/>
  <c r="T413" i="6" s="1"/>
  <c r="P414" i="6"/>
  <c r="O431" i="6"/>
  <c r="R431" i="6" s="1"/>
  <c r="S431" i="6" s="1"/>
  <c r="P439" i="6"/>
  <c r="P443" i="6"/>
  <c r="P447" i="6"/>
  <c r="P471" i="6"/>
  <c r="P475" i="6"/>
  <c r="P532" i="6"/>
  <c r="P570" i="6"/>
  <c r="P582" i="6"/>
  <c r="P594" i="6"/>
  <c r="P602" i="6"/>
  <c r="P606" i="6"/>
  <c r="P614" i="6"/>
  <c r="P618" i="6"/>
  <c r="O630" i="6"/>
  <c r="R630" i="6" s="1"/>
  <c r="S630" i="6" s="1"/>
  <c r="O634" i="6"/>
  <c r="R634" i="6" s="1"/>
  <c r="S634" i="6" s="1"/>
  <c r="O638" i="6"/>
  <c r="R638" i="6" s="1"/>
  <c r="S638" i="6" s="1"/>
  <c r="T638" i="6" s="1"/>
  <c r="O642" i="6"/>
  <c r="R642" i="6" s="1"/>
  <c r="S642" i="6" s="1"/>
  <c r="AA642" i="6" s="1"/>
  <c r="AB642" i="6" s="1"/>
  <c r="O646" i="6"/>
  <c r="R646" i="6" s="1"/>
  <c r="S646" i="6" s="1"/>
  <c r="O654" i="6"/>
  <c r="R654" i="6" s="1"/>
  <c r="S654" i="6" s="1"/>
  <c r="AA654" i="6" s="1"/>
  <c r="AB654" i="6" s="1"/>
  <c r="O674" i="6"/>
  <c r="R674" i="6" s="1"/>
  <c r="S674" i="6" s="1"/>
  <c r="AA674" i="6" s="1"/>
  <c r="AB674" i="6" s="1"/>
  <c r="O678" i="6"/>
  <c r="R678" i="6" s="1"/>
  <c r="S678" i="6" s="1"/>
  <c r="AA678" i="6" s="1"/>
  <c r="AB678" i="6" s="1"/>
  <c r="O682" i="6"/>
  <c r="R682" i="6" s="1"/>
  <c r="S682" i="6" s="1"/>
  <c r="O686" i="6"/>
  <c r="R686" i="6" s="1"/>
  <c r="S686" i="6" s="1"/>
  <c r="AA686" i="6" s="1"/>
  <c r="AB686" i="6" s="1"/>
  <c r="P707" i="6"/>
  <c r="P730" i="6"/>
  <c r="P734" i="6"/>
  <c r="P757" i="6"/>
  <c r="P765" i="6"/>
  <c r="P777" i="6"/>
  <c r="O795" i="6"/>
  <c r="R795" i="6" s="1"/>
  <c r="S795" i="6" s="1"/>
  <c r="P799" i="6"/>
  <c r="P803" i="6"/>
  <c r="P811" i="6"/>
  <c r="P815" i="6"/>
  <c r="P819" i="6"/>
  <c r="P823" i="6"/>
  <c r="P835" i="6"/>
  <c r="P847" i="6"/>
  <c r="P851" i="6"/>
  <c r="P875" i="6"/>
  <c r="P879" i="6"/>
  <c r="P898" i="6"/>
  <c r="P926" i="6"/>
  <c r="P998" i="6"/>
  <c r="O1256" i="6"/>
  <c r="R1256" i="6" s="1"/>
  <c r="S1256" i="6" s="1"/>
  <c r="AA1256" i="6" s="1"/>
  <c r="AB1256" i="6" s="1"/>
  <c r="O1274" i="6"/>
  <c r="R1274" i="6" s="1"/>
  <c r="S1274" i="6" s="1"/>
  <c r="AA1274" i="6" s="1"/>
  <c r="AB1274" i="6" s="1"/>
  <c r="O1282" i="6"/>
  <c r="R1282" i="6" s="1"/>
  <c r="S1282" i="6" s="1"/>
  <c r="P500" i="6"/>
  <c r="P923" i="6"/>
  <c r="P931" i="6"/>
  <c r="P945" i="6"/>
  <c r="P1016" i="6"/>
  <c r="P1219" i="6"/>
  <c r="P259" i="6"/>
  <c r="P647" i="6"/>
  <c r="P655" i="6"/>
  <c r="P663" i="6"/>
  <c r="P1271" i="6"/>
  <c r="O47" i="6"/>
  <c r="R47" i="6" s="1"/>
  <c r="S47" i="6" s="1"/>
  <c r="T47" i="6" s="1"/>
  <c r="O64" i="6"/>
  <c r="R64" i="6" s="1"/>
  <c r="S64" i="6" s="1"/>
  <c r="O68" i="6"/>
  <c r="R68" i="6" s="1"/>
  <c r="S68" i="6" s="1"/>
  <c r="T68" i="6" s="1"/>
  <c r="O73" i="6"/>
  <c r="R73" i="6" s="1"/>
  <c r="S73" i="6" s="1"/>
  <c r="O78" i="6"/>
  <c r="R78" i="6" s="1"/>
  <c r="S78" i="6" s="1"/>
  <c r="O86" i="6"/>
  <c r="R86" i="6" s="1"/>
  <c r="S86" i="6" s="1"/>
  <c r="AA86" i="6" s="1"/>
  <c r="AB86" i="6" s="1"/>
  <c r="P327" i="6"/>
  <c r="O343" i="6"/>
  <c r="R343" i="6" s="1"/>
  <c r="S343" i="6" s="1"/>
  <c r="AA343" i="6" s="1"/>
  <c r="AB343" i="6" s="1"/>
  <c r="O347" i="6"/>
  <c r="R347" i="6" s="1"/>
  <c r="S347" i="6" s="1"/>
  <c r="O359" i="6"/>
  <c r="R359" i="6" s="1"/>
  <c r="S359" i="6" s="1"/>
  <c r="O369" i="6"/>
  <c r="R369" i="6" s="1"/>
  <c r="S369" i="6" s="1"/>
  <c r="O373" i="6"/>
  <c r="R373" i="6" s="1"/>
  <c r="S373" i="6" s="1"/>
  <c r="O547" i="6"/>
  <c r="R547" i="6" s="1"/>
  <c r="S547" i="6" s="1"/>
  <c r="AA547" i="6" s="1"/>
  <c r="AB547" i="6" s="1"/>
  <c r="O557" i="6"/>
  <c r="R557" i="6" s="1"/>
  <c r="S557" i="6" s="1"/>
  <c r="O589" i="6"/>
  <c r="R589" i="6" s="1"/>
  <c r="S589" i="6" s="1"/>
  <c r="O617" i="6"/>
  <c r="R617" i="6" s="1"/>
  <c r="S617" i="6" s="1"/>
  <c r="T617" i="6" s="1"/>
  <c r="O690" i="6"/>
  <c r="R690" i="6" s="1"/>
  <c r="S690" i="6" s="1"/>
  <c r="AA690" i="6" s="1"/>
  <c r="AB690" i="6" s="1"/>
  <c r="O737" i="6"/>
  <c r="R737" i="6" s="1"/>
  <c r="S737" i="6" s="1"/>
  <c r="O764" i="6"/>
  <c r="R764" i="6" s="1"/>
  <c r="S764" i="6" s="1"/>
  <c r="O869" i="6"/>
  <c r="R869" i="6" s="1"/>
  <c r="S869" i="6" s="1"/>
  <c r="T869" i="6" s="1"/>
  <c r="O874" i="6"/>
  <c r="R874" i="6" s="1"/>
  <c r="S874" i="6" s="1"/>
  <c r="O878" i="6"/>
  <c r="R878" i="6" s="1"/>
  <c r="S878" i="6" s="1"/>
  <c r="T878" i="6" s="1"/>
  <c r="O892" i="6"/>
  <c r="R892" i="6" s="1"/>
  <c r="S892" i="6" s="1"/>
  <c r="O896" i="6"/>
  <c r="R896" i="6" s="1"/>
  <c r="S896" i="6" s="1"/>
  <c r="O909" i="6"/>
  <c r="R909" i="6" s="1"/>
  <c r="S909" i="6" s="1"/>
  <c r="O1063" i="6"/>
  <c r="R1063" i="6" s="1"/>
  <c r="S1063" i="6" s="1"/>
  <c r="AA1063" i="6" s="1"/>
  <c r="AB1063" i="6" s="1"/>
  <c r="O1075" i="6"/>
  <c r="R1075" i="6" s="1"/>
  <c r="S1075" i="6" s="1"/>
  <c r="O1089" i="6"/>
  <c r="R1089" i="6" s="1"/>
  <c r="S1089" i="6" s="1"/>
  <c r="T1089" i="6" s="1"/>
  <c r="O1192" i="6"/>
  <c r="R1192" i="6" s="1"/>
  <c r="S1192" i="6" s="1"/>
  <c r="AA1192" i="6" s="1"/>
  <c r="AB1192" i="6" s="1"/>
  <c r="P1230" i="6"/>
  <c r="P1242" i="6"/>
  <c r="P1270" i="6"/>
  <c r="P978" i="6"/>
  <c r="P1180" i="6"/>
  <c r="P7" i="6"/>
  <c r="P528" i="6"/>
  <c r="P635" i="6"/>
  <c r="P651" i="6"/>
  <c r="O90" i="6"/>
  <c r="R90" i="6" s="1"/>
  <c r="S90" i="6" s="1"/>
  <c r="O98" i="6"/>
  <c r="R98" i="6" s="1"/>
  <c r="S98" i="6" s="1"/>
  <c r="AA98" i="6" s="1"/>
  <c r="AB98" i="6" s="1"/>
  <c r="O102" i="6"/>
  <c r="R102" i="6" s="1"/>
  <c r="S102" i="6" s="1"/>
  <c r="AA102" i="6" s="1"/>
  <c r="AB102" i="6" s="1"/>
  <c r="O106" i="6"/>
  <c r="R106" i="6" s="1"/>
  <c r="S106" i="6" s="1"/>
  <c r="O112" i="6"/>
  <c r="R112" i="6" s="1"/>
  <c r="S112" i="6" s="1"/>
  <c r="T112" i="6" s="1"/>
  <c r="O116" i="6"/>
  <c r="R116" i="6" s="1"/>
  <c r="S116" i="6" s="1"/>
  <c r="T116" i="6" s="1"/>
  <c r="O120" i="6"/>
  <c r="R120" i="6" s="1"/>
  <c r="S120" i="6" s="1"/>
  <c r="O125" i="6"/>
  <c r="R125" i="6" s="1"/>
  <c r="S125" i="6" s="1"/>
  <c r="O129" i="6"/>
  <c r="R129" i="6" s="1"/>
  <c r="S129" i="6" s="1"/>
  <c r="O134" i="6"/>
  <c r="R134" i="6" s="1"/>
  <c r="S134" i="6" s="1"/>
  <c r="AA134" i="6" s="1"/>
  <c r="AB134" i="6" s="1"/>
  <c r="O138" i="6"/>
  <c r="R138" i="6" s="1"/>
  <c r="S138" i="6" s="1"/>
  <c r="O316" i="6"/>
  <c r="R316" i="6" s="1"/>
  <c r="S316" i="6" s="1"/>
  <c r="T316" i="6" s="1"/>
  <c r="O387" i="6"/>
  <c r="R387" i="6" s="1"/>
  <c r="S387" i="6" s="1"/>
  <c r="O502" i="6"/>
  <c r="R502" i="6" s="1"/>
  <c r="S502" i="6" s="1"/>
  <c r="AA502" i="6" s="1"/>
  <c r="AB502" i="6" s="1"/>
  <c r="P593" i="6"/>
  <c r="P605" i="6"/>
  <c r="P874" i="6"/>
  <c r="O921" i="6"/>
  <c r="R921" i="6" s="1"/>
  <c r="S921" i="6" s="1"/>
  <c r="O943" i="6"/>
  <c r="R943" i="6" s="1"/>
  <c r="S943" i="6" s="1"/>
  <c r="O951" i="6"/>
  <c r="R951" i="6" s="1"/>
  <c r="S951" i="6" s="1"/>
  <c r="O960" i="6"/>
  <c r="R960" i="6" s="1"/>
  <c r="S960" i="6" s="1"/>
  <c r="O967" i="6"/>
  <c r="R967" i="6" s="1"/>
  <c r="S967" i="6" s="1"/>
  <c r="O984" i="6"/>
  <c r="R984" i="6" s="1"/>
  <c r="S984" i="6" s="1"/>
  <c r="T984" i="6" s="1"/>
  <c r="O988" i="6"/>
  <c r="R988" i="6" s="1"/>
  <c r="S988" i="6" s="1"/>
  <c r="AA988" i="6" s="1"/>
  <c r="AB988" i="6" s="1"/>
  <c r="O992" i="6"/>
  <c r="R992" i="6" s="1"/>
  <c r="S992" i="6" s="1"/>
  <c r="O997" i="6"/>
  <c r="R997" i="6" s="1"/>
  <c r="S997" i="6" s="1"/>
  <c r="O1159" i="6"/>
  <c r="R1159" i="6" s="1"/>
  <c r="S1159" i="6" s="1"/>
  <c r="O1163" i="6"/>
  <c r="R1163" i="6" s="1"/>
  <c r="S1163" i="6" s="1"/>
  <c r="O1167" i="6"/>
  <c r="R1167" i="6" s="1"/>
  <c r="S1167" i="6" s="1"/>
  <c r="O1171" i="6"/>
  <c r="R1171" i="6" s="1"/>
  <c r="S1171" i="6" s="1"/>
  <c r="O1217" i="6"/>
  <c r="R1217" i="6" s="1"/>
  <c r="S1217" i="6" s="1"/>
  <c r="P466" i="6"/>
  <c r="P62" i="6"/>
  <c r="P159" i="6"/>
  <c r="P367" i="6"/>
  <c r="P596" i="6"/>
  <c r="O40" i="6"/>
  <c r="R40" i="6" s="1"/>
  <c r="S40" i="6" s="1"/>
  <c r="T40" i="6" s="1"/>
  <c r="P92" i="6"/>
  <c r="P96" i="6"/>
  <c r="O100" i="6"/>
  <c r="R100" i="6" s="1"/>
  <c r="S100" i="6" s="1"/>
  <c r="O123" i="6"/>
  <c r="R123" i="6" s="1"/>
  <c r="S123" i="6" s="1"/>
  <c r="T123" i="6" s="1"/>
  <c r="P144" i="6"/>
  <c r="O348" i="6"/>
  <c r="R348" i="6" s="1"/>
  <c r="S348" i="6" s="1"/>
  <c r="AA348" i="6" s="1"/>
  <c r="AB348" i="6" s="1"/>
  <c r="P380" i="6"/>
  <c r="P740" i="6"/>
  <c r="P771" i="6"/>
  <c r="P779" i="6"/>
  <c r="O1087" i="6"/>
  <c r="R1087" i="6" s="1"/>
  <c r="S1087" i="6" s="1"/>
  <c r="AA1087" i="6" s="1"/>
  <c r="AB1087" i="6" s="1"/>
  <c r="P910" i="6"/>
  <c r="O1143" i="6"/>
  <c r="R1143" i="6" s="1"/>
  <c r="S1143" i="6" s="1"/>
  <c r="P535" i="6"/>
  <c r="P972" i="6"/>
  <c r="P617" i="6"/>
  <c r="P75" i="6"/>
  <c r="O618" i="6"/>
  <c r="R618" i="6" s="1"/>
  <c r="S618" i="6" s="1"/>
  <c r="AA618" i="6" s="1"/>
  <c r="AB618" i="6" s="1"/>
  <c r="P934" i="6"/>
  <c r="P948" i="6"/>
  <c r="P71" i="6"/>
  <c r="P567" i="6"/>
  <c r="O339" i="6"/>
  <c r="R339" i="6" s="1"/>
  <c r="S339" i="6" s="1"/>
  <c r="T339" i="6" s="1"/>
  <c r="P609" i="6"/>
  <c r="P163" i="6"/>
  <c r="O308" i="6"/>
  <c r="R308" i="6" s="1"/>
  <c r="S308" i="6" s="1"/>
  <c r="O312" i="6"/>
  <c r="R312" i="6" s="1"/>
  <c r="S312" i="6" s="1"/>
  <c r="O540" i="6"/>
  <c r="R540" i="6" s="1"/>
  <c r="S540" i="6" s="1"/>
  <c r="T540" i="6" s="1"/>
  <c r="P540" i="6"/>
  <c r="P1020" i="6"/>
  <c r="P1263" i="6"/>
  <c r="O671" i="6"/>
  <c r="R671" i="6" s="1"/>
  <c r="S671" i="6" s="1"/>
  <c r="T671" i="6" s="1"/>
  <c r="P671" i="6"/>
  <c r="P402" i="6"/>
  <c r="P348" i="6"/>
  <c r="P559" i="6"/>
  <c r="P563" i="6"/>
  <c r="O563" i="6"/>
  <c r="R563" i="6" s="1"/>
  <c r="S563" i="6" s="1"/>
  <c r="P575" i="6"/>
  <c r="P1227" i="6"/>
  <c r="P1302" i="6"/>
  <c r="P281" i="6"/>
  <c r="P457" i="6"/>
  <c r="P882" i="6"/>
  <c r="P896" i="6"/>
  <c r="P1028" i="6"/>
  <c r="P1091" i="6"/>
  <c r="P1110" i="6"/>
  <c r="P1122" i="6"/>
  <c r="P1138" i="6"/>
  <c r="O1142" i="6"/>
  <c r="R1142" i="6" s="1"/>
  <c r="S1142" i="6" s="1"/>
  <c r="P1235" i="6"/>
  <c r="O19" i="6"/>
  <c r="R19" i="6" s="1"/>
  <c r="S19" i="6" s="1"/>
  <c r="P65" i="6"/>
  <c r="P79" i="6"/>
  <c r="P117" i="6"/>
  <c r="P154" i="6"/>
  <c r="O185" i="6"/>
  <c r="R185" i="6" s="1"/>
  <c r="S185" i="6" s="1"/>
  <c r="O215" i="6"/>
  <c r="R215" i="6" s="1"/>
  <c r="S215" i="6" s="1"/>
  <c r="O223" i="6"/>
  <c r="R223" i="6" s="1"/>
  <c r="S223" i="6" s="1"/>
  <c r="O227" i="6"/>
  <c r="R227" i="6" s="1"/>
  <c r="S227" i="6" s="1"/>
  <c r="AA227" i="6" s="1"/>
  <c r="AB227" i="6" s="1"/>
  <c r="O231" i="6"/>
  <c r="R231" i="6" s="1"/>
  <c r="S231" i="6" s="1"/>
  <c r="O237" i="6"/>
  <c r="R237" i="6" s="1"/>
  <c r="S237" i="6" s="1"/>
  <c r="O259" i="6"/>
  <c r="R259" i="6" s="1"/>
  <c r="S259" i="6" s="1"/>
  <c r="O351" i="6"/>
  <c r="R351" i="6" s="1"/>
  <c r="S351" i="6" s="1"/>
  <c r="AA351" i="6" s="1"/>
  <c r="AB351" i="6" s="1"/>
  <c r="O355" i="6"/>
  <c r="R355" i="6" s="1"/>
  <c r="S355" i="6" s="1"/>
  <c r="P360" i="6"/>
  <c r="P375" i="6"/>
  <c r="O388" i="6"/>
  <c r="R388" i="6" s="1"/>
  <c r="S388" i="6" s="1"/>
  <c r="AA388" i="6" s="1"/>
  <c r="AB388" i="6" s="1"/>
  <c r="O420" i="6"/>
  <c r="R420" i="6" s="1"/>
  <c r="S420" i="6" s="1"/>
  <c r="T420" i="6" s="1"/>
  <c r="O444" i="6"/>
  <c r="R444" i="6" s="1"/>
  <c r="S444" i="6" s="1"/>
  <c r="T444" i="6" s="1"/>
  <c r="P477" i="6"/>
  <c r="O534" i="6"/>
  <c r="R534" i="6" s="1"/>
  <c r="S534" i="6" s="1"/>
  <c r="P558" i="6"/>
  <c r="P654" i="6"/>
  <c r="P662" i="6"/>
  <c r="P666" i="6"/>
  <c r="P704" i="6"/>
  <c r="P708" i="6"/>
  <c r="P782" i="6"/>
  <c r="O800" i="6"/>
  <c r="R800" i="6" s="1"/>
  <c r="S800" i="6" s="1"/>
  <c r="P905" i="6"/>
  <c r="P909" i="6"/>
  <c r="P976" i="6"/>
  <c r="P985" i="6"/>
  <c r="P989" i="6"/>
  <c r="P993" i="6"/>
  <c r="O1027" i="6"/>
  <c r="R1027" i="6" s="1"/>
  <c r="S1027" i="6" s="1"/>
  <c r="O1031" i="6"/>
  <c r="R1031" i="6" s="1"/>
  <c r="S1031" i="6" s="1"/>
  <c r="T1031" i="6" s="1"/>
  <c r="O1042" i="6"/>
  <c r="R1042" i="6" s="1"/>
  <c r="S1042" i="6" s="1"/>
  <c r="P1056" i="6"/>
  <c r="P1061" i="6"/>
  <c r="P1073" i="6"/>
  <c r="P1077" i="6"/>
  <c r="P1082" i="6"/>
  <c r="O1090" i="6"/>
  <c r="R1090" i="6" s="1"/>
  <c r="S1090" i="6" s="1"/>
  <c r="O1133" i="6"/>
  <c r="R1133" i="6" s="1"/>
  <c r="S1133" i="6" s="1"/>
  <c r="AA1133" i="6" s="1"/>
  <c r="AB1133" i="6" s="1"/>
  <c r="P1166" i="6"/>
  <c r="P1170" i="6"/>
  <c r="P1209" i="6"/>
  <c r="O1230" i="6"/>
  <c r="R1230" i="6" s="1"/>
  <c r="S1230" i="6" s="1"/>
  <c r="O1238" i="6"/>
  <c r="R1238" i="6" s="1"/>
  <c r="S1238" i="6" s="1"/>
  <c r="O1242" i="6"/>
  <c r="R1242" i="6" s="1"/>
  <c r="S1242" i="6" s="1"/>
  <c r="O1252" i="6"/>
  <c r="R1252" i="6" s="1"/>
  <c r="S1252" i="6" s="1"/>
  <c r="T1252" i="6" s="1"/>
  <c r="P1276" i="6"/>
  <c r="P1280" i="6"/>
  <c r="P1301" i="6"/>
  <c r="P280" i="6"/>
  <c r="O310" i="6"/>
  <c r="R310" i="6" s="1"/>
  <c r="S310" i="6" s="1"/>
  <c r="P342" i="6"/>
  <c r="P355" i="6"/>
  <c r="O382" i="6"/>
  <c r="R382" i="6" s="1"/>
  <c r="S382" i="6" s="1"/>
  <c r="AA382" i="6" s="1"/>
  <c r="AB382" i="6" s="1"/>
  <c r="O409" i="6"/>
  <c r="R409" i="6" s="1"/>
  <c r="S409" i="6" s="1"/>
  <c r="P440" i="6"/>
  <c r="P444" i="6"/>
  <c r="P489" i="6"/>
  <c r="O565" i="6"/>
  <c r="R565" i="6" s="1"/>
  <c r="S565" i="6" s="1"/>
  <c r="P586" i="6"/>
  <c r="P599" i="6"/>
  <c r="P625" i="6"/>
  <c r="P674" i="6"/>
  <c r="P678" i="6"/>
  <c r="P691" i="6"/>
  <c r="P722" i="6"/>
  <c r="P726" i="6"/>
  <c r="P738" i="6"/>
  <c r="O742" i="6"/>
  <c r="R742" i="6" s="1"/>
  <c r="S742" i="6" s="1"/>
  <c r="O757" i="6"/>
  <c r="R757" i="6" s="1"/>
  <c r="S757" i="6" s="1"/>
  <c r="T757" i="6" s="1"/>
  <c r="O773" i="6"/>
  <c r="R773" i="6" s="1"/>
  <c r="S773" i="6" s="1"/>
  <c r="O777" i="6"/>
  <c r="R777" i="6" s="1"/>
  <c r="S777" i="6" s="1"/>
  <c r="P804" i="6"/>
  <c r="P812" i="6"/>
  <c r="P820" i="6"/>
  <c r="P824" i="6"/>
  <c r="P828" i="6"/>
  <c r="P868" i="6"/>
  <c r="P873" i="6"/>
  <c r="P877" i="6"/>
  <c r="P881" i="6"/>
  <c r="P895" i="6"/>
  <c r="P900" i="6"/>
  <c r="O916" i="6"/>
  <c r="R916" i="6" s="1"/>
  <c r="S916" i="6" s="1"/>
  <c r="O920" i="6"/>
  <c r="R920" i="6" s="1"/>
  <c r="S920" i="6" s="1"/>
  <c r="O932" i="6"/>
  <c r="R932" i="6" s="1"/>
  <c r="S932" i="6" s="1"/>
  <c r="O936" i="6"/>
  <c r="R936" i="6" s="1"/>
  <c r="S936" i="6" s="1"/>
  <c r="O942" i="6"/>
  <c r="R942" i="6" s="1"/>
  <c r="S942" i="6" s="1"/>
  <c r="AA942" i="6" s="1"/>
  <c r="AB942" i="6" s="1"/>
  <c r="O966" i="6"/>
  <c r="R966" i="6" s="1"/>
  <c r="S966" i="6" s="1"/>
  <c r="O970" i="6"/>
  <c r="R970" i="6" s="1"/>
  <c r="S970" i="6" s="1"/>
  <c r="AA970" i="6" s="1"/>
  <c r="AB970" i="6" s="1"/>
  <c r="O1022" i="6"/>
  <c r="R1022" i="6" s="1"/>
  <c r="S1022" i="6" s="1"/>
  <c r="O1036" i="6"/>
  <c r="R1036" i="6" s="1"/>
  <c r="S1036" i="6" s="1"/>
  <c r="O1080" i="6"/>
  <c r="R1080" i="6" s="1"/>
  <c r="S1080" i="6" s="1"/>
  <c r="AA1080" i="6" s="1"/>
  <c r="AB1080" i="6" s="1"/>
  <c r="P1105" i="6"/>
  <c r="P1109" i="6"/>
  <c r="P1125" i="6"/>
  <c r="O1145" i="6"/>
  <c r="R1145" i="6" s="1"/>
  <c r="S1145" i="6" s="1"/>
  <c r="AA1145" i="6" s="1"/>
  <c r="AB1145" i="6" s="1"/>
  <c r="P1203" i="6"/>
  <c r="P186" i="6"/>
  <c r="O216" i="6"/>
  <c r="R216" i="6" s="1"/>
  <c r="S216" i="6" s="1"/>
  <c r="T216" i="6" s="1"/>
  <c r="P393" i="6"/>
  <c r="P490" i="6"/>
  <c r="P675" i="6"/>
  <c r="P167" i="6"/>
  <c r="P237" i="6"/>
  <c r="O8" i="6"/>
  <c r="R8" i="6" s="1"/>
  <c r="S8" i="6" s="1"/>
  <c r="AA8" i="6" s="1"/>
  <c r="AB8" i="6" s="1"/>
  <c r="O12" i="6"/>
  <c r="R12" i="6" s="1"/>
  <c r="S12" i="6" s="1"/>
  <c r="O60" i="6"/>
  <c r="R60" i="6" s="1"/>
  <c r="S60" i="6" s="1"/>
  <c r="AA60" i="6" s="1"/>
  <c r="AB60" i="6" s="1"/>
  <c r="P98" i="6"/>
  <c r="P147" i="6"/>
  <c r="P157" i="6"/>
  <c r="O166" i="6"/>
  <c r="R166" i="6" s="1"/>
  <c r="S166" i="6" s="1"/>
  <c r="O172" i="6"/>
  <c r="R172" i="6" s="1"/>
  <c r="S172" i="6" s="1"/>
  <c r="AA172" i="6" s="1"/>
  <c r="AB172" i="6" s="1"/>
  <c r="O198" i="6"/>
  <c r="R198" i="6" s="1"/>
  <c r="S198" i="6" s="1"/>
  <c r="O202" i="6"/>
  <c r="R202" i="6" s="1"/>
  <c r="S202" i="6" s="1"/>
  <c r="O208" i="6"/>
  <c r="R208" i="6" s="1"/>
  <c r="S208" i="6" s="1"/>
  <c r="O214" i="6"/>
  <c r="R214" i="6" s="1"/>
  <c r="S214" i="6" s="1"/>
  <c r="T214" i="6" s="1"/>
  <c r="O222" i="6"/>
  <c r="R222" i="6" s="1"/>
  <c r="S222" i="6" s="1"/>
  <c r="AA222" i="6" s="1"/>
  <c r="AB222" i="6" s="1"/>
  <c r="O230" i="6"/>
  <c r="R230" i="6" s="1"/>
  <c r="S230" i="6" s="1"/>
  <c r="T230" i="6" s="1"/>
  <c r="O234" i="6"/>
  <c r="R234" i="6" s="1"/>
  <c r="S234" i="6" s="1"/>
  <c r="AA234" i="6" s="1"/>
  <c r="AB234" i="6" s="1"/>
  <c r="O285" i="6"/>
  <c r="R285" i="6" s="1"/>
  <c r="S285" i="6" s="1"/>
  <c r="O291" i="6"/>
  <c r="R291" i="6" s="1"/>
  <c r="S291" i="6" s="1"/>
  <c r="O319" i="6"/>
  <c r="R319" i="6" s="1"/>
  <c r="S319" i="6" s="1"/>
  <c r="T319" i="6" s="1"/>
  <c r="O399" i="6"/>
  <c r="R399" i="6" s="1"/>
  <c r="S399" i="6" s="1"/>
  <c r="O439" i="6"/>
  <c r="R439" i="6" s="1"/>
  <c r="S439" i="6" s="1"/>
  <c r="P484" i="6"/>
  <c r="O488" i="6"/>
  <c r="R488" i="6" s="1"/>
  <c r="S488" i="6" s="1"/>
  <c r="O496" i="6"/>
  <c r="R496" i="6" s="1"/>
  <c r="S496" i="6" s="1"/>
  <c r="O500" i="6"/>
  <c r="R500" i="6" s="1"/>
  <c r="S500" i="6" s="1"/>
  <c r="T500" i="6" s="1"/>
  <c r="O517" i="6"/>
  <c r="R517" i="6" s="1"/>
  <c r="S517" i="6" s="1"/>
  <c r="O529" i="6"/>
  <c r="R529" i="6" s="1"/>
  <c r="S529" i="6" s="1"/>
  <c r="O880" i="6"/>
  <c r="R880" i="6" s="1"/>
  <c r="S880" i="6" s="1"/>
  <c r="P932" i="6"/>
  <c r="P970" i="6"/>
  <c r="P1022" i="6"/>
  <c r="O1030" i="6"/>
  <c r="R1030" i="6" s="1"/>
  <c r="S1030" i="6" s="1"/>
  <c r="T1030" i="6" s="1"/>
  <c r="O1050" i="6"/>
  <c r="R1050" i="6" s="1"/>
  <c r="S1050" i="6" s="1"/>
  <c r="P1055" i="6"/>
  <c r="P1145" i="6"/>
  <c r="P1261" i="6"/>
  <c r="O1265" i="6"/>
  <c r="R1265" i="6" s="1"/>
  <c r="S1265" i="6" s="1"/>
  <c r="T1265" i="6" s="1"/>
  <c r="O1270" i="6"/>
  <c r="R1270" i="6" s="1"/>
  <c r="S1270" i="6" s="1"/>
  <c r="AA1270" i="6" s="1"/>
  <c r="AB1270" i="6" s="1"/>
  <c r="P1292" i="6"/>
  <c r="P192" i="6"/>
  <c r="P210" i="6"/>
  <c r="O294" i="6"/>
  <c r="R294" i="6" s="1"/>
  <c r="S294" i="6" s="1"/>
  <c r="T294" i="6" s="1"/>
  <c r="P422" i="6"/>
  <c r="P453" i="6"/>
  <c r="P813" i="6"/>
  <c r="P837" i="6"/>
  <c r="P294" i="6"/>
  <c r="O77" i="6"/>
  <c r="R77" i="6" s="1"/>
  <c r="S77" i="6" s="1"/>
  <c r="AA77" i="6" s="1"/>
  <c r="AB77" i="6" s="1"/>
  <c r="O146" i="6"/>
  <c r="R146" i="6" s="1"/>
  <c r="S146" i="6" s="1"/>
  <c r="O363" i="6"/>
  <c r="R363" i="6" s="1"/>
  <c r="S363" i="6" s="1"/>
  <c r="AA363" i="6" s="1"/>
  <c r="AB363" i="6" s="1"/>
  <c r="O508" i="6"/>
  <c r="R508" i="6" s="1"/>
  <c r="S508" i="6" s="1"/>
  <c r="O546" i="6"/>
  <c r="R546" i="6" s="1"/>
  <c r="S546" i="6" s="1"/>
  <c r="O585" i="6"/>
  <c r="R585" i="6" s="1"/>
  <c r="S585" i="6" s="1"/>
  <c r="O729" i="6"/>
  <c r="R729" i="6" s="1"/>
  <c r="S729" i="6" s="1"/>
  <c r="T729" i="6" s="1"/>
  <c r="P831" i="6"/>
  <c r="P839" i="6"/>
  <c r="P843" i="6"/>
  <c r="O907" i="6"/>
  <c r="R907" i="6" s="1"/>
  <c r="S907" i="6" s="1"/>
  <c r="O1189" i="6"/>
  <c r="R1189" i="6" s="1"/>
  <c r="S1189" i="6" s="1"/>
  <c r="P397" i="6"/>
  <c r="P486" i="6"/>
  <c r="P544" i="6"/>
  <c r="P809" i="6"/>
  <c r="P869" i="6"/>
  <c r="P887" i="6"/>
  <c r="P174" i="6"/>
  <c r="P195" i="6"/>
  <c r="O5" i="6"/>
  <c r="R5" i="6" s="1"/>
  <c r="O41" i="6"/>
  <c r="R41" i="6" s="1"/>
  <c r="S41" i="6" s="1"/>
  <c r="O45" i="6"/>
  <c r="R45" i="6" s="1"/>
  <c r="S45" i="6" s="1"/>
  <c r="T45" i="6" s="1"/>
  <c r="O93" i="6"/>
  <c r="R93" i="6" s="1"/>
  <c r="S93" i="6" s="1"/>
  <c r="AA93" i="6" s="1"/>
  <c r="AB93" i="6" s="1"/>
  <c r="O97" i="6"/>
  <c r="R97" i="6" s="1"/>
  <c r="S97" i="6" s="1"/>
  <c r="O115" i="6"/>
  <c r="R115" i="6" s="1"/>
  <c r="S115" i="6" s="1"/>
  <c r="O119" i="6"/>
  <c r="R119" i="6" s="1"/>
  <c r="S119" i="6" s="1"/>
  <c r="O124" i="6"/>
  <c r="R124" i="6" s="1"/>
  <c r="S124" i="6" s="1"/>
  <c r="O160" i="6"/>
  <c r="R160" i="6" s="1"/>
  <c r="S160" i="6" s="1"/>
  <c r="T160" i="6" s="1"/>
  <c r="O164" i="6"/>
  <c r="R164" i="6" s="1"/>
  <c r="S164" i="6" s="1"/>
  <c r="AA164" i="6" s="1"/>
  <c r="AB164" i="6" s="1"/>
  <c r="O270" i="6"/>
  <c r="R270" i="6" s="1"/>
  <c r="S270" i="6" s="1"/>
  <c r="O340" i="6"/>
  <c r="R340" i="6" s="1"/>
  <c r="S340" i="6" s="1"/>
  <c r="O381" i="6"/>
  <c r="R381" i="6" s="1"/>
  <c r="S381" i="6" s="1"/>
  <c r="AA381" i="6" s="1"/>
  <c r="AB381" i="6" s="1"/>
  <c r="O386" i="6"/>
  <c r="R386" i="6" s="1"/>
  <c r="S386" i="6" s="1"/>
  <c r="O412" i="6"/>
  <c r="R412" i="6" s="1"/>
  <c r="S412" i="6" s="1"/>
  <c r="P451" i="6"/>
  <c r="O593" i="6"/>
  <c r="R593" i="6" s="1"/>
  <c r="S593" i="6" s="1"/>
  <c r="AA593" i="6" s="1"/>
  <c r="AB593" i="6" s="1"/>
  <c r="P656" i="6"/>
  <c r="O756" i="6"/>
  <c r="R756" i="6" s="1"/>
  <c r="S756" i="6" s="1"/>
  <c r="O772" i="6"/>
  <c r="R772" i="6" s="1"/>
  <c r="S772" i="6" s="1"/>
  <c r="O776" i="6"/>
  <c r="R776" i="6" s="1"/>
  <c r="S776" i="6" s="1"/>
  <c r="P890" i="6"/>
  <c r="P894" i="6"/>
  <c r="O919" i="6"/>
  <c r="R919" i="6" s="1"/>
  <c r="S919" i="6" s="1"/>
  <c r="O923" i="6"/>
  <c r="R923" i="6" s="1"/>
  <c r="S923" i="6" s="1"/>
  <c r="O927" i="6"/>
  <c r="R927" i="6" s="1"/>
  <c r="S927" i="6" s="1"/>
  <c r="AA927" i="6" s="1"/>
  <c r="AB927" i="6" s="1"/>
  <c r="O931" i="6"/>
  <c r="R931" i="6" s="1"/>
  <c r="S931" i="6" s="1"/>
  <c r="T931" i="6" s="1"/>
  <c r="O969" i="6"/>
  <c r="R969" i="6" s="1"/>
  <c r="S969" i="6" s="1"/>
  <c r="P979" i="6"/>
  <c r="O1144" i="6"/>
  <c r="R1144" i="6" s="1"/>
  <c r="S1144" i="6" s="1"/>
  <c r="P1189" i="6"/>
  <c r="O1255" i="6"/>
  <c r="R1255" i="6" s="1"/>
  <c r="S1255" i="6" s="1"/>
  <c r="P1282" i="6"/>
  <c r="O1286" i="6"/>
  <c r="R1286" i="6" s="1"/>
  <c r="S1286" i="6" s="1"/>
  <c r="T1286" i="6" s="1"/>
  <c r="O1295" i="6"/>
  <c r="R1295" i="6" s="1"/>
  <c r="S1295" i="6" s="1"/>
  <c r="P1298" i="6"/>
  <c r="P343" i="6"/>
  <c r="P461" i="6"/>
  <c r="O498" i="6"/>
  <c r="R498" i="6" s="1"/>
  <c r="S498" i="6" s="1"/>
  <c r="P692" i="6"/>
  <c r="P845" i="6"/>
  <c r="P892" i="6"/>
  <c r="P242" i="6"/>
  <c r="O54" i="6"/>
  <c r="R54" i="6" s="1"/>
  <c r="S54" i="6" s="1"/>
  <c r="P156" i="6"/>
  <c r="P183" i="6"/>
  <c r="O197" i="6"/>
  <c r="R197" i="6" s="1"/>
  <c r="S197" i="6" s="1"/>
  <c r="AA197" i="6" s="1"/>
  <c r="AB197" i="6" s="1"/>
  <c r="O211" i="6"/>
  <c r="R211" i="6" s="1"/>
  <c r="S211" i="6" s="1"/>
  <c r="O274" i="6"/>
  <c r="R274" i="6" s="1"/>
  <c r="S274" i="6" s="1"/>
  <c r="O278" i="6"/>
  <c r="R278" i="6" s="1"/>
  <c r="S278" i="6" s="1"/>
  <c r="T278" i="6" s="1"/>
  <c r="O284" i="6"/>
  <c r="R284" i="6" s="1"/>
  <c r="S284" i="6" s="1"/>
  <c r="O288" i="6"/>
  <c r="R288" i="6" s="1"/>
  <c r="S288" i="6" s="1"/>
  <c r="AA288" i="6" s="1"/>
  <c r="AB288" i="6" s="1"/>
  <c r="O349" i="6"/>
  <c r="R349" i="6" s="1"/>
  <c r="S349" i="6" s="1"/>
  <c r="P386" i="6"/>
  <c r="O434" i="6"/>
  <c r="R434" i="6" s="1"/>
  <c r="S434" i="6" s="1"/>
  <c r="O458" i="6"/>
  <c r="R458" i="6" s="1"/>
  <c r="S458" i="6" s="1"/>
  <c r="P479" i="6"/>
  <c r="O499" i="6"/>
  <c r="R499" i="6" s="1"/>
  <c r="S499" i="6" s="1"/>
  <c r="O541" i="6"/>
  <c r="R541" i="6" s="1"/>
  <c r="S541" i="6" s="1"/>
  <c r="O580" i="6"/>
  <c r="R580" i="6" s="1"/>
  <c r="S580" i="6" s="1"/>
  <c r="O597" i="6"/>
  <c r="R597" i="6" s="1"/>
  <c r="S597" i="6" s="1"/>
  <c r="AA597" i="6" s="1"/>
  <c r="AB597" i="6" s="1"/>
  <c r="P619" i="6"/>
  <c r="O672" i="6"/>
  <c r="R672" i="6" s="1"/>
  <c r="S672" i="6" s="1"/>
  <c r="O676" i="6"/>
  <c r="R676" i="6" s="1"/>
  <c r="S676" i="6" s="1"/>
  <c r="T676" i="6" s="1"/>
  <c r="O688" i="6"/>
  <c r="R688" i="6" s="1"/>
  <c r="S688" i="6" s="1"/>
  <c r="AA688" i="6" s="1"/>
  <c r="AB688" i="6" s="1"/>
  <c r="O693" i="6"/>
  <c r="R693" i="6" s="1"/>
  <c r="S693" i="6" s="1"/>
  <c r="T693" i="6" s="1"/>
  <c r="P776" i="6"/>
  <c r="O802" i="6"/>
  <c r="R802" i="6" s="1"/>
  <c r="S802" i="6" s="1"/>
  <c r="O806" i="6"/>
  <c r="R806" i="6" s="1"/>
  <c r="S806" i="6" s="1"/>
  <c r="T806" i="6" s="1"/>
  <c r="O810" i="6"/>
  <c r="R810" i="6" s="1"/>
  <c r="S810" i="6" s="1"/>
  <c r="T810" i="6" s="1"/>
  <c r="O814" i="6"/>
  <c r="R814" i="6" s="1"/>
  <c r="S814" i="6" s="1"/>
  <c r="AA814" i="6" s="1"/>
  <c r="AB814" i="6" s="1"/>
  <c r="O818" i="6"/>
  <c r="R818" i="6" s="1"/>
  <c r="S818" i="6" s="1"/>
  <c r="O822" i="6"/>
  <c r="R822" i="6" s="1"/>
  <c r="S822" i="6" s="1"/>
  <c r="O826" i="6"/>
  <c r="R826" i="6" s="1"/>
  <c r="S826" i="6" s="1"/>
  <c r="O830" i="6"/>
  <c r="R830" i="6" s="1"/>
  <c r="S830" i="6" s="1"/>
  <c r="O846" i="6"/>
  <c r="R846" i="6" s="1"/>
  <c r="S846" i="6" s="1"/>
  <c r="AA846" i="6" s="1"/>
  <c r="AB846" i="6" s="1"/>
  <c r="O870" i="6"/>
  <c r="R870" i="6" s="1"/>
  <c r="S870" i="6" s="1"/>
  <c r="T870" i="6" s="1"/>
  <c r="O875" i="6"/>
  <c r="R875" i="6" s="1"/>
  <c r="S875" i="6" s="1"/>
  <c r="O879" i="6"/>
  <c r="R879" i="6" s="1"/>
  <c r="S879" i="6" s="1"/>
  <c r="AA879" i="6" s="1"/>
  <c r="AB879" i="6" s="1"/>
  <c r="O884" i="6"/>
  <c r="R884" i="6" s="1"/>
  <c r="S884" i="6" s="1"/>
  <c r="AA884" i="6" s="1"/>
  <c r="AB884" i="6" s="1"/>
  <c r="O888" i="6"/>
  <c r="R888" i="6" s="1"/>
  <c r="S888" i="6" s="1"/>
  <c r="T888" i="6" s="1"/>
  <c r="O893" i="6"/>
  <c r="R893" i="6" s="1"/>
  <c r="S893" i="6" s="1"/>
  <c r="T893" i="6" s="1"/>
  <c r="O973" i="6"/>
  <c r="R973" i="6" s="1"/>
  <c r="S973" i="6" s="1"/>
  <c r="P1000" i="6"/>
  <c r="P1005" i="6"/>
  <c r="P1009" i="6"/>
  <c r="O1013" i="6"/>
  <c r="R1013" i="6" s="1"/>
  <c r="S1013" i="6" s="1"/>
  <c r="AA1013" i="6" s="1"/>
  <c r="AB1013" i="6" s="1"/>
  <c r="P1017" i="6"/>
  <c r="P1021" i="6"/>
  <c r="O1040" i="6"/>
  <c r="R1040" i="6" s="1"/>
  <c r="S1040" i="6" s="1"/>
  <c r="O1044" i="6"/>
  <c r="R1044" i="6" s="1"/>
  <c r="S1044" i="6" s="1"/>
  <c r="O1049" i="6"/>
  <c r="R1049" i="6" s="1"/>
  <c r="S1049" i="6" s="1"/>
  <c r="T1049" i="6" s="1"/>
  <c r="P1075" i="6"/>
  <c r="P1079" i="6"/>
  <c r="O1115" i="6"/>
  <c r="R1115" i="6" s="1"/>
  <c r="S1115" i="6" s="1"/>
  <c r="AA1115" i="6" s="1"/>
  <c r="AB1115" i="6" s="1"/>
  <c r="O1123" i="6"/>
  <c r="R1123" i="6" s="1"/>
  <c r="S1123" i="6" s="1"/>
  <c r="O1139" i="6"/>
  <c r="R1139" i="6" s="1"/>
  <c r="S1139" i="6" s="1"/>
  <c r="O1201" i="6"/>
  <c r="R1201" i="6" s="1"/>
  <c r="S1201" i="6" s="1"/>
  <c r="O1236" i="6"/>
  <c r="R1236" i="6" s="1"/>
  <c r="S1236" i="6" s="1"/>
  <c r="O1244" i="6"/>
  <c r="R1244" i="6" s="1"/>
  <c r="S1244" i="6" s="1"/>
  <c r="O1254" i="6"/>
  <c r="R1254" i="6" s="1"/>
  <c r="S1254" i="6" s="1"/>
  <c r="T1254" i="6" s="1"/>
  <c r="O1273" i="6"/>
  <c r="R1273" i="6" s="1"/>
  <c r="S1273" i="6" s="1"/>
  <c r="P433" i="6"/>
  <c r="P445" i="6"/>
  <c r="P494" i="6"/>
  <c r="P531" i="6"/>
  <c r="O33" i="6"/>
  <c r="R33" i="6" s="1"/>
  <c r="S33" i="6" s="1"/>
  <c r="T33" i="6" s="1"/>
  <c r="O58" i="6"/>
  <c r="R58" i="6" s="1"/>
  <c r="S58" i="6" s="1"/>
  <c r="AA58" i="6" s="1"/>
  <c r="AB58" i="6" s="1"/>
  <c r="O155" i="6"/>
  <c r="R155" i="6" s="1"/>
  <c r="S155" i="6" s="1"/>
  <c r="O159" i="6"/>
  <c r="R159" i="6" s="1"/>
  <c r="S159" i="6" s="1"/>
  <c r="P211" i="6"/>
  <c r="P284" i="6"/>
  <c r="O303" i="6"/>
  <c r="R303" i="6" s="1"/>
  <c r="S303" i="6" s="1"/>
  <c r="O376" i="6"/>
  <c r="R376" i="6" s="1"/>
  <c r="S376" i="6" s="1"/>
  <c r="O402" i="6"/>
  <c r="R402" i="6" s="1"/>
  <c r="S402" i="6" s="1"/>
  <c r="O511" i="6"/>
  <c r="R511" i="6" s="1"/>
  <c r="S511" i="6" s="1"/>
  <c r="O515" i="6"/>
  <c r="R515" i="6" s="1"/>
  <c r="S515" i="6" s="1"/>
  <c r="O523" i="6"/>
  <c r="R523" i="6" s="1"/>
  <c r="S523" i="6" s="1"/>
  <c r="AA523" i="6" s="1"/>
  <c r="AB523" i="6" s="1"/>
  <c r="O584" i="6"/>
  <c r="R584" i="6" s="1"/>
  <c r="S584" i="6" s="1"/>
  <c r="P601" i="6"/>
  <c r="O635" i="6"/>
  <c r="R635" i="6" s="1"/>
  <c r="S635" i="6" s="1"/>
  <c r="O659" i="6"/>
  <c r="R659" i="6" s="1"/>
  <c r="S659" i="6" s="1"/>
  <c r="O663" i="6"/>
  <c r="R663" i="6" s="1"/>
  <c r="S663" i="6" s="1"/>
  <c r="AA663" i="6" s="1"/>
  <c r="AB663" i="6" s="1"/>
  <c r="O701" i="6"/>
  <c r="R701" i="6" s="1"/>
  <c r="S701" i="6" s="1"/>
  <c r="O705" i="6"/>
  <c r="R705" i="6" s="1"/>
  <c r="S705" i="6" s="1"/>
  <c r="O709" i="6"/>
  <c r="R709" i="6" s="1"/>
  <c r="S709" i="6" s="1"/>
  <c r="O713" i="6"/>
  <c r="R713" i="6" s="1"/>
  <c r="S713" i="6" s="1"/>
  <c r="AA713" i="6" s="1"/>
  <c r="AB713" i="6" s="1"/>
  <c r="O717" i="6"/>
  <c r="R717" i="6" s="1"/>
  <c r="S717" i="6" s="1"/>
  <c r="P802" i="6"/>
  <c r="O850" i="6"/>
  <c r="R850" i="6" s="1"/>
  <c r="S850" i="6" s="1"/>
  <c r="AA850" i="6" s="1"/>
  <c r="AB850" i="6" s="1"/>
  <c r="O858" i="6"/>
  <c r="R858" i="6" s="1"/>
  <c r="S858" i="6" s="1"/>
  <c r="O865" i="6"/>
  <c r="R865" i="6" s="1"/>
  <c r="S865" i="6" s="1"/>
  <c r="T865" i="6" s="1"/>
  <c r="O902" i="6"/>
  <c r="R902" i="6" s="1"/>
  <c r="S902" i="6" s="1"/>
  <c r="AA902" i="6" s="1"/>
  <c r="AB902" i="6" s="1"/>
  <c r="O906" i="6"/>
  <c r="R906" i="6" s="1"/>
  <c r="S906" i="6" s="1"/>
  <c r="O914" i="6"/>
  <c r="R914" i="6" s="1"/>
  <c r="S914" i="6" s="1"/>
  <c r="T914" i="6" s="1"/>
  <c r="O978" i="6"/>
  <c r="R978" i="6" s="1"/>
  <c r="S978" i="6" s="1"/>
  <c r="AA978" i="6" s="1"/>
  <c r="AB978" i="6" s="1"/>
  <c r="O982" i="6"/>
  <c r="R982" i="6" s="1"/>
  <c r="S982" i="6" s="1"/>
  <c r="O986" i="6"/>
  <c r="R986" i="6" s="1"/>
  <c r="S986" i="6" s="1"/>
  <c r="AA986" i="6" s="1"/>
  <c r="AB986" i="6" s="1"/>
  <c r="O999" i="6"/>
  <c r="R999" i="6" s="1"/>
  <c r="S999" i="6" s="1"/>
  <c r="AA999" i="6" s="1"/>
  <c r="AB999" i="6" s="1"/>
  <c r="O1004" i="6"/>
  <c r="R1004" i="6" s="1"/>
  <c r="S1004" i="6" s="1"/>
  <c r="AA1004" i="6" s="1"/>
  <c r="AB1004" i="6" s="1"/>
  <c r="O1008" i="6"/>
  <c r="R1008" i="6" s="1"/>
  <c r="S1008" i="6" s="1"/>
  <c r="O1016" i="6"/>
  <c r="R1016" i="6" s="1"/>
  <c r="S1016" i="6" s="1"/>
  <c r="AA1016" i="6" s="1"/>
  <c r="AB1016" i="6" s="1"/>
  <c r="O1020" i="6"/>
  <c r="R1020" i="6" s="1"/>
  <c r="S1020" i="6" s="1"/>
  <c r="O1062" i="6"/>
  <c r="R1062" i="6" s="1"/>
  <c r="S1062" i="6" s="1"/>
  <c r="O1070" i="6"/>
  <c r="R1070" i="6" s="1"/>
  <c r="S1070" i="6" s="1"/>
  <c r="O1074" i="6"/>
  <c r="R1074" i="6" s="1"/>
  <c r="S1074" i="6" s="1"/>
  <c r="P1115" i="6"/>
  <c r="P1131" i="6"/>
  <c r="P1135" i="6"/>
  <c r="O1210" i="6"/>
  <c r="R1210" i="6" s="1"/>
  <c r="S1210" i="6" s="1"/>
  <c r="O1223" i="6"/>
  <c r="R1223" i="6" s="1"/>
  <c r="S1223" i="6" s="1"/>
  <c r="O1227" i="6"/>
  <c r="R1227" i="6" s="1"/>
  <c r="S1227" i="6" s="1"/>
  <c r="P1236" i="6"/>
  <c r="P1254" i="6"/>
  <c r="O1259" i="6"/>
  <c r="R1259" i="6" s="1"/>
  <c r="S1259" i="6" s="1"/>
  <c r="AA1259" i="6" s="1"/>
  <c r="AB1259" i="6" s="1"/>
  <c r="O1263" i="6"/>
  <c r="R1263" i="6" s="1"/>
  <c r="S1263" i="6" s="1"/>
  <c r="AA1263" i="6" s="1"/>
  <c r="AB1263" i="6" s="1"/>
  <c r="O1268" i="6"/>
  <c r="R1268" i="6" s="1"/>
  <c r="S1268" i="6" s="1"/>
  <c r="P104" i="6"/>
  <c r="P384" i="6"/>
  <c r="O1018" i="6"/>
  <c r="R1018" i="6" s="1"/>
  <c r="S1018" i="6" s="1"/>
  <c r="AA1018" i="6" s="1"/>
  <c r="AB1018" i="6" s="1"/>
  <c r="P1018" i="6"/>
  <c r="P131" i="6"/>
  <c r="P630" i="6"/>
  <c r="P135" i="6"/>
  <c r="P335" i="6"/>
  <c r="P1237" i="6"/>
  <c r="P78" i="6"/>
  <c r="P616" i="6"/>
  <c r="P269" i="6"/>
  <c r="P1260" i="6"/>
  <c r="P1264" i="6"/>
  <c r="P70" i="6"/>
  <c r="P126" i="6"/>
  <c r="O350" i="6"/>
  <c r="R350" i="6" s="1"/>
  <c r="S350" i="6" s="1"/>
  <c r="AA350" i="6" s="1"/>
  <c r="AB350" i="6" s="1"/>
  <c r="P350" i="6"/>
  <c r="P432" i="6"/>
  <c r="P562" i="6"/>
  <c r="O210" i="6"/>
  <c r="R210" i="6" s="1"/>
  <c r="S210" i="6" s="1"/>
  <c r="P6" i="6"/>
  <c r="P59" i="6"/>
  <c r="P139" i="6"/>
  <c r="P252" i="6"/>
  <c r="P297" i="6"/>
  <c r="P893" i="6"/>
  <c r="P73" i="6"/>
  <c r="P190" i="6"/>
  <c r="P285" i="6"/>
  <c r="P516" i="6"/>
  <c r="P723" i="6"/>
  <c r="P44" i="6"/>
  <c r="P9" i="6"/>
  <c r="P13" i="6"/>
  <c r="O37" i="6"/>
  <c r="R37" i="6" s="1"/>
  <c r="S37" i="6" s="1"/>
  <c r="O43" i="6"/>
  <c r="R43" i="6" s="1"/>
  <c r="S43" i="6" s="1"/>
  <c r="P53" i="6"/>
  <c r="P58" i="6"/>
  <c r="O81" i="6"/>
  <c r="R81" i="6" s="1"/>
  <c r="S81" i="6" s="1"/>
  <c r="AA81" i="6" s="1"/>
  <c r="AB81" i="6" s="1"/>
  <c r="P176" i="6"/>
  <c r="O201" i="6"/>
  <c r="R201" i="6" s="1"/>
  <c r="S201" i="6" s="1"/>
  <c r="O205" i="6"/>
  <c r="R205" i="6" s="1"/>
  <c r="S205" i="6" s="1"/>
  <c r="AA205" i="6" s="1"/>
  <c r="AB205" i="6" s="1"/>
  <c r="O218" i="6"/>
  <c r="R218" i="6" s="1"/>
  <c r="S218" i="6" s="1"/>
  <c r="T218" i="6" s="1"/>
  <c r="P223" i="6"/>
  <c r="P227" i="6"/>
  <c r="P231" i="6"/>
  <c r="O309" i="6"/>
  <c r="R309" i="6" s="1"/>
  <c r="S309" i="6" s="1"/>
  <c r="O328" i="6"/>
  <c r="R328" i="6" s="1"/>
  <c r="S328" i="6" s="1"/>
  <c r="O342" i="6"/>
  <c r="R342" i="6" s="1"/>
  <c r="S342" i="6" s="1"/>
  <c r="O360" i="6"/>
  <c r="R360" i="6" s="1"/>
  <c r="S360" i="6" s="1"/>
  <c r="O448" i="6"/>
  <c r="R448" i="6" s="1"/>
  <c r="S448" i="6" s="1"/>
  <c r="O456" i="6"/>
  <c r="R456" i="6" s="1"/>
  <c r="S456" i="6" s="1"/>
  <c r="P470" i="6"/>
  <c r="P474" i="6"/>
  <c r="O516" i="6"/>
  <c r="R516" i="6" s="1"/>
  <c r="S516" i="6" s="1"/>
  <c r="T516" i="6" s="1"/>
  <c r="P603" i="6"/>
  <c r="P637" i="6"/>
  <c r="O637" i="6"/>
  <c r="R637" i="6" s="1"/>
  <c r="S637" i="6" s="1"/>
  <c r="AA637" i="6" s="1"/>
  <c r="AB637" i="6" s="1"/>
  <c r="P774" i="6"/>
  <c r="P778" i="6"/>
  <c r="O833" i="6"/>
  <c r="R833" i="6" s="1"/>
  <c r="S833" i="6" s="1"/>
  <c r="P833" i="6"/>
  <c r="O354" i="6"/>
  <c r="R354" i="6" s="1"/>
  <c r="S354" i="6" s="1"/>
  <c r="T354" i="6" s="1"/>
  <c r="P354" i="6"/>
  <c r="O49" i="6"/>
  <c r="R49" i="6" s="1"/>
  <c r="S49" i="6" s="1"/>
  <c r="P228" i="6"/>
  <c r="P331" i="6"/>
  <c r="P755" i="6"/>
  <c r="P838" i="6"/>
  <c r="P1246" i="6"/>
  <c r="P68" i="6"/>
  <c r="P103" i="6"/>
  <c r="P850" i="6"/>
  <c r="P134" i="6"/>
  <c r="O466" i="6"/>
  <c r="R466" i="6" s="1"/>
  <c r="S466" i="6" s="1"/>
  <c r="P715" i="6"/>
  <c r="O715" i="6"/>
  <c r="R715" i="6" s="1"/>
  <c r="S715" i="6" s="1"/>
  <c r="AA715" i="6" s="1"/>
  <c r="AB715" i="6" s="1"/>
  <c r="P34" i="6"/>
  <c r="P122" i="6"/>
  <c r="P83" i="6"/>
  <c r="P99" i="6"/>
  <c r="P115" i="6"/>
  <c r="P521" i="6"/>
  <c r="P783" i="6"/>
  <c r="O794" i="6"/>
  <c r="R794" i="6" s="1"/>
  <c r="S794" i="6" s="1"/>
  <c r="P888" i="6"/>
  <c r="P26" i="6"/>
  <c r="P125" i="6"/>
  <c r="P238" i="6"/>
  <c r="P40" i="6"/>
  <c r="P86" i="6"/>
  <c r="P202" i="6"/>
  <c r="P260" i="6"/>
  <c r="O24" i="6"/>
  <c r="R24" i="6" s="1"/>
  <c r="S24" i="6" s="1"/>
  <c r="O71" i="6"/>
  <c r="R71" i="6" s="1"/>
  <c r="S71" i="6" s="1"/>
  <c r="O75" i="6"/>
  <c r="R75" i="6" s="1"/>
  <c r="S75" i="6" s="1"/>
  <c r="T75" i="6" s="1"/>
  <c r="O157" i="6"/>
  <c r="R157" i="6" s="1"/>
  <c r="S157" i="6" s="1"/>
  <c r="T157" i="6" s="1"/>
  <c r="O167" i="6"/>
  <c r="R167" i="6" s="1"/>
  <c r="S167" i="6" s="1"/>
  <c r="AA167" i="6" s="1"/>
  <c r="AB167" i="6" s="1"/>
  <c r="P175" i="6"/>
  <c r="O186" i="6"/>
  <c r="R186" i="6" s="1"/>
  <c r="S186" i="6" s="1"/>
  <c r="AA186" i="6" s="1"/>
  <c r="AB186" i="6" s="1"/>
  <c r="O371" i="6"/>
  <c r="R371" i="6" s="1"/>
  <c r="S371" i="6" s="1"/>
  <c r="P371" i="6"/>
  <c r="P448" i="6"/>
  <c r="P452" i="6"/>
  <c r="P465" i="6"/>
  <c r="P585" i="6"/>
  <c r="O594" i="6"/>
  <c r="R594" i="6" s="1"/>
  <c r="S594" i="6" s="1"/>
  <c r="O989" i="6"/>
  <c r="R989" i="6" s="1"/>
  <c r="S989" i="6" s="1"/>
  <c r="P1155" i="6"/>
  <c r="O1155" i="6"/>
  <c r="R1155" i="6" s="1"/>
  <c r="S1155" i="6" s="1"/>
  <c r="AA1155" i="6" s="1"/>
  <c r="AB1155" i="6" s="1"/>
  <c r="P855" i="6"/>
  <c r="P45" i="6"/>
  <c r="O156" i="6"/>
  <c r="R156" i="6" s="1"/>
  <c r="S156" i="6" s="1"/>
  <c r="T156" i="6" s="1"/>
  <c r="P91" i="6"/>
  <c r="P274" i="6"/>
  <c r="P1251" i="6"/>
  <c r="P215" i="6"/>
  <c r="P278" i="6"/>
  <c r="P731" i="6"/>
  <c r="P789" i="6"/>
  <c r="O854" i="6"/>
  <c r="R854" i="6" s="1"/>
  <c r="S854" i="6" s="1"/>
  <c r="P1279" i="6"/>
  <c r="P137" i="6"/>
  <c r="P318" i="6"/>
  <c r="P323" i="6"/>
  <c r="O407" i="6"/>
  <c r="R407" i="6" s="1"/>
  <c r="S407" i="6" s="1"/>
  <c r="T407" i="6" s="1"/>
  <c r="O422" i="6"/>
  <c r="R422" i="6" s="1"/>
  <c r="S422" i="6" s="1"/>
  <c r="O437" i="6"/>
  <c r="R437" i="6" s="1"/>
  <c r="S437" i="6" s="1"/>
  <c r="O442" i="6"/>
  <c r="R442" i="6" s="1"/>
  <c r="S442" i="6" s="1"/>
  <c r="T442" i="6" s="1"/>
  <c r="O447" i="6"/>
  <c r="R447" i="6" s="1"/>
  <c r="S447" i="6" s="1"/>
  <c r="T447" i="6" s="1"/>
  <c r="O451" i="6"/>
  <c r="R451" i="6" s="1"/>
  <c r="S451" i="6" s="1"/>
  <c r="AA451" i="6" s="1"/>
  <c r="AB451" i="6" s="1"/>
  <c r="O455" i="6"/>
  <c r="R455" i="6" s="1"/>
  <c r="S455" i="6" s="1"/>
  <c r="P460" i="6"/>
  <c r="P473" i="6"/>
  <c r="P576" i="6"/>
  <c r="P589" i="6"/>
  <c r="P933" i="6"/>
  <c r="P302" i="6"/>
  <c r="P419" i="6"/>
  <c r="P862" i="6"/>
  <c r="P64" i="6"/>
  <c r="P266" i="6"/>
  <c r="O558" i="6"/>
  <c r="R558" i="6" s="1"/>
  <c r="S558" i="6" s="1"/>
  <c r="P798" i="6"/>
  <c r="O143" i="6"/>
  <c r="R143" i="6" s="1"/>
  <c r="S143" i="6" s="1"/>
  <c r="AA143" i="6" s="1"/>
  <c r="AB143" i="6" s="1"/>
  <c r="P547" i="6"/>
  <c r="P525" i="6"/>
  <c r="O92" i="6"/>
  <c r="R92" i="6" s="1"/>
  <c r="S92" i="6" s="1"/>
  <c r="T92" i="6" s="1"/>
  <c r="O96" i="6"/>
  <c r="R96" i="6" s="1"/>
  <c r="S96" i="6" s="1"/>
  <c r="AA96" i="6" s="1"/>
  <c r="AB96" i="6" s="1"/>
  <c r="O110" i="6"/>
  <c r="R110" i="6" s="1"/>
  <c r="S110" i="6" s="1"/>
  <c r="O140" i="6"/>
  <c r="R140" i="6" s="1"/>
  <c r="S140" i="6" s="1"/>
  <c r="AA140" i="6" s="1"/>
  <c r="AB140" i="6" s="1"/>
  <c r="O144" i="6"/>
  <c r="R144" i="6" s="1"/>
  <c r="S144" i="6" s="1"/>
  <c r="AA144" i="6" s="1"/>
  <c r="AB144" i="6" s="1"/>
  <c r="P196" i="6"/>
  <c r="O249" i="6"/>
  <c r="R249" i="6" s="1"/>
  <c r="S249" i="6" s="1"/>
  <c r="P287" i="6"/>
  <c r="O298" i="6"/>
  <c r="R298" i="6" s="1"/>
  <c r="S298" i="6" s="1"/>
  <c r="P303" i="6"/>
  <c r="P308" i="6"/>
  <c r="O321" i="6"/>
  <c r="R321" i="6" s="1"/>
  <c r="S321" i="6" s="1"/>
  <c r="O326" i="6"/>
  <c r="R326" i="6" s="1"/>
  <c r="S326" i="6" s="1"/>
  <c r="T326" i="6" s="1"/>
  <c r="O336" i="6"/>
  <c r="R336" i="6" s="1"/>
  <c r="S336" i="6" s="1"/>
  <c r="O414" i="6"/>
  <c r="R414" i="6" s="1"/>
  <c r="S414" i="6" s="1"/>
  <c r="T414" i="6" s="1"/>
  <c r="P437" i="6"/>
  <c r="O438" i="6"/>
  <c r="R438" i="6" s="1"/>
  <c r="S438" i="6" s="1"/>
  <c r="AA438" i="6" s="1"/>
  <c r="AB438" i="6" s="1"/>
  <c r="O443" i="6"/>
  <c r="R443" i="6" s="1"/>
  <c r="S443" i="6" s="1"/>
  <c r="O539" i="6"/>
  <c r="R539" i="6" s="1"/>
  <c r="S539" i="6" s="1"/>
  <c r="O548" i="6"/>
  <c r="R548" i="6" s="1"/>
  <c r="S548" i="6" s="1"/>
  <c r="O554" i="6"/>
  <c r="R554" i="6" s="1"/>
  <c r="S554" i="6" s="1"/>
  <c r="AA554" i="6" s="1"/>
  <c r="AB554" i="6" s="1"/>
  <c r="O571" i="6"/>
  <c r="R571" i="6" s="1"/>
  <c r="S571" i="6" s="1"/>
  <c r="O575" i="6"/>
  <c r="R575" i="6" s="1"/>
  <c r="S575" i="6" s="1"/>
  <c r="O924" i="6"/>
  <c r="R924" i="6" s="1"/>
  <c r="S924" i="6" s="1"/>
  <c r="AA924" i="6" s="1"/>
  <c r="AB924" i="6" s="1"/>
  <c r="P866" i="6"/>
  <c r="O894" i="6"/>
  <c r="R894" i="6" s="1"/>
  <c r="S894" i="6" s="1"/>
  <c r="AA894" i="6" s="1"/>
  <c r="AB894" i="6" s="1"/>
  <c r="P10" i="6"/>
  <c r="P54" i="6"/>
  <c r="O126" i="6"/>
  <c r="R126" i="6" s="1"/>
  <c r="S126" i="6" s="1"/>
  <c r="AA126" i="6" s="1"/>
  <c r="AB126" i="6" s="1"/>
  <c r="P224" i="6"/>
  <c r="P325" i="6"/>
  <c r="P683" i="6"/>
  <c r="O683" i="6"/>
  <c r="R683" i="6" s="1"/>
  <c r="S683" i="6" s="1"/>
  <c r="AA683" i="6" s="1"/>
  <c r="AB683" i="6" s="1"/>
  <c r="P842" i="6"/>
  <c r="P1255" i="6"/>
  <c r="P33" i="6"/>
  <c r="P727" i="6"/>
  <c r="P82" i="6"/>
  <c r="P265" i="6"/>
  <c r="O15" i="6"/>
  <c r="R15" i="6" s="1"/>
  <c r="S15" i="6" s="1"/>
  <c r="O50" i="6"/>
  <c r="R50" i="6" s="1"/>
  <c r="S50" i="6" s="1"/>
  <c r="P42" i="6"/>
  <c r="O55" i="6"/>
  <c r="R55" i="6" s="1"/>
  <c r="S55" i="6" s="1"/>
  <c r="AA55" i="6" s="1"/>
  <c r="AB55" i="6" s="1"/>
  <c r="P61" i="6"/>
  <c r="O70" i="6"/>
  <c r="R70" i="6" s="1"/>
  <c r="S70" i="6" s="1"/>
  <c r="AA70" i="6" s="1"/>
  <c r="AB70" i="6" s="1"/>
  <c r="O74" i="6"/>
  <c r="R74" i="6" s="1"/>
  <c r="S74" i="6" s="1"/>
  <c r="O79" i="6"/>
  <c r="R79" i="6" s="1"/>
  <c r="S79" i="6" s="1"/>
  <c r="P84" i="6"/>
  <c r="P88" i="6"/>
  <c r="O104" i="6"/>
  <c r="R104" i="6" s="1"/>
  <c r="S104" i="6" s="1"/>
  <c r="P132" i="6"/>
  <c r="O149" i="6"/>
  <c r="R149" i="6" s="1"/>
  <c r="S149" i="6" s="1"/>
  <c r="O233" i="6"/>
  <c r="R233" i="6" s="1"/>
  <c r="S233" i="6" s="1"/>
  <c r="O279" i="6"/>
  <c r="R279" i="6" s="1"/>
  <c r="S279" i="6" s="1"/>
  <c r="AA279" i="6" s="1"/>
  <c r="AB279" i="6" s="1"/>
  <c r="O286" i="6"/>
  <c r="R286" i="6" s="1"/>
  <c r="S286" i="6" s="1"/>
  <c r="O293" i="6"/>
  <c r="R293" i="6" s="1"/>
  <c r="S293" i="6" s="1"/>
  <c r="T293" i="6" s="1"/>
  <c r="O299" i="6"/>
  <c r="R299" i="6" s="1"/>
  <c r="S299" i="6" s="1"/>
  <c r="AA299" i="6" s="1"/>
  <c r="AB299" i="6" s="1"/>
  <c r="O302" i="6"/>
  <c r="R302" i="6" s="1"/>
  <c r="S302" i="6" s="1"/>
  <c r="O401" i="6"/>
  <c r="R401" i="6" s="1"/>
  <c r="S401" i="6" s="1"/>
  <c r="O411" i="6"/>
  <c r="R411" i="6" s="1"/>
  <c r="S411" i="6" s="1"/>
  <c r="O419" i="6"/>
  <c r="R419" i="6" s="1"/>
  <c r="S419" i="6" s="1"/>
  <c r="AA419" i="6" s="1"/>
  <c r="AB419" i="6" s="1"/>
  <c r="O432" i="6"/>
  <c r="R432" i="6" s="1"/>
  <c r="S432" i="6" s="1"/>
  <c r="AA432" i="6" s="1"/>
  <c r="AB432" i="6" s="1"/>
  <c r="O562" i="6"/>
  <c r="R562" i="6" s="1"/>
  <c r="S562" i="6" s="1"/>
  <c r="P908" i="6"/>
  <c r="P924" i="6"/>
  <c r="P1023" i="6"/>
  <c r="O1023" i="6"/>
  <c r="R1023" i="6" s="1"/>
  <c r="S1023" i="6" s="1"/>
  <c r="P1223" i="6"/>
  <c r="O184" i="6"/>
  <c r="R184" i="6" s="1"/>
  <c r="S184" i="6" s="1"/>
  <c r="O191" i="6"/>
  <c r="R191" i="6" s="1"/>
  <c r="S191" i="6" s="1"/>
  <c r="O195" i="6"/>
  <c r="R195" i="6" s="1"/>
  <c r="S195" i="6" s="1"/>
  <c r="P226" i="6"/>
  <c r="O254" i="6"/>
  <c r="R254" i="6" s="1"/>
  <c r="S254" i="6" s="1"/>
  <c r="T254" i="6" s="1"/>
  <c r="O263" i="6"/>
  <c r="R263" i="6" s="1"/>
  <c r="S263" i="6" s="1"/>
  <c r="P273" i="6"/>
  <c r="O281" i="6"/>
  <c r="R281" i="6" s="1"/>
  <c r="S281" i="6" s="1"/>
  <c r="P369" i="6"/>
  <c r="P396" i="6"/>
  <c r="P405" i="6"/>
  <c r="P493" i="6"/>
  <c r="O514" i="6"/>
  <c r="R514" i="6" s="1"/>
  <c r="S514" i="6" s="1"/>
  <c r="AA514" i="6" s="1"/>
  <c r="AB514" i="6" s="1"/>
  <c r="P520" i="6"/>
  <c r="O595" i="6"/>
  <c r="R595" i="6" s="1"/>
  <c r="S595" i="6" s="1"/>
  <c r="O609" i="6"/>
  <c r="R609" i="6" s="1"/>
  <c r="S609" i="6" s="1"/>
  <c r="O698" i="6"/>
  <c r="R698" i="6" s="1"/>
  <c r="S698" i="6" s="1"/>
  <c r="O702" i="6"/>
  <c r="R702" i="6" s="1"/>
  <c r="S702" i="6" s="1"/>
  <c r="AA702" i="6" s="1"/>
  <c r="AB702" i="6" s="1"/>
  <c r="O710" i="6"/>
  <c r="R710" i="6" s="1"/>
  <c r="S710" i="6" s="1"/>
  <c r="T710" i="6" s="1"/>
  <c r="O714" i="6"/>
  <c r="R714" i="6" s="1"/>
  <c r="S714" i="6" s="1"/>
  <c r="O1054" i="6"/>
  <c r="R1054" i="6" s="1"/>
  <c r="S1054" i="6" s="1"/>
  <c r="P1060" i="6"/>
  <c r="P1068" i="6"/>
  <c r="P1072" i="6"/>
  <c r="O1112" i="6"/>
  <c r="R1112" i="6" s="1"/>
  <c r="S1112" i="6" s="1"/>
  <c r="O1120" i="6"/>
  <c r="R1120" i="6" s="1"/>
  <c r="S1120" i="6" s="1"/>
  <c r="T1120" i="6" s="1"/>
  <c r="P1129" i="6"/>
  <c r="P1133" i="6"/>
  <c r="P1137" i="6"/>
  <c r="P1141" i="6"/>
  <c r="P1150" i="6"/>
  <c r="O154" i="6"/>
  <c r="R154" i="6" s="1"/>
  <c r="S154" i="6" s="1"/>
  <c r="AA154" i="6" s="1"/>
  <c r="AB154" i="6" s="1"/>
  <c r="P172" i="6"/>
  <c r="P185" i="6"/>
  <c r="P204" i="6"/>
  <c r="O217" i="6"/>
  <c r="R217" i="6" s="1"/>
  <c r="S217" i="6" s="1"/>
  <c r="P222" i="6"/>
  <c r="P264" i="6"/>
  <c r="O357" i="6"/>
  <c r="R357" i="6" s="1"/>
  <c r="S357" i="6" s="1"/>
  <c r="T357" i="6" s="1"/>
  <c r="P363" i="6"/>
  <c r="O368" i="6"/>
  <c r="R368" i="6" s="1"/>
  <c r="S368" i="6" s="1"/>
  <c r="P388" i="6"/>
  <c r="P392" i="6"/>
  <c r="O400" i="6"/>
  <c r="R400" i="6" s="1"/>
  <c r="S400" i="6" s="1"/>
  <c r="O475" i="6"/>
  <c r="R475" i="6" s="1"/>
  <c r="S475" i="6" s="1"/>
  <c r="T475" i="6" s="1"/>
  <c r="O492" i="6"/>
  <c r="R492" i="6" s="1"/>
  <c r="S492" i="6" s="1"/>
  <c r="P533" i="6"/>
  <c r="P8" i="6"/>
  <c r="O30" i="6"/>
  <c r="R30" i="6" s="1"/>
  <c r="S30" i="6" s="1"/>
  <c r="AA30" i="6" s="1"/>
  <c r="AB30" i="6" s="1"/>
  <c r="P32" i="6"/>
  <c r="O66" i="6"/>
  <c r="R66" i="6" s="1"/>
  <c r="S66" i="6" s="1"/>
  <c r="T66" i="6" s="1"/>
  <c r="P67" i="6"/>
  <c r="P94" i="6"/>
  <c r="P107" i="6"/>
  <c r="O118" i="6"/>
  <c r="R118" i="6" s="1"/>
  <c r="S118" i="6" s="1"/>
  <c r="O128" i="6"/>
  <c r="R128" i="6" s="1"/>
  <c r="S128" i="6" s="1"/>
  <c r="O142" i="6"/>
  <c r="R142" i="6" s="1"/>
  <c r="S142" i="6" s="1"/>
  <c r="T142" i="6" s="1"/>
  <c r="O171" i="6"/>
  <c r="R171" i="6" s="1"/>
  <c r="S171" i="6" s="1"/>
  <c r="O203" i="6"/>
  <c r="R203" i="6" s="1"/>
  <c r="S203" i="6" s="1"/>
  <c r="O221" i="6"/>
  <c r="R221" i="6" s="1"/>
  <c r="S221" i="6" s="1"/>
  <c r="T221" i="6" s="1"/>
  <c r="O225" i="6"/>
  <c r="R225" i="6" s="1"/>
  <c r="S225" i="6" s="1"/>
  <c r="O229" i="6"/>
  <c r="R229" i="6" s="1"/>
  <c r="S229" i="6" s="1"/>
  <c r="P234" i="6"/>
  <c r="P241" i="6"/>
  <c r="P246" i="6"/>
  <c r="O258" i="6"/>
  <c r="R258" i="6" s="1"/>
  <c r="S258" i="6" s="1"/>
  <c r="P268" i="6"/>
  <c r="O295" i="6"/>
  <c r="R295" i="6" s="1"/>
  <c r="S295" i="6" s="1"/>
  <c r="P357" i="6"/>
  <c r="O362" i="6"/>
  <c r="R362" i="6" s="1"/>
  <c r="S362" i="6" s="1"/>
  <c r="P378" i="6"/>
  <c r="P382" i="6"/>
  <c r="P436" i="6"/>
  <c r="P441" i="6"/>
  <c r="P446" i="6"/>
  <c r="P488" i="6"/>
  <c r="P492" i="6"/>
  <c r="P506" i="6"/>
  <c r="P524" i="6"/>
  <c r="P591" i="6"/>
  <c r="P600" i="6"/>
  <c r="O604" i="6"/>
  <c r="R604" i="6" s="1"/>
  <c r="S604" i="6" s="1"/>
  <c r="P652" i="6"/>
  <c r="P710" i="6"/>
  <c r="P1045" i="6"/>
  <c r="P1050" i="6"/>
  <c r="O1125" i="6"/>
  <c r="R1125" i="6" s="1"/>
  <c r="S1125" i="6" s="1"/>
  <c r="T1125" i="6" s="1"/>
  <c r="O487" i="6"/>
  <c r="R487" i="6" s="1"/>
  <c r="S487" i="6" s="1"/>
  <c r="AA487" i="6" s="1"/>
  <c r="AB487" i="6" s="1"/>
  <c r="P552" i="6"/>
  <c r="O552" i="6"/>
  <c r="R552" i="6" s="1"/>
  <c r="S552" i="6" s="1"/>
  <c r="O590" i="6"/>
  <c r="R590" i="6" s="1"/>
  <c r="S590" i="6" s="1"/>
  <c r="O599" i="6"/>
  <c r="R599" i="6" s="1"/>
  <c r="S599" i="6" s="1"/>
  <c r="T599" i="6" s="1"/>
  <c r="O626" i="6"/>
  <c r="R626" i="6" s="1"/>
  <c r="S626" i="6" s="1"/>
  <c r="O647" i="6"/>
  <c r="R647" i="6" s="1"/>
  <c r="S647" i="6" s="1"/>
  <c r="O651" i="6"/>
  <c r="R651" i="6" s="1"/>
  <c r="S651" i="6" s="1"/>
  <c r="P689" i="6"/>
  <c r="O689" i="6"/>
  <c r="R689" i="6" s="1"/>
  <c r="S689" i="6" s="1"/>
  <c r="O1033" i="6"/>
  <c r="R1033" i="6" s="1"/>
  <c r="S1033" i="6" s="1"/>
  <c r="AA1033" i="6" s="1"/>
  <c r="AB1033" i="6" s="1"/>
  <c r="P5" i="6"/>
  <c r="O11" i="6"/>
  <c r="R11" i="6" s="1"/>
  <c r="S11" i="6" s="1"/>
  <c r="T11" i="6" s="1"/>
  <c r="O29" i="6"/>
  <c r="R29" i="6" s="1"/>
  <c r="S29" i="6" s="1"/>
  <c r="P30" i="6"/>
  <c r="O42" i="6"/>
  <c r="R42" i="6" s="1"/>
  <c r="S42" i="6" s="1"/>
  <c r="O46" i="6"/>
  <c r="R46" i="6" s="1"/>
  <c r="S46" i="6" s="1"/>
  <c r="P66" i="6"/>
  <c r="O80" i="6"/>
  <c r="R80" i="6" s="1"/>
  <c r="S80" i="6" s="1"/>
  <c r="T80" i="6" s="1"/>
  <c r="O84" i="6"/>
  <c r="R84" i="6" s="1"/>
  <c r="S84" i="6" s="1"/>
  <c r="O105" i="6"/>
  <c r="R105" i="6" s="1"/>
  <c r="S105" i="6" s="1"/>
  <c r="P118" i="6"/>
  <c r="P128" i="6"/>
  <c r="O137" i="6"/>
  <c r="R137" i="6" s="1"/>
  <c r="S137" i="6" s="1"/>
  <c r="AA137" i="6" s="1"/>
  <c r="AB137" i="6" s="1"/>
  <c r="O152" i="6"/>
  <c r="R152" i="6" s="1"/>
  <c r="S152" i="6" s="1"/>
  <c r="O190" i="6"/>
  <c r="R190" i="6" s="1"/>
  <c r="S190" i="6" s="1"/>
  <c r="O194" i="6"/>
  <c r="R194" i="6" s="1"/>
  <c r="S194" i="6" s="1"/>
  <c r="P203" i="6"/>
  <c r="O209" i="6"/>
  <c r="R209" i="6" s="1"/>
  <c r="S209" i="6" s="1"/>
  <c r="P216" i="6"/>
  <c r="O220" i="6"/>
  <c r="R220" i="6" s="1"/>
  <c r="S220" i="6" s="1"/>
  <c r="P221" i="6"/>
  <c r="P225" i="6"/>
  <c r="P229" i="6"/>
  <c r="P267" i="6"/>
  <c r="O280" i="6"/>
  <c r="R280" i="6" s="1"/>
  <c r="S280" i="6" s="1"/>
  <c r="O287" i="6"/>
  <c r="R287" i="6" s="1"/>
  <c r="S287" i="6" s="1"/>
  <c r="AA287" i="6" s="1"/>
  <c r="AB287" i="6" s="1"/>
  <c r="P305" i="6"/>
  <c r="O313" i="6"/>
  <c r="R313" i="6" s="1"/>
  <c r="S313" i="6" s="1"/>
  <c r="P314" i="6"/>
  <c r="O323" i="6"/>
  <c r="R323" i="6" s="1"/>
  <c r="S323" i="6" s="1"/>
  <c r="AA323" i="6" s="1"/>
  <c r="AB323" i="6" s="1"/>
  <c r="P338" i="6"/>
  <c r="O346" i="6"/>
  <c r="R346" i="6" s="1"/>
  <c r="S346" i="6" s="1"/>
  <c r="AA346" i="6" s="1"/>
  <c r="AB346" i="6" s="1"/>
  <c r="O367" i="6"/>
  <c r="R367" i="6" s="1"/>
  <c r="S367" i="6" s="1"/>
  <c r="P395" i="6"/>
  <c r="P404" i="6"/>
  <c r="O470" i="6"/>
  <c r="R470" i="6" s="1"/>
  <c r="S470" i="6" s="1"/>
  <c r="T470" i="6" s="1"/>
  <c r="O474" i="6"/>
  <c r="R474" i="6" s="1"/>
  <c r="S474" i="6" s="1"/>
  <c r="O478" i="6"/>
  <c r="R478" i="6" s="1"/>
  <c r="S478" i="6" s="1"/>
  <c r="P496" i="6"/>
  <c r="O616" i="6"/>
  <c r="R616" i="6" s="1"/>
  <c r="S616" i="6" s="1"/>
  <c r="AA616" i="6" s="1"/>
  <c r="AB616" i="6" s="1"/>
  <c r="O621" i="6"/>
  <c r="R621" i="6" s="1"/>
  <c r="S621" i="6" s="1"/>
  <c r="O904" i="6"/>
  <c r="R904" i="6" s="1"/>
  <c r="S904" i="6" s="1"/>
  <c r="AA904" i="6" s="1"/>
  <c r="AB904" i="6" s="1"/>
  <c r="O908" i="6"/>
  <c r="R908" i="6" s="1"/>
  <c r="S908" i="6" s="1"/>
  <c r="AA908" i="6" s="1"/>
  <c r="AB908" i="6" s="1"/>
  <c r="O929" i="6"/>
  <c r="R929" i="6" s="1"/>
  <c r="S929" i="6" s="1"/>
  <c r="O933" i="6"/>
  <c r="R933" i="6" s="1"/>
  <c r="S933" i="6" s="1"/>
  <c r="P952" i="6"/>
  <c r="P957" i="6"/>
  <c r="P961" i="6"/>
  <c r="P990" i="6"/>
  <c r="P999" i="6"/>
  <c r="O267" i="6"/>
  <c r="R267" i="6" s="1"/>
  <c r="S267" i="6" s="1"/>
  <c r="P291" i="6"/>
  <c r="O296" i="6"/>
  <c r="R296" i="6" s="1"/>
  <c r="S296" i="6" s="1"/>
  <c r="O315" i="6"/>
  <c r="R315" i="6" s="1"/>
  <c r="S315" i="6" s="1"/>
  <c r="P316" i="6"/>
  <c r="O325" i="6"/>
  <c r="R325" i="6" s="1"/>
  <c r="S325" i="6" s="1"/>
  <c r="O331" i="6"/>
  <c r="R331" i="6" s="1"/>
  <c r="S331" i="6" s="1"/>
  <c r="P356" i="6"/>
  <c r="P377" i="6"/>
  <c r="P387" i="6"/>
  <c r="O391" i="6"/>
  <c r="R391" i="6" s="1"/>
  <c r="S391" i="6" s="1"/>
  <c r="AA391" i="6" s="1"/>
  <c r="AB391" i="6" s="1"/>
  <c r="O395" i="6"/>
  <c r="R395" i="6" s="1"/>
  <c r="S395" i="6" s="1"/>
  <c r="O404" i="6"/>
  <c r="R404" i="6" s="1"/>
  <c r="S404" i="6" s="1"/>
  <c r="O446" i="6"/>
  <c r="R446" i="6" s="1"/>
  <c r="S446" i="6" s="1"/>
  <c r="O450" i="6"/>
  <c r="R450" i="6" s="1"/>
  <c r="S450" i="6" s="1"/>
  <c r="O454" i="6"/>
  <c r="R454" i="6" s="1"/>
  <c r="S454" i="6" s="1"/>
  <c r="P459" i="6"/>
  <c r="P464" i="6"/>
  <c r="O490" i="6"/>
  <c r="R490" i="6" s="1"/>
  <c r="S490" i="6" s="1"/>
  <c r="AA490" i="6" s="1"/>
  <c r="AB490" i="6" s="1"/>
  <c r="O495" i="6"/>
  <c r="R495" i="6" s="1"/>
  <c r="S495" i="6" s="1"/>
  <c r="AA495" i="6" s="1"/>
  <c r="AB495" i="6" s="1"/>
  <c r="P505" i="6"/>
  <c r="O527" i="6"/>
  <c r="R527" i="6" s="1"/>
  <c r="S527" i="6" s="1"/>
  <c r="P537" i="6"/>
  <c r="P542" i="6"/>
  <c r="O561" i="6"/>
  <c r="R561" i="6" s="1"/>
  <c r="S561" i="6" s="1"/>
  <c r="AA561" i="6" s="1"/>
  <c r="AB561" i="6" s="1"/>
  <c r="P566" i="6"/>
  <c r="O570" i="6"/>
  <c r="R570" i="6" s="1"/>
  <c r="S570" i="6" s="1"/>
  <c r="AA570" i="6" s="1"/>
  <c r="AB570" i="6" s="1"/>
  <c r="O574" i="6"/>
  <c r="R574" i="6" s="1"/>
  <c r="S574" i="6" s="1"/>
  <c r="P584" i="6"/>
  <c r="O633" i="6"/>
  <c r="R633" i="6" s="1"/>
  <c r="S633" i="6" s="1"/>
  <c r="AA633" i="6" s="1"/>
  <c r="AB633" i="6" s="1"/>
  <c r="P638" i="6"/>
  <c r="P642" i="6"/>
  <c r="O832" i="6"/>
  <c r="R832" i="6" s="1"/>
  <c r="S832" i="6" s="1"/>
  <c r="P841" i="6"/>
  <c r="O887" i="6"/>
  <c r="R887" i="6" s="1"/>
  <c r="S887" i="6" s="1"/>
  <c r="O1032" i="6"/>
  <c r="R1032" i="6" s="1"/>
  <c r="S1032" i="6" s="1"/>
  <c r="P1044" i="6"/>
  <c r="O1103" i="6"/>
  <c r="R1103" i="6" s="1"/>
  <c r="S1103" i="6" s="1"/>
  <c r="AA1103" i="6" s="1"/>
  <c r="AB1103" i="6" s="1"/>
  <c r="O1107" i="6"/>
  <c r="R1107" i="6" s="1"/>
  <c r="S1107" i="6" s="1"/>
  <c r="O1111" i="6"/>
  <c r="R1111" i="6" s="1"/>
  <c r="S1111" i="6" s="1"/>
  <c r="P1199" i="6"/>
  <c r="O1203" i="6"/>
  <c r="R1203" i="6" s="1"/>
  <c r="S1203" i="6" s="1"/>
  <c r="P1231" i="6"/>
  <c r="P670" i="6"/>
  <c r="P1032" i="6"/>
  <c r="P1103" i="6"/>
  <c r="P1176" i="6"/>
  <c r="O256" i="6"/>
  <c r="R256" i="6" s="1"/>
  <c r="S256" i="6" s="1"/>
  <c r="P261" i="6"/>
  <c r="O266" i="6"/>
  <c r="R266" i="6" s="1"/>
  <c r="S266" i="6" s="1"/>
  <c r="T266" i="6" s="1"/>
  <c r="O275" i="6"/>
  <c r="R275" i="6" s="1"/>
  <c r="S275" i="6" s="1"/>
  <c r="P295" i="6"/>
  <c r="P310" i="6"/>
  <c r="O314" i="6"/>
  <c r="R314" i="6" s="1"/>
  <c r="S314" i="6" s="1"/>
  <c r="O324" i="6"/>
  <c r="R324" i="6" s="1"/>
  <c r="S324" i="6" s="1"/>
  <c r="O330" i="6"/>
  <c r="R330" i="6" s="1"/>
  <c r="S330" i="6" s="1"/>
  <c r="O334" i="6"/>
  <c r="R334" i="6" s="1"/>
  <c r="S334" i="6" s="1"/>
  <c r="O353" i="6"/>
  <c r="R353" i="6" s="1"/>
  <c r="S353" i="6" s="1"/>
  <c r="P359" i="6"/>
  <c r="O390" i="6"/>
  <c r="R390" i="6" s="1"/>
  <c r="S390" i="6" s="1"/>
  <c r="AA390" i="6" s="1"/>
  <c r="AB390" i="6" s="1"/>
  <c r="O394" i="6"/>
  <c r="R394" i="6" s="1"/>
  <c r="S394" i="6" s="1"/>
  <c r="T394" i="6" s="1"/>
  <c r="O398" i="6"/>
  <c r="R398" i="6" s="1"/>
  <c r="S398" i="6" s="1"/>
  <c r="O403" i="6"/>
  <c r="R403" i="6" s="1"/>
  <c r="S403" i="6" s="1"/>
  <c r="AA403" i="6" s="1"/>
  <c r="AB403" i="6" s="1"/>
  <c r="O408" i="6"/>
  <c r="R408" i="6" s="1"/>
  <c r="S408" i="6" s="1"/>
  <c r="P415" i="6"/>
  <c r="O430" i="6"/>
  <c r="R430" i="6" s="1"/>
  <c r="S430" i="6" s="1"/>
  <c r="O435" i="6"/>
  <c r="R435" i="6" s="1"/>
  <c r="S435" i="6" s="1"/>
  <c r="O440" i="6"/>
  <c r="R440" i="6" s="1"/>
  <c r="S440" i="6" s="1"/>
  <c r="O445" i="6"/>
  <c r="R445" i="6" s="1"/>
  <c r="S445" i="6" s="1"/>
  <c r="T445" i="6" s="1"/>
  <c r="O449" i="6"/>
  <c r="R449" i="6" s="1"/>
  <c r="S449" i="6" s="1"/>
  <c r="O457" i="6"/>
  <c r="R457" i="6" s="1"/>
  <c r="S457" i="6" s="1"/>
  <c r="P458" i="6"/>
  <c r="P476" i="6"/>
  <c r="P481" i="6"/>
  <c r="O485" i="6"/>
  <c r="R485" i="6" s="1"/>
  <c r="S485" i="6" s="1"/>
  <c r="O489" i="6"/>
  <c r="R489" i="6" s="1"/>
  <c r="S489" i="6" s="1"/>
  <c r="O494" i="6"/>
  <c r="R494" i="6" s="1"/>
  <c r="S494" i="6" s="1"/>
  <c r="T494" i="6" s="1"/>
  <c r="O503" i="6"/>
  <c r="R503" i="6" s="1"/>
  <c r="S503" i="6" s="1"/>
  <c r="O512" i="6"/>
  <c r="R512" i="6" s="1"/>
  <c r="S512" i="6" s="1"/>
  <c r="O526" i="6"/>
  <c r="R526" i="6" s="1"/>
  <c r="S526" i="6" s="1"/>
  <c r="O531" i="6"/>
  <c r="R531" i="6" s="1"/>
  <c r="S531" i="6" s="1"/>
  <c r="O535" i="6"/>
  <c r="R535" i="6" s="1"/>
  <c r="S535" i="6" s="1"/>
  <c r="P556" i="6"/>
  <c r="O560" i="6"/>
  <c r="R560" i="6" s="1"/>
  <c r="S560" i="6" s="1"/>
  <c r="T560" i="6" s="1"/>
  <c r="P565" i="6"/>
  <c r="O569" i="6"/>
  <c r="R569" i="6" s="1"/>
  <c r="S569" i="6" s="1"/>
  <c r="T569" i="6" s="1"/>
  <c r="O573" i="6"/>
  <c r="R573" i="6" s="1"/>
  <c r="S573" i="6" s="1"/>
  <c r="P583" i="6"/>
  <c r="P587" i="6"/>
  <c r="P592" i="6"/>
  <c r="P597" i="6"/>
  <c r="P641" i="6"/>
  <c r="O661" i="6"/>
  <c r="R661" i="6" s="1"/>
  <c r="S661" i="6" s="1"/>
  <c r="O665" i="6"/>
  <c r="R665" i="6" s="1"/>
  <c r="S665" i="6" s="1"/>
  <c r="O669" i="6"/>
  <c r="R669" i="6" s="1"/>
  <c r="S669" i="6" s="1"/>
  <c r="P764" i="6"/>
  <c r="P772" i="6"/>
  <c r="P914" i="6"/>
  <c r="O948" i="6"/>
  <c r="R948" i="6" s="1"/>
  <c r="S948" i="6" s="1"/>
  <c r="P953" i="6"/>
  <c r="P958" i="6"/>
  <c r="P969" i="6"/>
  <c r="O1009" i="6"/>
  <c r="R1009" i="6" s="1"/>
  <c r="S1009" i="6" s="1"/>
  <c r="T1009" i="6" s="1"/>
  <c r="O1077" i="6"/>
  <c r="R1077" i="6" s="1"/>
  <c r="S1077" i="6" s="1"/>
  <c r="P1087" i="6"/>
  <c r="O1092" i="6"/>
  <c r="R1092" i="6" s="1"/>
  <c r="S1092" i="6" s="1"/>
  <c r="T1092" i="6" s="1"/>
  <c r="P1156" i="6"/>
  <c r="O1160" i="6"/>
  <c r="R1160" i="6" s="1"/>
  <c r="S1160" i="6" s="1"/>
  <c r="O1164" i="6"/>
  <c r="R1164" i="6" s="1"/>
  <c r="S1164" i="6" s="1"/>
  <c r="AA1164" i="6" s="1"/>
  <c r="AB1164" i="6" s="1"/>
  <c r="O1168" i="6"/>
  <c r="R1168" i="6" s="1"/>
  <c r="S1168" i="6" s="1"/>
  <c r="O1172" i="6"/>
  <c r="R1172" i="6" s="1"/>
  <c r="S1172" i="6" s="1"/>
  <c r="AA1172" i="6" s="1"/>
  <c r="AB1172" i="6" s="1"/>
  <c r="P1184" i="6"/>
  <c r="P1208" i="6"/>
  <c r="O1293" i="6"/>
  <c r="R1293" i="6" s="1"/>
  <c r="S1293" i="6" s="1"/>
  <c r="O338" i="6"/>
  <c r="R338" i="6" s="1"/>
  <c r="S338" i="6" s="1"/>
  <c r="O358" i="6"/>
  <c r="R358" i="6" s="1"/>
  <c r="S358" i="6" s="1"/>
  <c r="O375" i="6"/>
  <c r="R375" i="6" s="1"/>
  <c r="S375" i="6" s="1"/>
  <c r="P398" i="6"/>
  <c r="O484" i="6"/>
  <c r="R484" i="6" s="1"/>
  <c r="S484" i="6" s="1"/>
  <c r="O544" i="6"/>
  <c r="R544" i="6" s="1"/>
  <c r="S544" i="6" s="1"/>
  <c r="AA544" i="6" s="1"/>
  <c r="AB544" i="6" s="1"/>
  <c r="O555" i="6"/>
  <c r="R555" i="6" s="1"/>
  <c r="S555" i="6" s="1"/>
  <c r="P560" i="6"/>
  <c r="O564" i="6"/>
  <c r="R564" i="6" s="1"/>
  <c r="S564" i="6" s="1"/>
  <c r="O586" i="6"/>
  <c r="R586" i="6" s="1"/>
  <c r="S586" i="6" s="1"/>
  <c r="O591" i="6"/>
  <c r="R591" i="6" s="1"/>
  <c r="S591" i="6" s="1"/>
  <c r="O600" i="6"/>
  <c r="R600" i="6" s="1"/>
  <c r="S600" i="6" s="1"/>
  <c r="O605" i="6"/>
  <c r="R605" i="6" s="1"/>
  <c r="S605" i="6" s="1"/>
  <c r="O723" i="6"/>
  <c r="R723" i="6" s="1"/>
  <c r="S723" i="6" s="1"/>
  <c r="T723" i="6" s="1"/>
  <c r="O735" i="6"/>
  <c r="R735" i="6" s="1"/>
  <c r="S735" i="6" s="1"/>
  <c r="O739" i="6"/>
  <c r="R739" i="6" s="1"/>
  <c r="S739" i="6" s="1"/>
  <c r="O755" i="6"/>
  <c r="R755" i="6" s="1"/>
  <c r="S755" i="6" s="1"/>
  <c r="O779" i="6"/>
  <c r="R779" i="6" s="1"/>
  <c r="S779" i="6" s="1"/>
  <c r="P790" i="6"/>
  <c r="O798" i="6"/>
  <c r="R798" i="6" s="1"/>
  <c r="S798" i="6" s="1"/>
  <c r="O895" i="6"/>
  <c r="R895" i="6" s="1"/>
  <c r="S895" i="6" s="1"/>
  <c r="AA895" i="6" s="1"/>
  <c r="AB895" i="6" s="1"/>
  <c r="O952" i="6"/>
  <c r="R952" i="6" s="1"/>
  <c r="S952" i="6" s="1"/>
  <c r="O961" i="6"/>
  <c r="R961" i="6" s="1"/>
  <c r="S961" i="6" s="1"/>
  <c r="AA961" i="6" s="1"/>
  <c r="AB961" i="6" s="1"/>
  <c r="P1160" i="6"/>
  <c r="P1168" i="6"/>
  <c r="O1237" i="6"/>
  <c r="R1237" i="6" s="1"/>
  <c r="S1237" i="6" s="1"/>
  <c r="AA1237" i="6" s="1"/>
  <c r="AB1237" i="6" s="1"/>
  <c r="P1293" i="6"/>
  <c r="P709" i="6"/>
  <c r="P759" i="6"/>
  <c r="P788" i="6"/>
  <c r="P827" i="6"/>
  <c r="P899" i="6"/>
  <c r="P913" i="6"/>
  <c r="P918" i="6"/>
  <c r="O922" i="6"/>
  <c r="R922" i="6" s="1"/>
  <c r="S922" i="6" s="1"/>
  <c r="AA922" i="6" s="1"/>
  <c r="AB922" i="6" s="1"/>
  <c r="P928" i="6"/>
  <c r="P1027" i="6"/>
  <c r="P1049" i="6"/>
  <c r="P1063" i="6"/>
  <c r="P1067" i="6"/>
  <c r="P1076" i="6"/>
  <c r="P1086" i="6"/>
  <c r="P1102" i="6"/>
  <c r="P1132" i="6"/>
  <c r="P1159" i="6"/>
  <c r="P1163" i="6"/>
  <c r="P1167" i="6"/>
  <c r="P1183" i="6"/>
  <c r="P1212" i="6"/>
  <c r="P1222" i="6"/>
  <c r="P1226" i="6"/>
  <c r="P1244" i="6"/>
  <c r="P1250" i="6"/>
  <c r="P1269" i="6"/>
  <c r="P743" i="6"/>
  <c r="P763" i="6"/>
  <c r="P806" i="6"/>
  <c r="P810" i="6"/>
  <c r="P814" i="6"/>
  <c r="P836" i="6"/>
  <c r="P870" i="6"/>
  <c r="P943" i="6"/>
  <c r="O947" i="6"/>
  <c r="R947" i="6" s="1"/>
  <c r="S947" i="6" s="1"/>
  <c r="P968" i="6"/>
  <c r="P974" i="6"/>
  <c r="P983" i="6"/>
  <c r="P1004" i="6"/>
  <c r="O1021" i="6"/>
  <c r="R1021" i="6" s="1"/>
  <c r="S1021" i="6" s="1"/>
  <c r="O1037" i="6"/>
  <c r="R1037" i="6" s="1"/>
  <c r="S1037" i="6" s="1"/>
  <c r="P1039" i="6"/>
  <c r="P1043" i="6"/>
  <c r="O1047" i="6"/>
  <c r="R1047" i="6" s="1"/>
  <c r="S1047" i="6" s="1"/>
  <c r="P1053" i="6"/>
  <c r="P1071" i="6"/>
  <c r="O1095" i="6"/>
  <c r="R1095" i="6" s="1"/>
  <c r="S1095" i="6" s="1"/>
  <c r="O1105" i="6"/>
  <c r="R1105" i="6" s="1"/>
  <c r="S1105" i="6" s="1"/>
  <c r="P1106" i="6"/>
  <c r="P1123" i="6"/>
  <c r="O1131" i="6"/>
  <c r="R1131" i="6" s="1"/>
  <c r="S1131" i="6" s="1"/>
  <c r="P1140" i="6"/>
  <c r="O1166" i="6"/>
  <c r="R1166" i="6" s="1"/>
  <c r="S1166" i="6" s="1"/>
  <c r="T1166" i="6" s="1"/>
  <c r="O1170" i="6"/>
  <c r="R1170" i="6" s="1"/>
  <c r="S1170" i="6" s="1"/>
  <c r="O1182" i="6"/>
  <c r="R1182" i="6" s="1"/>
  <c r="S1182" i="6" s="1"/>
  <c r="O1188" i="6"/>
  <c r="R1188" i="6" s="1"/>
  <c r="S1188" i="6" s="1"/>
  <c r="P1217" i="6"/>
  <c r="O1221" i="6"/>
  <c r="R1221" i="6" s="1"/>
  <c r="S1221" i="6" s="1"/>
  <c r="P1274" i="6"/>
  <c r="P1287" i="6"/>
  <c r="P650" i="6"/>
  <c r="P664" i="6"/>
  <c r="P668" i="6"/>
  <c r="P677" i="6"/>
  <c r="P681" i="6"/>
  <c r="P750" i="6"/>
  <c r="P797" i="6"/>
  <c r="P818" i="6"/>
  <c r="P826" i="6"/>
  <c r="P857" i="6"/>
  <c r="O917" i="6"/>
  <c r="R917" i="6" s="1"/>
  <c r="S917" i="6" s="1"/>
  <c r="P922" i="6"/>
  <c r="P956" i="6"/>
  <c r="P960" i="6"/>
  <c r="O607" i="6"/>
  <c r="R607" i="6" s="1"/>
  <c r="S607" i="6" s="1"/>
  <c r="O611" i="6"/>
  <c r="R611" i="6" s="1"/>
  <c r="S611" i="6" s="1"/>
  <c r="O615" i="6"/>
  <c r="R615" i="6" s="1"/>
  <c r="S615" i="6" s="1"/>
  <c r="O667" i="6"/>
  <c r="R667" i="6" s="1"/>
  <c r="S667" i="6" s="1"/>
  <c r="O680" i="6"/>
  <c r="R680" i="6" s="1"/>
  <c r="S680" i="6" s="1"/>
  <c r="O685" i="6"/>
  <c r="R685" i="6" s="1"/>
  <c r="S685" i="6" s="1"/>
  <c r="P686" i="6"/>
  <c r="P696" i="6"/>
  <c r="P712" i="6"/>
  <c r="O716" i="6"/>
  <c r="R716" i="6" s="1"/>
  <c r="S716" i="6" s="1"/>
  <c r="T716" i="6" s="1"/>
  <c r="P742" i="6"/>
  <c r="P787" i="6"/>
  <c r="O791" i="6"/>
  <c r="R791" i="6" s="1"/>
  <c r="S791" i="6" s="1"/>
  <c r="O796" i="6"/>
  <c r="R796" i="6" s="1"/>
  <c r="S796" i="6" s="1"/>
  <c r="P805" i="6"/>
  <c r="O817" i="6"/>
  <c r="R817" i="6" s="1"/>
  <c r="S817" i="6" s="1"/>
  <c r="P830" i="6"/>
  <c r="P912" i="6"/>
  <c r="P927" i="6"/>
  <c r="O935" i="6"/>
  <c r="R935" i="6" s="1"/>
  <c r="S935" i="6" s="1"/>
  <c r="AA935" i="6" s="1"/>
  <c r="AB935" i="6" s="1"/>
  <c r="P942" i="6"/>
  <c r="P973" i="6"/>
  <c r="P1002" i="6"/>
  <c r="P1047" i="6"/>
  <c r="O1056" i="6"/>
  <c r="R1056" i="6" s="1"/>
  <c r="S1056" i="6" s="1"/>
  <c r="AA1056" i="6" s="1"/>
  <c r="AB1056" i="6" s="1"/>
  <c r="O1061" i="6"/>
  <c r="R1061" i="6" s="1"/>
  <c r="S1061" i="6" s="1"/>
  <c r="P1085" i="6"/>
  <c r="P1095" i="6"/>
  <c r="P1127" i="6"/>
  <c r="O1148" i="6"/>
  <c r="R1148" i="6" s="1"/>
  <c r="S1148" i="6" s="1"/>
  <c r="T1148" i="6" s="1"/>
  <c r="O1157" i="6"/>
  <c r="R1157" i="6" s="1"/>
  <c r="S1157" i="6" s="1"/>
  <c r="AA1157" i="6" s="1"/>
  <c r="AB1157" i="6" s="1"/>
  <c r="P1158" i="6"/>
  <c r="P1162" i="6"/>
  <c r="P1182" i="6"/>
  <c r="O1186" i="6"/>
  <c r="R1186" i="6" s="1"/>
  <c r="S1186" i="6" s="1"/>
  <c r="AA1186" i="6" s="1"/>
  <c r="AB1186" i="6" s="1"/>
  <c r="P1192" i="6"/>
  <c r="P1210" i="6"/>
  <c r="P1225" i="6"/>
  <c r="P1239" i="6"/>
  <c r="P1243" i="6"/>
  <c r="P1249" i="6"/>
  <c r="P1253" i="6"/>
  <c r="O1257" i="6"/>
  <c r="R1257" i="6" s="1"/>
  <c r="S1257" i="6" s="1"/>
  <c r="O1262" i="6"/>
  <c r="R1262" i="6" s="1"/>
  <c r="S1262" i="6" s="1"/>
  <c r="T1262" i="6" s="1"/>
  <c r="P1268" i="6"/>
  <c r="O1277" i="6"/>
  <c r="R1277" i="6" s="1"/>
  <c r="S1277" i="6" s="1"/>
  <c r="P1295" i="6"/>
  <c r="O658" i="6"/>
  <c r="R658" i="6" s="1"/>
  <c r="S658" i="6" s="1"/>
  <c r="P902" i="6"/>
  <c r="P967" i="6"/>
  <c r="P1007" i="6"/>
  <c r="P1011" i="6"/>
  <c r="P1030" i="6"/>
  <c r="P1042" i="6"/>
  <c r="O1069" i="6"/>
  <c r="R1069" i="6" s="1"/>
  <c r="S1069" i="6" s="1"/>
  <c r="P1070" i="6"/>
  <c r="O1078" i="6"/>
  <c r="R1078" i="6" s="1"/>
  <c r="S1078" i="6" s="1"/>
  <c r="O1084" i="6"/>
  <c r="R1084" i="6" s="1"/>
  <c r="S1084" i="6" s="1"/>
  <c r="AA1084" i="6" s="1"/>
  <c r="AB1084" i="6" s="1"/>
  <c r="P1089" i="6"/>
  <c r="O1094" i="6"/>
  <c r="R1094" i="6" s="1"/>
  <c r="S1094" i="6" s="1"/>
  <c r="O1100" i="6"/>
  <c r="R1100" i="6" s="1"/>
  <c r="S1100" i="6" s="1"/>
  <c r="O1126" i="6"/>
  <c r="R1126" i="6" s="1"/>
  <c r="S1126" i="6" s="1"/>
  <c r="AA1126" i="6" s="1"/>
  <c r="AB1126" i="6" s="1"/>
  <c r="P1139" i="6"/>
  <c r="O1152" i="6"/>
  <c r="R1152" i="6" s="1"/>
  <c r="S1152" i="6" s="1"/>
  <c r="O1161" i="6"/>
  <c r="R1161" i="6" s="1"/>
  <c r="S1161" i="6" s="1"/>
  <c r="O1165" i="6"/>
  <c r="R1165" i="6" s="1"/>
  <c r="S1165" i="6" s="1"/>
  <c r="O1169" i="6"/>
  <c r="R1169" i="6" s="1"/>
  <c r="S1169" i="6" s="1"/>
  <c r="O1181" i="6"/>
  <c r="R1181" i="6" s="1"/>
  <c r="S1181" i="6" s="1"/>
  <c r="T1181" i="6" s="1"/>
  <c r="O1220" i="6"/>
  <c r="R1220" i="6" s="1"/>
  <c r="S1220" i="6" s="1"/>
  <c r="P1262" i="6"/>
  <c r="P615" i="6"/>
  <c r="O624" i="6"/>
  <c r="R624" i="6" s="1"/>
  <c r="S624" i="6" s="1"/>
  <c r="O639" i="6"/>
  <c r="R639" i="6" s="1"/>
  <c r="S639" i="6" s="1"/>
  <c r="P649" i="6"/>
  <c r="O653" i="6"/>
  <c r="R653" i="6" s="1"/>
  <c r="S653" i="6" s="1"/>
  <c r="T653" i="6" s="1"/>
  <c r="O657" i="6"/>
  <c r="R657" i="6" s="1"/>
  <c r="S657" i="6" s="1"/>
  <c r="O662" i="6"/>
  <c r="R662" i="6" s="1"/>
  <c r="S662" i="6" s="1"/>
  <c r="T662" i="6" s="1"/>
  <c r="P680" i="6"/>
  <c r="P685" i="6"/>
  <c r="O694" i="6"/>
  <c r="R694" i="6" s="1"/>
  <c r="S694" i="6" s="1"/>
  <c r="O707" i="6"/>
  <c r="R707" i="6" s="1"/>
  <c r="S707" i="6" s="1"/>
  <c r="AA707" i="6" s="1"/>
  <c r="AB707" i="6" s="1"/>
  <c r="O711" i="6"/>
  <c r="R711" i="6" s="1"/>
  <c r="S711" i="6" s="1"/>
  <c r="O728" i="6"/>
  <c r="R728" i="6" s="1"/>
  <c r="S728" i="6" s="1"/>
  <c r="O736" i="6"/>
  <c r="R736" i="6" s="1"/>
  <c r="S736" i="6" s="1"/>
  <c r="O741" i="6"/>
  <c r="R741" i="6" s="1"/>
  <c r="S741" i="6" s="1"/>
  <c r="AA741" i="6" s="1"/>
  <c r="AB741" i="6" s="1"/>
  <c r="P749" i="6"/>
  <c r="P753" i="6"/>
  <c r="O761" i="6"/>
  <c r="R761" i="6" s="1"/>
  <c r="S761" i="6" s="1"/>
  <c r="P775" i="6"/>
  <c r="P791" i="6"/>
  <c r="O804" i="6"/>
  <c r="R804" i="6" s="1"/>
  <c r="S804" i="6" s="1"/>
  <c r="O808" i="6"/>
  <c r="R808" i="6" s="1"/>
  <c r="S808" i="6" s="1"/>
  <c r="P825" i="6"/>
  <c r="O829" i="6"/>
  <c r="R829" i="6" s="1"/>
  <c r="S829" i="6" s="1"/>
  <c r="O834" i="6"/>
  <c r="R834" i="6" s="1"/>
  <c r="S834" i="6" s="1"/>
  <c r="P856" i="6"/>
  <c r="O901" i="6"/>
  <c r="R901" i="6" s="1"/>
  <c r="S901" i="6" s="1"/>
  <c r="AA901" i="6" s="1"/>
  <c r="AB901" i="6" s="1"/>
  <c r="P906" i="6"/>
  <c r="O910" i="6"/>
  <c r="R910" i="6" s="1"/>
  <c r="S910" i="6" s="1"/>
  <c r="AA910" i="6" s="1"/>
  <c r="AB910" i="6" s="1"/>
  <c r="O945" i="6"/>
  <c r="R945" i="6" s="1"/>
  <c r="S945" i="6" s="1"/>
  <c r="O949" i="6"/>
  <c r="R949" i="6" s="1"/>
  <c r="S949" i="6" s="1"/>
  <c r="AA949" i="6" s="1"/>
  <c r="AB949" i="6" s="1"/>
  <c r="P955" i="6"/>
  <c r="O971" i="6"/>
  <c r="R971" i="6" s="1"/>
  <c r="S971" i="6" s="1"/>
  <c r="O976" i="6"/>
  <c r="R976" i="6" s="1"/>
  <c r="S976" i="6" s="1"/>
  <c r="O981" i="6"/>
  <c r="R981" i="6" s="1"/>
  <c r="S981" i="6" s="1"/>
  <c r="P991" i="6"/>
  <c r="P996" i="6"/>
  <c r="O1019" i="6"/>
  <c r="R1019" i="6" s="1"/>
  <c r="S1019" i="6" s="1"/>
  <c r="T1019" i="6" s="1"/>
  <c r="O1024" i="6"/>
  <c r="R1024" i="6" s="1"/>
  <c r="S1024" i="6" s="1"/>
  <c r="O1029" i="6"/>
  <c r="R1029" i="6" s="1"/>
  <c r="S1029" i="6" s="1"/>
  <c r="AA1029" i="6" s="1"/>
  <c r="AB1029" i="6" s="1"/>
  <c r="O1055" i="6"/>
  <c r="R1055" i="6" s="1"/>
  <c r="S1055" i="6" s="1"/>
  <c r="T1055" i="6" s="1"/>
  <c r="O1073" i="6"/>
  <c r="R1073" i="6" s="1"/>
  <c r="S1073" i="6" s="1"/>
  <c r="AA1073" i="6" s="1"/>
  <c r="AB1073" i="6" s="1"/>
  <c r="O1117" i="6"/>
  <c r="R1117" i="6" s="1"/>
  <c r="S1117" i="6" s="1"/>
  <c r="O1138" i="6"/>
  <c r="R1138" i="6" s="1"/>
  <c r="S1138" i="6" s="1"/>
  <c r="AA1138" i="6" s="1"/>
  <c r="AB1138" i="6" s="1"/>
  <c r="O1209" i="6"/>
  <c r="R1209" i="6" s="1"/>
  <c r="S1209" i="6" s="1"/>
  <c r="O1215" i="6"/>
  <c r="R1215" i="6" s="1"/>
  <c r="S1215" i="6" s="1"/>
  <c r="T1215" i="6" s="1"/>
  <c r="O1233" i="6"/>
  <c r="R1233" i="6" s="1"/>
  <c r="S1233" i="6" s="1"/>
  <c r="AA1233" i="6" s="1"/>
  <c r="AB1233" i="6" s="1"/>
  <c r="P1277" i="6"/>
  <c r="O606" i="6"/>
  <c r="R606" i="6" s="1"/>
  <c r="S606" i="6" s="1"/>
  <c r="O610" i="6"/>
  <c r="R610" i="6" s="1"/>
  <c r="S610" i="6" s="1"/>
  <c r="O628" i="6"/>
  <c r="R628" i="6" s="1"/>
  <c r="S628" i="6" s="1"/>
  <c r="O648" i="6"/>
  <c r="R648" i="6" s="1"/>
  <c r="S648" i="6" s="1"/>
  <c r="P653" i="6"/>
  <c r="P658" i="6"/>
  <c r="O666" i="6"/>
  <c r="R666" i="6" s="1"/>
  <c r="S666" i="6" s="1"/>
  <c r="O670" i="6"/>
  <c r="R670" i="6" s="1"/>
  <c r="S670" i="6" s="1"/>
  <c r="O679" i="6"/>
  <c r="R679" i="6" s="1"/>
  <c r="S679" i="6" s="1"/>
  <c r="P711" i="6"/>
  <c r="O752" i="6"/>
  <c r="R752" i="6" s="1"/>
  <c r="S752" i="6" s="1"/>
  <c r="O790" i="6"/>
  <c r="R790" i="6" s="1"/>
  <c r="S790" i="6" s="1"/>
  <c r="O799" i="6"/>
  <c r="R799" i="6" s="1"/>
  <c r="S799" i="6" s="1"/>
  <c r="AA799" i="6" s="1"/>
  <c r="AB799" i="6" s="1"/>
  <c r="P800" i="6"/>
  <c r="P829" i="6"/>
  <c r="O838" i="6"/>
  <c r="R838" i="6" s="1"/>
  <c r="S838" i="6" s="1"/>
  <c r="O842" i="6"/>
  <c r="R842" i="6" s="1"/>
  <c r="S842" i="6" s="1"/>
  <c r="T842" i="6" s="1"/>
  <c r="O855" i="6"/>
  <c r="R855" i="6" s="1"/>
  <c r="S855" i="6" s="1"/>
  <c r="AA855" i="6" s="1"/>
  <c r="AB855" i="6" s="1"/>
  <c r="P901" i="6"/>
  <c r="O905" i="6"/>
  <c r="R905" i="6" s="1"/>
  <c r="S905" i="6" s="1"/>
  <c r="P920" i="6"/>
  <c r="P930" i="6"/>
  <c r="O934" i="6"/>
  <c r="R934" i="6" s="1"/>
  <c r="S934" i="6" s="1"/>
  <c r="T934" i="6" s="1"/>
  <c r="O953" i="6"/>
  <c r="R953" i="6" s="1"/>
  <c r="S953" i="6" s="1"/>
  <c r="O958" i="6"/>
  <c r="R958" i="6" s="1"/>
  <c r="S958" i="6" s="1"/>
  <c r="O985" i="6"/>
  <c r="R985" i="6" s="1"/>
  <c r="S985" i="6" s="1"/>
  <c r="O990" i="6"/>
  <c r="R990" i="6" s="1"/>
  <c r="S990" i="6" s="1"/>
  <c r="AA990" i="6" s="1"/>
  <c r="AB990" i="6" s="1"/>
  <c r="O994" i="6"/>
  <c r="R994" i="6" s="1"/>
  <c r="S994" i="6" s="1"/>
  <c r="O1014" i="6"/>
  <c r="R1014" i="6" s="1"/>
  <c r="S1014" i="6" s="1"/>
  <c r="P1029" i="6"/>
  <c r="O1060" i="6"/>
  <c r="R1060" i="6" s="1"/>
  <c r="S1060" i="6" s="1"/>
  <c r="P1069" i="6"/>
  <c r="O1108" i="6"/>
  <c r="R1108" i="6" s="1"/>
  <c r="S1108" i="6" s="1"/>
  <c r="P1117" i="6"/>
  <c r="O1121" i="6"/>
  <c r="R1121" i="6" s="1"/>
  <c r="S1121" i="6" s="1"/>
  <c r="P1130" i="6"/>
  <c r="P1134" i="6"/>
  <c r="O1147" i="6"/>
  <c r="R1147" i="6" s="1"/>
  <c r="S1147" i="6" s="1"/>
  <c r="P1161" i="6"/>
  <c r="O1176" i="6"/>
  <c r="R1176" i="6" s="1"/>
  <c r="S1176" i="6" s="1"/>
  <c r="AA1176" i="6" s="1"/>
  <c r="AB1176" i="6" s="1"/>
  <c r="P1204" i="6"/>
  <c r="O1219" i="6"/>
  <c r="R1219" i="6" s="1"/>
  <c r="S1219" i="6" s="1"/>
  <c r="P1224" i="6"/>
  <c r="P1238" i="6"/>
  <c r="P1247" i="6"/>
  <c r="P1252" i="6"/>
  <c r="P1256" i="6"/>
  <c r="O1261" i="6"/>
  <c r="R1261" i="6" s="1"/>
  <c r="S1261" i="6" s="1"/>
  <c r="T1261" i="6" s="1"/>
  <c r="P1266" i="6"/>
  <c r="O1276" i="6"/>
  <c r="R1276" i="6" s="1"/>
  <c r="S1276" i="6" s="1"/>
  <c r="O1178" i="6"/>
  <c r="R1178" i="6" s="1"/>
  <c r="S1178" i="6" s="1"/>
  <c r="P1178" i="6"/>
  <c r="O980" i="6"/>
  <c r="R980" i="6" s="1"/>
  <c r="S980" i="6" s="1"/>
  <c r="P980" i="6"/>
  <c r="O161" i="6"/>
  <c r="R161" i="6" s="1"/>
  <c r="S161" i="6" s="1"/>
  <c r="AA161" i="6" s="1"/>
  <c r="AB161" i="6" s="1"/>
  <c r="P161" i="6"/>
  <c r="P319" i="6"/>
  <c r="P334" i="6"/>
  <c r="O504" i="6"/>
  <c r="R504" i="6" s="1"/>
  <c r="S504" i="6" s="1"/>
  <c r="AC5" i="6"/>
  <c r="P431" i="6"/>
  <c r="P449" i="6"/>
  <c r="P907" i="6"/>
  <c r="O14" i="6"/>
  <c r="R14" i="6" s="1"/>
  <c r="S14" i="6" s="1"/>
  <c r="T14" i="6" s="1"/>
  <c r="O333" i="6"/>
  <c r="R333" i="6" s="1"/>
  <c r="S333" i="6" s="1"/>
  <c r="AA333" i="6" s="1"/>
  <c r="AB333" i="6" s="1"/>
  <c r="P333" i="6"/>
  <c r="O34" i="6"/>
  <c r="R34" i="6" s="1"/>
  <c r="S34" i="6" s="1"/>
  <c r="P72" i="6"/>
  <c r="P255" i="6"/>
  <c r="AA743" i="6"/>
  <c r="AB743" i="6" s="1"/>
  <c r="T743" i="6"/>
  <c r="P143" i="6"/>
  <c r="P36" i="6"/>
  <c r="P60" i="6"/>
  <c r="P346" i="6"/>
  <c r="P411" i="6"/>
  <c r="P515" i="6"/>
  <c r="O525" i="6"/>
  <c r="R525" i="6" s="1"/>
  <c r="S525" i="6" s="1"/>
  <c r="T525" i="6" s="1"/>
  <c r="O849" i="6"/>
  <c r="R849" i="6" s="1"/>
  <c r="S849" i="6" s="1"/>
  <c r="T849" i="6" s="1"/>
  <c r="P849" i="6"/>
  <c r="O1104" i="6"/>
  <c r="R1104" i="6" s="1"/>
  <c r="S1104" i="6" s="1"/>
  <c r="O1294" i="6"/>
  <c r="R1294" i="6" s="1"/>
  <c r="S1294" i="6" s="1"/>
  <c r="P162" i="6"/>
  <c r="P178" i="6"/>
  <c r="P358" i="6"/>
  <c r="O410" i="6"/>
  <c r="R410" i="6" s="1"/>
  <c r="S410" i="6" s="1"/>
  <c r="P456" i="6"/>
  <c r="P469" i="6"/>
  <c r="O513" i="6"/>
  <c r="R513" i="6" s="1"/>
  <c r="S513" i="6" s="1"/>
  <c r="O530" i="6"/>
  <c r="R530" i="6" s="1"/>
  <c r="S530" i="6" s="1"/>
  <c r="P758" i="6"/>
  <c r="O1065" i="6"/>
  <c r="R1065" i="6" s="1"/>
  <c r="S1065" i="6" s="1"/>
  <c r="P1294" i="6"/>
  <c r="P410" i="6"/>
  <c r="P513" i="6"/>
  <c r="P530" i="6"/>
  <c r="O501" i="6"/>
  <c r="R501" i="6" s="1"/>
  <c r="S501" i="6" s="1"/>
  <c r="T501" i="6" s="1"/>
  <c r="P1074" i="6"/>
  <c r="P320" i="6"/>
  <c r="P499" i="6"/>
  <c r="P522" i="6"/>
  <c r="P629" i="6"/>
  <c r="P693" i="6"/>
  <c r="P770" i="6"/>
  <c r="P1148" i="6"/>
  <c r="O1302" i="6"/>
  <c r="R1302" i="6" s="1"/>
  <c r="S1302" i="6" s="1"/>
  <c r="AA1302" i="6" s="1"/>
  <c r="AB1302" i="6" s="1"/>
  <c r="O769" i="6"/>
  <c r="R769" i="6" s="1"/>
  <c r="S769" i="6" s="1"/>
  <c r="P1201" i="6"/>
  <c r="P1220" i="6"/>
  <c r="R868" i="6"/>
  <c r="S868" i="6" s="1"/>
  <c r="AA868" i="6" s="1"/>
  <c r="AB868" i="6" s="1"/>
  <c r="P739" i="6"/>
  <c r="P768" i="6"/>
  <c r="P769" i="6"/>
  <c r="O721" i="6"/>
  <c r="R721" i="6" s="1"/>
  <c r="S721" i="6" s="1"/>
  <c r="T721" i="6" s="1"/>
  <c r="P793" i="6"/>
  <c r="O1156" i="6"/>
  <c r="R1156" i="6" s="1"/>
  <c r="S1156" i="6" s="1"/>
  <c r="P795" i="6"/>
  <c r="P854" i="6"/>
  <c r="P880" i="6"/>
  <c r="P1013" i="6"/>
  <c r="P1033" i="6"/>
  <c r="P1094" i="6"/>
  <c r="P1169" i="6"/>
  <c r="P1218" i="6"/>
  <c r="F9" i="7"/>
  <c r="F18" i="7"/>
  <c r="F31" i="7"/>
  <c r="F7" i="7"/>
  <c r="F12" i="7"/>
  <c r="F238" i="7"/>
  <c r="F8" i="7"/>
  <c r="F23" i="7"/>
  <c r="F13" i="7"/>
  <c r="F239" i="7"/>
  <c r="F24" i="7"/>
  <c r="P77" i="6"/>
  <c r="P309" i="6"/>
  <c r="O226" i="6"/>
  <c r="R226" i="6" s="1"/>
  <c r="S226" i="6" s="1"/>
  <c r="P300" i="6"/>
  <c r="P376" i="6"/>
  <c r="O687" i="6"/>
  <c r="R687" i="6" s="1"/>
  <c r="S687" i="6" s="1"/>
  <c r="P687" i="6"/>
  <c r="O204" i="6"/>
  <c r="R204" i="6" s="1"/>
  <c r="S204" i="6" s="1"/>
  <c r="P468" i="6"/>
  <c r="P454" i="6"/>
  <c r="P247" i="6"/>
  <c r="O247" i="6"/>
  <c r="R247" i="6" s="1"/>
  <c r="S247" i="6" s="1"/>
  <c r="O32" i="6"/>
  <c r="R32" i="6" s="1"/>
  <c r="S32" i="6" s="1"/>
  <c r="O62" i="6"/>
  <c r="R62" i="6" s="1"/>
  <c r="S62" i="6" s="1"/>
  <c r="P101" i="6"/>
  <c r="O101" i="6"/>
  <c r="R101" i="6" s="1"/>
  <c r="S101" i="6" s="1"/>
  <c r="O436" i="6"/>
  <c r="R436" i="6" s="1"/>
  <c r="S436" i="6" s="1"/>
  <c r="O219" i="6"/>
  <c r="R219" i="6" s="1"/>
  <c r="S219" i="6" s="1"/>
  <c r="P219" i="6"/>
  <c r="P17" i="6"/>
  <c r="O17" i="6"/>
  <c r="R17" i="6" s="1"/>
  <c r="S17" i="6" s="1"/>
  <c r="P90" i="6"/>
  <c r="O85" i="6"/>
  <c r="R85" i="6" s="1"/>
  <c r="S85" i="6" s="1"/>
  <c r="O122" i="6"/>
  <c r="R122" i="6" s="1"/>
  <c r="S122" i="6" s="1"/>
  <c r="P133" i="6"/>
  <c r="O133" i="6"/>
  <c r="R133" i="6" s="1"/>
  <c r="S133" i="6" s="1"/>
  <c r="P201" i="6"/>
  <c r="P425" i="6"/>
  <c r="O425" i="6"/>
  <c r="R425" i="6" s="1"/>
  <c r="S425" i="6" s="1"/>
  <c r="P428" i="6"/>
  <c r="O428" i="6"/>
  <c r="R428" i="6" s="1"/>
  <c r="S428" i="6" s="1"/>
  <c r="P429" i="6"/>
  <c r="O429" i="6"/>
  <c r="R429" i="6" s="1"/>
  <c r="S429" i="6" s="1"/>
  <c r="P780" i="6"/>
  <c r="P251" i="6"/>
  <c r="O251" i="6"/>
  <c r="R251" i="6" s="1"/>
  <c r="S251" i="6" s="1"/>
  <c r="O649" i="6"/>
  <c r="R649" i="6" s="1"/>
  <c r="S649" i="6" s="1"/>
  <c r="O332" i="6"/>
  <c r="R332" i="6" s="1"/>
  <c r="S332" i="6" s="1"/>
  <c r="O392" i="6"/>
  <c r="R392" i="6" s="1"/>
  <c r="S392" i="6" s="1"/>
  <c r="P95" i="6"/>
  <c r="O95" i="6"/>
  <c r="R95" i="6" s="1"/>
  <c r="S95" i="6" s="1"/>
  <c r="P148" i="6"/>
  <c r="O148" i="6"/>
  <c r="R148" i="6" s="1"/>
  <c r="S148" i="6" s="1"/>
  <c r="P244" i="6"/>
  <c r="P420" i="6"/>
  <c r="P480" i="6"/>
  <c r="P272" i="6"/>
  <c r="P25" i="6"/>
  <c r="O25" i="6"/>
  <c r="R25" i="6" s="1"/>
  <c r="S25" i="6" s="1"/>
  <c r="O244" i="6"/>
  <c r="R244" i="6" s="1"/>
  <c r="S244" i="6" s="1"/>
  <c r="P340" i="6"/>
  <c r="O491" i="6"/>
  <c r="R491" i="6" s="1"/>
  <c r="S491" i="6" s="1"/>
  <c r="P491" i="6"/>
  <c r="O521" i="6"/>
  <c r="R521" i="6" s="1"/>
  <c r="S521" i="6" s="1"/>
  <c r="P760" i="6"/>
  <c r="O760" i="6"/>
  <c r="R760" i="6" s="1"/>
  <c r="S760" i="6" s="1"/>
  <c r="P959" i="6"/>
  <c r="O959" i="6"/>
  <c r="R959" i="6" s="1"/>
  <c r="S959" i="6" s="1"/>
  <c r="P11" i="6"/>
  <c r="P48" i="6"/>
  <c r="O141" i="6"/>
  <c r="R141" i="6" s="1"/>
  <c r="S141" i="6" s="1"/>
  <c r="P141" i="6"/>
  <c r="P463" i="6"/>
  <c r="O876" i="6"/>
  <c r="R876" i="6" s="1"/>
  <c r="S876" i="6" s="1"/>
  <c r="P876" i="6"/>
  <c r="O6" i="6"/>
  <c r="R6" i="6" s="1"/>
  <c r="S6" i="6" s="1"/>
  <c r="P543" i="6"/>
  <c r="O543" i="6"/>
  <c r="R543" i="6" s="1"/>
  <c r="S543" i="6" s="1"/>
  <c r="O631" i="6"/>
  <c r="R631" i="6" s="1"/>
  <c r="S631" i="6" s="1"/>
  <c r="P43" i="6"/>
  <c r="O52" i="6"/>
  <c r="R52" i="6" s="1"/>
  <c r="S52" i="6" s="1"/>
  <c r="O57" i="6"/>
  <c r="R57" i="6" s="1"/>
  <c r="S57" i="6" s="1"/>
  <c r="P57" i="6"/>
  <c r="O65" i="6"/>
  <c r="R65" i="6" s="1"/>
  <c r="S65" i="6" s="1"/>
  <c r="O169" i="6"/>
  <c r="R169" i="6" s="1"/>
  <c r="S169" i="6" s="1"/>
  <c r="O187" i="6"/>
  <c r="R187" i="6" s="1"/>
  <c r="S187" i="6" s="1"/>
  <c r="P288" i="6"/>
  <c r="P326" i="6"/>
  <c r="P370" i="6"/>
  <c r="O510" i="6"/>
  <c r="R510" i="6" s="1"/>
  <c r="S510" i="6" s="1"/>
  <c r="P52" i="6"/>
  <c r="O82" i="6"/>
  <c r="R82" i="6" s="1"/>
  <c r="S82" i="6" s="1"/>
  <c r="P87" i="6"/>
  <c r="O109" i="6"/>
  <c r="R109" i="6" s="1"/>
  <c r="S109" i="6" s="1"/>
  <c r="P109" i="6"/>
  <c r="P169" i="6"/>
  <c r="P187" i="6"/>
  <c r="P194" i="6"/>
  <c r="P248" i="6"/>
  <c r="P352" i="6"/>
  <c r="P365" i="6"/>
  <c r="P510" i="6"/>
  <c r="P1046" i="6"/>
  <c r="O9" i="6"/>
  <c r="R9" i="6" s="1"/>
  <c r="S9" i="6" s="1"/>
  <c r="P22" i="6"/>
  <c r="O22" i="6"/>
  <c r="R22" i="6" s="1"/>
  <c r="S22" i="6" s="1"/>
  <c r="P46" i="6"/>
  <c r="P129" i="6"/>
  <c r="P138" i="6"/>
  <c r="P179" i="6"/>
  <c r="P239" i="6"/>
  <c r="O441" i="6"/>
  <c r="R441" i="6" s="1"/>
  <c r="S441" i="6" s="1"/>
  <c r="O88" i="6"/>
  <c r="R88" i="6" s="1"/>
  <c r="S88" i="6" s="1"/>
  <c r="P160" i="6"/>
  <c r="O224" i="6"/>
  <c r="R224" i="6" s="1"/>
  <c r="S224" i="6" s="1"/>
  <c r="P270" i="6"/>
  <c r="O468" i="6"/>
  <c r="R468" i="6" s="1"/>
  <c r="S468" i="6" s="1"/>
  <c r="P529" i="6"/>
  <c r="P612" i="6"/>
  <c r="O612" i="6"/>
  <c r="R612" i="6" s="1"/>
  <c r="S612" i="6" s="1"/>
  <c r="P626" i="6"/>
  <c r="P627" i="6"/>
  <c r="O627" i="6"/>
  <c r="R627" i="6" s="1"/>
  <c r="S627" i="6" s="1"/>
  <c r="P673" i="6"/>
  <c r="O673" i="6"/>
  <c r="R673" i="6" s="1"/>
  <c r="S673" i="6" s="1"/>
  <c r="O1041" i="6"/>
  <c r="R1041" i="6" s="1"/>
  <c r="S1041" i="6" s="1"/>
  <c r="P1041" i="6"/>
  <c r="O10" i="6"/>
  <c r="R10" i="6" s="1"/>
  <c r="S10" i="6" s="1"/>
  <c r="P14" i="6"/>
  <c r="P37" i="6"/>
  <c r="P49" i="6"/>
  <c r="O61" i="6"/>
  <c r="R61" i="6" s="1"/>
  <c r="S61" i="6" s="1"/>
  <c r="O99" i="6"/>
  <c r="R99" i="6" s="1"/>
  <c r="S99" i="6" s="1"/>
  <c r="P119" i="6"/>
  <c r="P127" i="6"/>
  <c r="P166" i="6"/>
  <c r="P256" i="6"/>
  <c r="P286" i="6"/>
  <c r="P306" i="6"/>
  <c r="O335" i="6"/>
  <c r="R335" i="6" s="1"/>
  <c r="S335" i="6" s="1"/>
  <c r="P345" i="6"/>
  <c r="O345" i="6"/>
  <c r="R345" i="6" s="1"/>
  <c r="S345" i="6" s="1"/>
  <c r="P373" i="6"/>
  <c r="O378" i="6"/>
  <c r="R378" i="6" s="1"/>
  <c r="S378" i="6" s="1"/>
  <c r="O397" i="6"/>
  <c r="R397" i="6" s="1"/>
  <c r="S397" i="6" s="1"/>
  <c r="P416" i="6"/>
  <c r="O433" i="6"/>
  <c r="R433" i="6" s="1"/>
  <c r="S433" i="6" s="1"/>
  <c r="P483" i="6"/>
  <c r="O483" i="6"/>
  <c r="R483" i="6" s="1"/>
  <c r="S483" i="6" s="1"/>
  <c r="P501" i="6"/>
  <c r="O507" i="6"/>
  <c r="R507" i="6" s="1"/>
  <c r="S507" i="6" s="1"/>
  <c r="P541" i="6"/>
  <c r="P557" i="6"/>
  <c r="O567" i="6"/>
  <c r="R567" i="6" s="1"/>
  <c r="S567" i="6" s="1"/>
  <c r="P579" i="6"/>
  <c r="P646" i="6"/>
  <c r="P684" i="6"/>
  <c r="P706" i="6"/>
  <c r="O706" i="6"/>
  <c r="R706" i="6" s="1"/>
  <c r="S706" i="6" s="1"/>
  <c r="O774" i="6"/>
  <c r="R774" i="6" s="1"/>
  <c r="S774" i="6" s="1"/>
  <c r="P1026" i="6"/>
  <c r="P301" i="6"/>
  <c r="P337" i="6"/>
  <c r="P407" i="6"/>
  <c r="P171" i="6"/>
  <c r="P198" i="6"/>
  <c r="P344" i="6"/>
  <c r="P412" i="6"/>
  <c r="P482" i="6"/>
  <c r="P571" i="6"/>
  <c r="P703" i="6"/>
  <c r="P938" i="6"/>
  <c r="P63" i="6"/>
  <c r="P155" i="6"/>
  <c r="P191" i="6"/>
  <c r="P249" i="6"/>
  <c r="P298" i="6"/>
  <c r="P368" i="6"/>
  <c r="O7" i="6"/>
  <c r="R7" i="6" s="1"/>
  <c r="S7" i="6" s="1"/>
  <c r="O44" i="6"/>
  <c r="R44" i="6" s="1"/>
  <c r="S44" i="6" s="1"/>
  <c r="O56" i="6"/>
  <c r="R56" i="6" s="1"/>
  <c r="S56" i="6" s="1"/>
  <c r="O83" i="6"/>
  <c r="R83" i="6" s="1"/>
  <c r="S83" i="6" s="1"/>
  <c r="O94" i="6"/>
  <c r="R94" i="6" s="1"/>
  <c r="S94" i="6" s="1"/>
  <c r="P123" i="6"/>
  <c r="P199" i="6"/>
  <c r="O199" i="6"/>
  <c r="R199" i="6" s="1"/>
  <c r="S199" i="6" s="1"/>
  <c r="O261" i="6"/>
  <c r="R261" i="6" s="1"/>
  <c r="S261" i="6" s="1"/>
  <c r="O417" i="6"/>
  <c r="R417" i="6" s="1"/>
  <c r="S417" i="6" s="1"/>
  <c r="P518" i="6"/>
  <c r="O518" i="6"/>
  <c r="R518" i="6" s="1"/>
  <c r="S518" i="6" s="1"/>
  <c r="O725" i="6"/>
  <c r="R725" i="6" s="1"/>
  <c r="S725" i="6" s="1"/>
  <c r="P80" i="6"/>
  <c r="P307" i="6"/>
  <c r="O307" i="6"/>
  <c r="R307" i="6" s="1"/>
  <c r="S307" i="6" s="1"/>
  <c r="O13" i="6"/>
  <c r="R13" i="6" s="1"/>
  <c r="S13" i="6" s="1"/>
  <c r="P28" i="6"/>
  <c r="P50" i="6"/>
  <c r="P89" i="6"/>
  <c r="P124" i="6"/>
  <c r="O163" i="6"/>
  <c r="R163" i="6" s="1"/>
  <c r="S163" i="6" s="1"/>
  <c r="P177" i="6"/>
  <c r="O177" i="6"/>
  <c r="R177" i="6" s="1"/>
  <c r="S177" i="6" s="1"/>
  <c r="O193" i="6"/>
  <c r="R193" i="6" s="1"/>
  <c r="S193" i="6" s="1"/>
  <c r="P254" i="6"/>
  <c r="O379" i="6"/>
  <c r="R379" i="6" s="1"/>
  <c r="S379" i="6" s="1"/>
  <c r="P417" i="6"/>
  <c r="P514" i="6"/>
  <c r="P536" i="6"/>
  <c r="P553" i="6"/>
  <c r="O553" i="6"/>
  <c r="R553" i="6" s="1"/>
  <c r="S553" i="6" s="1"/>
  <c r="O576" i="6"/>
  <c r="R576" i="6" s="1"/>
  <c r="S576" i="6" s="1"/>
  <c r="O603" i="6"/>
  <c r="R603" i="6" s="1"/>
  <c r="S603" i="6" s="1"/>
  <c r="P724" i="6"/>
  <c r="P725" i="6"/>
  <c r="P41" i="6"/>
  <c r="P74" i="6"/>
  <c r="P293" i="6"/>
  <c r="P385" i="6"/>
  <c r="O385" i="6"/>
  <c r="R385" i="6" s="1"/>
  <c r="S385" i="6" s="1"/>
  <c r="P781" i="6"/>
  <c r="P622" i="6"/>
  <c r="O622" i="6"/>
  <c r="R622" i="6" s="1"/>
  <c r="S622" i="6" s="1"/>
  <c r="P21" i="6"/>
  <c r="O48" i="6"/>
  <c r="R48" i="6" s="1"/>
  <c r="S48" i="6" s="1"/>
  <c r="O87" i="6"/>
  <c r="R87" i="6" s="1"/>
  <c r="S87" i="6" s="1"/>
  <c r="P116" i="6"/>
  <c r="P136" i="6"/>
  <c r="O136" i="6"/>
  <c r="R136" i="6" s="1"/>
  <c r="S136" i="6" s="1"/>
  <c r="P158" i="6"/>
  <c r="O196" i="6"/>
  <c r="R196" i="6" s="1"/>
  <c r="S196" i="6" s="1"/>
  <c r="O239" i="6"/>
  <c r="R239" i="6" s="1"/>
  <c r="S239" i="6" s="1"/>
  <c r="O246" i="6"/>
  <c r="R246" i="6" s="1"/>
  <c r="S246" i="6" s="1"/>
  <c r="O272" i="6"/>
  <c r="R272" i="6" s="1"/>
  <c r="S272" i="6" s="1"/>
  <c r="P296" i="6"/>
  <c r="O300" i="6"/>
  <c r="R300" i="6" s="1"/>
  <c r="S300" i="6" s="1"/>
  <c r="P339" i="6"/>
  <c r="O365" i="6"/>
  <c r="R365" i="6" s="1"/>
  <c r="S365" i="6" s="1"/>
  <c r="O370" i="6"/>
  <c r="R370" i="6" s="1"/>
  <c r="S370" i="6" s="1"/>
  <c r="P403" i="6"/>
  <c r="P409" i="6"/>
  <c r="O452" i="6"/>
  <c r="R452" i="6" s="1"/>
  <c r="S452" i="6" s="1"/>
  <c r="O480" i="6"/>
  <c r="R480" i="6" s="1"/>
  <c r="S480" i="6" s="1"/>
  <c r="O505" i="6"/>
  <c r="R505" i="6" s="1"/>
  <c r="S505" i="6" s="1"/>
  <c r="P548" i="6"/>
  <c r="P588" i="6"/>
  <c r="P636" i="6"/>
  <c r="P699" i="6"/>
  <c r="P613" i="6"/>
  <c r="O613" i="6"/>
  <c r="R613" i="6" s="1"/>
  <c r="S613" i="6" s="1"/>
  <c r="P679" i="6"/>
  <c r="O107" i="6"/>
  <c r="R107" i="6" s="1"/>
  <c r="S107" i="6" s="1"/>
  <c r="P110" i="6"/>
  <c r="P114" i="6"/>
  <c r="O147" i="6"/>
  <c r="R147" i="6" s="1"/>
  <c r="S147" i="6" s="1"/>
  <c r="P152" i="6"/>
  <c r="P182" i="6"/>
  <c r="P230" i="6"/>
  <c r="O260" i="6"/>
  <c r="R260" i="6" s="1"/>
  <c r="S260" i="6" s="1"/>
  <c r="P277" i="6"/>
  <c r="O318" i="6"/>
  <c r="R318" i="6" s="1"/>
  <c r="S318" i="6" s="1"/>
  <c r="P324" i="6"/>
  <c r="O356" i="6"/>
  <c r="R356" i="6" s="1"/>
  <c r="S356" i="6" s="1"/>
  <c r="P362" i="6"/>
  <c r="O396" i="6"/>
  <c r="R396" i="6" s="1"/>
  <c r="S396" i="6" s="1"/>
  <c r="P401" i="6"/>
  <c r="P442" i="6"/>
  <c r="P455" i="6"/>
  <c r="P478" i="6"/>
  <c r="P508" i="6"/>
  <c r="P526" i="6"/>
  <c r="P538" i="6"/>
  <c r="P608" i="6"/>
  <c r="O608" i="6"/>
  <c r="R608" i="6" s="1"/>
  <c r="S608" i="6" s="1"/>
  <c r="N1307" i="6"/>
  <c r="M1307" i="6"/>
  <c r="L1307" i="6"/>
  <c r="K1307" i="6"/>
  <c r="P994" i="6"/>
  <c r="P275" i="6"/>
  <c r="O749" i="6"/>
  <c r="R749" i="6" s="1"/>
  <c r="S749" i="6" s="1"/>
  <c r="P792" i="6"/>
  <c r="O792" i="6"/>
  <c r="R792" i="6" s="1"/>
  <c r="S792" i="6" s="1"/>
  <c r="P102" i="6"/>
  <c r="P142" i="6"/>
  <c r="O192" i="6"/>
  <c r="R192" i="6" s="1"/>
  <c r="S192" i="6" s="1"/>
  <c r="O242" i="6"/>
  <c r="R242" i="6" s="1"/>
  <c r="S242" i="6" s="1"/>
  <c r="O253" i="6"/>
  <c r="R253" i="6" s="1"/>
  <c r="S253" i="6" s="1"/>
  <c r="P258" i="6"/>
  <c r="P313" i="6"/>
  <c r="P351" i="6"/>
  <c r="P391" i="6"/>
  <c r="P435" i="6"/>
  <c r="O453" i="6"/>
  <c r="R453" i="6" s="1"/>
  <c r="S453" i="6" s="1"/>
  <c r="O465" i="6"/>
  <c r="R465" i="6" s="1"/>
  <c r="S465" i="6" s="1"/>
  <c r="P467" i="6"/>
  <c r="O481" i="6"/>
  <c r="R481" i="6" s="1"/>
  <c r="S481" i="6" s="1"/>
  <c r="P512" i="6"/>
  <c r="P539" i="6"/>
  <c r="P549" i="6"/>
  <c r="O549" i="6"/>
  <c r="R549" i="6" s="1"/>
  <c r="S549" i="6" s="1"/>
  <c r="P577" i="6"/>
  <c r="O577" i="6"/>
  <c r="R577" i="6" s="1"/>
  <c r="S577" i="6" s="1"/>
  <c r="P595" i="6"/>
  <c r="P610" i="6"/>
  <c r="P639" i="6"/>
  <c r="O675" i="6"/>
  <c r="R675" i="6" s="1"/>
  <c r="S675" i="6" s="1"/>
  <c r="O691" i="6"/>
  <c r="R691" i="6" s="1"/>
  <c r="S691" i="6" s="1"/>
  <c r="O696" i="6"/>
  <c r="R696" i="6" s="1"/>
  <c r="S696" i="6" s="1"/>
  <c r="P716" i="6"/>
  <c r="O727" i="6"/>
  <c r="R727" i="6" s="1"/>
  <c r="S727" i="6" s="1"/>
  <c r="P751" i="6"/>
  <c r="O751" i="6"/>
  <c r="R751" i="6" s="1"/>
  <c r="S751" i="6" s="1"/>
  <c r="P1144" i="6"/>
  <c r="P100" i="6"/>
  <c r="O135" i="6"/>
  <c r="R135" i="6" s="1"/>
  <c r="S135" i="6" s="1"/>
  <c r="P140" i="6"/>
  <c r="O176" i="6"/>
  <c r="R176" i="6" s="1"/>
  <c r="S176" i="6" s="1"/>
  <c r="P205" i="6"/>
  <c r="P209" i="6"/>
  <c r="P218" i="6"/>
  <c r="O248" i="6"/>
  <c r="R248" i="6" s="1"/>
  <c r="S248" i="6" s="1"/>
  <c r="O306" i="6"/>
  <c r="R306" i="6" s="1"/>
  <c r="S306" i="6" s="1"/>
  <c r="P311" i="6"/>
  <c r="O344" i="6"/>
  <c r="R344" i="6" s="1"/>
  <c r="S344" i="6" s="1"/>
  <c r="P349" i="6"/>
  <c r="O384" i="6"/>
  <c r="R384" i="6" s="1"/>
  <c r="S384" i="6" s="1"/>
  <c r="P389" i="6"/>
  <c r="O424" i="6"/>
  <c r="R424" i="6" s="1"/>
  <c r="S424" i="6" s="1"/>
  <c r="P430" i="6"/>
  <c r="O482" i="6"/>
  <c r="R482" i="6" s="1"/>
  <c r="S482" i="6" s="1"/>
  <c r="P519" i="6"/>
  <c r="O519" i="6"/>
  <c r="R519" i="6" s="1"/>
  <c r="S519" i="6" s="1"/>
  <c r="O524" i="6"/>
  <c r="R524" i="6" s="1"/>
  <c r="S524" i="6" s="1"/>
  <c r="O533" i="6"/>
  <c r="R533" i="6" s="1"/>
  <c r="S533" i="6" s="1"/>
  <c r="O536" i="6"/>
  <c r="R536" i="6" s="1"/>
  <c r="S536" i="6" s="1"/>
  <c r="P555" i="6"/>
  <c r="P574" i="6"/>
  <c r="P620" i="6"/>
  <c r="O620" i="6"/>
  <c r="R620" i="6" s="1"/>
  <c r="S620" i="6" s="1"/>
  <c r="O636" i="6"/>
  <c r="R636" i="6" s="1"/>
  <c r="S636" i="6" s="1"/>
  <c r="O780" i="6"/>
  <c r="R780" i="6" s="1"/>
  <c r="S780" i="6" s="1"/>
  <c r="O807" i="6"/>
  <c r="R807" i="6" s="1"/>
  <c r="S807" i="6" s="1"/>
  <c r="P807" i="6"/>
  <c r="P903" i="6"/>
  <c r="O903" i="6"/>
  <c r="R903" i="6" s="1"/>
  <c r="S903" i="6" s="1"/>
  <c r="O486" i="6"/>
  <c r="R486" i="6" s="1"/>
  <c r="S486" i="6" s="1"/>
  <c r="P517" i="6"/>
  <c r="O532" i="6"/>
  <c r="R532" i="6" s="1"/>
  <c r="S532" i="6" s="1"/>
  <c r="P534" i="6"/>
  <c r="O598" i="6"/>
  <c r="R598" i="6" s="1"/>
  <c r="S598" i="6" s="1"/>
  <c r="P607" i="6"/>
  <c r="P643" i="6"/>
  <c r="P697" i="6"/>
  <c r="O697" i="6"/>
  <c r="R697" i="6" s="1"/>
  <c r="S697" i="6" s="1"/>
  <c r="O731" i="6"/>
  <c r="R731" i="6" s="1"/>
  <c r="S731" i="6" s="1"/>
  <c r="P766" i="6"/>
  <c r="P840" i="6"/>
  <c r="O840" i="6"/>
  <c r="R840" i="6" s="1"/>
  <c r="S840" i="6" s="1"/>
  <c r="P863" i="6"/>
  <c r="O863" i="6"/>
  <c r="R863" i="6" s="1"/>
  <c r="S863" i="6" s="1"/>
  <c r="N1304" i="6"/>
  <c r="M1304" i="6"/>
  <c r="L1304" i="6"/>
  <c r="K1304" i="6"/>
  <c r="O462" i="6"/>
  <c r="R462" i="6" s="1"/>
  <c r="S462" i="6" s="1"/>
  <c r="P502" i="6"/>
  <c r="O509" i="6"/>
  <c r="R509" i="6" s="1"/>
  <c r="S509" i="6" s="1"/>
  <c r="O545" i="6"/>
  <c r="R545" i="6" s="1"/>
  <c r="S545" i="6" s="1"/>
  <c r="O556" i="6"/>
  <c r="R556" i="6" s="1"/>
  <c r="S556" i="6" s="1"/>
  <c r="O581" i="6"/>
  <c r="R581" i="6" s="1"/>
  <c r="S581" i="6" s="1"/>
  <c r="P590" i="6"/>
  <c r="P598" i="6"/>
  <c r="P633" i="6"/>
  <c r="P682" i="6"/>
  <c r="P821" i="6"/>
  <c r="O821" i="6"/>
  <c r="R821" i="6" s="1"/>
  <c r="S821" i="6" s="1"/>
  <c r="P1012" i="6"/>
  <c r="O1012" i="6"/>
  <c r="R1012" i="6" s="1"/>
  <c r="S1012" i="6" s="1"/>
  <c r="P504" i="6"/>
  <c r="P572" i="6"/>
  <c r="O572" i="6"/>
  <c r="R572" i="6" s="1"/>
  <c r="S572" i="6" s="1"/>
  <c r="P578" i="6"/>
  <c r="O602" i="6"/>
  <c r="R602" i="6" s="1"/>
  <c r="S602" i="6" s="1"/>
  <c r="P634" i="6"/>
  <c r="P644" i="6"/>
  <c r="O644" i="6"/>
  <c r="R644" i="6" s="1"/>
  <c r="S644" i="6" s="1"/>
  <c r="P667" i="6"/>
  <c r="P694" i="6"/>
  <c r="O703" i="6"/>
  <c r="R703" i="6" s="1"/>
  <c r="S703" i="6" s="1"/>
  <c r="P714" i="6"/>
  <c r="P752" i="6"/>
  <c r="O820" i="6"/>
  <c r="R820" i="6" s="1"/>
  <c r="S820" i="6" s="1"/>
  <c r="O938" i="6"/>
  <c r="R938" i="6" s="1"/>
  <c r="S938" i="6" s="1"/>
  <c r="P554" i="6"/>
  <c r="O568" i="6"/>
  <c r="R568" i="6" s="1"/>
  <c r="S568" i="6" s="1"/>
  <c r="O619" i="6"/>
  <c r="R619" i="6" s="1"/>
  <c r="S619" i="6" s="1"/>
  <c r="P621" i="6"/>
  <c r="P624" i="6"/>
  <c r="O655" i="6"/>
  <c r="R655" i="6" s="1"/>
  <c r="S655" i="6" s="1"/>
  <c r="P657" i="6"/>
  <c r="P660" i="6"/>
  <c r="P665" i="6"/>
  <c r="P735" i="6"/>
  <c r="P756" i="6"/>
  <c r="P796" i="6"/>
  <c r="P884" i="6"/>
  <c r="O559" i="6"/>
  <c r="R559" i="6" s="1"/>
  <c r="S559" i="6" s="1"/>
  <c r="O614" i="6"/>
  <c r="R614" i="6" s="1"/>
  <c r="S614" i="6" s="1"/>
  <c r="O650" i="6"/>
  <c r="R650" i="6" s="1"/>
  <c r="S650" i="6" s="1"/>
  <c r="O827" i="6"/>
  <c r="R827" i="6" s="1"/>
  <c r="S827" i="6" s="1"/>
  <c r="O946" i="6"/>
  <c r="R946" i="6" s="1"/>
  <c r="S946" i="6" s="1"/>
  <c r="O957" i="6"/>
  <c r="R957" i="6" s="1"/>
  <c r="S957" i="6" s="1"/>
  <c r="P1014" i="6"/>
  <c r="P1058" i="6"/>
  <c r="O1058" i="6"/>
  <c r="R1058" i="6" s="1"/>
  <c r="S1058" i="6" s="1"/>
  <c r="O733" i="6"/>
  <c r="R733" i="6" s="1"/>
  <c r="S733" i="6" s="1"/>
  <c r="O754" i="6"/>
  <c r="R754" i="6" s="1"/>
  <c r="S754" i="6" s="1"/>
  <c r="O768" i="6"/>
  <c r="R768" i="6" s="1"/>
  <c r="S768" i="6" s="1"/>
  <c r="O786" i="6"/>
  <c r="R786" i="6" s="1"/>
  <c r="S786" i="6" s="1"/>
  <c r="O815" i="6"/>
  <c r="R815" i="6" s="1"/>
  <c r="S815" i="6" s="1"/>
  <c r="O1010" i="6"/>
  <c r="R1010" i="6" s="1"/>
  <c r="S1010" i="6" s="1"/>
  <c r="P1051" i="6"/>
  <c r="O1051" i="6"/>
  <c r="R1051" i="6" s="1"/>
  <c r="S1051" i="6" s="1"/>
  <c r="P1104" i="6"/>
  <c r="P1128" i="6"/>
  <c r="O1128" i="6"/>
  <c r="R1128" i="6" s="1"/>
  <c r="S1128" i="6" s="1"/>
  <c r="O824" i="6"/>
  <c r="R824" i="6" s="1"/>
  <c r="S824" i="6" s="1"/>
  <c r="O975" i="6"/>
  <c r="R975" i="6" s="1"/>
  <c r="S975" i="6" s="1"/>
  <c r="P1083" i="6"/>
  <c r="O1083" i="6"/>
  <c r="R1083" i="6" s="1"/>
  <c r="S1083" i="6" s="1"/>
  <c r="O643" i="6"/>
  <c r="R643" i="6" s="1"/>
  <c r="S643" i="6" s="1"/>
  <c r="P645" i="6"/>
  <c r="P648" i="6"/>
  <c r="O684" i="6"/>
  <c r="R684" i="6" s="1"/>
  <c r="S684" i="6" s="1"/>
  <c r="P698" i="6"/>
  <c r="P733" i="6"/>
  <c r="P754" i="6"/>
  <c r="O783" i="6"/>
  <c r="R783" i="6" s="1"/>
  <c r="S783" i="6" s="1"/>
  <c r="P786" i="6"/>
  <c r="P1010" i="6"/>
  <c r="O1046" i="6"/>
  <c r="R1046" i="6" s="1"/>
  <c r="S1046" i="6" s="1"/>
  <c r="P737" i="6"/>
  <c r="P808" i="6"/>
  <c r="P834" i="6"/>
  <c r="P865" i="6"/>
  <c r="P891" i="6"/>
  <c r="P921" i="6"/>
  <c r="P1096" i="6"/>
  <c r="O765" i="6"/>
  <c r="R765" i="6" s="1"/>
  <c r="S765" i="6" s="1"/>
  <c r="P773" i="6"/>
  <c r="P816" i="6"/>
  <c r="O816" i="6"/>
  <c r="R816" i="6" s="1"/>
  <c r="S816" i="6" s="1"/>
  <c r="P822" i="6"/>
  <c r="P852" i="6"/>
  <c r="P886" i="6"/>
  <c r="O1071" i="6"/>
  <c r="R1071" i="6" s="1"/>
  <c r="S1071" i="6" s="1"/>
  <c r="O1086" i="6"/>
  <c r="R1086" i="6" s="1"/>
  <c r="S1086" i="6" s="1"/>
  <c r="O724" i="6"/>
  <c r="R724" i="6" s="1"/>
  <c r="S724" i="6" s="1"/>
  <c r="O781" i="6"/>
  <c r="R781" i="6" s="1"/>
  <c r="S781" i="6" s="1"/>
  <c r="O873" i="6"/>
  <c r="R873" i="6" s="1"/>
  <c r="S873" i="6" s="1"/>
  <c r="P947" i="6"/>
  <c r="O1096" i="6"/>
  <c r="R1096" i="6" s="1"/>
  <c r="S1096" i="6" s="1"/>
  <c r="O1124" i="6"/>
  <c r="R1124" i="6" s="1"/>
  <c r="S1124" i="6" s="1"/>
  <c r="P1232" i="6"/>
  <c r="O1232" i="6"/>
  <c r="R1232" i="6" s="1"/>
  <c r="S1232" i="6" s="1"/>
  <c r="M1306" i="6"/>
  <c r="L1306" i="6"/>
  <c r="K1306" i="6"/>
  <c r="N1306" i="6"/>
  <c r="O732" i="6"/>
  <c r="R732" i="6" s="1"/>
  <c r="S732" i="6" s="1"/>
  <c r="O753" i="6"/>
  <c r="R753" i="6" s="1"/>
  <c r="S753" i="6" s="1"/>
  <c r="P761" i="6"/>
  <c r="O823" i="6"/>
  <c r="R823" i="6" s="1"/>
  <c r="S823" i="6" s="1"/>
  <c r="O918" i="6"/>
  <c r="R918" i="6" s="1"/>
  <c r="S918" i="6" s="1"/>
  <c r="P962" i="6"/>
  <c r="O962" i="6"/>
  <c r="R962" i="6" s="1"/>
  <c r="S962" i="6" s="1"/>
  <c r="P1066" i="6"/>
  <c r="O1067" i="6"/>
  <c r="R1067" i="6" s="1"/>
  <c r="S1067" i="6" s="1"/>
  <c r="P1120" i="6"/>
  <c r="P1190" i="6"/>
  <c r="O1190" i="6"/>
  <c r="R1190" i="6" s="1"/>
  <c r="S1190" i="6" s="1"/>
  <c r="P832" i="6"/>
  <c r="O836" i="6"/>
  <c r="R836" i="6" s="1"/>
  <c r="S836" i="6" s="1"/>
  <c r="O862" i="6"/>
  <c r="R862" i="6" s="1"/>
  <c r="S862" i="6" s="1"/>
  <c r="P878" i="6"/>
  <c r="O898" i="6"/>
  <c r="R898" i="6" s="1"/>
  <c r="S898" i="6" s="1"/>
  <c r="P917" i="6"/>
  <c r="O944" i="6"/>
  <c r="R944" i="6" s="1"/>
  <c r="S944" i="6" s="1"/>
  <c r="P944" i="6"/>
  <c r="P1054" i="6"/>
  <c r="P1151" i="6"/>
  <c r="O1151" i="6"/>
  <c r="R1151" i="6" s="1"/>
  <c r="S1151" i="6" s="1"/>
  <c r="P1283" i="6"/>
  <c r="P951" i="6"/>
  <c r="P1024" i="6"/>
  <c r="P1064" i="6"/>
  <c r="P1177" i="6"/>
  <c r="O1177" i="6"/>
  <c r="R1177" i="6" s="1"/>
  <c r="S1177" i="6" s="1"/>
  <c r="O812" i="6"/>
  <c r="R812" i="6" s="1"/>
  <c r="S812" i="6" s="1"/>
  <c r="P846" i="6"/>
  <c r="P858" i="6"/>
  <c r="O866" i="6"/>
  <c r="R866" i="6" s="1"/>
  <c r="S866" i="6" s="1"/>
  <c r="O928" i="6"/>
  <c r="R928" i="6" s="1"/>
  <c r="S928" i="6" s="1"/>
  <c r="P936" i="6"/>
  <c r="O1005" i="6"/>
  <c r="R1005" i="6" s="1"/>
  <c r="S1005" i="6" s="1"/>
  <c r="P1019" i="6"/>
  <c r="O1088" i="6"/>
  <c r="R1088" i="6" s="1"/>
  <c r="S1088" i="6" s="1"/>
  <c r="O1127" i="6"/>
  <c r="R1127" i="6" s="1"/>
  <c r="S1127" i="6" s="1"/>
  <c r="P1136" i="6"/>
  <c r="P1146" i="6"/>
  <c r="O1146" i="6"/>
  <c r="R1146" i="6" s="1"/>
  <c r="S1146" i="6" s="1"/>
  <c r="P1154" i="6"/>
  <c r="P1200" i="6"/>
  <c r="O1283" i="6"/>
  <c r="R1283" i="6" s="1"/>
  <c r="S1283" i="6" s="1"/>
  <c r="P844" i="6"/>
  <c r="O851" i="6"/>
  <c r="R851" i="6" s="1"/>
  <c r="S851" i="6" s="1"/>
  <c r="O882" i="6"/>
  <c r="R882" i="6" s="1"/>
  <c r="S882" i="6" s="1"/>
  <c r="O925" i="6"/>
  <c r="R925" i="6" s="1"/>
  <c r="S925" i="6" s="1"/>
  <c r="O955" i="6"/>
  <c r="R955" i="6" s="1"/>
  <c r="S955" i="6" s="1"/>
  <c r="O871" i="6"/>
  <c r="R871" i="6" s="1"/>
  <c r="S871" i="6" s="1"/>
  <c r="O913" i="6"/>
  <c r="R913" i="6" s="1"/>
  <c r="S913" i="6" s="1"/>
  <c r="O956" i="6"/>
  <c r="R956" i="6" s="1"/>
  <c r="S956" i="6" s="1"/>
  <c r="P1272" i="6"/>
  <c r="O1272" i="6"/>
  <c r="R1272" i="6" s="1"/>
  <c r="S1272" i="6" s="1"/>
  <c r="P1297" i="6"/>
  <c r="O1297" i="6"/>
  <c r="R1297" i="6" s="1"/>
  <c r="S1297" i="6" s="1"/>
  <c r="P1299" i="6"/>
  <c r="O1299" i="6"/>
  <c r="R1299" i="6" s="1"/>
  <c r="S1299" i="6" s="1"/>
  <c r="O1017" i="6"/>
  <c r="R1017" i="6" s="1"/>
  <c r="S1017" i="6" s="1"/>
  <c r="O1066" i="6"/>
  <c r="R1066" i="6" s="1"/>
  <c r="S1066" i="6" s="1"/>
  <c r="P1196" i="6"/>
  <c r="O1196" i="6"/>
  <c r="R1196" i="6" s="1"/>
  <c r="S1196" i="6" s="1"/>
  <c r="O1247" i="6"/>
  <c r="R1247" i="6" s="1"/>
  <c r="S1247" i="6" s="1"/>
  <c r="P864" i="6"/>
  <c r="O937" i="6"/>
  <c r="R937" i="6" s="1"/>
  <c r="S937" i="6" s="1"/>
  <c r="P966" i="6"/>
  <c r="P1008" i="6"/>
  <c r="O1015" i="6"/>
  <c r="R1015" i="6" s="1"/>
  <c r="S1015" i="6" s="1"/>
  <c r="O1059" i="6"/>
  <c r="R1059" i="6" s="1"/>
  <c r="S1059" i="6" s="1"/>
  <c r="P1078" i="6"/>
  <c r="P1097" i="6"/>
  <c r="O1097" i="6"/>
  <c r="R1097" i="6" s="1"/>
  <c r="S1097" i="6" s="1"/>
  <c r="P1100" i="6"/>
  <c r="P1165" i="6"/>
  <c r="P1193" i="6"/>
  <c r="P1206" i="6"/>
  <c r="P1216" i="6"/>
  <c r="O1240" i="6"/>
  <c r="R1240" i="6" s="1"/>
  <c r="S1240" i="6" s="1"/>
  <c r="P935" i="6"/>
  <c r="P1015" i="6"/>
  <c r="P1052" i="6"/>
  <c r="P1059" i="6"/>
  <c r="O1076" i="6"/>
  <c r="R1076" i="6" s="1"/>
  <c r="S1076" i="6" s="1"/>
  <c r="P1114" i="6"/>
  <c r="O1134" i="6"/>
  <c r="R1134" i="6" s="1"/>
  <c r="S1134" i="6" s="1"/>
  <c r="P1153" i="6"/>
  <c r="P1240" i="6"/>
  <c r="O1289" i="6"/>
  <c r="R1289" i="6" s="1"/>
  <c r="S1289" i="6" s="1"/>
  <c r="P1289" i="6"/>
  <c r="P904" i="6"/>
  <c r="O950" i="6"/>
  <c r="R950" i="6" s="1"/>
  <c r="S950" i="6" s="1"/>
  <c r="P1006" i="6"/>
  <c r="O1006" i="6"/>
  <c r="R1006" i="6" s="1"/>
  <c r="S1006" i="6" s="1"/>
  <c r="O1026" i="6"/>
  <c r="R1026" i="6" s="1"/>
  <c r="S1026" i="6" s="1"/>
  <c r="P1062" i="6"/>
  <c r="O1091" i="6"/>
  <c r="R1091" i="6" s="1"/>
  <c r="S1091" i="6" s="1"/>
  <c r="O1180" i="6"/>
  <c r="R1180" i="6" s="1"/>
  <c r="S1180" i="6" s="1"/>
  <c r="P981" i="6"/>
  <c r="P1031" i="6"/>
  <c r="P1084" i="6"/>
  <c r="P1233" i="6"/>
  <c r="P986" i="6"/>
  <c r="P988" i="6"/>
  <c r="O993" i="6"/>
  <c r="R993" i="6" s="1"/>
  <c r="S993" i="6" s="1"/>
  <c r="P1037" i="6"/>
  <c r="P1040" i="6"/>
  <c r="O1045" i="6"/>
  <c r="R1045" i="6" s="1"/>
  <c r="S1045" i="6" s="1"/>
  <c r="P1126" i="6"/>
  <c r="O1129" i="6"/>
  <c r="R1129" i="6" s="1"/>
  <c r="S1129" i="6" s="1"/>
  <c r="P1188" i="6"/>
  <c r="P1234" i="6"/>
  <c r="O1234" i="6"/>
  <c r="R1234" i="6" s="1"/>
  <c r="S1234" i="6" s="1"/>
  <c r="K1305" i="6"/>
  <c r="N1305" i="6"/>
  <c r="L1305" i="6"/>
  <c r="O1001" i="6"/>
  <c r="R1001" i="6" s="1"/>
  <c r="S1001" i="6" s="1"/>
  <c r="O1053" i="6"/>
  <c r="R1053" i="6" s="1"/>
  <c r="S1053" i="6" s="1"/>
  <c r="O1116" i="6"/>
  <c r="R1116" i="6" s="1"/>
  <c r="S1116" i="6" s="1"/>
  <c r="O1119" i="6"/>
  <c r="R1119" i="6" s="1"/>
  <c r="S1119" i="6" s="1"/>
  <c r="P1142" i="6"/>
  <c r="P1149" i="6"/>
  <c r="O1149" i="6"/>
  <c r="R1149" i="6" s="1"/>
  <c r="S1149" i="6" s="1"/>
  <c r="P1259" i="6"/>
  <c r="O1281" i="6"/>
  <c r="R1281" i="6" s="1"/>
  <c r="S1281" i="6" s="1"/>
  <c r="P1281" i="6"/>
  <c r="M1305" i="6"/>
  <c r="O1085" i="6"/>
  <c r="R1085" i="6" s="1"/>
  <c r="S1085" i="6" s="1"/>
  <c r="P1101" i="6"/>
  <c r="O1101" i="6"/>
  <c r="R1101" i="6" s="1"/>
  <c r="S1101" i="6" s="1"/>
  <c r="P1113" i="6"/>
  <c r="O1113" i="6"/>
  <c r="R1113" i="6" s="1"/>
  <c r="S1113" i="6" s="1"/>
  <c r="O1154" i="6"/>
  <c r="R1154" i="6" s="1"/>
  <c r="S1154" i="6" s="1"/>
  <c r="O1206" i="6"/>
  <c r="R1206" i="6" s="1"/>
  <c r="S1206" i="6" s="1"/>
  <c r="P1090" i="6"/>
  <c r="O1109" i="6"/>
  <c r="R1109" i="6" s="1"/>
  <c r="S1109" i="6" s="1"/>
  <c r="P1121" i="6"/>
  <c r="O1130" i="6"/>
  <c r="R1130" i="6" s="1"/>
  <c r="S1130" i="6" s="1"/>
  <c r="P1152" i="6"/>
  <c r="O1158" i="6"/>
  <c r="R1158" i="6" s="1"/>
  <c r="S1158" i="6" s="1"/>
  <c r="P1207" i="6"/>
  <c r="O1207" i="6"/>
  <c r="R1207" i="6" s="1"/>
  <c r="S1207" i="6" s="1"/>
  <c r="P1191" i="6"/>
  <c r="O1191" i="6"/>
  <c r="R1191" i="6" s="1"/>
  <c r="S1191" i="6" s="1"/>
  <c r="O1208" i="6"/>
  <c r="R1208" i="6" s="1"/>
  <c r="S1208" i="6" s="1"/>
  <c r="O1260" i="6"/>
  <c r="R1260" i="6" s="1"/>
  <c r="S1260" i="6" s="1"/>
  <c r="O1195" i="6"/>
  <c r="R1195" i="6" s="1"/>
  <c r="S1195" i="6" s="1"/>
  <c r="P1202" i="6"/>
  <c r="O1202" i="6"/>
  <c r="R1202" i="6" s="1"/>
  <c r="S1202" i="6" s="1"/>
  <c r="O1224" i="6"/>
  <c r="R1224" i="6" s="1"/>
  <c r="S1224" i="6" s="1"/>
  <c r="O1246" i="6"/>
  <c r="R1246" i="6" s="1"/>
  <c r="S1246" i="6" s="1"/>
  <c r="O1288" i="6"/>
  <c r="R1288" i="6" s="1"/>
  <c r="S1288" i="6" s="1"/>
  <c r="O1179" i="6"/>
  <c r="R1179" i="6" s="1"/>
  <c r="S1179" i="6" s="1"/>
  <c r="P1181" i="6"/>
  <c r="P1278" i="6"/>
  <c r="O1278" i="6"/>
  <c r="R1278" i="6" s="1"/>
  <c r="S1278" i="6" s="1"/>
  <c r="P1285" i="6"/>
  <c r="O1141" i="6"/>
  <c r="R1141" i="6" s="1"/>
  <c r="S1141" i="6" s="1"/>
  <c r="O1225" i="6"/>
  <c r="R1225" i="6" s="1"/>
  <c r="S1225" i="6" s="1"/>
  <c r="P1241" i="6"/>
  <c r="O1241" i="6"/>
  <c r="R1241" i="6" s="1"/>
  <c r="S1241" i="6" s="1"/>
  <c r="O1250" i="6"/>
  <c r="R1250" i="6" s="1"/>
  <c r="S1250" i="6" s="1"/>
  <c r="O1212" i="6"/>
  <c r="R1212" i="6" s="1"/>
  <c r="S1212" i="6" s="1"/>
  <c r="P1186" i="6"/>
  <c r="P1257" i="6"/>
  <c r="O1264" i="6"/>
  <c r="R1264" i="6" s="1"/>
  <c r="S1264" i="6" s="1"/>
  <c r="O1298" i="6"/>
  <c r="R1298" i="6" s="1"/>
  <c r="S1298" i="6" s="1"/>
  <c r="O1153" i="6"/>
  <c r="R1153" i="6" s="1"/>
  <c r="S1153" i="6" s="1"/>
  <c r="O1199" i="6"/>
  <c r="R1199" i="6" s="1"/>
  <c r="S1199" i="6" s="1"/>
  <c r="P1284" i="6"/>
  <c r="O1162" i="6"/>
  <c r="R1162" i="6" s="1"/>
  <c r="S1162" i="6" s="1"/>
  <c r="P1214" i="6"/>
  <c r="O1228" i="6"/>
  <c r="R1228" i="6" s="1"/>
  <c r="S1228" i="6" s="1"/>
  <c r="P1265" i="6"/>
  <c r="O1280" i="6"/>
  <c r="R1280" i="6" s="1"/>
  <c r="S1280" i="6" s="1"/>
  <c r="P1296" i="6"/>
  <c r="P1221" i="6"/>
  <c r="O1251" i="6"/>
  <c r="R1251" i="6" s="1"/>
  <c r="S1251" i="6" s="1"/>
  <c r="P1273" i="6"/>
  <c r="O1285" i="6"/>
  <c r="R1285" i="6" s="1"/>
  <c r="S1285" i="6" s="1"/>
  <c r="O1290" i="6"/>
  <c r="R1290" i="6" s="1"/>
  <c r="S1290" i="6" s="1"/>
  <c r="E351" i="7" l="1"/>
  <c r="E352" i="7"/>
  <c r="E353" i="7" s="1"/>
  <c r="E350" i="7"/>
  <c r="E495" i="7"/>
  <c r="E1075" i="7"/>
  <c r="E1299" i="7"/>
  <c r="E882" i="7"/>
  <c r="E838" i="7"/>
  <c r="E964" i="7"/>
  <c r="E626" i="7"/>
  <c r="E339" i="7"/>
  <c r="E340" i="7" s="1"/>
  <c r="E802" i="7"/>
  <c r="E325" i="7"/>
  <c r="E240" i="7"/>
  <c r="E271" i="7"/>
  <c r="E227" i="7"/>
  <c r="E202" i="7"/>
  <c r="AA1072" i="6"/>
  <c r="AB1072" i="6" s="1"/>
  <c r="AA857" i="6"/>
  <c r="AB857" i="6" s="1"/>
  <c r="T864" i="6"/>
  <c r="T1300" i="6"/>
  <c r="T999" i="6"/>
  <c r="AA881" i="6"/>
  <c r="AB881" i="6" s="1"/>
  <c r="T1211" i="6"/>
  <c r="T793" i="6"/>
  <c r="T1274" i="6"/>
  <c r="AA413" i="6"/>
  <c r="AB413" i="6" s="1"/>
  <c r="AA599" i="6"/>
  <c r="AB599" i="6" s="1"/>
  <c r="AA293" i="6"/>
  <c r="AB293" i="6" s="1"/>
  <c r="AA245" i="6"/>
  <c r="AB245" i="6" s="1"/>
  <c r="T245" i="6"/>
  <c r="T601" i="6"/>
  <c r="AA810" i="6"/>
  <c r="AB810" i="6" s="1"/>
  <c r="T514" i="6"/>
  <c r="T403" i="6"/>
  <c r="T139" i="6"/>
  <c r="AA139" i="6"/>
  <c r="AB139" i="6" s="1"/>
  <c r="T987" i="6"/>
  <c r="AA987" i="6"/>
  <c r="AB987" i="6" s="1"/>
  <c r="T848" i="6"/>
  <c r="AA848" i="6"/>
  <c r="AB848" i="6" s="1"/>
  <c r="AA1215" i="6"/>
  <c r="AB1215" i="6" s="1"/>
  <c r="T855" i="6"/>
  <c r="AA142" i="6"/>
  <c r="AB142" i="6" s="1"/>
  <c r="T60" i="6"/>
  <c r="AA788" i="6"/>
  <c r="AB788" i="6" s="1"/>
  <c r="T730" i="6"/>
  <c r="T1284" i="6"/>
  <c r="T990" i="6"/>
  <c r="T279" i="6"/>
  <c r="AA671" i="6"/>
  <c r="AB671" i="6" s="1"/>
  <c r="T1145" i="6"/>
  <c r="T8" i="6"/>
  <c r="AA1064" i="6"/>
  <c r="AB1064" i="6" s="1"/>
  <c r="AA763" i="6"/>
  <c r="AB763" i="6" s="1"/>
  <c r="T763" i="6"/>
  <c r="T150" i="6"/>
  <c r="AA150" i="6"/>
  <c r="AB150" i="6" s="1"/>
  <c r="T575" i="6"/>
  <c r="AA575" i="6"/>
  <c r="AB575" i="6" s="1"/>
  <c r="T89" i="6"/>
  <c r="AA89" i="6"/>
  <c r="AB89" i="6" s="1"/>
  <c r="AA845" i="6"/>
  <c r="AB845" i="6" s="1"/>
  <c r="T845" i="6"/>
  <c r="AA915" i="6"/>
  <c r="AB915" i="6" s="1"/>
  <c r="T915" i="6"/>
  <c r="AA36" i="6"/>
  <c r="AB36" i="6" s="1"/>
  <c r="T36" i="6"/>
  <c r="AA160" i="6"/>
  <c r="AB160" i="6" s="1"/>
  <c r="T961" i="6"/>
  <c r="T618" i="6"/>
  <c r="AA870" i="6"/>
  <c r="AB870" i="6" s="1"/>
  <c r="T674" i="6"/>
  <c r="T382" i="6"/>
  <c r="AA560" i="6"/>
  <c r="AB560" i="6" s="1"/>
  <c r="T390" i="6"/>
  <c r="T343" i="6"/>
  <c r="AA653" i="6"/>
  <c r="AB653" i="6" s="1"/>
  <c r="T299" i="6"/>
  <c r="AA250" i="6"/>
  <c r="AB250" i="6" s="1"/>
  <c r="T250" i="6"/>
  <c r="AA377" i="6"/>
  <c r="AB377" i="6" s="1"/>
  <c r="T377" i="6"/>
  <c r="T695" i="6"/>
  <c r="AA695" i="6"/>
  <c r="AB695" i="6" s="1"/>
  <c r="AA310" i="6"/>
  <c r="AB310" i="6" s="1"/>
  <c r="T310" i="6"/>
  <c r="AA276" i="6"/>
  <c r="AB276" i="6" s="1"/>
  <c r="T487" i="6"/>
  <c r="T161" i="6"/>
  <c r="T205" i="6"/>
  <c r="T645" i="6"/>
  <c r="T901" i="6"/>
  <c r="T809" i="6"/>
  <c r="AA14" i="6"/>
  <c r="AB14" i="6" s="1"/>
  <c r="T663" i="6"/>
  <c r="AA316" i="6"/>
  <c r="AB316" i="6" s="1"/>
  <c r="T654" i="6"/>
  <c r="AA265" i="6"/>
  <c r="AB265" i="6" s="1"/>
  <c r="AA354" i="6"/>
  <c r="AB354" i="6" s="1"/>
  <c r="T255" i="6"/>
  <c r="T912" i="6"/>
  <c r="AA540" i="6"/>
  <c r="AB540" i="6" s="1"/>
  <c r="AA73" i="6"/>
  <c r="AB73" i="6" s="1"/>
  <c r="T73" i="6"/>
  <c r="T366" i="6"/>
  <c r="AA366" i="6"/>
  <c r="AB366" i="6" s="1"/>
  <c r="AA460" i="6"/>
  <c r="AB460" i="6" s="1"/>
  <c r="T460" i="6"/>
  <c r="AA174" i="6"/>
  <c r="AB174" i="6" s="1"/>
  <c r="T174" i="6"/>
  <c r="AA12" i="6"/>
  <c r="AB12" i="6" s="1"/>
  <c r="T12" i="6"/>
  <c r="AA630" i="6"/>
  <c r="AB630" i="6" s="1"/>
  <c r="T630" i="6"/>
  <c r="T766" i="6"/>
  <c r="AA766" i="6"/>
  <c r="AB766" i="6" s="1"/>
  <c r="T900" i="6"/>
  <c r="AA900" i="6"/>
  <c r="AB900" i="6" s="1"/>
  <c r="AA517" i="6"/>
  <c r="AB517" i="6" s="1"/>
  <c r="T517" i="6"/>
  <c r="AA175" i="6"/>
  <c r="AB175" i="6" s="1"/>
  <c r="T175" i="6"/>
  <c r="AA1032" i="6"/>
  <c r="AB1032" i="6" s="1"/>
  <c r="T1032" i="6"/>
  <c r="AA1148" i="6"/>
  <c r="AB1148" i="6" s="1"/>
  <c r="AA1265" i="6"/>
  <c r="AB1265" i="6" s="1"/>
  <c r="T835" i="6"/>
  <c r="T884" i="6"/>
  <c r="AA837" i="6"/>
  <c r="AB837" i="6" s="1"/>
  <c r="AA569" i="6"/>
  <c r="AB569" i="6" s="1"/>
  <c r="AA230" i="6"/>
  <c r="AB230" i="6" s="1"/>
  <c r="T381" i="6"/>
  <c r="AA722" i="6"/>
  <c r="AB722" i="6" s="1"/>
  <c r="T782" i="6"/>
  <c r="T1004" i="6"/>
  <c r="T506" i="6"/>
  <c r="T222" i="6"/>
  <c r="T167" i="6"/>
  <c r="T415" i="6"/>
  <c r="AA617" i="6"/>
  <c r="AB617" i="6" s="1"/>
  <c r="AA869" i="6"/>
  <c r="AB869" i="6" s="1"/>
  <c r="AA394" i="6"/>
  <c r="AB394" i="6" s="1"/>
  <c r="T868" i="6"/>
  <c r="AA825" i="6"/>
  <c r="AB825" i="6" s="1"/>
  <c r="T63" i="6"/>
  <c r="T1029" i="6"/>
  <c r="T841" i="6"/>
  <c r="AA662" i="6"/>
  <c r="AB662" i="6" s="1"/>
  <c r="AA813" i="6"/>
  <c r="AB813" i="6" s="1"/>
  <c r="T269" i="6"/>
  <c r="T819" i="6"/>
  <c r="T1229" i="6"/>
  <c r="T497" i="6"/>
  <c r="AA497" i="6"/>
  <c r="AB497" i="6" s="1"/>
  <c r="AA225" i="6"/>
  <c r="AB225" i="6" s="1"/>
  <c r="T225" i="6"/>
  <c r="AA1075" i="6"/>
  <c r="AB1075" i="6" s="1"/>
  <c r="T1075" i="6"/>
  <c r="T473" i="6"/>
  <c r="AA473" i="6"/>
  <c r="AB473" i="6" s="1"/>
  <c r="T587" i="6"/>
  <c r="AA587" i="6"/>
  <c r="AB587" i="6" s="1"/>
  <c r="AA262" i="6"/>
  <c r="AB262" i="6" s="1"/>
  <c r="T262" i="6"/>
  <c r="AA1082" i="6"/>
  <c r="AB1082" i="6" s="1"/>
  <c r="T1082" i="6"/>
  <c r="T1079" i="6"/>
  <c r="AA1079" i="6"/>
  <c r="AB1079" i="6" s="1"/>
  <c r="T463" i="6"/>
  <c r="AA463" i="6"/>
  <c r="AB463" i="6" s="1"/>
  <c r="T847" i="6"/>
  <c r="AA847" i="6"/>
  <c r="AB847" i="6" s="1"/>
  <c r="T131" i="6"/>
  <c r="AA131" i="6"/>
  <c r="AB131" i="6" s="1"/>
  <c r="AA493" i="6"/>
  <c r="AB493" i="6" s="1"/>
  <c r="T493" i="6"/>
  <c r="AA1252" i="6"/>
  <c r="AB1252" i="6" s="1"/>
  <c r="T927" i="6"/>
  <c r="T593" i="6"/>
  <c r="T70" i="6"/>
  <c r="AA33" i="6"/>
  <c r="AB33" i="6" s="1"/>
  <c r="T58" i="6"/>
  <c r="T1115" i="6"/>
  <c r="T93" i="6"/>
  <c r="AA26" i="6"/>
  <c r="AB26" i="6" s="1"/>
  <c r="T700" i="6"/>
  <c r="AA221" i="6"/>
  <c r="AB221" i="6" s="1"/>
  <c r="AA66" i="6"/>
  <c r="AB66" i="6" s="1"/>
  <c r="AA80" i="6"/>
  <c r="AB80" i="6" s="1"/>
  <c r="AA68" i="6"/>
  <c r="AB68" i="6" s="1"/>
  <c r="AA45" i="6"/>
  <c r="AB45" i="6" s="1"/>
  <c r="AA865" i="6"/>
  <c r="AB865" i="6" s="1"/>
  <c r="T30" i="6"/>
  <c r="T1287" i="6"/>
  <c r="AA1181" i="6"/>
  <c r="AB1181" i="6" s="1"/>
  <c r="T1235" i="6"/>
  <c r="AA893" i="6"/>
  <c r="AB893" i="6" s="1"/>
  <c r="T495" i="6"/>
  <c r="T200" i="6"/>
  <c r="AA218" i="6"/>
  <c r="AB218" i="6" s="1"/>
  <c r="T1103" i="6"/>
  <c r="T186" i="6"/>
  <c r="AA357" i="6"/>
  <c r="AB357" i="6" s="1"/>
  <c r="AA254" i="6"/>
  <c r="AB254" i="6" s="1"/>
  <c r="T341" i="6"/>
  <c r="T132" i="6"/>
  <c r="AA1183" i="6"/>
  <c r="AB1183" i="6" s="1"/>
  <c r="AA1092" i="6"/>
  <c r="AB1092" i="6" s="1"/>
  <c r="AA123" i="6"/>
  <c r="AB123" i="6" s="1"/>
  <c r="AA494" i="6"/>
  <c r="AB494" i="6" s="1"/>
  <c r="T1275" i="6"/>
  <c r="AA773" i="6"/>
  <c r="AB773" i="6" s="1"/>
  <c r="T773" i="6"/>
  <c r="T982" i="6"/>
  <c r="AA982" i="6"/>
  <c r="AB982" i="6" s="1"/>
  <c r="AA106" i="6"/>
  <c r="AB106" i="6" s="1"/>
  <c r="T106" i="6"/>
  <c r="T1204" i="6"/>
  <c r="AA1204" i="6"/>
  <c r="AB1204" i="6" s="1"/>
  <c r="T350" i="6"/>
  <c r="T828" i="6"/>
  <c r="AA828" i="6"/>
  <c r="AB828" i="6" s="1"/>
  <c r="T895" i="6"/>
  <c r="T642" i="6"/>
  <c r="AA916" i="6"/>
  <c r="AB916" i="6" s="1"/>
  <c r="T916" i="6"/>
  <c r="T443" i="6"/>
  <c r="AA443" i="6"/>
  <c r="AB443" i="6" s="1"/>
  <c r="AA308" i="6"/>
  <c r="AB308" i="6" s="1"/>
  <c r="T308" i="6"/>
  <c r="AA1282" i="6"/>
  <c r="AB1282" i="6" s="1"/>
  <c r="T1282" i="6"/>
  <c r="AA1135" i="6"/>
  <c r="AB1135" i="6" s="1"/>
  <c r="AA767" i="6"/>
  <c r="AB767" i="6" s="1"/>
  <c r="AA704" i="6"/>
  <c r="AB704" i="6" s="1"/>
  <c r="T704" i="6"/>
  <c r="AA594" i="6"/>
  <c r="AB594" i="6" s="1"/>
  <c r="T594" i="6"/>
  <c r="T565" i="6"/>
  <c r="AA565" i="6"/>
  <c r="AB565" i="6" s="1"/>
  <c r="AA1262" i="6"/>
  <c r="AB1262" i="6" s="1"/>
  <c r="T1018" i="6"/>
  <c r="T637" i="6"/>
  <c r="T502" i="6"/>
  <c r="AA640" i="6"/>
  <c r="AB640" i="6" s="1"/>
  <c r="T640" i="6"/>
  <c r="T129" i="6"/>
  <c r="AA129" i="6"/>
  <c r="AB129" i="6" s="1"/>
  <c r="AA202" i="6"/>
  <c r="AB202" i="6" s="1"/>
  <c r="T202" i="6"/>
  <c r="T764" i="6"/>
  <c r="AA764" i="6"/>
  <c r="AB764" i="6" s="1"/>
  <c r="AA996" i="6"/>
  <c r="AB996" i="6" s="1"/>
  <c r="T996" i="6"/>
  <c r="AA285" i="6"/>
  <c r="AB285" i="6" s="1"/>
  <c r="T285" i="6"/>
  <c r="T896" i="6"/>
  <c r="AA896" i="6"/>
  <c r="AB896" i="6" s="1"/>
  <c r="T451" i="6"/>
  <c r="AA887" i="6"/>
  <c r="AB887" i="6" s="1"/>
  <c r="T887" i="6"/>
  <c r="T404" i="6"/>
  <c r="AA404" i="6"/>
  <c r="AB404" i="6" s="1"/>
  <c r="T280" i="6"/>
  <c r="AA280" i="6"/>
  <c r="AB280" i="6" s="1"/>
  <c r="AA1214" i="6"/>
  <c r="AB1214" i="6" s="1"/>
  <c r="AA563" i="6"/>
  <c r="AB563" i="6" s="1"/>
  <c r="T563" i="6"/>
  <c r="AA967" i="6"/>
  <c r="AB967" i="6" s="1"/>
  <c r="T967" i="6"/>
  <c r="AA124" i="6"/>
  <c r="AB124" i="6" s="1"/>
  <c r="T124" i="6"/>
  <c r="AA1223" i="6"/>
  <c r="AB1223" i="6" s="1"/>
  <c r="T1223" i="6"/>
  <c r="AA1210" i="6"/>
  <c r="AB1210" i="6" s="1"/>
  <c r="T1210" i="6"/>
  <c r="T798" i="6"/>
  <c r="AA798" i="6"/>
  <c r="AB798" i="6" s="1"/>
  <c r="T1255" i="6"/>
  <c r="AA1255" i="6"/>
  <c r="AB1255" i="6" s="1"/>
  <c r="T303" i="6"/>
  <c r="AA303" i="6"/>
  <c r="AB303" i="6" s="1"/>
  <c r="AA892" i="6"/>
  <c r="AB892" i="6" s="1"/>
  <c r="T892" i="6"/>
  <c r="AA1226" i="6"/>
  <c r="AB1226" i="6" s="1"/>
  <c r="T1226" i="6"/>
  <c r="T1011" i="6"/>
  <c r="AA1011" i="6"/>
  <c r="AB1011" i="6" s="1"/>
  <c r="T709" i="6"/>
  <c r="AA709" i="6"/>
  <c r="AB709" i="6" s="1"/>
  <c r="AA355" i="6"/>
  <c r="AB355" i="6" s="1"/>
  <c r="T355" i="6"/>
  <c r="AA789" i="6"/>
  <c r="AB789" i="6" s="1"/>
  <c r="AA112" i="6"/>
  <c r="AB112" i="6" s="1"/>
  <c r="T923" i="6"/>
  <c r="AA923" i="6"/>
  <c r="AB923" i="6" s="1"/>
  <c r="T508" i="6"/>
  <c r="AA508" i="6"/>
  <c r="AB508" i="6" s="1"/>
  <c r="AA1150" i="6"/>
  <c r="AB1150" i="6" s="1"/>
  <c r="T1150" i="6"/>
  <c r="AA217" i="6"/>
  <c r="AB217" i="6" s="1"/>
  <c r="T217" i="6"/>
  <c r="AA939" i="6"/>
  <c r="AB939" i="6" s="1"/>
  <c r="T939" i="6"/>
  <c r="AA243" i="6"/>
  <c r="AB243" i="6" s="1"/>
  <c r="T926" i="6"/>
  <c r="AA926" i="6"/>
  <c r="AB926" i="6" s="1"/>
  <c r="AA591" i="6"/>
  <c r="AB591" i="6" s="1"/>
  <c r="T591" i="6"/>
  <c r="T1040" i="6"/>
  <c r="AA1040" i="6"/>
  <c r="AB1040" i="6" s="1"/>
  <c r="AA875" i="6"/>
  <c r="AB875" i="6" s="1"/>
  <c r="T875" i="6"/>
  <c r="T471" i="6"/>
  <c r="T372" i="6"/>
  <c r="T998" i="6"/>
  <c r="T98" i="6"/>
  <c r="T811" i="6"/>
  <c r="T1157" i="6"/>
  <c r="T241" i="6"/>
  <c r="AA241" i="6"/>
  <c r="AB241" i="6" s="1"/>
  <c r="T1087" i="6"/>
  <c r="T1271" i="6"/>
  <c r="AA277" i="6"/>
  <c r="AB277" i="6" s="1"/>
  <c r="AA693" i="6"/>
  <c r="AB693" i="6" s="1"/>
  <c r="AA1110" i="6"/>
  <c r="AB1110" i="6" s="1"/>
  <c r="T227" i="6"/>
  <c r="AA500" i="6"/>
  <c r="AB500" i="6" s="1"/>
  <c r="T432" i="6"/>
  <c r="T479" i="6"/>
  <c r="T234" i="6"/>
  <c r="T968" i="6"/>
  <c r="T726" i="6"/>
  <c r="T102" i="6"/>
  <c r="T935" i="6"/>
  <c r="T333" i="6"/>
  <c r="T1231" i="6"/>
  <c r="T1084" i="6"/>
  <c r="AA1089" i="6"/>
  <c r="AB1089" i="6" s="1"/>
  <c r="AA940" i="6"/>
  <c r="AB940" i="6" s="1"/>
  <c r="T775" i="6"/>
  <c r="T902" i="6"/>
  <c r="T983" i="6"/>
  <c r="T797" i="6"/>
  <c r="AA1286" i="6"/>
  <c r="AB1286" i="6" s="1"/>
  <c r="AA1236" i="6"/>
  <c r="AB1236" i="6" s="1"/>
  <c r="T1236" i="6"/>
  <c r="AA752" i="6"/>
  <c r="AB752" i="6" s="1"/>
  <c r="T752" i="6"/>
  <c r="AA711" i="6"/>
  <c r="AB711" i="6" s="1"/>
  <c r="T711" i="6"/>
  <c r="T1193" i="6"/>
  <c r="AA1193" i="6"/>
  <c r="AB1193" i="6" s="1"/>
  <c r="T1269" i="6"/>
  <c r="AA1269" i="6"/>
  <c r="AB1269" i="6" s="1"/>
  <c r="T369" i="6"/>
  <c r="AA369" i="6"/>
  <c r="AB369" i="6" s="1"/>
  <c r="T1197" i="6"/>
  <c r="AA1197" i="6"/>
  <c r="AB1197" i="6" s="1"/>
  <c r="T920" i="6"/>
  <c r="AA920" i="6"/>
  <c r="AB920" i="6" s="1"/>
  <c r="T667" i="6"/>
  <c r="AA667" i="6"/>
  <c r="AB667" i="6" s="1"/>
  <c r="AA952" i="6"/>
  <c r="AB952" i="6" s="1"/>
  <c r="T952" i="6"/>
  <c r="AA291" i="6"/>
  <c r="AB291" i="6" s="1"/>
  <c r="T291" i="6"/>
  <c r="AA842" i="6"/>
  <c r="AB842" i="6" s="1"/>
  <c r="T143" i="6"/>
  <c r="AA339" i="6"/>
  <c r="AB339" i="6" s="1"/>
  <c r="AA1008" i="6"/>
  <c r="AB1008" i="6" s="1"/>
  <c r="T1008" i="6"/>
  <c r="AA969" i="6"/>
  <c r="AB969" i="6" s="1"/>
  <c r="T969" i="6"/>
  <c r="AA1221" i="6"/>
  <c r="AB1221" i="6" s="1"/>
  <c r="T1221" i="6"/>
  <c r="AA120" i="6"/>
  <c r="AB120" i="6" s="1"/>
  <c r="T120" i="6"/>
  <c r="T537" i="6"/>
  <c r="AA537" i="6"/>
  <c r="AB537" i="6" s="1"/>
  <c r="T1140" i="6"/>
  <c r="AA1140" i="6"/>
  <c r="AB1140" i="6" s="1"/>
  <c r="T259" i="6"/>
  <c r="AA259" i="6"/>
  <c r="AB259" i="6" s="1"/>
  <c r="AA467" i="6"/>
  <c r="AB467" i="6" s="1"/>
  <c r="T467" i="6"/>
  <c r="AA50" i="6"/>
  <c r="AB50" i="6" s="1"/>
  <c r="T50" i="6"/>
  <c r="AA1279" i="6"/>
  <c r="AB1279" i="6" s="1"/>
  <c r="T1279" i="6"/>
  <c r="AA386" i="6"/>
  <c r="AB386" i="6" s="1"/>
  <c r="T386" i="6"/>
  <c r="T211" i="6"/>
  <c r="AA211" i="6"/>
  <c r="AB211" i="6" s="1"/>
  <c r="T438" i="6"/>
  <c r="AA960" i="6"/>
  <c r="AB960" i="6" s="1"/>
  <c r="T960" i="6"/>
  <c r="T879" i="6"/>
  <c r="AA834" i="6"/>
  <c r="AB834" i="6" s="1"/>
  <c r="T834" i="6"/>
  <c r="AA736" i="6"/>
  <c r="AB736" i="6" s="1"/>
  <c r="T736" i="6"/>
  <c r="T1273" i="6"/>
  <c r="AA1273" i="6"/>
  <c r="AB1273" i="6" s="1"/>
  <c r="AA434" i="6"/>
  <c r="AB434" i="6" s="1"/>
  <c r="T434" i="6"/>
  <c r="T919" i="6"/>
  <c r="AA919" i="6"/>
  <c r="AB919" i="6" s="1"/>
  <c r="T431" i="6"/>
  <c r="AA431" i="6"/>
  <c r="AB431" i="6" s="1"/>
  <c r="AA198" i="6"/>
  <c r="AB198" i="6" s="1"/>
  <c r="T198" i="6"/>
  <c r="T742" i="6"/>
  <c r="AA742" i="6"/>
  <c r="AB742" i="6" s="1"/>
  <c r="T1090" i="6"/>
  <c r="AA1090" i="6"/>
  <c r="AB1090" i="6" s="1"/>
  <c r="AA237" i="6"/>
  <c r="AB237" i="6" s="1"/>
  <c r="T237" i="6"/>
  <c r="T1171" i="6"/>
  <c r="AA1171" i="6"/>
  <c r="AB1171" i="6" s="1"/>
  <c r="AA664" i="6"/>
  <c r="AB664" i="6" s="1"/>
  <c r="T664" i="6"/>
  <c r="AA1143" i="6"/>
  <c r="AB1143" i="6" s="1"/>
  <c r="T1143" i="6"/>
  <c r="T104" i="6"/>
  <c r="AA104" i="6"/>
  <c r="AB104" i="6" s="1"/>
  <c r="T741" i="6"/>
  <c r="AA1095" i="6"/>
  <c r="AB1095" i="6" s="1"/>
  <c r="T1095" i="6"/>
  <c r="AA128" i="6"/>
  <c r="AB128" i="6" s="1"/>
  <c r="T128" i="6"/>
  <c r="AA558" i="6"/>
  <c r="AB558" i="6" s="1"/>
  <c r="T558" i="6"/>
  <c r="P1306" i="6"/>
  <c r="T1249" i="6"/>
  <c r="AA516" i="6"/>
  <c r="AB516" i="6" s="1"/>
  <c r="AA414" i="6"/>
  <c r="AB414" i="6" s="1"/>
  <c r="AA604" i="6"/>
  <c r="AB604" i="6" s="1"/>
  <c r="T604" i="6"/>
  <c r="AA375" i="6"/>
  <c r="AB375" i="6" s="1"/>
  <c r="T375" i="6"/>
  <c r="AA21" i="6"/>
  <c r="AB21" i="6" s="1"/>
  <c r="T21" i="6"/>
  <c r="AA295" i="6"/>
  <c r="AB295" i="6" s="1"/>
  <c r="T295" i="6"/>
  <c r="AA1242" i="6"/>
  <c r="AB1242" i="6" s="1"/>
  <c r="T1242" i="6"/>
  <c r="AA439" i="6"/>
  <c r="AB439" i="6" s="1"/>
  <c r="T439" i="6"/>
  <c r="AA930" i="6"/>
  <c r="AB930" i="6" s="1"/>
  <c r="T930" i="6"/>
  <c r="T231" i="6"/>
  <c r="AA231" i="6"/>
  <c r="AB231" i="6" s="1"/>
  <c r="T515" i="6"/>
  <c r="AA515" i="6"/>
  <c r="AB515" i="6" s="1"/>
  <c r="T164" i="6"/>
  <c r="AA606" i="6"/>
  <c r="AB606" i="6" s="1"/>
  <c r="T606" i="6"/>
  <c r="AA1189" i="6"/>
  <c r="AB1189" i="6" s="1"/>
  <c r="T1189" i="6"/>
  <c r="AA155" i="6"/>
  <c r="AB155" i="6" s="1"/>
  <c r="T155" i="6"/>
  <c r="AA676" i="6"/>
  <c r="AB676" i="6" s="1"/>
  <c r="AA787" i="6"/>
  <c r="AB787" i="6" s="1"/>
  <c r="T787" i="6"/>
  <c r="T1138" i="6"/>
  <c r="T534" i="6"/>
  <c r="AA534" i="6"/>
  <c r="AB534" i="6" s="1"/>
  <c r="AA528" i="6"/>
  <c r="AB528" i="6" s="1"/>
  <c r="T528" i="6"/>
  <c r="AA546" i="6"/>
  <c r="AB546" i="6" s="1"/>
  <c r="T546" i="6"/>
  <c r="T712" i="6"/>
  <c r="AA712" i="6"/>
  <c r="AB712" i="6" s="1"/>
  <c r="T971" i="6"/>
  <c r="AA971" i="6"/>
  <c r="AB971" i="6" s="1"/>
  <c r="T446" i="6"/>
  <c r="AA446" i="6"/>
  <c r="AB446" i="6" s="1"/>
  <c r="T626" i="6"/>
  <c r="AA626" i="6"/>
  <c r="AB626" i="6" s="1"/>
  <c r="T151" i="6"/>
  <c r="AA151" i="6"/>
  <c r="AB151" i="6" s="1"/>
  <c r="T466" i="6"/>
  <c r="AA466" i="6"/>
  <c r="AB466" i="6" s="1"/>
  <c r="AA146" i="6"/>
  <c r="AB146" i="6" s="1"/>
  <c r="T146" i="6"/>
  <c r="AA215" i="6"/>
  <c r="AB215" i="6" s="1"/>
  <c r="T215" i="6"/>
  <c r="AA294" i="6"/>
  <c r="AB294" i="6" s="1"/>
  <c r="AA777" i="6"/>
  <c r="AB777" i="6" s="1"/>
  <c r="T777" i="6"/>
  <c r="AA464" i="6"/>
  <c r="AB464" i="6" s="1"/>
  <c r="T464" i="6"/>
  <c r="T804" i="6"/>
  <c r="AA804" i="6"/>
  <c r="AB804" i="6" s="1"/>
  <c r="T665" i="6"/>
  <c r="AA665" i="6"/>
  <c r="AB665" i="6" s="1"/>
  <c r="T313" i="6"/>
  <c r="AA313" i="6"/>
  <c r="AB313" i="6" s="1"/>
  <c r="T194" i="6"/>
  <c r="AA194" i="6"/>
  <c r="AB194" i="6" s="1"/>
  <c r="T1020" i="6"/>
  <c r="AA1020" i="6"/>
  <c r="AB1020" i="6" s="1"/>
  <c r="AA1293" i="6"/>
  <c r="AB1293" i="6" s="1"/>
  <c r="T1293" i="6"/>
  <c r="AA1253" i="6"/>
  <c r="AB1253" i="6" s="1"/>
  <c r="T1253" i="6"/>
  <c r="T1074" i="6"/>
  <c r="AA1074" i="6"/>
  <c r="AB1074" i="6" s="1"/>
  <c r="AA652" i="6"/>
  <c r="AB652" i="6" s="1"/>
  <c r="T652" i="6"/>
  <c r="AA257" i="6"/>
  <c r="AB257" i="6" s="1"/>
  <c r="T257" i="6"/>
  <c r="T41" i="6"/>
  <c r="AA41" i="6"/>
  <c r="AB41" i="6" s="1"/>
  <c r="AA625" i="6"/>
  <c r="AB625" i="6" s="1"/>
  <c r="T625" i="6"/>
  <c r="AA331" i="6"/>
  <c r="AB331" i="6" s="1"/>
  <c r="T331" i="6"/>
  <c r="AA717" i="6"/>
  <c r="AB717" i="6" s="1"/>
  <c r="T717" i="6"/>
  <c r="T976" i="6"/>
  <c r="AA976" i="6"/>
  <c r="AB976" i="6" s="1"/>
  <c r="AA621" i="6"/>
  <c r="AB621" i="6" s="1"/>
  <c r="T621" i="6"/>
  <c r="AA209" i="6"/>
  <c r="AB209" i="6" s="1"/>
  <c r="T209" i="6"/>
  <c r="AA1070" i="6"/>
  <c r="AB1070" i="6" s="1"/>
  <c r="T1070" i="6"/>
  <c r="AA635" i="6"/>
  <c r="AB635" i="6" s="1"/>
  <c r="T635" i="6"/>
  <c r="T327" i="6"/>
  <c r="AA327" i="6"/>
  <c r="AB327" i="6" s="1"/>
  <c r="S5" i="6"/>
  <c r="AA5" i="6" s="1"/>
  <c r="AB5" i="6" s="1"/>
  <c r="AA157" i="6"/>
  <c r="AB157" i="6" s="1"/>
  <c r="AA762" i="6"/>
  <c r="AB762" i="6" s="1"/>
  <c r="T762" i="6"/>
  <c r="T531" i="6"/>
  <c r="AA531" i="6"/>
  <c r="AB531" i="6" s="1"/>
  <c r="T267" i="6"/>
  <c r="AA267" i="6"/>
  <c r="AB267" i="6" s="1"/>
  <c r="AA271" i="6"/>
  <c r="AB271" i="6" s="1"/>
  <c r="T271" i="6"/>
  <c r="T1056" i="6"/>
  <c r="T1176" i="6"/>
  <c r="T885" i="6"/>
  <c r="AA216" i="6"/>
  <c r="AB216" i="6" s="1"/>
  <c r="AA974" i="6"/>
  <c r="AB974" i="6" s="1"/>
  <c r="AA240" i="6"/>
  <c r="AB240" i="6" s="1"/>
  <c r="AA278" i="6"/>
  <c r="AB278" i="6" s="1"/>
  <c r="T490" i="6"/>
  <c r="T973" i="6"/>
  <c r="AA973" i="6"/>
  <c r="AB973" i="6" s="1"/>
  <c r="T702" i="6"/>
  <c r="T633" i="6"/>
  <c r="T713" i="6"/>
  <c r="T690" i="6"/>
  <c r="T238" i="6"/>
  <c r="AA11" i="6"/>
  <c r="AB11" i="6" s="1"/>
  <c r="T348" i="6"/>
  <c r="AA268" i="6"/>
  <c r="AB268" i="6" s="1"/>
  <c r="T1192" i="6"/>
  <c r="T942" i="6"/>
  <c r="AA116" i="6"/>
  <c r="AB116" i="6" s="1"/>
  <c r="T77" i="6"/>
  <c r="T197" i="6"/>
  <c r="T686" i="6"/>
  <c r="AA984" i="6"/>
  <c r="AB984" i="6" s="1"/>
  <c r="T850" i="6"/>
  <c r="T597" i="6"/>
  <c r="T1126" i="6"/>
  <c r="T305" i="6"/>
  <c r="T1259" i="6"/>
  <c r="T949" i="6"/>
  <c r="AA1009" i="6"/>
  <c r="AB1009" i="6" s="1"/>
  <c r="AA1166" i="6"/>
  <c r="AB1166" i="6" s="1"/>
  <c r="T639" i="6"/>
  <c r="AA639" i="6"/>
  <c r="AB639" i="6" s="1"/>
  <c r="AA698" i="6"/>
  <c r="AB698" i="6" s="1"/>
  <c r="T698" i="6"/>
  <c r="T263" i="6"/>
  <c r="AA263" i="6"/>
  <c r="AB263" i="6" s="1"/>
  <c r="T829" i="6"/>
  <c r="AA829" i="6"/>
  <c r="AB829" i="6" s="1"/>
  <c r="T728" i="6"/>
  <c r="AA728" i="6"/>
  <c r="AB728" i="6" s="1"/>
  <c r="AA817" i="6"/>
  <c r="AB817" i="6" s="1"/>
  <c r="T817" i="6"/>
  <c r="AA338" i="6"/>
  <c r="AB338" i="6" s="1"/>
  <c r="T338" i="6"/>
  <c r="T609" i="6"/>
  <c r="AA609" i="6"/>
  <c r="AB609" i="6" s="1"/>
  <c r="AA1061" i="6"/>
  <c r="AB1061" i="6" s="1"/>
  <c r="T1061" i="6"/>
  <c r="T917" i="6"/>
  <c r="AA917" i="6"/>
  <c r="AB917" i="6" s="1"/>
  <c r="AA456" i="6"/>
  <c r="AB456" i="6" s="1"/>
  <c r="T456" i="6"/>
  <c r="AA1050" i="6"/>
  <c r="AB1050" i="6" s="1"/>
  <c r="T1050" i="6"/>
  <c r="AA611" i="6"/>
  <c r="AB611" i="6" s="1"/>
  <c r="T611" i="6"/>
  <c r="T325" i="6"/>
  <c r="AA325" i="6"/>
  <c r="AB325" i="6" s="1"/>
  <c r="T84" i="6"/>
  <c r="AA84" i="6"/>
  <c r="AB84" i="6" s="1"/>
  <c r="AA195" i="6"/>
  <c r="AB195" i="6" s="1"/>
  <c r="T195" i="6"/>
  <c r="T448" i="6"/>
  <c r="AA448" i="6"/>
  <c r="AB448" i="6" s="1"/>
  <c r="AA1188" i="6"/>
  <c r="AB1188" i="6" s="1"/>
  <c r="T1188" i="6"/>
  <c r="AA281" i="6"/>
  <c r="AB281" i="6" s="1"/>
  <c r="T281" i="6"/>
  <c r="AA1182" i="6"/>
  <c r="AB1182" i="6" s="1"/>
  <c r="T1182" i="6"/>
  <c r="T854" i="6"/>
  <c r="AA854" i="6"/>
  <c r="AB854" i="6" s="1"/>
  <c r="T210" i="6"/>
  <c r="AA210" i="6"/>
  <c r="AB210" i="6" s="1"/>
  <c r="T454" i="6"/>
  <c r="AA454" i="6"/>
  <c r="AB454" i="6" s="1"/>
  <c r="AA422" i="6"/>
  <c r="AB422" i="6" s="1"/>
  <c r="T422" i="6"/>
  <c r="AA833" i="6"/>
  <c r="AB833" i="6" s="1"/>
  <c r="T833" i="6"/>
  <c r="AA79" i="6"/>
  <c r="AB79" i="6" s="1"/>
  <c r="T79" i="6"/>
  <c r="T1161" i="6"/>
  <c r="AA1161" i="6"/>
  <c r="AB1161" i="6" s="1"/>
  <c r="T779" i="6"/>
  <c r="AA779" i="6"/>
  <c r="AB779" i="6" s="1"/>
  <c r="AA535" i="6"/>
  <c r="AB535" i="6" s="1"/>
  <c r="T535" i="6"/>
  <c r="AA315" i="6"/>
  <c r="AB315" i="6" s="1"/>
  <c r="T315" i="6"/>
  <c r="AA342" i="6"/>
  <c r="AB342" i="6" s="1"/>
  <c r="T342" i="6"/>
  <c r="AA302" i="6"/>
  <c r="AB302" i="6" s="1"/>
  <c r="T302" i="6"/>
  <c r="T1156" i="6"/>
  <c r="AA1156" i="6"/>
  <c r="AB1156" i="6" s="1"/>
  <c r="AA666" i="6"/>
  <c r="AB666" i="6" s="1"/>
  <c r="T666" i="6"/>
  <c r="T945" i="6"/>
  <c r="AA945" i="6"/>
  <c r="AB945" i="6" s="1"/>
  <c r="T334" i="6"/>
  <c r="AA334" i="6"/>
  <c r="AB334" i="6" s="1"/>
  <c r="AA492" i="6"/>
  <c r="AB492" i="6" s="1"/>
  <c r="T492" i="6"/>
  <c r="AA15" i="6"/>
  <c r="AB15" i="6" s="1"/>
  <c r="T15" i="6"/>
  <c r="AA229" i="6"/>
  <c r="AB229" i="6" s="1"/>
  <c r="T229" i="6"/>
  <c r="T632" i="6"/>
  <c r="AA632" i="6"/>
  <c r="AB632" i="6" s="1"/>
  <c r="AA24" i="6"/>
  <c r="AB24" i="6" s="1"/>
  <c r="T24" i="6"/>
  <c r="AA408" i="6"/>
  <c r="AB408" i="6" s="1"/>
  <c r="T408" i="6"/>
  <c r="AA958" i="6"/>
  <c r="AB958" i="6" s="1"/>
  <c r="T958" i="6"/>
  <c r="AA761" i="6"/>
  <c r="AB761" i="6" s="1"/>
  <c r="T761" i="6"/>
  <c r="T739" i="6"/>
  <c r="AA739" i="6"/>
  <c r="AB739" i="6" s="1"/>
  <c r="AA1121" i="6"/>
  <c r="AB1121" i="6" s="1"/>
  <c r="T1121" i="6"/>
  <c r="AA657" i="6"/>
  <c r="AB657" i="6" s="1"/>
  <c r="T657" i="6"/>
  <c r="AA484" i="6"/>
  <c r="AB484" i="6" s="1"/>
  <c r="T484" i="6"/>
  <c r="AA1168" i="6"/>
  <c r="AB1168" i="6" s="1"/>
  <c r="T1168" i="6"/>
  <c r="AA948" i="6"/>
  <c r="AB948" i="6" s="1"/>
  <c r="T948" i="6"/>
  <c r="T503" i="6"/>
  <c r="AA503" i="6"/>
  <c r="AB503" i="6" s="1"/>
  <c r="AA430" i="6"/>
  <c r="AB430" i="6" s="1"/>
  <c r="T430" i="6"/>
  <c r="T714" i="6"/>
  <c r="AA714" i="6"/>
  <c r="AB714" i="6" s="1"/>
  <c r="AA371" i="6"/>
  <c r="AB371" i="6" s="1"/>
  <c r="T371" i="6"/>
  <c r="T970" i="6"/>
  <c r="AA326" i="6"/>
  <c r="AB326" i="6" s="1"/>
  <c r="T616" i="6"/>
  <c r="AA182" i="6"/>
  <c r="AB182" i="6" s="1"/>
  <c r="AA1049" i="6"/>
  <c r="AB1049" i="6" s="1"/>
  <c r="AA856" i="6"/>
  <c r="AB856" i="6" s="1"/>
  <c r="T890" i="6"/>
  <c r="AA716" i="6"/>
  <c r="AB716" i="6" s="1"/>
  <c r="T1133" i="6"/>
  <c r="T715" i="6"/>
  <c r="AA806" i="6"/>
  <c r="AB806" i="6" s="1"/>
  <c r="AA501" i="6"/>
  <c r="AB501" i="6" s="1"/>
  <c r="T561" i="6"/>
  <c r="T419" i="6"/>
  <c r="T288" i="6"/>
  <c r="AA578" i="6"/>
  <c r="AB578" i="6" s="1"/>
  <c r="T96" i="6"/>
  <c r="T287" i="6"/>
  <c r="T1263" i="6"/>
  <c r="T1068" i="6"/>
  <c r="AA220" i="6"/>
  <c r="AB220" i="6" s="1"/>
  <c r="T220" i="6"/>
  <c r="T1025" i="6"/>
  <c r="AA445" i="6"/>
  <c r="AB445" i="6" s="1"/>
  <c r="T1136" i="6"/>
  <c r="AA914" i="6"/>
  <c r="AB914" i="6" s="1"/>
  <c r="AA660" i="6"/>
  <c r="AB660" i="6" s="1"/>
  <c r="AA723" i="6"/>
  <c r="AB723" i="6" s="1"/>
  <c r="T523" i="6"/>
  <c r="T544" i="6"/>
  <c r="T678" i="6"/>
  <c r="AA447" i="6"/>
  <c r="AB447" i="6" s="1"/>
  <c r="T910" i="6"/>
  <c r="AA47" i="6"/>
  <c r="AB47" i="6" s="1"/>
  <c r="T1237" i="6"/>
  <c r="T1037" i="6"/>
  <c r="AA1037" i="6"/>
  <c r="AB1037" i="6" s="1"/>
  <c r="T368" i="6"/>
  <c r="AA368" i="6"/>
  <c r="AB368" i="6" s="1"/>
  <c r="T1080" i="6"/>
  <c r="T1155" i="6"/>
  <c r="AA156" i="6"/>
  <c r="AB156" i="6" s="1"/>
  <c r="AA470" i="6"/>
  <c r="AB470" i="6" s="1"/>
  <c r="T232" i="6"/>
  <c r="AA92" i="6"/>
  <c r="AB92" i="6" s="1"/>
  <c r="AA183" i="6"/>
  <c r="AB183" i="6" s="1"/>
  <c r="T547" i="6"/>
  <c r="AA40" i="6"/>
  <c r="AB40" i="6" s="1"/>
  <c r="T966" i="6"/>
  <c r="AA966" i="6"/>
  <c r="AB966" i="6" s="1"/>
  <c r="T409" i="6"/>
  <c r="AA409" i="6"/>
  <c r="AB409" i="6" s="1"/>
  <c r="AA266" i="6"/>
  <c r="AB266" i="6" s="1"/>
  <c r="O1305" i="6"/>
  <c r="R1305" i="6" s="1"/>
  <c r="S1305" i="6" s="1"/>
  <c r="T1305" i="6" s="1"/>
  <c r="T1266" i="6"/>
  <c r="T1186" i="6"/>
  <c r="T924" i="6"/>
  <c r="O1306" i="6"/>
  <c r="R1306" i="6" s="1"/>
  <c r="S1306" i="6" s="1"/>
  <c r="P1304" i="6"/>
  <c r="T904" i="6"/>
  <c r="T688" i="6"/>
  <c r="T554" i="6"/>
  <c r="AA214" i="6"/>
  <c r="AB214" i="6" s="1"/>
  <c r="AA420" i="6"/>
  <c r="AB420" i="6" s="1"/>
  <c r="AA442" i="6"/>
  <c r="AB442" i="6" s="1"/>
  <c r="T707" i="6"/>
  <c r="T144" i="6"/>
  <c r="T922" i="6"/>
  <c r="T1239" i="6"/>
  <c r="AA1261" i="6"/>
  <c r="AB1261" i="6" s="1"/>
  <c r="AA1125" i="6"/>
  <c r="AB1125" i="6" s="1"/>
  <c r="T799" i="6"/>
  <c r="AA934" i="6"/>
  <c r="AB934" i="6" s="1"/>
  <c r="AA801" i="6"/>
  <c r="AB801" i="6" s="1"/>
  <c r="T323" i="6"/>
  <c r="AA849" i="6"/>
  <c r="AB849" i="6" s="1"/>
  <c r="T55" i="6"/>
  <c r="T346" i="6"/>
  <c r="T988" i="6"/>
  <c r="T81" i="6"/>
  <c r="T685" i="6"/>
  <c r="AA685" i="6"/>
  <c r="AB685" i="6" s="1"/>
  <c r="AA1107" i="6"/>
  <c r="AB1107" i="6" s="1"/>
  <c r="T1107" i="6"/>
  <c r="T894" i="6"/>
  <c r="AA878" i="6"/>
  <c r="AB878" i="6" s="1"/>
  <c r="T853" i="6"/>
  <c r="T1118" i="6"/>
  <c r="AA931" i="6"/>
  <c r="AB931" i="6" s="1"/>
  <c r="T351" i="6"/>
  <c r="T154" i="6"/>
  <c r="AA398" i="6"/>
  <c r="AB398" i="6" s="1"/>
  <c r="T398" i="6"/>
  <c r="AA1254" i="6"/>
  <c r="AB1254" i="6" s="1"/>
  <c r="T1233" i="6"/>
  <c r="T1302" i="6"/>
  <c r="AA1120" i="6"/>
  <c r="AB1120" i="6" s="1"/>
  <c r="T846" i="6"/>
  <c r="T908" i="6"/>
  <c r="O1307" i="6"/>
  <c r="R1307" i="6" s="1"/>
  <c r="S1307" i="6" s="1"/>
  <c r="T1307" i="6" s="1"/>
  <c r="AA1031" i="6"/>
  <c r="AB1031" i="6" s="1"/>
  <c r="AA28" i="6"/>
  <c r="AB28" i="6" s="1"/>
  <c r="T53" i="6"/>
  <c r="T538" i="6"/>
  <c r="T172" i="6"/>
  <c r="T814" i="6"/>
  <c r="T185" i="6"/>
  <c r="AA185" i="6"/>
  <c r="AB185" i="6" s="1"/>
  <c r="T1069" i="6"/>
  <c r="AA1069" i="6"/>
  <c r="AB1069" i="6" s="1"/>
  <c r="T474" i="6"/>
  <c r="AA474" i="6"/>
  <c r="AB474" i="6" s="1"/>
  <c r="AA115" i="6"/>
  <c r="AB115" i="6" s="1"/>
  <c r="T115" i="6"/>
  <c r="T1294" i="6"/>
  <c r="AA1294" i="6"/>
  <c r="AB1294" i="6" s="1"/>
  <c r="AA769" i="6"/>
  <c r="AB769" i="6" s="1"/>
  <c r="T769" i="6"/>
  <c r="T513" i="6"/>
  <c r="AA513" i="6"/>
  <c r="AB513" i="6" s="1"/>
  <c r="AA530" i="6"/>
  <c r="AB530" i="6" s="1"/>
  <c r="T530" i="6"/>
  <c r="T504" i="6"/>
  <c r="AA504" i="6"/>
  <c r="AB504" i="6" s="1"/>
  <c r="T656" i="6"/>
  <c r="AA656" i="6"/>
  <c r="AB656" i="6" s="1"/>
  <c r="AA1042" i="6"/>
  <c r="AB1042" i="6" s="1"/>
  <c r="T1042" i="6"/>
  <c r="AA710" i="6"/>
  <c r="AB710" i="6" s="1"/>
  <c r="T634" i="6"/>
  <c r="AA634" i="6"/>
  <c r="AB634" i="6" s="1"/>
  <c r="T1016" i="6"/>
  <c r="T126" i="6"/>
  <c r="T1007" i="6"/>
  <c r="AA1007" i="6"/>
  <c r="AB1007" i="6" s="1"/>
  <c r="T852" i="6"/>
  <c r="AA852" i="6"/>
  <c r="AB852" i="6" s="1"/>
  <c r="T512" i="6"/>
  <c r="AA512" i="6"/>
  <c r="AB512" i="6" s="1"/>
  <c r="AA1043" i="6"/>
  <c r="AB1043" i="6" s="1"/>
  <c r="T1043" i="6"/>
  <c r="AA1194" i="6"/>
  <c r="AB1194" i="6" s="1"/>
  <c r="T1194" i="6"/>
  <c r="T119" i="6"/>
  <c r="AA119" i="6"/>
  <c r="AB119" i="6" s="1"/>
  <c r="T498" i="6"/>
  <c r="AA498" i="6"/>
  <c r="AB498" i="6" s="1"/>
  <c r="T49" i="6"/>
  <c r="AA49" i="6"/>
  <c r="AB49" i="6" s="1"/>
  <c r="T831" i="6"/>
  <c r="AA1019" i="6"/>
  <c r="AB1019" i="6" s="1"/>
  <c r="T683" i="6"/>
  <c r="AA444" i="6"/>
  <c r="AB444" i="6" s="1"/>
  <c r="AA407" i="6"/>
  <c r="AB407" i="6" s="1"/>
  <c r="AA729" i="6"/>
  <c r="AB729" i="6" s="1"/>
  <c r="T1024" i="6"/>
  <c r="AA1024" i="6"/>
  <c r="AB1024" i="6" s="1"/>
  <c r="AA647" i="6"/>
  <c r="AB647" i="6" s="1"/>
  <c r="T647" i="6"/>
  <c r="T953" i="6"/>
  <c r="AA953" i="6"/>
  <c r="AB953" i="6" s="1"/>
  <c r="T677" i="6"/>
  <c r="AA677" i="6"/>
  <c r="AB677" i="6" s="1"/>
  <c r="AA499" i="6"/>
  <c r="AB499" i="6" s="1"/>
  <c r="T499" i="6"/>
  <c r="AA1123" i="6"/>
  <c r="AB1123" i="6" s="1"/>
  <c r="T1123" i="6"/>
  <c r="T1060" i="6"/>
  <c r="AA1060" i="6"/>
  <c r="AB1060" i="6" s="1"/>
  <c r="T140" i="6"/>
  <c r="T330" i="6"/>
  <c r="AA330" i="6"/>
  <c r="AB330" i="6" s="1"/>
  <c r="AA1052" i="6"/>
  <c r="AB1052" i="6" s="1"/>
  <c r="T1052" i="6"/>
  <c r="AA1000" i="6"/>
  <c r="AB1000" i="6" s="1"/>
  <c r="T1000" i="6"/>
  <c r="T1256" i="6"/>
  <c r="T978" i="6"/>
  <c r="T1063" i="6"/>
  <c r="T162" i="6"/>
  <c r="AA757" i="6"/>
  <c r="AB757" i="6" s="1"/>
  <c r="AA319" i="6"/>
  <c r="AB319" i="6" s="1"/>
  <c r="AA75" i="6"/>
  <c r="AB75" i="6" s="1"/>
  <c r="T981" i="6"/>
  <c r="AA981" i="6"/>
  <c r="AB981" i="6" s="1"/>
  <c r="T1114" i="6"/>
  <c r="AA1114" i="6"/>
  <c r="AB1114" i="6" s="1"/>
  <c r="AA389" i="6"/>
  <c r="AB389" i="6" s="1"/>
  <c r="T389" i="6"/>
  <c r="AA19" i="6"/>
  <c r="AB19" i="6" s="1"/>
  <c r="T19" i="6"/>
  <c r="AA258" i="6"/>
  <c r="AB258" i="6" s="1"/>
  <c r="T258" i="6"/>
  <c r="T738" i="6"/>
  <c r="AA738" i="6"/>
  <c r="AB738" i="6" s="1"/>
  <c r="T86" i="6"/>
  <c r="T557" i="6"/>
  <c r="AA557" i="6"/>
  <c r="AB557" i="6" s="1"/>
  <c r="T843" i="6"/>
  <c r="AA1122" i="6"/>
  <c r="AB1122" i="6" s="1"/>
  <c r="T1102" i="6"/>
  <c r="T570" i="6"/>
  <c r="T388" i="6"/>
  <c r="AA638" i="6"/>
  <c r="AB638" i="6" s="1"/>
  <c r="T542" i="6"/>
  <c r="AA475" i="6"/>
  <c r="AB475" i="6" s="1"/>
  <c r="AA252" i="6"/>
  <c r="AB252" i="6" s="1"/>
  <c r="T252" i="6"/>
  <c r="T772" i="6"/>
  <c r="AA772" i="6"/>
  <c r="AB772" i="6" s="1"/>
  <c r="AA1065" i="6"/>
  <c r="AB1065" i="6" s="1"/>
  <c r="T1065" i="6"/>
  <c r="AA358" i="6"/>
  <c r="AB358" i="6" s="1"/>
  <c r="T358" i="6"/>
  <c r="AA681" i="6"/>
  <c r="AB681" i="6" s="1"/>
  <c r="T681" i="6"/>
  <c r="AA311" i="6"/>
  <c r="AB311" i="6" s="1"/>
  <c r="T311" i="6"/>
  <c r="AA1047" i="6"/>
  <c r="AB1047" i="6" s="1"/>
  <c r="T1047" i="6"/>
  <c r="T1164" i="6"/>
  <c r="AA668" i="6"/>
  <c r="AB668" i="6" s="1"/>
  <c r="AA525" i="6"/>
  <c r="AB525" i="6" s="1"/>
  <c r="AA1055" i="6"/>
  <c r="AB1055" i="6" s="1"/>
  <c r="T380" i="6"/>
  <c r="AA472" i="6"/>
  <c r="AB472" i="6" s="1"/>
  <c r="T134" i="6"/>
  <c r="AA1030" i="6"/>
  <c r="AB1030" i="6" s="1"/>
  <c r="T363" i="6"/>
  <c r="T137" i="6"/>
  <c r="T1147" i="6"/>
  <c r="AA1147" i="6"/>
  <c r="AB1147" i="6" s="1"/>
  <c r="AA905" i="6"/>
  <c r="AB905" i="6" s="1"/>
  <c r="T905" i="6"/>
  <c r="AA91" i="6"/>
  <c r="AB91" i="6" s="1"/>
  <c r="T91" i="6"/>
  <c r="AA435" i="6"/>
  <c r="AB435" i="6" s="1"/>
  <c r="T435" i="6"/>
  <c r="AA402" i="6"/>
  <c r="AB402" i="6" s="1"/>
  <c r="T402" i="6"/>
  <c r="T1178" i="6"/>
  <c r="AA1178" i="6"/>
  <c r="AB1178" i="6" s="1"/>
  <c r="AA888" i="6"/>
  <c r="AB888" i="6" s="1"/>
  <c r="T877" i="6"/>
  <c r="T1270" i="6"/>
  <c r="T1033" i="6"/>
  <c r="T1073" i="6"/>
  <c r="AA1039" i="6"/>
  <c r="AB1039" i="6" s="1"/>
  <c r="AA721" i="6"/>
  <c r="AB721" i="6" s="1"/>
  <c r="AA522" i="6"/>
  <c r="AB522" i="6" s="1"/>
  <c r="T391" i="6"/>
  <c r="T178" i="6"/>
  <c r="T778" i="6"/>
  <c r="AA778" i="6"/>
  <c r="AB778" i="6" s="1"/>
  <c r="AA1170" i="6"/>
  <c r="AB1170" i="6" s="1"/>
  <c r="T1170" i="6"/>
  <c r="AA790" i="6"/>
  <c r="AB790" i="6" s="1"/>
  <c r="T790" i="6"/>
  <c r="T986" i="6"/>
  <c r="T1013" i="6"/>
  <c r="T1172" i="6"/>
  <c r="T566" i="6"/>
  <c r="AA416" i="6"/>
  <c r="AB416" i="6" s="1"/>
  <c r="AA708" i="6"/>
  <c r="AB708" i="6" s="1"/>
  <c r="AA979" i="6"/>
  <c r="AB979" i="6" s="1"/>
  <c r="T979" i="6"/>
  <c r="AA1244" i="6"/>
  <c r="AB1244" i="6" s="1"/>
  <c r="T1244" i="6"/>
  <c r="T629" i="6"/>
  <c r="AA629" i="6"/>
  <c r="AB629" i="6" s="1"/>
  <c r="T1142" i="6"/>
  <c r="AA1142" i="6"/>
  <c r="AB1142" i="6" s="1"/>
  <c r="AA1184" i="6"/>
  <c r="AB1184" i="6" s="1"/>
  <c r="T1184" i="6"/>
  <c r="T822" i="6"/>
  <c r="AA822" i="6"/>
  <c r="AB822" i="6" s="1"/>
  <c r="T590" i="6"/>
  <c r="AA590" i="6"/>
  <c r="AB590" i="6" s="1"/>
  <c r="AA127" i="6"/>
  <c r="AB127" i="6" s="1"/>
  <c r="AA933" i="6"/>
  <c r="AB933" i="6" s="1"/>
  <c r="T933" i="6"/>
  <c r="T579" i="6"/>
  <c r="AA579" i="6"/>
  <c r="AB579" i="6" s="1"/>
  <c r="T158" i="6"/>
  <c r="AA158" i="6"/>
  <c r="AB158" i="6" s="1"/>
  <c r="T228" i="6"/>
  <c r="AA228" i="6"/>
  <c r="AB228" i="6" s="1"/>
  <c r="AA246" i="6"/>
  <c r="AB246" i="6" s="1"/>
  <c r="T246" i="6"/>
  <c r="T417" i="6"/>
  <c r="AA417" i="6"/>
  <c r="AB417" i="6" s="1"/>
  <c r="T425" i="6"/>
  <c r="AA425" i="6"/>
  <c r="AB425" i="6" s="1"/>
  <c r="AA1053" i="6"/>
  <c r="AB1053" i="6" s="1"/>
  <c r="T1053" i="6"/>
  <c r="T1129" i="6"/>
  <c r="AA1129" i="6"/>
  <c r="AB1129" i="6" s="1"/>
  <c r="AA812" i="6"/>
  <c r="AB812" i="6" s="1"/>
  <c r="T812" i="6"/>
  <c r="T727" i="6"/>
  <c r="AA727" i="6"/>
  <c r="AB727" i="6" s="1"/>
  <c r="T242" i="6"/>
  <c r="AA242" i="6"/>
  <c r="AB242" i="6" s="1"/>
  <c r="T95" i="6"/>
  <c r="AA95" i="6"/>
  <c r="AB95" i="6" s="1"/>
  <c r="T85" i="6"/>
  <c r="AA85" i="6"/>
  <c r="AB85" i="6" s="1"/>
  <c r="AA1225" i="6"/>
  <c r="AB1225" i="6" s="1"/>
  <c r="T1225" i="6"/>
  <c r="AA247" i="6"/>
  <c r="AB247" i="6" s="1"/>
  <c r="T247" i="6"/>
  <c r="T944" i="6"/>
  <c r="AA944" i="6"/>
  <c r="AB944" i="6" s="1"/>
  <c r="AA48" i="6"/>
  <c r="AB48" i="6" s="1"/>
  <c r="T48" i="6"/>
  <c r="T836" i="6"/>
  <c r="AA836" i="6"/>
  <c r="AB836" i="6" s="1"/>
  <c r="T925" i="6"/>
  <c r="AA925" i="6"/>
  <c r="AB925" i="6" s="1"/>
  <c r="AA765" i="6"/>
  <c r="AB765" i="6" s="1"/>
  <c r="T765" i="6"/>
  <c r="T1046" i="6"/>
  <c r="AA1046" i="6"/>
  <c r="AB1046" i="6" s="1"/>
  <c r="T643" i="6"/>
  <c r="AA643" i="6"/>
  <c r="AB643" i="6" s="1"/>
  <c r="T827" i="6"/>
  <c r="AA827" i="6"/>
  <c r="AB827" i="6" s="1"/>
  <c r="AA568" i="6"/>
  <c r="AB568" i="6" s="1"/>
  <c r="T568" i="6"/>
  <c r="T379" i="6"/>
  <c r="AA379" i="6"/>
  <c r="AB379" i="6" s="1"/>
  <c r="AA94" i="6"/>
  <c r="AB94" i="6" s="1"/>
  <c r="T94" i="6"/>
  <c r="AA524" i="6"/>
  <c r="AB524" i="6" s="1"/>
  <c r="T524" i="6"/>
  <c r="T619" i="6"/>
  <c r="AA619" i="6"/>
  <c r="AB619" i="6" s="1"/>
  <c r="T821" i="6"/>
  <c r="AA821" i="6"/>
  <c r="AB821" i="6" s="1"/>
  <c r="T1208" i="6"/>
  <c r="AA1208" i="6"/>
  <c r="AB1208" i="6" s="1"/>
  <c r="AA783" i="6"/>
  <c r="AB783" i="6" s="1"/>
  <c r="T783" i="6"/>
  <c r="T307" i="6"/>
  <c r="AA307" i="6"/>
  <c r="AB307" i="6" s="1"/>
  <c r="T83" i="6"/>
  <c r="AA83" i="6"/>
  <c r="AB83" i="6" s="1"/>
  <c r="T141" i="6"/>
  <c r="AA141" i="6"/>
  <c r="AB141" i="6" s="1"/>
  <c r="T687" i="6"/>
  <c r="AA687" i="6"/>
  <c r="AB687" i="6" s="1"/>
  <c r="AA486" i="6"/>
  <c r="AB486" i="6" s="1"/>
  <c r="T486" i="6"/>
  <c r="AA684" i="6"/>
  <c r="AB684" i="6" s="1"/>
  <c r="T684" i="6"/>
  <c r="T780" i="6"/>
  <c r="AA780" i="6"/>
  <c r="AB780" i="6" s="1"/>
  <c r="T1010" i="6"/>
  <c r="AA1010" i="6"/>
  <c r="AB1010" i="6" s="1"/>
  <c r="AA559" i="6"/>
  <c r="AB559" i="6" s="1"/>
  <c r="T559" i="6"/>
  <c r="AA1113" i="6"/>
  <c r="AB1113" i="6" s="1"/>
  <c r="T1113" i="6"/>
  <c r="AA545" i="6"/>
  <c r="AB545" i="6" s="1"/>
  <c r="T545" i="6"/>
  <c r="AA1085" i="6"/>
  <c r="AB1085" i="6" s="1"/>
  <c r="T1085" i="6"/>
  <c r="T533" i="6"/>
  <c r="AA533" i="6"/>
  <c r="AB533" i="6" s="1"/>
  <c r="T1283" i="6"/>
  <c r="AA1283" i="6"/>
  <c r="AB1283" i="6" s="1"/>
  <c r="AA465" i="6"/>
  <c r="AB465" i="6" s="1"/>
  <c r="T465" i="6"/>
  <c r="AA1141" i="6"/>
  <c r="AB1141" i="6" s="1"/>
  <c r="T1141" i="6"/>
  <c r="T816" i="6"/>
  <c r="AA816" i="6"/>
  <c r="AB816" i="6" s="1"/>
  <c r="T913" i="6"/>
  <c r="AA913" i="6"/>
  <c r="AB913" i="6" s="1"/>
  <c r="T975" i="6"/>
  <c r="AA975" i="6"/>
  <c r="AB975" i="6" s="1"/>
  <c r="T815" i="6"/>
  <c r="AA815" i="6"/>
  <c r="AB815" i="6" s="1"/>
  <c r="T44" i="6"/>
  <c r="AA44" i="6"/>
  <c r="AB44" i="6" s="1"/>
  <c r="T397" i="6"/>
  <c r="AA397" i="6"/>
  <c r="AB397" i="6" s="1"/>
  <c r="AA6" i="6"/>
  <c r="AB6" i="6" s="1"/>
  <c r="T6" i="6"/>
  <c r="T226" i="6"/>
  <c r="AA226" i="6"/>
  <c r="AB226" i="6" s="1"/>
  <c r="AA1199" i="6"/>
  <c r="AB1199" i="6" s="1"/>
  <c r="T1199" i="6"/>
  <c r="T622" i="6"/>
  <c r="AA622" i="6"/>
  <c r="AB622" i="6" s="1"/>
  <c r="T1247" i="6"/>
  <c r="AA1247" i="6"/>
  <c r="AB1247" i="6" s="1"/>
  <c r="AA1228" i="6"/>
  <c r="AB1228" i="6" s="1"/>
  <c r="T1228" i="6"/>
  <c r="T1130" i="6"/>
  <c r="AA1130" i="6"/>
  <c r="AB1130" i="6" s="1"/>
  <c r="AA1149" i="6"/>
  <c r="AB1149" i="6" s="1"/>
  <c r="T1149" i="6"/>
  <c r="AA1289" i="6"/>
  <c r="AB1289" i="6" s="1"/>
  <c r="T1289" i="6"/>
  <c r="T1177" i="6"/>
  <c r="AA1177" i="6"/>
  <c r="AB1177" i="6" s="1"/>
  <c r="AA532" i="6"/>
  <c r="AB532" i="6" s="1"/>
  <c r="T532" i="6"/>
  <c r="T22" i="6"/>
  <c r="AA22" i="6"/>
  <c r="AB22" i="6" s="1"/>
  <c r="T32" i="6"/>
  <c r="AA32" i="6"/>
  <c r="AB32" i="6" s="1"/>
  <c r="AA823" i="6"/>
  <c r="AB823" i="6" s="1"/>
  <c r="T823" i="6"/>
  <c r="T824" i="6"/>
  <c r="AA824" i="6"/>
  <c r="AB824" i="6" s="1"/>
  <c r="AA577" i="6"/>
  <c r="AB577" i="6" s="1"/>
  <c r="T577" i="6"/>
  <c r="T733" i="6"/>
  <c r="AA733" i="6"/>
  <c r="AB733" i="6" s="1"/>
  <c r="AA820" i="6"/>
  <c r="AB820" i="6" s="1"/>
  <c r="T820" i="6"/>
  <c r="AA1250" i="6"/>
  <c r="AB1250" i="6" s="1"/>
  <c r="T1250" i="6"/>
  <c r="AA135" i="6"/>
  <c r="AB135" i="6" s="1"/>
  <c r="T135" i="6"/>
  <c r="AA13" i="6"/>
  <c r="AB13" i="6" s="1"/>
  <c r="T13" i="6"/>
  <c r="T7" i="6"/>
  <c r="AA7" i="6"/>
  <c r="AB7" i="6" s="1"/>
  <c r="T441" i="6"/>
  <c r="AA441" i="6"/>
  <c r="AB441" i="6" s="1"/>
  <c r="AA453" i="6"/>
  <c r="AB453" i="6" s="1"/>
  <c r="T453" i="6"/>
  <c r="AA509" i="6"/>
  <c r="AB509" i="6" s="1"/>
  <c r="T509" i="6"/>
  <c r="AA1179" i="6"/>
  <c r="AB1179" i="6" s="1"/>
  <c r="T1179" i="6"/>
  <c r="AA10" i="6"/>
  <c r="AB10" i="6" s="1"/>
  <c r="T10" i="6"/>
  <c r="T148" i="6"/>
  <c r="AA148" i="6"/>
  <c r="AB148" i="6" s="1"/>
  <c r="T1191" i="6"/>
  <c r="AA1191" i="6"/>
  <c r="AB1191" i="6" s="1"/>
  <c r="AA1128" i="6"/>
  <c r="AB1128" i="6" s="1"/>
  <c r="T1128" i="6"/>
  <c r="T936" i="6"/>
  <c r="AA936" i="6"/>
  <c r="AB936" i="6" s="1"/>
  <c r="T898" i="6"/>
  <c r="AA898" i="6"/>
  <c r="AB898" i="6" s="1"/>
  <c r="AA807" i="6"/>
  <c r="AB807" i="6" s="1"/>
  <c r="T807" i="6"/>
  <c r="T272" i="6"/>
  <c r="AA272" i="6"/>
  <c r="AB272" i="6" s="1"/>
  <c r="AA1124" i="6"/>
  <c r="AB1124" i="6" s="1"/>
  <c r="T1124" i="6"/>
  <c r="AA947" i="6"/>
  <c r="AB947" i="6" s="1"/>
  <c r="T947" i="6"/>
  <c r="T1027" i="6"/>
  <c r="AA1027" i="6"/>
  <c r="AB1027" i="6" s="1"/>
  <c r="T796" i="6"/>
  <c r="AA796" i="6"/>
  <c r="AB796" i="6" s="1"/>
  <c r="T1026" i="6"/>
  <c r="AA1026" i="6"/>
  <c r="AB1026" i="6" s="1"/>
  <c r="T286" i="6"/>
  <c r="AA286" i="6"/>
  <c r="AB286" i="6" s="1"/>
  <c r="AA866" i="6"/>
  <c r="AB866" i="6" s="1"/>
  <c r="T866" i="6"/>
  <c r="T199" i="6"/>
  <c r="AA199" i="6"/>
  <c r="AB199" i="6" s="1"/>
  <c r="T90" i="6"/>
  <c r="AA90" i="6"/>
  <c r="AB90" i="6" s="1"/>
  <c r="AA113" i="6"/>
  <c r="AB113" i="6" s="1"/>
  <c r="T113" i="6"/>
  <c r="AA874" i="6"/>
  <c r="AB874" i="6" s="1"/>
  <c r="T874" i="6"/>
  <c r="T891" i="6"/>
  <c r="AA891" i="6"/>
  <c r="AB891" i="6" s="1"/>
  <c r="AA734" i="6"/>
  <c r="AB734" i="6" s="1"/>
  <c r="T734" i="6"/>
  <c r="T751" i="6"/>
  <c r="AA751" i="6"/>
  <c r="AB751" i="6" s="1"/>
  <c r="T270" i="6"/>
  <c r="AA270" i="6"/>
  <c r="AB270" i="6" s="1"/>
  <c r="T193" i="6"/>
  <c r="AA193" i="6"/>
  <c r="AB193" i="6" s="1"/>
  <c r="T378" i="6"/>
  <c r="AA378" i="6"/>
  <c r="AB378" i="6" s="1"/>
  <c r="AA1109" i="6"/>
  <c r="AB1109" i="6" s="1"/>
  <c r="T1109" i="6"/>
  <c r="T261" i="6"/>
  <c r="AA261" i="6"/>
  <c r="AB261" i="6" s="1"/>
  <c r="AA1045" i="6"/>
  <c r="AB1045" i="6" s="1"/>
  <c r="T1045" i="6"/>
  <c r="T873" i="6"/>
  <c r="AA873" i="6"/>
  <c r="AB873" i="6" s="1"/>
  <c r="T1088" i="6"/>
  <c r="AA1088" i="6"/>
  <c r="AB1088" i="6" s="1"/>
  <c r="AA482" i="6"/>
  <c r="AB482" i="6" s="1"/>
  <c r="T482" i="6"/>
  <c r="AA253" i="6"/>
  <c r="AB253" i="6" s="1"/>
  <c r="T253" i="6"/>
  <c r="AA349" i="6"/>
  <c r="AB349" i="6" s="1"/>
  <c r="T349" i="6"/>
  <c r="AA118" i="6"/>
  <c r="AB118" i="6" s="1"/>
  <c r="T118" i="6"/>
  <c r="T496" i="6"/>
  <c r="AA496" i="6"/>
  <c r="AB496" i="6" s="1"/>
  <c r="AA589" i="6"/>
  <c r="AB589" i="6" s="1"/>
  <c r="T589" i="6"/>
  <c r="T1086" i="6"/>
  <c r="AA1086" i="6"/>
  <c r="AB1086" i="6" s="1"/>
  <c r="T549" i="6"/>
  <c r="AA549" i="6"/>
  <c r="AB549" i="6" s="1"/>
  <c r="AA61" i="6"/>
  <c r="AB61" i="6" s="1"/>
  <c r="T61" i="6"/>
  <c r="T309" i="6"/>
  <c r="AA309" i="6"/>
  <c r="AB309" i="6" s="1"/>
  <c r="T1212" i="6"/>
  <c r="AA1212" i="6"/>
  <c r="AB1212" i="6" s="1"/>
  <c r="T1277" i="6"/>
  <c r="AA1277" i="6"/>
  <c r="AB1277" i="6" s="1"/>
  <c r="T1152" i="6"/>
  <c r="AA1152" i="6"/>
  <c r="AB1152" i="6" s="1"/>
  <c r="T1076" i="6"/>
  <c r="AA1076" i="6"/>
  <c r="AB1076" i="6" s="1"/>
  <c r="AA1028" i="6"/>
  <c r="AB1028" i="6" s="1"/>
  <c r="T1028" i="6"/>
  <c r="AA955" i="6"/>
  <c r="AB955" i="6" s="1"/>
  <c r="T955" i="6"/>
  <c r="AA1220" i="6"/>
  <c r="AB1220" i="6" s="1"/>
  <c r="T1220" i="6"/>
  <c r="T1083" i="6"/>
  <c r="AA1083" i="6"/>
  <c r="AB1083" i="6" s="1"/>
  <c r="AA838" i="6"/>
  <c r="AB838" i="6" s="1"/>
  <c r="T838" i="6"/>
  <c r="AA1105" i="6"/>
  <c r="AB1105" i="6" s="1"/>
  <c r="T1105" i="6"/>
  <c r="T1167" i="6"/>
  <c r="AA1167" i="6"/>
  <c r="AB1167" i="6" s="1"/>
  <c r="AA871" i="6"/>
  <c r="AB871" i="6" s="1"/>
  <c r="T871" i="6"/>
  <c r="AA758" i="6"/>
  <c r="AB758" i="6" s="1"/>
  <c r="T758" i="6"/>
  <c r="T583" i="6"/>
  <c r="AA583" i="6"/>
  <c r="AB583" i="6" s="1"/>
  <c r="AA826" i="6"/>
  <c r="AB826" i="6" s="1"/>
  <c r="T826" i="6"/>
  <c r="O1304" i="6"/>
  <c r="R1304" i="6" s="1"/>
  <c r="S1304" i="6" s="1"/>
  <c r="AA705" i="6"/>
  <c r="AB705" i="6" s="1"/>
  <c r="T705" i="6"/>
  <c r="T562" i="6"/>
  <c r="AA562" i="6"/>
  <c r="AB562" i="6" s="1"/>
  <c r="AA440" i="6"/>
  <c r="AB440" i="6" s="1"/>
  <c r="T440" i="6"/>
  <c r="T401" i="6"/>
  <c r="AA401" i="6"/>
  <c r="AB401" i="6" s="1"/>
  <c r="AA192" i="6"/>
  <c r="AB192" i="6" s="1"/>
  <c r="T192" i="6"/>
  <c r="T576" i="6"/>
  <c r="AA576" i="6"/>
  <c r="AB576" i="6" s="1"/>
  <c r="AA147" i="6"/>
  <c r="AB147" i="6" s="1"/>
  <c r="T147" i="6"/>
  <c r="T692" i="6"/>
  <c r="AA692" i="6"/>
  <c r="AB692" i="6" s="1"/>
  <c r="T505" i="6"/>
  <c r="AA505" i="6"/>
  <c r="AB505" i="6" s="1"/>
  <c r="T365" i="6"/>
  <c r="AA365" i="6"/>
  <c r="AB365" i="6" s="1"/>
  <c r="T239" i="6"/>
  <c r="AA239" i="6"/>
  <c r="AB239" i="6" s="1"/>
  <c r="T1054" i="6"/>
  <c r="AA1054" i="6"/>
  <c r="AB1054" i="6" s="1"/>
  <c r="T641" i="6"/>
  <c r="AA641" i="6"/>
  <c r="AB641" i="6" s="1"/>
  <c r="AA328" i="6"/>
  <c r="AB328" i="6" s="1"/>
  <c r="T328" i="6"/>
  <c r="T78" i="6"/>
  <c r="AA78" i="6"/>
  <c r="AB78" i="6" s="1"/>
  <c r="T301" i="6"/>
  <c r="AA301" i="6"/>
  <c r="AB301" i="6" s="1"/>
  <c r="AA400" i="6"/>
  <c r="AB400" i="6" s="1"/>
  <c r="T400" i="6"/>
  <c r="AA25" i="6"/>
  <c r="AB25" i="6" s="1"/>
  <c r="T25" i="6"/>
  <c r="T774" i="6"/>
  <c r="AA774" i="6"/>
  <c r="AB774" i="6" s="1"/>
  <c r="T605" i="6"/>
  <c r="AA605" i="6"/>
  <c r="AB605" i="6" s="1"/>
  <c r="AA149" i="6"/>
  <c r="AB149" i="6" s="1"/>
  <c r="T149" i="6"/>
  <c r="T627" i="6"/>
  <c r="AA627" i="6"/>
  <c r="AB627" i="6" s="1"/>
  <c r="AA264" i="6"/>
  <c r="AB264" i="6" s="1"/>
  <c r="T264" i="6"/>
  <c r="AA71" i="6"/>
  <c r="AB71" i="6" s="1"/>
  <c r="T71" i="6"/>
  <c r="T760" i="6"/>
  <c r="AA760" i="6"/>
  <c r="AB760" i="6" s="1"/>
  <c r="AA649" i="6"/>
  <c r="AB649" i="6" s="1"/>
  <c r="T649" i="6"/>
  <c r="T54" i="6"/>
  <c r="AA54" i="6"/>
  <c r="AB54" i="6" s="1"/>
  <c r="T59" i="6"/>
  <c r="AA59" i="6"/>
  <c r="AB59" i="6" s="1"/>
  <c r="AA1285" i="6"/>
  <c r="AB1285" i="6" s="1"/>
  <c r="T1285" i="6"/>
  <c r="AA1251" i="6"/>
  <c r="AB1251" i="6" s="1"/>
  <c r="T1251" i="6"/>
  <c r="AA623" i="6"/>
  <c r="AB623" i="6" s="1"/>
  <c r="T623" i="6"/>
  <c r="T818" i="6"/>
  <c r="AA818" i="6"/>
  <c r="AB818" i="6" s="1"/>
  <c r="T886" i="6"/>
  <c r="AA886" i="6"/>
  <c r="AB886" i="6" s="1"/>
  <c r="T588" i="6"/>
  <c r="AA588" i="6"/>
  <c r="AB588" i="6" s="1"/>
  <c r="AA519" i="6"/>
  <c r="AB519" i="6" s="1"/>
  <c r="T519" i="6"/>
  <c r="T608" i="6"/>
  <c r="AA608" i="6"/>
  <c r="AB608" i="6" s="1"/>
  <c r="T347" i="6"/>
  <c r="AA347" i="6"/>
  <c r="AB347" i="6" s="1"/>
  <c r="T177" i="6"/>
  <c r="AA177" i="6"/>
  <c r="AB177" i="6" s="1"/>
  <c r="T1198" i="6"/>
  <c r="AA1198" i="6"/>
  <c r="AB1198" i="6" s="1"/>
  <c r="AA1106" i="6"/>
  <c r="AB1106" i="6" s="1"/>
  <c r="T1106" i="6"/>
  <c r="T1134" i="6"/>
  <c r="AA1134" i="6"/>
  <c r="AB1134" i="6" s="1"/>
  <c r="T574" i="6"/>
  <c r="AA574" i="6"/>
  <c r="AB574" i="6" s="1"/>
  <c r="T737" i="6"/>
  <c r="AA737" i="6"/>
  <c r="AB737" i="6" s="1"/>
  <c r="AA937" i="6"/>
  <c r="AB937" i="6" s="1"/>
  <c r="T937" i="6"/>
  <c r="T34" i="6"/>
  <c r="AA34" i="6"/>
  <c r="AB34" i="6" s="1"/>
  <c r="T1163" i="6"/>
  <c r="AA1163" i="6"/>
  <c r="AB1163" i="6" s="1"/>
  <c r="T1091" i="6"/>
  <c r="AA1091" i="6"/>
  <c r="AB1091" i="6" s="1"/>
  <c r="T876" i="6"/>
  <c r="AA876" i="6"/>
  <c r="AB876" i="6" s="1"/>
  <c r="AA367" i="6"/>
  <c r="AB367" i="6" s="1"/>
  <c r="T367" i="6"/>
  <c r="AA1139" i="6"/>
  <c r="AB1139" i="6" s="1"/>
  <c r="T1139" i="6"/>
  <c r="T1078" i="6"/>
  <c r="AA1078" i="6"/>
  <c r="AB1078" i="6" s="1"/>
  <c r="T1159" i="6"/>
  <c r="AA1159" i="6"/>
  <c r="AB1159" i="6" s="1"/>
  <c r="T980" i="6"/>
  <c r="AA980" i="6"/>
  <c r="AB980" i="6" s="1"/>
  <c r="T740" i="6"/>
  <c r="AA740" i="6"/>
  <c r="AB740" i="6" s="1"/>
  <c r="T370" i="6"/>
  <c r="AA370" i="6"/>
  <c r="AB370" i="6" s="1"/>
  <c r="T481" i="6"/>
  <c r="AA481" i="6"/>
  <c r="AB481" i="6" s="1"/>
  <c r="AA1298" i="6"/>
  <c r="AB1298" i="6" s="1"/>
  <c r="T1298" i="6"/>
  <c r="T1154" i="6"/>
  <c r="AA1154" i="6"/>
  <c r="AB1154" i="6" s="1"/>
  <c r="T1132" i="6"/>
  <c r="AA1132" i="6"/>
  <c r="AB1132" i="6" s="1"/>
  <c r="AA1276" i="6"/>
  <c r="AB1276" i="6" s="1"/>
  <c r="T1276" i="6"/>
  <c r="T1296" i="6"/>
  <c r="AA1296" i="6"/>
  <c r="AB1296" i="6" s="1"/>
  <c r="P1305" i="6"/>
  <c r="AA1119" i="6"/>
  <c r="AB1119" i="6" s="1"/>
  <c r="T1119" i="6"/>
  <c r="T1044" i="6"/>
  <c r="AA1044" i="6"/>
  <c r="AB1044" i="6" s="1"/>
  <c r="T1297" i="6"/>
  <c r="AA1297" i="6"/>
  <c r="AB1297" i="6" s="1"/>
  <c r="AA956" i="6"/>
  <c r="AB956" i="6" s="1"/>
  <c r="T956" i="6"/>
  <c r="AA1096" i="6"/>
  <c r="AB1096" i="6" s="1"/>
  <c r="T1096" i="6"/>
  <c r="AA1111" i="6"/>
  <c r="AB1111" i="6" s="1"/>
  <c r="T1111" i="6"/>
  <c r="T679" i="6"/>
  <c r="AA679" i="6"/>
  <c r="AB679" i="6" s="1"/>
  <c r="T610" i="6"/>
  <c r="AA610" i="6"/>
  <c r="AB610" i="6" s="1"/>
  <c r="AA628" i="6"/>
  <c r="AB628" i="6" s="1"/>
  <c r="T628" i="6"/>
  <c r="T697" i="6"/>
  <c r="AA697" i="6"/>
  <c r="AB697" i="6" s="1"/>
  <c r="AA880" i="6"/>
  <c r="AB880" i="6" s="1"/>
  <c r="T880" i="6"/>
  <c r="T163" i="6"/>
  <c r="AA163" i="6"/>
  <c r="AB163" i="6" s="1"/>
  <c r="AA526" i="6"/>
  <c r="AB526" i="6" s="1"/>
  <c r="T526" i="6"/>
  <c r="AA521" i="6"/>
  <c r="AB521" i="6" s="1"/>
  <c r="T521" i="6"/>
  <c r="T356" i="6"/>
  <c r="AA356" i="6"/>
  <c r="AB356" i="6" s="1"/>
  <c r="T133" i="6"/>
  <c r="AA133" i="6"/>
  <c r="AB133" i="6" s="1"/>
  <c r="AA353" i="6"/>
  <c r="AB353" i="6" s="1"/>
  <c r="T353" i="6"/>
  <c r="T196" i="6"/>
  <c r="AA196" i="6"/>
  <c r="AB196" i="6" s="1"/>
  <c r="AA476" i="6"/>
  <c r="AB476" i="6" s="1"/>
  <c r="T476" i="6"/>
  <c r="T314" i="6"/>
  <c r="AA314" i="6"/>
  <c r="AB314" i="6" s="1"/>
  <c r="T725" i="6"/>
  <c r="AA725" i="6"/>
  <c r="AB725" i="6" s="1"/>
  <c r="AA274" i="6"/>
  <c r="AB274" i="6" s="1"/>
  <c r="T274" i="6"/>
  <c r="AA56" i="6"/>
  <c r="AB56" i="6" s="1"/>
  <c r="T56" i="6"/>
  <c r="T376" i="6"/>
  <c r="AA376" i="6"/>
  <c r="AB376" i="6" s="1"/>
  <c r="AA582" i="6"/>
  <c r="AB582" i="6" s="1"/>
  <c r="T582" i="6"/>
  <c r="T233" i="6"/>
  <c r="AA233" i="6"/>
  <c r="AB233" i="6" s="1"/>
  <c r="T510" i="6"/>
  <c r="AA510" i="6"/>
  <c r="AB510" i="6" s="1"/>
  <c r="T273" i="6"/>
  <c r="AA273" i="6"/>
  <c r="AB273" i="6" s="1"/>
  <c r="T543" i="6"/>
  <c r="AA543" i="6"/>
  <c r="AB543" i="6" s="1"/>
  <c r="T251" i="6"/>
  <c r="AA251" i="6"/>
  <c r="AB251" i="6" s="1"/>
  <c r="T1209" i="6"/>
  <c r="AA1209" i="6"/>
  <c r="AB1209" i="6" s="1"/>
  <c r="T1217" i="6"/>
  <c r="AA1217" i="6"/>
  <c r="AB1217" i="6" s="1"/>
  <c r="T832" i="6"/>
  <c r="AA832" i="6"/>
  <c r="AB832" i="6" s="1"/>
  <c r="T781" i="6"/>
  <c r="AA781" i="6"/>
  <c r="AB781" i="6" s="1"/>
  <c r="T701" i="6"/>
  <c r="AA701" i="6"/>
  <c r="AB701" i="6" s="1"/>
  <c r="AA661" i="6"/>
  <c r="AB661" i="6" s="1"/>
  <c r="T661" i="6"/>
  <c r="T452" i="6"/>
  <c r="AA452" i="6"/>
  <c r="AB452" i="6" s="1"/>
  <c r="AA928" i="6"/>
  <c r="AB928" i="6" s="1"/>
  <c r="T928" i="6"/>
  <c r="T1012" i="6"/>
  <c r="AA1012" i="6"/>
  <c r="AB1012" i="6" s="1"/>
  <c r="AA306" i="6"/>
  <c r="AB306" i="6" s="1"/>
  <c r="T306" i="6"/>
  <c r="T296" i="6"/>
  <c r="AA296" i="6"/>
  <c r="AB296" i="6" s="1"/>
  <c r="T43" i="6"/>
  <c r="AA43" i="6"/>
  <c r="AB43" i="6" s="1"/>
  <c r="T1062" i="6"/>
  <c r="AA1062" i="6"/>
  <c r="AB1062" i="6" s="1"/>
  <c r="AA1127" i="6"/>
  <c r="AB1127" i="6" s="1"/>
  <c r="T1127" i="6"/>
  <c r="T800" i="6"/>
  <c r="AA800" i="6"/>
  <c r="AB800" i="6" s="1"/>
  <c r="AA1246" i="6"/>
  <c r="AB1246" i="6" s="1"/>
  <c r="T1246" i="6"/>
  <c r="T600" i="6"/>
  <c r="AA600" i="6"/>
  <c r="AB600" i="6" s="1"/>
  <c r="AA458" i="6"/>
  <c r="AB458" i="6" s="1"/>
  <c r="T458" i="6"/>
  <c r="AA731" i="6"/>
  <c r="AB731" i="6" s="1"/>
  <c r="T731" i="6"/>
  <c r="AA1162" i="6"/>
  <c r="AB1162" i="6" s="1"/>
  <c r="T1162" i="6"/>
  <c r="AA858" i="6"/>
  <c r="AB858" i="6" s="1"/>
  <c r="T858" i="6"/>
  <c r="T1158" i="6"/>
  <c r="AA1158" i="6"/>
  <c r="AB1158" i="6" s="1"/>
  <c r="T673" i="6"/>
  <c r="AA673" i="6"/>
  <c r="AB673" i="6" s="1"/>
  <c r="T450" i="6"/>
  <c r="AA450" i="6"/>
  <c r="AB450" i="6" s="1"/>
  <c r="T412" i="6"/>
  <c r="AA412" i="6"/>
  <c r="AB412" i="6" s="1"/>
  <c r="T580" i="6"/>
  <c r="AA580" i="6"/>
  <c r="AB580" i="6" s="1"/>
  <c r="AA396" i="6"/>
  <c r="AB396" i="6" s="1"/>
  <c r="T396" i="6"/>
  <c r="T37" i="6"/>
  <c r="AA37" i="6"/>
  <c r="AB37" i="6" s="1"/>
  <c r="AA839" i="6"/>
  <c r="AB839" i="6" s="1"/>
  <c r="T839" i="6"/>
  <c r="AA851" i="6"/>
  <c r="AB851" i="6" s="1"/>
  <c r="T851" i="6"/>
  <c r="T957" i="6"/>
  <c r="AA957" i="6"/>
  <c r="AB957" i="6" s="1"/>
  <c r="T670" i="6"/>
  <c r="AA670" i="6"/>
  <c r="AB670" i="6" s="1"/>
  <c r="AA802" i="6"/>
  <c r="AB802" i="6" s="1"/>
  <c r="T802" i="6"/>
  <c r="T602" i="6"/>
  <c r="AA602" i="6"/>
  <c r="AB602" i="6" s="1"/>
  <c r="T607" i="6"/>
  <c r="AA607" i="6"/>
  <c r="AB607" i="6" s="1"/>
  <c r="AA462" i="6"/>
  <c r="AB462" i="6" s="1"/>
  <c r="T462" i="6"/>
  <c r="AA844" i="6"/>
  <c r="AB844" i="6" s="1"/>
  <c r="T844" i="6"/>
  <c r="AA424" i="6"/>
  <c r="AB424" i="6" s="1"/>
  <c r="T424" i="6"/>
  <c r="AA176" i="6"/>
  <c r="AB176" i="6" s="1"/>
  <c r="T176" i="6"/>
  <c r="T699" i="6"/>
  <c r="AA699" i="6"/>
  <c r="AB699" i="6" s="1"/>
  <c r="T373" i="6"/>
  <c r="AA373" i="6"/>
  <c r="AB373" i="6" s="1"/>
  <c r="T152" i="6"/>
  <c r="AA152" i="6"/>
  <c r="AB152" i="6" s="1"/>
  <c r="AA122" i="6"/>
  <c r="AB122" i="6" s="1"/>
  <c r="T122" i="6"/>
  <c r="T613" i="6"/>
  <c r="AA613" i="6"/>
  <c r="AB613" i="6" s="1"/>
  <c r="AA659" i="6"/>
  <c r="AB659" i="6" s="1"/>
  <c r="T659" i="6"/>
  <c r="AA488" i="6"/>
  <c r="AB488" i="6" s="1"/>
  <c r="T488" i="6"/>
  <c r="T603" i="6"/>
  <c r="AA603" i="6"/>
  <c r="AB603" i="6" s="1"/>
  <c r="AA672" i="6"/>
  <c r="AB672" i="6" s="1"/>
  <c r="T672" i="6"/>
  <c r="T337" i="6"/>
  <c r="AA337" i="6"/>
  <c r="AB337" i="6" s="1"/>
  <c r="T224" i="6"/>
  <c r="AA224" i="6"/>
  <c r="AB224" i="6" s="1"/>
  <c r="AA29" i="6"/>
  <c r="AB29" i="6" s="1"/>
  <c r="T29" i="6"/>
  <c r="T109" i="6"/>
  <c r="AA109" i="6"/>
  <c r="AB109" i="6" s="1"/>
  <c r="T615" i="6"/>
  <c r="AA615" i="6"/>
  <c r="AB615" i="6" s="1"/>
  <c r="T332" i="6"/>
  <c r="AA332" i="6"/>
  <c r="AB332" i="6" s="1"/>
  <c r="T631" i="6"/>
  <c r="AA631" i="6"/>
  <c r="AB631" i="6" s="1"/>
  <c r="T636" i="6"/>
  <c r="AA636" i="6"/>
  <c r="AB636" i="6" s="1"/>
  <c r="AA1160" i="6"/>
  <c r="AB1160" i="6" s="1"/>
  <c r="T1160" i="6"/>
  <c r="T907" i="6"/>
  <c r="AA907" i="6"/>
  <c r="AB907" i="6" s="1"/>
  <c r="AA932" i="6"/>
  <c r="AB932" i="6" s="1"/>
  <c r="T932" i="6"/>
  <c r="T1299" i="6"/>
  <c r="AA1299" i="6"/>
  <c r="AB1299" i="6" s="1"/>
  <c r="AA99" i="6"/>
  <c r="AB99" i="6" s="1"/>
  <c r="T99" i="6"/>
  <c r="AA405" i="6"/>
  <c r="AB405" i="6" s="1"/>
  <c r="T405" i="6"/>
  <c r="T385" i="6"/>
  <c r="AA385" i="6"/>
  <c r="AB385" i="6" s="1"/>
  <c r="T410" i="6"/>
  <c r="AA410" i="6"/>
  <c r="AB410" i="6" s="1"/>
  <c r="T87" i="6"/>
  <c r="AA87" i="6"/>
  <c r="AB87" i="6" s="1"/>
  <c r="T938" i="6"/>
  <c r="AA938" i="6"/>
  <c r="AB938" i="6" s="1"/>
  <c r="AA1001" i="6"/>
  <c r="AB1001" i="6" s="1"/>
  <c r="T1001" i="6"/>
  <c r="AA749" i="6"/>
  <c r="AB749" i="6" s="1"/>
  <c r="T749" i="6"/>
  <c r="T392" i="6"/>
  <c r="AA392" i="6"/>
  <c r="AB392" i="6" s="1"/>
  <c r="T459" i="6"/>
  <c r="AA459" i="6"/>
  <c r="AB459" i="6" s="1"/>
  <c r="AA1101" i="6"/>
  <c r="AB1101" i="6" s="1"/>
  <c r="T1101" i="6"/>
  <c r="T1015" i="6"/>
  <c r="AA1015" i="6"/>
  <c r="AB1015" i="6" s="1"/>
  <c r="T644" i="6"/>
  <c r="AA644" i="6"/>
  <c r="AB644" i="6" s="1"/>
  <c r="T536" i="6"/>
  <c r="AA536" i="6"/>
  <c r="AB536" i="6" s="1"/>
  <c r="AA552" i="6"/>
  <c r="AB552" i="6" s="1"/>
  <c r="T552" i="6"/>
  <c r="AA110" i="6"/>
  <c r="AB110" i="6" s="1"/>
  <c r="T110" i="6"/>
  <c r="T117" i="6"/>
  <c r="AA117" i="6"/>
  <c r="AB117" i="6" s="1"/>
  <c r="AA1224" i="6"/>
  <c r="AB1224" i="6" s="1"/>
  <c r="T1224" i="6"/>
  <c r="T1144" i="6"/>
  <c r="AA1144" i="6"/>
  <c r="AB1144" i="6" s="1"/>
  <c r="T1196" i="6"/>
  <c r="AA1196" i="6"/>
  <c r="AB1196" i="6" s="1"/>
  <c r="T352" i="6"/>
  <c r="AA352" i="6"/>
  <c r="AB352" i="6" s="1"/>
  <c r="T1264" i="6"/>
  <c r="AA1264" i="6"/>
  <c r="AB1264" i="6" s="1"/>
  <c r="AA1280" i="6"/>
  <c r="AB1280" i="6" s="1"/>
  <c r="T1280" i="6"/>
  <c r="T1116" i="6"/>
  <c r="AA1116" i="6"/>
  <c r="AB1116" i="6" s="1"/>
  <c r="T959" i="6"/>
  <c r="AA959" i="6"/>
  <c r="AB959" i="6" s="1"/>
  <c r="T921" i="6"/>
  <c r="AA921" i="6"/>
  <c r="AB921" i="6" s="1"/>
  <c r="T1014" i="6"/>
  <c r="AA1014" i="6"/>
  <c r="AB1014" i="6" s="1"/>
  <c r="AA943" i="6"/>
  <c r="AB943" i="6" s="1"/>
  <c r="T943" i="6"/>
  <c r="T1067" i="6"/>
  <c r="AA1067" i="6"/>
  <c r="AB1067" i="6" s="1"/>
  <c r="AA808" i="6"/>
  <c r="AB808" i="6" s="1"/>
  <c r="T808" i="6"/>
  <c r="AA1077" i="6"/>
  <c r="AB1077" i="6" s="1"/>
  <c r="T1077" i="6"/>
  <c r="T1104" i="6"/>
  <c r="AA1104" i="6"/>
  <c r="AB1104" i="6" s="1"/>
  <c r="AA770" i="6"/>
  <c r="AB770" i="6" s="1"/>
  <c r="T770" i="6"/>
  <c r="T1260" i="6"/>
  <c r="AA1260" i="6"/>
  <c r="AB1260" i="6" s="1"/>
  <c r="T1301" i="6"/>
  <c r="AA1301" i="6"/>
  <c r="AB1301" i="6" s="1"/>
  <c r="T1278" i="6"/>
  <c r="AA1278" i="6"/>
  <c r="AB1278" i="6" s="1"/>
  <c r="T1281" i="6"/>
  <c r="AA1281" i="6"/>
  <c r="AB1281" i="6" s="1"/>
  <c r="T1112" i="6"/>
  <c r="AA1112" i="6"/>
  <c r="AB1112" i="6" s="1"/>
  <c r="T1022" i="6"/>
  <c r="AA1022" i="6"/>
  <c r="AB1022" i="6" s="1"/>
  <c r="AA1036" i="6"/>
  <c r="AB1036" i="6" s="1"/>
  <c r="T1036" i="6"/>
  <c r="AA882" i="6"/>
  <c r="AB882" i="6" s="1"/>
  <c r="T882" i="6"/>
  <c r="T1005" i="6"/>
  <c r="AA1005" i="6"/>
  <c r="AB1005" i="6" s="1"/>
  <c r="T1232" i="6"/>
  <c r="AA1232" i="6"/>
  <c r="AB1232" i="6" s="1"/>
  <c r="T803" i="6"/>
  <c r="AA803" i="6"/>
  <c r="AB803" i="6" s="1"/>
  <c r="T1071" i="6"/>
  <c r="AA1071" i="6"/>
  <c r="AB1071" i="6" s="1"/>
  <c r="AA786" i="6"/>
  <c r="AB786" i="6" s="1"/>
  <c r="T786" i="6"/>
  <c r="T703" i="6"/>
  <c r="AA703" i="6"/>
  <c r="AB703" i="6" s="1"/>
  <c r="T541" i="6"/>
  <c r="AA541" i="6"/>
  <c r="AB541" i="6" s="1"/>
  <c r="T906" i="6"/>
  <c r="AA906" i="6"/>
  <c r="AB906" i="6" s="1"/>
  <c r="AA755" i="6"/>
  <c r="AB755" i="6" s="1"/>
  <c r="T755" i="6"/>
  <c r="T696" i="6"/>
  <c r="AA696" i="6"/>
  <c r="AB696" i="6" s="1"/>
  <c r="AA564" i="6"/>
  <c r="AB564" i="6" s="1"/>
  <c r="T564" i="6"/>
  <c r="T651" i="6"/>
  <c r="AA651" i="6"/>
  <c r="AB651" i="6" s="1"/>
  <c r="AA518" i="6"/>
  <c r="AB518" i="6" s="1"/>
  <c r="T518" i="6"/>
  <c r="T362" i="6"/>
  <c r="AA362" i="6"/>
  <c r="AB362" i="6" s="1"/>
  <c r="P1307" i="6"/>
  <c r="T318" i="6"/>
  <c r="AA318" i="6"/>
  <c r="AB318" i="6" s="1"/>
  <c r="T480" i="6"/>
  <c r="AA480" i="6"/>
  <c r="AB480" i="6" s="1"/>
  <c r="T166" i="6"/>
  <c r="AA166" i="6"/>
  <c r="AB166" i="6" s="1"/>
  <c r="AA573" i="6"/>
  <c r="AB573" i="6" s="1"/>
  <c r="T573" i="6"/>
  <c r="T256" i="6"/>
  <c r="AA256" i="6"/>
  <c r="AB256" i="6" s="1"/>
  <c r="T9" i="6"/>
  <c r="AA9" i="6"/>
  <c r="AB9" i="6" s="1"/>
  <c r="T485" i="6"/>
  <c r="AA485" i="6"/>
  <c r="AB485" i="6" s="1"/>
  <c r="AA208" i="6"/>
  <c r="AB208" i="6" s="1"/>
  <c r="T208" i="6"/>
  <c r="AA100" i="6"/>
  <c r="AB100" i="6" s="1"/>
  <c r="T100" i="6"/>
  <c r="AA395" i="6"/>
  <c r="AB395" i="6" s="1"/>
  <c r="T395" i="6"/>
  <c r="AA67" i="6"/>
  <c r="AB67" i="6" s="1"/>
  <c r="T67" i="6"/>
  <c r="AA1216" i="6"/>
  <c r="AB1216" i="6" s="1"/>
  <c r="T1216" i="6"/>
  <c r="AA614" i="6"/>
  <c r="AB614" i="6" s="1"/>
  <c r="T614" i="6"/>
  <c r="T1066" i="6"/>
  <c r="AA1066" i="6"/>
  <c r="AB1066" i="6" s="1"/>
  <c r="T461" i="6"/>
  <c r="AA461" i="6"/>
  <c r="AB461" i="6" s="1"/>
  <c r="T1100" i="6"/>
  <c r="AA1100" i="6"/>
  <c r="AB1100" i="6" s="1"/>
  <c r="AA1059" i="6"/>
  <c r="AB1059" i="6" s="1"/>
  <c r="T1059" i="6"/>
  <c r="T756" i="6"/>
  <c r="AA756" i="6"/>
  <c r="AB756" i="6" s="1"/>
  <c r="T586" i="6"/>
  <c r="AA586" i="6"/>
  <c r="AB586" i="6" s="1"/>
  <c r="T138" i="6"/>
  <c r="AA138" i="6"/>
  <c r="AB138" i="6" s="1"/>
  <c r="AA159" i="6"/>
  <c r="AB159" i="6" s="1"/>
  <c r="T159" i="6"/>
  <c r="AA1195" i="6"/>
  <c r="AB1195" i="6" s="1"/>
  <c r="T1195" i="6"/>
  <c r="T867" i="6"/>
  <c r="AA867" i="6"/>
  <c r="AB867" i="6" s="1"/>
  <c r="AA724" i="6"/>
  <c r="AB724" i="6" s="1"/>
  <c r="T724" i="6"/>
  <c r="T694" i="6"/>
  <c r="AA694" i="6"/>
  <c r="AB694" i="6" s="1"/>
  <c r="AA248" i="6"/>
  <c r="AB248" i="6" s="1"/>
  <c r="T248" i="6"/>
  <c r="T244" i="6"/>
  <c r="AA244" i="6"/>
  <c r="AB244" i="6" s="1"/>
  <c r="T72" i="6"/>
  <c r="AA72" i="6"/>
  <c r="AB72" i="6" s="1"/>
  <c r="AA469" i="6"/>
  <c r="AB469" i="6" s="1"/>
  <c r="T469" i="6"/>
  <c r="T171" i="6"/>
  <c r="AA171" i="6"/>
  <c r="AB171" i="6" s="1"/>
  <c r="T1169" i="6"/>
  <c r="AA1169" i="6"/>
  <c r="AB1169" i="6" s="1"/>
  <c r="AA985" i="6"/>
  <c r="AB985" i="6" s="1"/>
  <c r="T985" i="6"/>
  <c r="T1272" i="6"/>
  <c r="AA1272" i="6"/>
  <c r="AB1272" i="6" s="1"/>
  <c r="AA592" i="6"/>
  <c r="AB592" i="6" s="1"/>
  <c r="T592" i="6"/>
  <c r="T223" i="6"/>
  <c r="AA223" i="6"/>
  <c r="AB223" i="6" s="1"/>
  <c r="AA360" i="6"/>
  <c r="AB360" i="6" s="1"/>
  <c r="T360" i="6"/>
  <c r="T136" i="6"/>
  <c r="AA136" i="6"/>
  <c r="AB136" i="6" s="1"/>
  <c r="T951" i="6"/>
  <c r="AA951" i="6"/>
  <c r="AB951" i="6" s="1"/>
  <c r="AA1292" i="6"/>
  <c r="AB1292" i="6" s="1"/>
  <c r="T1292" i="6"/>
  <c r="T1200" i="6"/>
  <c r="AA1200" i="6"/>
  <c r="AB1200" i="6" s="1"/>
  <c r="AA1021" i="6"/>
  <c r="AB1021" i="6" s="1"/>
  <c r="T1021" i="6"/>
  <c r="T909" i="6"/>
  <c r="AA909" i="6"/>
  <c r="AB909" i="6" s="1"/>
  <c r="T1002" i="6"/>
  <c r="AA1002" i="6"/>
  <c r="AB1002" i="6" s="1"/>
  <c r="T794" i="6"/>
  <c r="AA794" i="6"/>
  <c r="AB794" i="6" s="1"/>
  <c r="AA771" i="6"/>
  <c r="AB771" i="6" s="1"/>
  <c r="T771" i="6"/>
  <c r="AA691" i="6"/>
  <c r="AB691" i="6" s="1"/>
  <c r="T691" i="6"/>
  <c r="T527" i="6"/>
  <c r="AA527" i="6"/>
  <c r="AB527" i="6" s="1"/>
  <c r="T572" i="6"/>
  <c r="AA572" i="6"/>
  <c r="AB572" i="6" s="1"/>
  <c r="T863" i="6"/>
  <c r="AA863" i="6"/>
  <c r="AB863" i="6" s="1"/>
  <c r="T489" i="6"/>
  <c r="AA489" i="6"/>
  <c r="AB489" i="6" s="1"/>
  <c r="AA384" i="6"/>
  <c r="AB384" i="6" s="1"/>
  <c r="T384" i="6"/>
  <c r="T125" i="6"/>
  <c r="AA125" i="6"/>
  <c r="AB125" i="6" s="1"/>
  <c r="AA612" i="6"/>
  <c r="AB612" i="6" s="1"/>
  <c r="T612" i="6"/>
  <c r="AA477" i="6"/>
  <c r="AB477" i="6" s="1"/>
  <c r="T477" i="6"/>
  <c r="T300" i="6"/>
  <c r="AA300" i="6"/>
  <c r="AB300" i="6" s="1"/>
  <c r="T483" i="6"/>
  <c r="AA483" i="6"/>
  <c r="AB483" i="6" s="1"/>
  <c r="T359" i="6"/>
  <c r="AA359" i="6"/>
  <c r="AB359" i="6" s="1"/>
  <c r="T553" i="6"/>
  <c r="AA553" i="6"/>
  <c r="AB553" i="6" s="1"/>
  <c r="T249" i="6"/>
  <c r="AA249" i="6"/>
  <c r="AB249" i="6" s="1"/>
  <c r="AA449" i="6"/>
  <c r="AB449" i="6" s="1"/>
  <c r="T449" i="6"/>
  <c r="T706" i="6"/>
  <c r="AA706" i="6"/>
  <c r="AB706" i="6" s="1"/>
  <c r="T567" i="6"/>
  <c r="AA567" i="6"/>
  <c r="AB567" i="6" s="1"/>
  <c r="T455" i="6"/>
  <c r="AA455" i="6"/>
  <c r="AB455" i="6" s="1"/>
  <c r="T321" i="6"/>
  <c r="AA321" i="6"/>
  <c r="AB321" i="6" s="1"/>
  <c r="T387" i="6"/>
  <c r="AA387" i="6"/>
  <c r="AB387" i="6" s="1"/>
  <c r="T429" i="6"/>
  <c r="AA429" i="6"/>
  <c r="AB429" i="6" s="1"/>
  <c r="T204" i="6"/>
  <c r="AA204" i="6"/>
  <c r="AB204" i="6" s="1"/>
  <c r="T994" i="6"/>
  <c r="AA994" i="6"/>
  <c r="AB994" i="6" s="1"/>
  <c r="T735" i="6"/>
  <c r="AA735" i="6"/>
  <c r="AB735" i="6" s="1"/>
  <c r="AA655" i="6"/>
  <c r="AB655" i="6" s="1"/>
  <c r="T655" i="6"/>
  <c r="AA950" i="6"/>
  <c r="AB950" i="6" s="1"/>
  <c r="T950" i="6"/>
  <c r="AA795" i="6"/>
  <c r="AB795" i="6" s="1"/>
  <c r="T795" i="6"/>
  <c r="T201" i="6"/>
  <c r="AA201" i="6"/>
  <c r="AB201" i="6" s="1"/>
  <c r="AA1201" i="6"/>
  <c r="AB1201" i="6" s="1"/>
  <c r="T1201" i="6"/>
  <c r="T1094" i="6"/>
  <c r="AA1094" i="6"/>
  <c r="AB1094" i="6" s="1"/>
  <c r="AA732" i="6"/>
  <c r="AB732" i="6" s="1"/>
  <c r="T732" i="6"/>
  <c r="T539" i="6"/>
  <c r="AA539" i="6"/>
  <c r="AB539" i="6" s="1"/>
  <c r="AA759" i="6"/>
  <c r="AB759" i="6" s="1"/>
  <c r="T759" i="6"/>
  <c r="T298" i="6"/>
  <c r="AA298" i="6"/>
  <c r="AB298" i="6" s="1"/>
  <c r="T46" i="6"/>
  <c r="AA46" i="6"/>
  <c r="AB46" i="6" s="1"/>
  <c r="AA1288" i="6"/>
  <c r="AB1288" i="6" s="1"/>
  <c r="T1288" i="6"/>
  <c r="T1034" i="6"/>
  <c r="AA1034" i="6"/>
  <c r="AB1034" i="6" s="1"/>
  <c r="T529" i="6"/>
  <c r="AA529" i="6"/>
  <c r="AB529" i="6" s="1"/>
  <c r="T179" i="6"/>
  <c r="AA179" i="6"/>
  <c r="AB179" i="6" s="1"/>
  <c r="T1165" i="6"/>
  <c r="AA1165" i="6"/>
  <c r="AB1165" i="6" s="1"/>
  <c r="T830" i="6"/>
  <c r="AA830" i="6"/>
  <c r="AB830" i="6" s="1"/>
  <c r="AA184" i="6"/>
  <c r="AB184" i="6" s="1"/>
  <c r="T184" i="6"/>
  <c r="AA437" i="6"/>
  <c r="AB437" i="6" s="1"/>
  <c r="T437" i="6"/>
  <c r="AA520" i="6"/>
  <c r="AB520" i="6" s="1"/>
  <c r="T520" i="6"/>
  <c r="AA1153" i="6"/>
  <c r="AB1153" i="6" s="1"/>
  <c r="T1153" i="6"/>
  <c r="AA862" i="6"/>
  <c r="AB862" i="6" s="1"/>
  <c r="T862" i="6"/>
  <c r="AA64" i="6"/>
  <c r="AB64" i="6" s="1"/>
  <c r="T64" i="6"/>
  <c r="AA1207" i="6"/>
  <c r="AB1207" i="6" s="1"/>
  <c r="T1207" i="6"/>
  <c r="T1234" i="6"/>
  <c r="AA1234" i="6"/>
  <c r="AB1234" i="6" s="1"/>
  <c r="AA1202" i="6"/>
  <c r="AB1202" i="6" s="1"/>
  <c r="T1202" i="6"/>
  <c r="AA1131" i="6"/>
  <c r="AB1131" i="6" s="1"/>
  <c r="T1131" i="6"/>
  <c r="T899" i="6"/>
  <c r="AA899" i="6"/>
  <c r="AB899" i="6" s="1"/>
  <c r="AA1151" i="6"/>
  <c r="AB1151" i="6" s="1"/>
  <c r="T1151" i="6"/>
  <c r="AA1227" i="6"/>
  <c r="AB1227" i="6" s="1"/>
  <c r="T1227" i="6"/>
  <c r="T1268" i="6"/>
  <c r="AA1268" i="6"/>
  <c r="AB1268" i="6" s="1"/>
  <c r="AA1218" i="6"/>
  <c r="AB1218" i="6" s="1"/>
  <c r="T1218" i="6"/>
  <c r="T1185" i="6"/>
  <c r="AA1185" i="6"/>
  <c r="AB1185" i="6" s="1"/>
  <c r="T1206" i="6"/>
  <c r="AA1206" i="6"/>
  <c r="AB1206" i="6" s="1"/>
  <c r="T1180" i="6"/>
  <c r="AA1180" i="6"/>
  <c r="AB1180" i="6" s="1"/>
  <c r="AA1006" i="6"/>
  <c r="AB1006" i="6" s="1"/>
  <c r="T1006" i="6"/>
  <c r="T1238" i="6"/>
  <c r="AA1238" i="6"/>
  <c r="AB1238" i="6" s="1"/>
  <c r="T1097" i="6"/>
  <c r="AA1097" i="6"/>
  <c r="AB1097" i="6" s="1"/>
  <c r="AA972" i="6"/>
  <c r="AB972" i="6" s="1"/>
  <c r="T972" i="6"/>
  <c r="AA1023" i="6"/>
  <c r="AB1023" i="6" s="1"/>
  <c r="T1023" i="6"/>
  <c r="T946" i="6"/>
  <c r="AA946" i="6"/>
  <c r="AB946" i="6" s="1"/>
  <c r="T768" i="6"/>
  <c r="AA768" i="6"/>
  <c r="AB768" i="6" s="1"/>
  <c r="T689" i="6"/>
  <c r="AA689" i="6"/>
  <c r="AB689" i="6" s="1"/>
  <c r="T1058" i="6"/>
  <c r="AA1058" i="6"/>
  <c r="AB1058" i="6" s="1"/>
  <c r="T682" i="6"/>
  <c r="AA682" i="6"/>
  <c r="AB682" i="6" s="1"/>
  <c r="T581" i="6"/>
  <c r="AA581" i="6"/>
  <c r="AB581" i="6" s="1"/>
  <c r="AA805" i="6"/>
  <c r="AB805" i="6" s="1"/>
  <c r="T805" i="6"/>
  <c r="AA107" i="6"/>
  <c r="AB107" i="6" s="1"/>
  <c r="T107" i="6"/>
  <c r="T680" i="6"/>
  <c r="AA680" i="6"/>
  <c r="AB680" i="6" s="1"/>
  <c r="T335" i="6"/>
  <c r="AA335" i="6"/>
  <c r="AB335" i="6" s="1"/>
  <c r="T114" i="6"/>
  <c r="AA114" i="6"/>
  <c r="AB114" i="6" s="1"/>
  <c r="T792" i="6"/>
  <c r="AA792" i="6"/>
  <c r="AB792" i="6" s="1"/>
  <c r="T548" i="6"/>
  <c r="AA548" i="6"/>
  <c r="AB548" i="6" s="1"/>
  <c r="T457" i="6"/>
  <c r="AA457" i="6"/>
  <c r="AB457" i="6" s="1"/>
  <c r="AA260" i="6"/>
  <c r="AB260" i="6" s="1"/>
  <c r="T260" i="6"/>
  <c r="T596" i="6"/>
  <c r="AA596" i="6"/>
  <c r="AB596" i="6" s="1"/>
  <c r="AA555" i="6"/>
  <c r="AB555" i="6" s="1"/>
  <c r="T555" i="6"/>
  <c r="AA428" i="6"/>
  <c r="AB428" i="6" s="1"/>
  <c r="T428" i="6"/>
  <c r="T433" i="6"/>
  <c r="AA433" i="6"/>
  <c r="AB433" i="6" s="1"/>
  <c r="AA317" i="6"/>
  <c r="AB317" i="6" s="1"/>
  <c r="T317" i="6"/>
  <c r="T74" i="6"/>
  <c r="AA74" i="6"/>
  <c r="AB74" i="6" s="1"/>
  <c r="AA585" i="6"/>
  <c r="AB585" i="6" s="1"/>
  <c r="T585" i="6"/>
  <c r="T145" i="6"/>
  <c r="AA145" i="6"/>
  <c r="AB145" i="6" s="1"/>
  <c r="T312" i="6"/>
  <c r="AA312" i="6"/>
  <c r="AB312" i="6" s="1"/>
  <c r="T82" i="6"/>
  <c r="AA82" i="6"/>
  <c r="AB82" i="6" s="1"/>
  <c r="T187" i="6"/>
  <c r="AA187" i="6"/>
  <c r="AB187" i="6" s="1"/>
  <c r="AA190" i="6"/>
  <c r="AB190" i="6" s="1"/>
  <c r="T190" i="6"/>
  <c r="AA203" i="6"/>
  <c r="AB203" i="6" s="1"/>
  <c r="T203" i="6"/>
  <c r="T1203" i="6"/>
  <c r="AA1203" i="6"/>
  <c r="AB1203" i="6" s="1"/>
  <c r="T750" i="6"/>
  <c r="AA750" i="6"/>
  <c r="AB750" i="6" s="1"/>
  <c r="AA1190" i="6"/>
  <c r="AB1190" i="6" s="1"/>
  <c r="T1190" i="6"/>
  <c r="T1240" i="6"/>
  <c r="AA1240" i="6"/>
  <c r="AB1240" i="6" s="1"/>
  <c r="AA991" i="6"/>
  <c r="AB991" i="6" s="1"/>
  <c r="T991" i="6"/>
  <c r="T1146" i="6"/>
  <c r="AA1146" i="6"/>
  <c r="AB1146" i="6" s="1"/>
  <c r="AA669" i="6"/>
  <c r="AB669" i="6" s="1"/>
  <c r="T669" i="6"/>
  <c r="T191" i="6"/>
  <c r="AA191" i="6"/>
  <c r="AB191" i="6" s="1"/>
  <c r="T598" i="6"/>
  <c r="AA598" i="6"/>
  <c r="AB598" i="6" s="1"/>
  <c r="T345" i="6"/>
  <c r="AA345" i="6"/>
  <c r="AB345" i="6" s="1"/>
  <c r="T52" i="6"/>
  <c r="AA52" i="6"/>
  <c r="AB52" i="6" s="1"/>
  <c r="T399" i="6"/>
  <c r="AA399" i="6"/>
  <c r="AB399" i="6" s="1"/>
  <c r="AA1230" i="6"/>
  <c r="AB1230" i="6" s="1"/>
  <c r="T1230" i="6"/>
  <c r="T1108" i="6"/>
  <c r="AA1108" i="6"/>
  <c r="AB1108" i="6" s="1"/>
  <c r="T929" i="6"/>
  <c r="AA929" i="6"/>
  <c r="AB929" i="6" s="1"/>
  <c r="T571" i="6"/>
  <c r="AA571" i="6"/>
  <c r="AB571" i="6" s="1"/>
  <c r="T275" i="6"/>
  <c r="AA275" i="6"/>
  <c r="AB275" i="6" s="1"/>
  <c r="T658" i="6"/>
  <c r="AA658" i="6"/>
  <c r="AB658" i="6" s="1"/>
  <c r="AA320" i="6"/>
  <c r="AB320" i="6" s="1"/>
  <c r="T320" i="6"/>
  <c r="T88" i="6"/>
  <c r="AA88" i="6"/>
  <c r="AB88" i="6" s="1"/>
  <c r="AA1257" i="6"/>
  <c r="AB1257" i="6" s="1"/>
  <c r="T1257" i="6"/>
  <c r="T1117" i="6"/>
  <c r="AA1117" i="6"/>
  <c r="AB1117" i="6" s="1"/>
  <c r="T918" i="6"/>
  <c r="AA918" i="6"/>
  <c r="AB918" i="6" s="1"/>
  <c r="T911" i="6"/>
  <c r="AA911" i="6"/>
  <c r="AB911" i="6" s="1"/>
  <c r="T620" i="6"/>
  <c r="AA620" i="6"/>
  <c r="AB620" i="6" s="1"/>
  <c r="T105" i="6"/>
  <c r="AA105" i="6"/>
  <c r="AB105" i="6" s="1"/>
  <c r="T675" i="6"/>
  <c r="AA675" i="6"/>
  <c r="AB675" i="6" s="1"/>
  <c r="T65" i="6"/>
  <c r="AA65" i="6"/>
  <c r="AB65" i="6" s="1"/>
  <c r="AA648" i="6"/>
  <c r="AB648" i="6" s="1"/>
  <c r="T648" i="6"/>
  <c r="T595" i="6"/>
  <c r="AA595" i="6"/>
  <c r="AB595" i="6" s="1"/>
  <c r="T491" i="6"/>
  <c r="AA491" i="6"/>
  <c r="AB491" i="6" s="1"/>
  <c r="AA993" i="6"/>
  <c r="AB993" i="6" s="1"/>
  <c r="T993" i="6"/>
  <c r="T1222" i="6"/>
  <c r="AA1222" i="6"/>
  <c r="AB1222" i="6" s="1"/>
  <c r="T1290" i="6"/>
  <c r="AA1290" i="6"/>
  <c r="AB1290" i="6" s="1"/>
  <c r="AA1219" i="6"/>
  <c r="AB1219" i="6" s="1"/>
  <c r="T1219" i="6"/>
  <c r="T1241" i="6"/>
  <c r="AA1241" i="6"/>
  <c r="AB1241" i="6" s="1"/>
  <c r="T1243" i="6"/>
  <c r="AA1243" i="6"/>
  <c r="AB1243" i="6" s="1"/>
  <c r="T1137" i="6"/>
  <c r="AA1137" i="6"/>
  <c r="AB1137" i="6" s="1"/>
  <c r="T1017" i="6"/>
  <c r="AA1017" i="6"/>
  <c r="AB1017" i="6" s="1"/>
  <c r="AA1295" i="6"/>
  <c r="AB1295" i="6" s="1"/>
  <c r="T1295" i="6"/>
  <c r="T962" i="6"/>
  <c r="AA962" i="6"/>
  <c r="AB962" i="6" s="1"/>
  <c r="AA753" i="6"/>
  <c r="AB753" i="6" s="1"/>
  <c r="T753" i="6"/>
  <c r="T989" i="6"/>
  <c r="AA989" i="6"/>
  <c r="AB989" i="6" s="1"/>
  <c r="AA1051" i="6"/>
  <c r="AB1051" i="6" s="1"/>
  <c r="T1051" i="6"/>
  <c r="T754" i="6"/>
  <c r="AA754" i="6"/>
  <c r="AB754" i="6" s="1"/>
  <c r="AA650" i="6"/>
  <c r="AB650" i="6" s="1"/>
  <c r="T650" i="6"/>
  <c r="T997" i="6"/>
  <c r="AA997" i="6"/>
  <c r="AB997" i="6" s="1"/>
  <c r="T776" i="6"/>
  <c r="AA776" i="6"/>
  <c r="AB776" i="6" s="1"/>
  <c r="AA556" i="6"/>
  <c r="AB556" i="6" s="1"/>
  <c r="T556" i="6"/>
  <c r="T646" i="6"/>
  <c r="AA646" i="6"/>
  <c r="AB646" i="6" s="1"/>
  <c r="T840" i="6"/>
  <c r="AA840" i="6"/>
  <c r="AB840" i="6" s="1"/>
  <c r="T624" i="6"/>
  <c r="AA624" i="6"/>
  <c r="AB624" i="6" s="1"/>
  <c r="T903" i="6"/>
  <c r="AA903" i="6"/>
  <c r="AB903" i="6" s="1"/>
  <c r="AA344" i="6"/>
  <c r="AB344" i="6" s="1"/>
  <c r="T344" i="6"/>
  <c r="AA791" i="6"/>
  <c r="AB791" i="6" s="1"/>
  <c r="T791" i="6"/>
  <c r="T478" i="6"/>
  <c r="AA478" i="6"/>
  <c r="AB478" i="6" s="1"/>
  <c r="T324" i="6"/>
  <c r="AA324" i="6"/>
  <c r="AB324" i="6" s="1"/>
  <c r="T992" i="6"/>
  <c r="AA992" i="6"/>
  <c r="AB992" i="6" s="1"/>
  <c r="T284" i="6"/>
  <c r="AA284" i="6"/>
  <c r="AB284" i="6" s="1"/>
  <c r="T584" i="6"/>
  <c r="AA584" i="6"/>
  <c r="AB584" i="6" s="1"/>
  <c r="AA511" i="6"/>
  <c r="AB511" i="6" s="1"/>
  <c r="T511" i="6"/>
  <c r="T1041" i="6"/>
  <c r="AA1041" i="6"/>
  <c r="AB1041" i="6" s="1"/>
  <c r="AA297" i="6"/>
  <c r="AB297" i="6" s="1"/>
  <c r="T297" i="6"/>
  <c r="T57" i="6"/>
  <c r="AA57" i="6"/>
  <c r="AB57" i="6" s="1"/>
  <c r="T169" i="6"/>
  <c r="AA169" i="6"/>
  <c r="AB169" i="6" s="1"/>
  <c r="T97" i="6"/>
  <c r="AA97" i="6"/>
  <c r="AB97" i="6" s="1"/>
  <c r="T219" i="6"/>
  <c r="AA219" i="6"/>
  <c r="AB219" i="6" s="1"/>
  <c r="T103" i="6"/>
  <c r="AA103" i="6"/>
  <c r="AB103" i="6" s="1"/>
  <c r="AA393" i="6"/>
  <c r="AB393" i="6" s="1"/>
  <c r="T393" i="6"/>
  <c r="T436" i="6"/>
  <c r="AA436" i="6"/>
  <c r="AB436" i="6" s="1"/>
  <c r="T17" i="6"/>
  <c r="AA17" i="6"/>
  <c r="AB17" i="6" s="1"/>
  <c r="T468" i="6"/>
  <c r="AA468" i="6"/>
  <c r="AB468" i="6" s="1"/>
  <c r="T340" i="6"/>
  <c r="AA340" i="6"/>
  <c r="AB340" i="6" s="1"/>
  <c r="T507" i="6"/>
  <c r="AA507" i="6"/>
  <c r="AB507" i="6" s="1"/>
  <c r="T101" i="6"/>
  <c r="AA101" i="6"/>
  <c r="AB101" i="6" s="1"/>
  <c r="AA336" i="6"/>
  <c r="AB336" i="6" s="1"/>
  <c r="T336" i="6"/>
  <c r="T62" i="6"/>
  <c r="AA62" i="6"/>
  <c r="AB62" i="6" s="1"/>
  <c r="AA411" i="6"/>
  <c r="AB411" i="6" s="1"/>
  <c r="T411" i="6"/>
  <c r="AA42" i="6"/>
  <c r="AB42" i="6" s="1"/>
  <c r="T42" i="6"/>
  <c r="E37" i="7" l="1"/>
  <c r="E39" i="7" s="1"/>
  <c r="F4" i="7"/>
  <c r="F37" i="7" s="1"/>
  <c r="E354" i="7"/>
  <c r="E355" i="7" s="1"/>
  <c r="E1217" i="7"/>
  <c r="E1219" i="7" s="1"/>
  <c r="E1078" i="7"/>
  <c r="E1079" i="7" s="1"/>
  <c r="E1077" i="7"/>
  <c r="E1076" i="7"/>
  <c r="E1300" i="7"/>
  <c r="E1302" i="7"/>
  <c r="E1303" i="7" s="1"/>
  <c r="E1301" i="7"/>
  <c r="E805" i="7"/>
  <c r="E806" i="7" s="1"/>
  <c r="E803" i="7"/>
  <c r="E804" i="7"/>
  <c r="E629" i="7"/>
  <c r="E630" i="7" s="1"/>
  <c r="E628" i="7"/>
  <c r="E627" i="7"/>
  <c r="E341" i="7"/>
  <c r="E342" i="7"/>
  <c r="E343" i="7" s="1"/>
  <c r="E967" i="7"/>
  <c r="E968" i="7" s="1"/>
  <c r="E966" i="7"/>
  <c r="E965" i="7"/>
  <c r="E841" i="7"/>
  <c r="E842" i="7" s="1"/>
  <c r="E840" i="7"/>
  <c r="E839" i="7"/>
  <c r="E883" i="7"/>
  <c r="E885" i="7"/>
  <c r="E886" i="7" s="1"/>
  <c r="E884" i="7"/>
  <c r="E229" i="7"/>
  <c r="E228" i="7"/>
  <c r="E230" i="7"/>
  <c r="E231" i="7" s="1"/>
  <c r="E498" i="7"/>
  <c r="E499" i="7" s="1"/>
  <c r="E497" i="7"/>
  <c r="E496" i="7"/>
  <c r="E189" i="7"/>
  <c r="E190" i="7" s="1"/>
  <c r="E188" i="7"/>
  <c r="E187" i="7"/>
  <c r="E274" i="7"/>
  <c r="E275" i="7" s="1"/>
  <c r="E273" i="7"/>
  <c r="E272" i="7"/>
  <c r="E243" i="7"/>
  <c r="E244" i="7" s="1"/>
  <c r="E242" i="7"/>
  <c r="E241" i="7"/>
  <c r="E204" i="7"/>
  <c r="E203" i="7"/>
  <c r="E205" i="7"/>
  <c r="E206" i="7" s="1"/>
  <c r="E328" i="7"/>
  <c r="E329" i="7" s="1"/>
  <c r="E327" i="7"/>
  <c r="E326" i="7"/>
  <c r="AA1307" i="6"/>
  <c r="AB1307" i="6" s="1"/>
  <c r="AA1305" i="6"/>
  <c r="AB1305" i="6" s="1"/>
  <c r="T5" i="6"/>
  <c r="T1306" i="6"/>
  <c r="AA1306" i="6"/>
  <c r="AB1306" i="6" s="1"/>
  <c r="T1304" i="6"/>
  <c r="AA1304" i="6"/>
  <c r="AB1304" i="6" s="1"/>
  <c r="E38" i="7" l="1"/>
  <c r="E40" i="7"/>
  <c r="E41" i="7" s="1"/>
  <c r="E1220" i="7"/>
  <c r="E1221" i="7" s="1"/>
  <c r="E1218" i="7"/>
  <c r="E1444" i="7"/>
  <c r="E1445" i="7" s="1"/>
  <c r="E1080" i="7"/>
  <c r="E1081" i="7" s="1"/>
  <c r="E1304" i="7"/>
  <c r="E1305" i="7" s="1"/>
  <c r="E843" i="7"/>
  <c r="E844" i="7" s="1"/>
  <c r="E344" i="7"/>
  <c r="E345" i="7" s="1"/>
  <c r="E330" i="7"/>
  <c r="E331" i="7" s="1"/>
  <c r="E631" i="7"/>
  <c r="E632" i="7" s="1"/>
  <c r="E191" i="7"/>
  <c r="E192" i="7" s="1"/>
  <c r="E500" i="7"/>
  <c r="E501" i="7" s="1"/>
  <c r="E969" i="7"/>
  <c r="E970" i="7" s="1"/>
  <c r="E245" i="7"/>
  <c r="E246" i="7" s="1"/>
  <c r="E887" i="7"/>
  <c r="E888" i="7" s="1"/>
  <c r="E807" i="7"/>
  <c r="E808" i="7" s="1"/>
  <c r="E276" i="7"/>
  <c r="E277" i="7" s="1"/>
  <c r="E232" i="7"/>
  <c r="E233" i="7" s="1"/>
  <c r="E207" i="7"/>
  <c r="E208" i="7" s="1"/>
  <c r="F1416" i="1"/>
  <c r="F1415" i="1"/>
  <c r="F1373" i="1"/>
  <c r="F1359" i="1"/>
  <c r="F1358" i="1"/>
  <c r="F1347" i="1"/>
  <c r="F1346" i="1"/>
  <c r="F1343" i="1"/>
  <c r="F1320" i="1"/>
  <c r="F1319" i="1"/>
  <c r="F1303" i="1"/>
  <c r="F1301" i="1"/>
  <c r="F1299" i="1"/>
  <c r="F1277" i="1"/>
  <c r="F1276" i="1"/>
  <c r="F1265" i="1"/>
  <c r="F1264" i="1"/>
  <c r="F1253" i="1"/>
  <c r="F1252" i="1"/>
  <c r="F1241" i="1"/>
  <c r="F1240" i="1"/>
  <c r="F1229" i="1"/>
  <c r="F1228" i="1"/>
  <c r="F1217" i="1"/>
  <c r="F1216" i="1"/>
  <c r="F1191" i="1"/>
  <c r="F1181" i="1"/>
  <c r="F1180" i="1"/>
  <c r="F1169" i="1"/>
  <c r="F1131" i="1"/>
  <c r="F1119" i="1"/>
  <c r="F1096" i="1"/>
  <c r="F1094" i="1"/>
  <c r="F1057" i="1"/>
  <c r="F1056" i="1"/>
  <c r="F1048" i="1"/>
  <c r="F1046" i="1"/>
  <c r="F1038" i="1"/>
  <c r="F1030" i="1"/>
  <c r="F1026" i="1"/>
  <c r="F1018" i="1"/>
  <c r="F1014" i="1"/>
  <c r="F1006" i="1"/>
  <c r="F1002" i="1"/>
  <c r="F978" i="1"/>
  <c r="F977" i="1"/>
  <c r="F976" i="1"/>
  <c r="F963" i="1"/>
  <c r="F944" i="1"/>
  <c r="F932" i="1"/>
  <c r="F920" i="1"/>
  <c r="F919" i="1"/>
  <c r="F918" i="1"/>
  <c r="F908" i="1"/>
  <c r="F906" i="1"/>
  <c r="F896" i="1"/>
  <c r="F884" i="1"/>
  <c r="F882" i="1"/>
  <c r="F865" i="1"/>
  <c r="F864" i="1"/>
  <c r="F863" i="1"/>
  <c r="F861" i="1"/>
  <c r="F853" i="1"/>
  <c r="F852" i="1"/>
  <c r="F851" i="1"/>
  <c r="F840" i="1"/>
  <c r="F839" i="1"/>
  <c r="F803" i="1"/>
  <c r="F783" i="1"/>
  <c r="F771" i="1"/>
  <c r="F759" i="1"/>
  <c r="F747" i="1"/>
  <c r="F735" i="1"/>
  <c r="F723" i="1"/>
  <c r="F711" i="1"/>
  <c r="F699" i="1"/>
  <c r="F687" i="1"/>
  <c r="F675" i="1"/>
  <c r="F663" i="1"/>
  <c r="F651" i="1"/>
  <c r="F639" i="1"/>
  <c r="F627" i="1"/>
  <c r="F608" i="1"/>
  <c r="F607" i="1"/>
  <c r="F596" i="1"/>
  <c r="F595" i="1"/>
  <c r="F584" i="1"/>
  <c r="F583" i="1"/>
  <c r="F572" i="1"/>
  <c r="F571" i="1"/>
  <c r="F560" i="1"/>
  <c r="F559" i="1"/>
  <c r="F548" i="1"/>
  <c r="F547" i="1"/>
  <c r="F536" i="1"/>
  <c r="F535" i="1"/>
  <c r="F524" i="1"/>
  <c r="F523" i="1"/>
  <c r="F512" i="1"/>
  <c r="F511" i="1"/>
  <c r="F500" i="1"/>
  <c r="F499" i="1"/>
  <c r="F471" i="1"/>
  <c r="F470" i="1"/>
  <c r="F469" i="1"/>
  <c r="F437" i="1"/>
  <c r="F436" i="1"/>
  <c r="F435" i="1"/>
  <c r="F424" i="1"/>
  <c r="F412" i="1"/>
  <c r="F411" i="1"/>
  <c r="F400" i="1"/>
  <c r="F399" i="1"/>
  <c r="F389" i="1"/>
  <c r="F388" i="1"/>
  <c r="F319" i="1"/>
  <c r="F318" i="1"/>
  <c r="F307" i="1"/>
  <c r="F306" i="1"/>
  <c r="F295" i="1"/>
  <c r="F283" i="1"/>
  <c r="F282" i="1"/>
  <c r="F268" i="1"/>
  <c r="F267" i="1"/>
  <c r="F266" i="1"/>
  <c r="F265" i="1"/>
  <c r="F256" i="1"/>
  <c r="F255" i="1"/>
  <c r="F254" i="1"/>
  <c r="F253" i="1"/>
  <c r="F163" i="1"/>
  <c r="F161" i="1"/>
  <c r="F158" i="1"/>
  <c r="F148" i="1"/>
  <c r="F146" i="1"/>
  <c r="F132" i="1"/>
  <c r="F131" i="1"/>
  <c r="F130" i="1"/>
  <c r="F129" i="1"/>
  <c r="F117" i="1"/>
  <c r="F116" i="1"/>
  <c r="F103" i="1"/>
  <c r="F91" i="1"/>
  <c r="F77" i="1"/>
  <c r="F70" i="1"/>
  <c r="F69" i="1"/>
  <c r="F68" i="1"/>
  <c r="F52" i="1"/>
  <c r="F51" i="1"/>
  <c r="F36" i="1"/>
  <c r="F34" i="1"/>
  <c r="F19" i="1"/>
  <c r="F11" i="1"/>
  <c r="F6" i="1"/>
  <c r="H6" i="1"/>
  <c r="J6" i="1"/>
  <c r="F7" i="1"/>
  <c r="H7" i="1"/>
  <c r="J7" i="1"/>
  <c r="F8" i="1"/>
  <c r="H8" i="1"/>
  <c r="J8" i="1"/>
  <c r="F9" i="1"/>
  <c r="H9" i="1"/>
  <c r="J9" i="1"/>
  <c r="H10" i="1"/>
  <c r="J10" i="1"/>
  <c r="H11" i="1"/>
  <c r="J11" i="1"/>
  <c r="F12" i="1"/>
  <c r="H12" i="1"/>
  <c r="J12" i="1"/>
  <c r="F13" i="1"/>
  <c r="H13" i="1"/>
  <c r="J13" i="1"/>
  <c r="F14" i="1"/>
  <c r="H14" i="1"/>
  <c r="J14" i="1"/>
  <c r="F15" i="1"/>
  <c r="H15" i="1"/>
  <c r="J15" i="1"/>
  <c r="F17" i="1"/>
  <c r="H17" i="1"/>
  <c r="J17" i="1"/>
  <c r="H19" i="1"/>
  <c r="J19" i="1"/>
  <c r="F21" i="1"/>
  <c r="H21" i="1"/>
  <c r="J21" i="1"/>
  <c r="F22" i="1"/>
  <c r="H22" i="1"/>
  <c r="J22" i="1"/>
  <c r="F24" i="1"/>
  <c r="H24" i="1"/>
  <c r="J24" i="1"/>
  <c r="F25" i="1"/>
  <c r="H25" i="1"/>
  <c r="J25" i="1"/>
  <c r="F26" i="1"/>
  <c r="H26" i="1"/>
  <c r="J26" i="1"/>
  <c r="F28" i="1"/>
  <c r="H28" i="1"/>
  <c r="J28" i="1"/>
  <c r="F29" i="1"/>
  <c r="H29" i="1"/>
  <c r="J29" i="1"/>
  <c r="F30" i="1"/>
  <c r="H30" i="1"/>
  <c r="J30" i="1"/>
  <c r="F32" i="1"/>
  <c r="H32" i="1"/>
  <c r="J32" i="1"/>
  <c r="F33" i="1"/>
  <c r="H33" i="1"/>
  <c r="J33" i="1"/>
  <c r="H34" i="1"/>
  <c r="J34" i="1"/>
  <c r="H36" i="1"/>
  <c r="J36" i="1"/>
  <c r="F37" i="1"/>
  <c r="H37" i="1"/>
  <c r="J37" i="1"/>
  <c r="H47" i="1"/>
  <c r="J47" i="1"/>
  <c r="H48" i="1"/>
  <c r="J48" i="1"/>
  <c r="H49" i="1"/>
  <c r="J49" i="1"/>
  <c r="H50" i="1"/>
  <c r="J50" i="1"/>
  <c r="H51" i="1"/>
  <c r="J51" i="1"/>
  <c r="H52" i="1"/>
  <c r="J52" i="1"/>
  <c r="F53" i="1"/>
  <c r="H53" i="1"/>
  <c r="J53" i="1"/>
  <c r="F54" i="1"/>
  <c r="H54" i="1"/>
  <c r="J54" i="1"/>
  <c r="F55" i="1"/>
  <c r="H55" i="1"/>
  <c r="J55" i="1"/>
  <c r="F56" i="1"/>
  <c r="H56" i="1"/>
  <c r="J56" i="1"/>
  <c r="F57" i="1"/>
  <c r="H57" i="1"/>
  <c r="J57" i="1"/>
  <c r="F59" i="1"/>
  <c r="H59" i="1"/>
  <c r="J59" i="1"/>
  <c r="F60" i="1"/>
  <c r="H60" i="1"/>
  <c r="J60" i="1"/>
  <c r="F61" i="1"/>
  <c r="H61" i="1"/>
  <c r="J61" i="1"/>
  <c r="F62" i="1"/>
  <c r="H62" i="1"/>
  <c r="J62" i="1"/>
  <c r="F63" i="1"/>
  <c r="H63" i="1"/>
  <c r="J63" i="1"/>
  <c r="H64" i="1"/>
  <c r="J64" i="1"/>
  <c r="H65" i="1"/>
  <c r="J65" i="1"/>
  <c r="H66" i="1"/>
  <c r="J66" i="1"/>
  <c r="H67" i="1"/>
  <c r="J67" i="1"/>
  <c r="H68" i="1"/>
  <c r="J68" i="1"/>
  <c r="H69" i="1"/>
  <c r="J69" i="1"/>
  <c r="H70" i="1"/>
  <c r="J70" i="1"/>
  <c r="F71" i="1"/>
  <c r="H71" i="1"/>
  <c r="J71" i="1"/>
  <c r="F72" i="1"/>
  <c r="H72" i="1"/>
  <c r="J72" i="1"/>
  <c r="F73" i="1"/>
  <c r="H73" i="1"/>
  <c r="J73" i="1"/>
  <c r="F74" i="1"/>
  <c r="H74" i="1"/>
  <c r="J74" i="1"/>
  <c r="F75" i="1"/>
  <c r="H75" i="1"/>
  <c r="J75" i="1"/>
  <c r="H77" i="1"/>
  <c r="J77" i="1"/>
  <c r="F78" i="1"/>
  <c r="H78" i="1"/>
  <c r="J78" i="1"/>
  <c r="F79" i="1"/>
  <c r="H79" i="1"/>
  <c r="J79" i="1"/>
  <c r="F80" i="1"/>
  <c r="H80" i="1"/>
  <c r="J80" i="1"/>
  <c r="F81" i="1"/>
  <c r="H81" i="1"/>
  <c r="J81" i="1"/>
  <c r="F82" i="1"/>
  <c r="H82" i="1"/>
  <c r="J82" i="1"/>
  <c r="F84" i="1"/>
  <c r="H84" i="1"/>
  <c r="J84" i="1"/>
  <c r="F85" i="1"/>
  <c r="H85" i="1"/>
  <c r="J85" i="1"/>
  <c r="F86" i="1"/>
  <c r="H86" i="1"/>
  <c r="J86" i="1"/>
  <c r="F87" i="1"/>
  <c r="H87" i="1"/>
  <c r="J87" i="1"/>
  <c r="F88" i="1"/>
  <c r="H88" i="1"/>
  <c r="J88" i="1"/>
  <c r="F89" i="1"/>
  <c r="H89" i="1"/>
  <c r="J89" i="1"/>
  <c r="F90" i="1"/>
  <c r="H90" i="1"/>
  <c r="J90" i="1"/>
  <c r="H91" i="1"/>
  <c r="J91" i="1"/>
  <c r="F92" i="1"/>
  <c r="H92" i="1"/>
  <c r="J92" i="1"/>
  <c r="F93" i="1"/>
  <c r="H93" i="1"/>
  <c r="J93" i="1"/>
  <c r="F94" i="1"/>
  <c r="H94" i="1"/>
  <c r="J94" i="1"/>
  <c r="F95" i="1"/>
  <c r="H95" i="1"/>
  <c r="J95" i="1"/>
  <c r="F96" i="1"/>
  <c r="H96" i="1"/>
  <c r="J96" i="1"/>
  <c r="F97" i="1"/>
  <c r="H97" i="1"/>
  <c r="J97" i="1"/>
  <c r="F98" i="1"/>
  <c r="H98" i="1"/>
  <c r="J98" i="1"/>
  <c r="F99" i="1"/>
  <c r="H99" i="1"/>
  <c r="J99" i="1"/>
  <c r="F100" i="1"/>
  <c r="H100" i="1"/>
  <c r="J100" i="1"/>
  <c r="F101" i="1"/>
  <c r="H101" i="1"/>
  <c r="J101" i="1"/>
  <c r="F102" i="1"/>
  <c r="H102" i="1"/>
  <c r="J102" i="1"/>
  <c r="H103" i="1"/>
  <c r="J103" i="1"/>
  <c r="F104" i="1"/>
  <c r="H104" i="1"/>
  <c r="J104" i="1"/>
  <c r="F105" i="1"/>
  <c r="H105" i="1"/>
  <c r="J105" i="1"/>
  <c r="F106" i="1"/>
  <c r="H106" i="1"/>
  <c r="J106" i="1"/>
  <c r="F107" i="1"/>
  <c r="H107" i="1"/>
  <c r="J107" i="1"/>
  <c r="F108" i="1"/>
  <c r="H108" i="1"/>
  <c r="J108" i="1"/>
  <c r="F109" i="1"/>
  <c r="H109" i="1"/>
  <c r="J109" i="1"/>
  <c r="F110" i="1"/>
  <c r="H110" i="1"/>
  <c r="J110" i="1"/>
  <c r="F111" i="1"/>
  <c r="H111" i="1"/>
  <c r="J111" i="1"/>
  <c r="F112" i="1"/>
  <c r="H112" i="1"/>
  <c r="J112" i="1"/>
  <c r="F113" i="1"/>
  <c r="H113" i="1"/>
  <c r="J113" i="1"/>
  <c r="F114" i="1"/>
  <c r="H114" i="1"/>
  <c r="J114" i="1"/>
  <c r="H116" i="1"/>
  <c r="J116" i="1"/>
  <c r="H117" i="1"/>
  <c r="J117" i="1"/>
  <c r="F119" i="1"/>
  <c r="H119" i="1"/>
  <c r="J119" i="1"/>
  <c r="F120" i="1"/>
  <c r="H120" i="1"/>
  <c r="J120" i="1"/>
  <c r="F121" i="1"/>
  <c r="H121" i="1"/>
  <c r="J121" i="1"/>
  <c r="F122" i="1"/>
  <c r="H122" i="1"/>
  <c r="J122" i="1"/>
  <c r="F123" i="1"/>
  <c r="H123" i="1"/>
  <c r="J123" i="1"/>
  <c r="F124" i="1"/>
  <c r="H124" i="1"/>
  <c r="J124" i="1"/>
  <c r="F125" i="1"/>
  <c r="H125" i="1"/>
  <c r="J125" i="1"/>
  <c r="F126" i="1"/>
  <c r="H126" i="1"/>
  <c r="J126" i="1"/>
  <c r="F127" i="1"/>
  <c r="H127" i="1"/>
  <c r="J127" i="1"/>
  <c r="H129" i="1"/>
  <c r="J129" i="1"/>
  <c r="H130" i="1"/>
  <c r="J130" i="1"/>
  <c r="H131" i="1"/>
  <c r="J131" i="1"/>
  <c r="H132" i="1"/>
  <c r="J132" i="1"/>
  <c r="F133" i="1"/>
  <c r="H133" i="1"/>
  <c r="J133" i="1"/>
  <c r="F134" i="1"/>
  <c r="H134" i="1"/>
  <c r="J134" i="1"/>
  <c r="F135" i="1"/>
  <c r="H135" i="1"/>
  <c r="J135" i="1"/>
  <c r="F136" i="1"/>
  <c r="H136" i="1"/>
  <c r="J136" i="1"/>
  <c r="F138" i="1"/>
  <c r="H138" i="1"/>
  <c r="J138" i="1"/>
  <c r="F139" i="1"/>
  <c r="H139" i="1"/>
  <c r="J139" i="1"/>
  <c r="F140" i="1"/>
  <c r="H140" i="1"/>
  <c r="J140" i="1"/>
  <c r="F141" i="1"/>
  <c r="H141" i="1"/>
  <c r="J141" i="1"/>
  <c r="F142" i="1"/>
  <c r="H142" i="1"/>
  <c r="J142" i="1"/>
  <c r="F143" i="1"/>
  <c r="H143" i="1"/>
  <c r="J143" i="1"/>
  <c r="F144" i="1"/>
  <c r="H144" i="1"/>
  <c r="J144" i="1"/>
  <c r="F145" i="1"/>
  <c r="H145" i="1"/>
  <c r="J145" i="1"/>
  <c r="H146" i="1"/>
  <c r="J146" i="1"/>
  <c r="F147" i="1"/>
  <c r="H147" i="1"/>
  <c r="J147" i="1"/>
  <c r="H148" i="1"/>
  <c r="J148" i="1"/>
  <c r="F149" i="1"/>
  <c r="H149" i="1"/>
  <c r="J149" i="1"/>
  <c r="F150" i="1"/>
  <c r="H150" i="1"/>
  <c r="J150" i="1"/>
  <c r="F151" i="1"/>
  <c r="H151" i="1"/>
  <c r="J151" i="1"/>
  <c r="F152" i="1"/>
  <c r="H152" i="1"/>
  <c r="J152" i="1"/>
  <c r="F153" i="1"/>
  <c r="H153" i="1"/>
  <c r="J153" i="1"/>
  <c r="F154" i="1"/>
  <c r="H154" i="1"/>
  <c r="J154" i="1"/>
  <c r="F155" i="1"/>
  <c r="H155" i="1"/>
  <c r="J155" i="1"/>
  <c r="F156" i="1"/>
  <c r="H156" i="1"/>
  <c r="J156" i="1"/>
  <c r="F157" i="1"/>
  <c r="H157" i="1"/>
  <c r="J157" i="1"/>
  <c r="H158" i="1"/>
  <c r="J158" i="1"/>
  <c r="F159" i="1"/>
  <c r="H159" i="1"/>
  <c r="J159" i="1"/>
  <c r="H161" i="1"/>
  <c r="J161" i="1"/>
  <c r="H162" i="1"/>
  <c r="J162" i="1"/>
  <c r="H163" i="1"/>
  <c r="J163" i="1"/>
  <c r="F164" i="1"/>
  <c r="H164" i="1"/>
  <c r="J164" i="1"/>
  <c r="F165" i="1"/>
  <c r="H165" i="1"/>
  <c r="J165" i="1"/>
  <c r="F166" i="1"/>
  <c r="H166" i="1"/>
  <c r="J166" i="1"/>
  <c r="F167" i="1"/>
  <c r="H167" i="1"/>
  <c r="J167" i="1"/>
  <c r="F168" i="1"/>
  <c r="H168" i="1"/>
  <c r="J168" i="1"/>
  <c r="F169" i="1"/>
  <c r="H169" i="1"/>
  <c r="J169" i="1"/>
  <c r="F170" i="1"/>
  <c r="H170" i="1"/>
  <c r="J170" i="1"/>
  <c r="F171" i="1"/>
  <c r="H171" i="1"/>
  <c r="J171" i="1"/>
  <c r="F173" i="1"/>
  <c r="H173" i="1"/>
  <c r="J173" i="1"/>
  <c r="F174" i="1"/>
  <c r="H174" i="1"/>
  <c r="J174" i="1"/>
  <c r="F176" i="1"/>
  <c r="H176" i="1"/>
  <c r="J176" i="1"/>
  <c r="F178" i="1"/>
  <c r="H178" i="1"/>
  <c r="J178" i="1"/>
  <c r="F179" i="1"/>
  <c r="H179" i="1"/>
  <c r="J179" i="1"/>
  <c r="F181" i="1"/>
  <c r="H181" i="1"/>
  <c r="J181" i="1"/>
  <c r="F182" i="1"/>
  <c r="H182" i="1"/>
  <c r="J182" i="1"/>
  <c r="F183" i="1"/>
  <c r="H183" i="1"/>
  <c r="J183" i="1"/>
  <c r="F184" i="1"/>
  <c r="H184" i="1"/>
  <c r="J184" i="1"/>
  <c r="F185" i="1"/>
  <c r="H185" i="1"/>
  <c r="J185" i="1"/>
  <c r="F186" i="1"/>
  <c r="H186" i="1"/>
  <c r="J186" i="1"/>
  <c r="F197" i="1"/>
  <c r="H197" i="1"/>
  <c r="J197" i="1"/>
  <c r="F198" i="1"/>
  <c r="H198" i="1"/>
  <c r="J198" i="1"/>
  <c r="F199" i="1"/>
  <c r="H199" i="1"/>
  <c r="J199" i="1"/>
  <c r="F200" i="1"/>
  <c r="H200" i="1"/>
  <c r="J200" i="1"/>
  <c r="F201" i="1"/>
  <c r="H201" i="1"/>
  <c r="J201" i="1"/>
  <c r="F202" i="1"/>
  <c r="H202" i="1"/>
  <c r="J202" i="1"/>
  <c r="F212" i="1"/>
  <c r="H212" i="1"/>
  <c r="J212" i="1"/>
  <c r="F213" i="1"/>
  <c r="H213" i="1"/>
  <c r="J213" i="1"/>
  <c r="F214" i="1"/>
  <c r="H214" i="1"/>
  <c r="J214" i="1"/>
  <c r="F215" i="1"/>
  <c r="H215" i="1"/>
  <c r="J215" i="1"/>
  <c r="F216" i="1"/>
  <c r="H216" i="1"/>
  <c r="J216" i="1"/>
  <c r="F217" i="1"/>
  <c r="H217" i="1"/>
  <c r="J217" i="1"/>
  <c r="F218" i="1"/>
  <c r="H218" i="1"/>
  <c r="J218" i="1"/>
  <c r="F219" i="1"/>
  <c r="H219" i="1"/>
  <c r="J219" i="1"/>
  <c r="F220" i="1"/>
  <c r="H220" i="1"/>
  <c r="J220" i="1"/>
  <c r="F221" i="1"/>
  <c r="H221" i="1"/>
  <c r="J221" i="1"/>
  <c r="F222" i="1"/>
  <c r="H222" i="1"/>
  <c r="J222" i="1"/>
  <c r="F223" i="1"/>
  <c r="H223" i="1"/>
  <c r="J223" i="1"/>
  <c r="F224" i="1"/>
  <c r="H224" i="1"/>
  <c r="J224" i="1"/>
  <c r="F225" i="1"/>
  <c r="H225" i="1"/>
  <c r="J225" i="1"/>
  <c r="F226" i="1"/>
  <c r="H226" i="1"/>
  <c r="J226" i="1"/>
  <c r="F227" i="1"/>
  <c r="H227" i="1"/>
  <c r="J227" i="1"/>
  <c r="F237" i="1"/>
  <c r="H237" i="1"/>
  <c r="J237" i="1"/>
  <c r="F238" i="1"/>
  <c r="H238" i="1"/>
  <c r="J238" i="1"/>
  <c r="F239" i="1"/>
  <c r="H239" i="1"/>
  <c r="J239" i="1"/>
  <c r="F240" i="1"/>
  <c r="H240" i="1"/>
  <c r="J240" i="1"/>
  <c r="H251" i="1"/>
  <c r="J251" i="1"/>
  <c r="H252" i="1"/>
  <c r="J252" i="1"/>
  <c r="H253" i="1"/>
  <c r="J253" i="1"/>
  <c r="H254" i="1"/>
  <c r="J254" i="1"/>
  <c r="H255" i="1"/>
  <c r="J255" i="1"/>
  <c r="H256" i="1"/>
  <c r="J256" i="1"/>
  <c r="F257" i="1"/>
  <c r="H257" i="1"/>
  <c r="J257" i="1"/>
  <c r="F258" i="1"/>
  <c r="H258" i="1"/>
  <c r="J258" i="1"/>
  <c r="F259" i="1"/>
  <c r="H259" i="1"/>
  <c r="J259" i="1"/>
  <c r="H260" i="1"/>
  <c r="J260" i="1"/>
  <c r="H261" i="1"/>
  <c r="J261" i="1"/>
  <c r="H262" i="1"/>
  <c r="J262" i="1"/>
  <c r="H263" i="1"/>
  <c r="J263" i="1"/>
  <c r="H264" i="1"/>
  <c r="J264" i="1"/>
  <c r="H265" i="1"/>
  <c r="J265" i="1"/>
  <c r="H266" i="1"/>
  <c r="J266" i="1"/>
  <c r="H267" i="1"/>
  <c r="J267" i="1"/>
  <c r="H268" i="1"/>
  <c r="J268" i="1"/>
  <c r="F269" i="1"/>
  <c r="H269" i="1"/>
  <c r="J269" i="1"/>
  <c r="F270" i="1"/>
  <c r="H270" i="1"/>
  <c r="J270" i="1"/>
  <c r="F271" i="1"/>
  <c r="H271" i="1"/>
  <c r="J271" i="1"/>
  <c r="H281" i="1"/>
  <c r="J281" i="1"/>
  <c r="H282" i="1"/>
  <c r="J282" i="1"/>
  <c r="H283" i="1"/>
  <c r="J283" i="1"/>
  <c r="F284" i="1"/>
  <c r="H284" i="1"/>
  <c r="J284" i="1"/>
  <c r="F285" i="1"/>
  <c r="H285" i="1"/>
  <c r="J285" i="1"/>
  <c r="F286" i="1"/>
  <c r="H286" i="1"/>
  <c r="J286" i="1"/>
  <c r="F287" i="1"/>
  <c r="H287" i="1"/>
  <c r="J287" i="1"/>
  <c r="F288" i="1"/>
  <c r="H288" i="1"/>
  <c r="J288" i="1"/>
  <c r="F289" i="1"/>
  <c r="H289" i="1"/>
  <c r="J289" i="1"/>
  <c r="H290" i="1"/>
  <c r="J290" i="1"/>
  <c r="H291" i="1"/>
  <c r="J291" i="1"/>
  <c r="H292" i="1"/>
  <c r="J292" i="1"/>
  <c r="H293" i="1"/>
  <c r="J293" i="1"/>
  <c r="H294" i="1"/>
  <c r="J294" i="1"/>
  <c r="H295" i="1"/>
  <c r="J295" i="1"/>
  <c r="F296" i="1"/>
  <c r="H296" i="1"/>
  <c r="J296" i="1"/>
  <c r="F297" i="1"/>
  <c r="H297" i="1"/>
  <c r="J297" i="1"/>
  <c r="F298" i="1"/>
  <c r="H298" i="1"/>
  <c r="J298" i="1"/>
  <c r="F299" i="1"/>
  <c r="H299" i="1"/>
  <c r="J299" i="1"/>
  <c r="F300" i="1"/>
  <c r="H300" i="1"/>
  <c r="J300" i="1"/>
  <c r="F301" i="1"/>
  <c r="H301" i="1"/>
  <c r="J301" i="1"/>
  <c r="H302" i="1"/>
  <c r="J302" i="1"/>
  <c r="H303" i="1"/>
  <c r="J303" i="1"/>
  <c r="H304" i="1"/>
  <c r="J304" i="1"/>
  <c r="H305" i="1"/>
  <c r="J305" i="1"/>
  <c r="H306" i="1"/>
  <c r="J306" i="1"/>
  <c r="H307" i="1"/>
  <c r="J307" i="1"/>
  <c r="F308" i="1"/>
  <c r="H308" i="1"/>
  <c r="J308" i="1"/>
  <c r="F309" i="1"/>
  <c r="H309" i="1"/>
  <c r="J309" i="1"/>
  <c r="F310" i="1"/>
  <c r="H310" i="1"/>
  <c r="J310" i="1"/>
  <c r="F311" i="1"/>
  <c r="H311" i="1"/>
  <c r="J311" i="1"/>
  <c r="F312" i="1"/>
  <c r="H312" i="1"/>
  <c r="J312" i="1"/>
  <c r="F313" i="1"/>
  <c r="H313" i="1"/>
  <c r="J313" i="1"/>
  <c r="H314" i="1"/>
  <c r="J314" i="1"/>
  <c r="H315" i="1"/>
  <c r="J315" i="1"/>
  <c r="H316" i="1"/>
  <c r="J316" i="1"/>
  <c r="H317" i="1"/>
  <c r="J317" i="1"/>
  <c r="H318" i="1"/>
  <c r="J318" i="1"/>
  <c r="H319" i="1"/>
  <c r="J319" i="1"/>
  <c r="F320" i="1"/>
  <c r="H320" i="1"/>
  <c r="J320" i="1"/>
  <c r="F321" i="1"/>
  <c r="H321" i="1"/>
  <c r="J321" i="1"/>
  <c r="F322" i="1"/>
  <c r="H322" i="1"/>
  <c r="J322" i="1"/>
  <c r="F323" i="1"/>
  <c r="H323" i="1"/>
  <c r="J323" i="1"/>
  <c r="F324" i="1"/>
  <c r="H324" i="1"/>
  <c r="J324" i="1"/>
  <c r="F325" i="1"/>
  <c r="H325" i="1"/>
  <c r="J325" i="1"/>
  <c r="F335" i="1"/>
  <c r="H335" i="1"/>
  <c r="J335" i="1"/>
  <c r="F336" i="1"/>
  <c r="H336" i="1"/>
  <c r="J336" i="1"/>
  <c r="F337" i="1"/>
  <c r="H337" i="1"/>
  <c r="J337" i="1"/>
  <c r="F338" i="1"/>
  <c r="H338" i="1"/>
  <c r="J338" i="1"/>
  <c r="F339" i="1"/>
  <c r="H339" i="1"/>
  <c r="J339" i="1"/>
  <c r="F349" i="1"/>
  <c r="H349" i="1"/>
  <c r="J349" i="1"/>
  <c r="F351" i="1"/>
  <c r="H351" i="1"/>
  <c r="J351" i="1"/>
  <c r="F352" i="1"/>
  <c r="H352" i="1"/>
  <c r="J352" i="1"/>
  <c r="F353" i="1"/>
  <c r="H353" i="1"/>
  <c r="J353" i="1"/>
  <c r="F354" i="1"/>
  <c r="H354" i="1"/>
  <c r="J354" i="1"/>
  <c r="F355" i="1"/>
  <c r="H355" i="1"/>
  <c r="J355" i="1"/>
  <c r="F356" i="1"/>
  <c r="H356" i="1"/>
  <c r="J356" i="1"/>
  <c r="F357" i="1"/>
  <c r="H357" i="1"/>
  <c r="J357" i="1"/>
  <c r="F358" i="1"/>
  <c r="H358" i="1"/>
  <c r="J358" i="1"/>
  <c r="F359" i="1"/>
  <c r="H359" i="1"/>
  <c r="J359" i="1"/>
  <c r="F360" i="1"/>
  <c r="H360" i="1"/>
  <c r="J360" i="1"/>
  <c r="F361" i="1"/>
  <c r="H361" i="1"/>
  <c r="J361" i="1"/>
  <c r="F363" i="1"/>
  <c r="H363" i="1"/>
  <c r="J363" i="1"/>
  <c r="F364" i="1"/>
  <c r="H364" i="1"/>
  <c r="J364" i="1"/>
  <c r="F365" i="1"/>
  <c r="H365" i="1"/>
  <c r="J365" i="1"/>
  <c r="F366" i="1"/>
  <c r="H366" i="1"/>
  <c r="J366" i="1"/>
  <c r="F367" i="1"/>
  <c r="H367" i="1"/>
  <c r="J367" i="1"/>
  <c r="F368" i="1"/>
  <c r="H368" i="1"/>
  <c r="J368" i="1"/>
  <c r="F369" i="1"/>
  <c r="H369" i="1"/>
  <c r="J369" i="1"/>
  <c r="F370" i="1"/>
  <c r="H370" i="1"/>
  <c r="J370" i="1"/>
  <c r="F371" i="1"/>
  <c r="H371" i="1"/>
  <c r="J371" i="1"/>
  <c r="F372" i="1"/>
  <c r="H372" i="1"/>
  <c r="J372" i="1"/>
  <c r="F373" i="1"/>
  <c r="H373" i="1"/>
  <c r="J373" i="1"/>
  <c r="F374" i="1"/>
  <c r="H374" i="1"/>
  <c r="J374" i="1"/>
  <c r="F375" i="1"/>
  <c r="H375" i="1"/>
  <c r="J375" i="1"/>
  <c r="F376" i="1"/>
  <c r="H376" i="1"/>
  <c r="J376" i="1"/>
  <c r="F377" i="1"/>
  <c r="H377" i="1"/>
  <c r="J377" i="1"/>
  <c r="F378" i="1"/>
  <c r="H378" i="1"/>
  <c r="J378" i="1"/>
  <c r="F379" i="1"/>
  <c r="H379" i="1"/>
  <c r="J379" i="1"/>
  <c r="F381" i="1"/>
  <c r="H381" i="1"/>
  <c r="J381" i="1"/>
  <c r="F382" i="1"/>
  <c r="H382" i="1"/>
  <c r="J382" i="1"/>
  <c r="F383" i="1"/>
  <c r="H383" i="1"/>
  <c r="J383" i="1"/>
  <c r="F384" i="1"/>
  <c r="H384" i="1"/>
  <c r="J384" i="1"/>
  <c r="F385" i="1"/>
  <c r="H385" i="1"/>
  <c r="J385" i="1"/>
  <c r="F386" i="1"/>
  <c r="H386" i="1"/>
  <c r="J386" i="1"/>
  <c r="H388" i="1"/>
  <c r="J388" i="1"/>
  <c r="H389" i="1"/>
  <c r="J389" i="1"/>
  <c r="F390" i="1"/>
  <c r="H390" i="1"/>
  <c r="J390" i="1"/>
  <c r="F391" i="1"/>
  <c r="H391" i="1"/>
  <c r="J391" i="1"/>
  <c r="F392" i="1"/>
  <c r="H392" i="1"/>
  <c r="J392" i="1"/>
  <c r="F393" i="1"/>
  <c r="H393" i="1"/>
  <c r="J393" i="1"/>
  <c r="F394" i="1"/>
  <c r="H394" i="1"/>
  <c r="J394" i="1"/>
  <c r="H395" i="1"/>
  <c r="J395" i="1"/>
  <c r="H396" i="1"/>
  <c r="J396" i="1"/>
  <c r="H397" i="1"/>
  <c r="J397" i="1"/>
  <c r="H398" i="1"/>
  <c r="J398" i="1"/>
  <c r="H399" i="1"/>
  <c r="J399" i="1"/>
  <c r="H400" i="1"/>
  <c r="J400" i="1"/>
  <c r="F401" i="1"/>
  <c r="H401" i="1"/>
  <c r="J401" i="1"/>
  <c r="F402" i="1"/>
  <c r="H402" i="1"/>
  <c r="J402" i="1"/>
  <c r="F403" i="1"/>
  <c r="H403" i="1"/>
  <c r="J403" i="1"/>
  <c r="F404" i="1"/>
  <c r="H404" i="1"/>
  <c r="J404" i="1"/>
  <c r="F405" i="1"/>
  <c r="H405" i="1"/>
  <c r="J405" i="1"/>
  <c r="F406" i="1"/>
  <c r="H406" i="1"/>
  <c r="J406" i="1"/>
  <c r="H407" i="1"/>
  <c r="J407" i="1"/>
  <c r="H408" i="1"/>
  <c r="J408" i="1"/>
  <c r="H409" i="1"/>
  <c r="J409" i="1"/>
  <c r="H410" i="1"/>
  <c r="J410" i="1"/>
  <c r="H411" i="1"/>
  <c r="J411" i="1"/>
  <c r="H412" i="1"/>
  <c r="J412" i="1"/>
  <c r="F413" i="1"/>
  <c r="H413" i="1"/>
  <c r="J413" i="1"/>
  <c r="F414" i="1"/>
  <c r="H414" i="1"/>
  <c r="J414" i="1"/>
  <c r="F415" i="1"/>
  <c r="H415" i="1"/>
  <c r="J415" i="1"/>
  <c r="F416" i="1"/>
  <c r="H416" i="1"/>
  <c r="J416" i="1"/>
  <c r="F417" i="1"/>
  <c r="H417" i="1"/>
  <c r="J417" i="1"/>
  <c r="F418" i="1"/>
  <c r="H418" i="1"/>
  <c r="J418" i="1"/>
  <c r="F420" i="1"/>
  <c r="H420" i="1"/>
  <c r="J420" i="1"/>
  <c r="F421" i="1"/>
  <c r="H421" i="1"/>
  <c r="J421" i="1"/>
  <c r="H423" i="1"/>
  <c r="J423" i="1"/>
  <c r="H424" i="1"/>
  <c r="J424" i="1"/>
  <c r="F425" i="1"/>
  <c r="H425" i="1"/>
  <c r="J425" i="1"/>
  <c r="F426" i="1"/>
  <c r="H426" i="1"/>
  <c r="J426" i="1"/>
  <c r="F427" i="1"/>
  <c r="H427" i="1"/>
  <c r="J427" i="1"/>
  <c r="F428" i="1"/>
  <c r="H428" i="1"/>
  <c r="J428" i="1"/>
  <c r="F429" i="1"/>
  <c r="H429" i="1"/>
  <c r="J429" i="1"/>
  <c r="F430" i="1"/>
  <c r="H430" i="1"/>
  <c r="J430" i="1"/>
  <c r="F431" i="1"/>
  <c r="H431" i="1"/>
  <c r="J431" i="1"/>
  <c r="H433" i="1"/>
  <c r="J433" i="1"/>
  <c r="H434" i="1"/>
  <c r="J434" i="1"/>
  <c r="H435" i="1"/>
  <c r="J435" i="1"/>
  <c r="H436" i="1"/>
  <c r="J436" i="1"/>
  <c r="H437" i="1"/>
  <c r="J437" i="1"/>
  <c r="F438" i="1"/>
  <c r="H438" i="1"/>
  <c r="J438" i="1"/>
  <c r="F439" i="1"/>
  <c r="H439" i="1"/>
  <c r="J439" i="1"/>
  <c r="F440" i="1"/>
  <c r="H440" i="1"/>
  <c r="J440" i="1"/>
  <c r="F442" i="1"/>
  <c r="H442" i="1"/>
  <c r="J442" i="1"/>
  <c r="F443" i="1"/>
  <c r="H443" i="1"/>
  <c r="J443" i="1"/>
  <c r="F444" i="1"/>
  <c r="H444" i="1"/>
  <c r="J444" i="1"/>
  <c r="F445" i="1"/>
  <c r="H445" i="1"/>
  <c r="J445" i="1"/>
  <c r="F446" i="1"/>
  <c r="H446" i="1"/>
  <c r="J446" i="1"/>
  <c r="F447" i="1"/>
  <c r="H447" i="1"/>
  <c r="J447" i="1"/>
  <c r="F448" i="1"/>
  <c r="H448" i="1"/>
  <c r="J448" i="1"/>
  <c r="F449" i="1"/>
  <c r="H449" i="1"/>
  <c r="J449" i="1"/>
  <c r="F450" i="1"/>
  <c r="H450" i="1"/>
  <c r="J450" i="1"/>
  <c r="F451" i="1"/>
  <c r="H451" i="1"/>
  <c r="J451" i="1"/>
  <c r="F452" i="1"/>
  <c r="H452" i="1"/>
  <c r="J452" i="1"/>
  <c r="F453" i="1"/>
  <c r="H453" i="1"/>
  <c r="J453" i="1"/>
  <c r="F454" i="1"/>
  <c r="H454" i="1"/>
  <c r="J454" i="1"/>
  <c r="F455" i="1"/>
  <c r="H455" i="1"/>
  <c r="J455" i="1"/>
  <c r="F456" i="1"/>
  <c r="H456" i="1"/>
  <c r="J456" i="1"/>
  <c r="F457" i="1"/>
  <c r="H457" i="1"/>
  <c r="J457" i="1"/>
  <c r="F458" i="1"/>
  <c r="H458" i="1"/>
  <c r="J458" i="1"/>
  <c r="F459" i="1"/>
  <c r="H459" i="1"/>
  <c r="J459" i="1"/>
  <c r="F460" i="1"/>
  <c r="H460" i="1"/>
  <c r="J460" i="1"/>
  <c r="F461" i="1"/>
  <c r="H461" i="1"/>
  <c r="J461" i="1"/>
  <c r="F462" i="1"/>
  <c r="H462" i="1"/>
  <c r="J462" i="1"/>
  <c r="F463" i="1"/>
  <c r="H463" i="1"/>
  <c r="J463" i="1"/>
  <c r="H465" i="1"/>
  <c r="J465" i="1"/>
  <c r="H466" i="1"/>
  <c r="J466" i="1"/>
  <c r="H467" i="1"/>
  <c r="J467" i="1"/>
  <c r="H468" i="1"/>
  <c r="J468" i="1"/>
  <c r="H469" i="1"/>
  <c r="J469" i="1"/>
  <c r="H470" i="1"/>
  <c r="J470" i="1"/>
  <c r="H471" i="1"/>
  <c r="J471" i="1"/>
  <c r="F472" i="1"/>
  <c r="H472" i="1"/>
  <c r="J472" i="1"/>
  <c r="F473" i="1"/>
  <c r="H473" i="1"/>
  <c r="J473" i="1"/>
  <c r="F474" i="1"/>
  <c r="H474" i="1"/>
  <c r="J474" i="1"/>
  <c r="F475" i="1"/>
  <c r="H475" i="1"/>
  <c r="J475" i="1"/>
  <c r="F477" i="1"/>
  <c r="H477" i="1"/>
  <c r="J477" i="1"/>
  <c r="F478" i="1"/>
  <c r="H478" i="1"/>
  <c r="J478" i="1"/>
  <c r="F480" i="1"/>
  <c r="H480" i="1"/>
  <c r="J480" i="1"/>
  <c r="F482" i="1"/>
  <c r="H482" i="1"/>
  <c r="J482" i="1"/>
  <c r="F483" i="1"/>
  <c r="H483" i="1"/>
  <c r="J483" i="1"/>
  <c r="F493" i="1"/>
  <c r="H493" i="1"/>
  <c r="J493" i="1"/>
  <c r="F494" i="1"/>
  <c r="H494" i="1"/>
  <c r="J494" i="1"/>
  <c r="H495" i="1"/>
  <c r="J495" i="1"/>
  <c r="H496" i="1"/>
  <c r="J496" i="1"/>
  <c r="H497" i="1"/>
  <c r="J497" i="1"/>
  <c r="H498" i="1"/>
  <c r="J498" i="1"/>
  <c r="H499" i="1"/>
  <c r="J499" i="1"/>
  <c r="H500" i="1"/>
  <c r="J500" i="1"/>
  <c r="F501" i="1"/>
  <c r="H501" i="1"/>
  <c r="J501" i="1"/>
  <c r="F502" i="1"/>
  <c r="H502" i="1"/>
  <c r="J502" i="1"/>
  <c r="F503" i="1"/>
  <c r="H503" i="1"/>
  <c r="J503" i="1"/>
  <c r="F504" i="1"/>
  <c r="H504" i="1"/>
  <c r="J504" i="1"/>
  <c r="F505" i="1"/>
  <c r="H505" i="1"/>
  <c r="J505" i="1"/>
  <c r="F506" i="1"/>
  <c r="H506" i="1"/>
  <c r="J506" i="1"/>
  <c r="H507" i="1"/>
  <c r="J507" i="1"/>
  <c r="H508" i="1"/>
  <c r="J508" i="1"/>
  <c r="H509" i="1"/>
  <c r="J509" i="1"/>
  <c r="H510" i="1"/>
  <c r="J510" i="1"/>
  <c r="H511" i="1"/>
  <c r="J511" i="1"/>
  <c r="H512" i="1"/>
  <c r="J512" i="1"/>
  <c r="F513" i="1"/>
  <c r="H513" i="1"/>
  <c r="J513" i="1"/>
  <c r="F514" i="1"/>
  <c r="H514" i="1"/>
  <c r="J514" i="1"/>
  <c r="F515" i="1"/>
  <c r="H515" i="1"/>
  <c r="J515" i="1"/>
  <c r="F516" i="1"/>
  <c r="H516" i="1"/>
  <c r="J516" i="1"/>
  <c r="F517" i="1"/>
  <c r="H517" i="1"/>
  <c r="J517" i="1"/>
  <c r="F518" i="1"/>
  <c r="H518" i="1"/>
  <c r="J518" i="1"/>
  <c r="H519" i="1"/>
  <c r="J519" i="1"/>
  <c r="H520" i="1"/>
  <c r="J520" i="1"/>
  <c r="H521" i="1"/>
  <c r="J521" i="1"/>
  <c r="H522" i="1"/>
  <c r="J522" i="1"/>
  <c r="H523" i="1"/>
  <c r="J523" i="1"/>
  <c r="H524" i="1"/>
  <c r="J524" i="1"/>
  <c r="F525" i="1"/>
  <c r="H525" i="1"/>
  <c r="J525" i="1"/>
  <c r="F526" i="1"/>
  <c r="H526" i="1"/>
  <c r="J526" i="1"/>
  <c r="F527" i="1"/>
  <c r="H527" i="1"/>
  <c r="J527" i="1"/>
  <c r="F528" i="1"/>
  <c r="H528" i="1"/>
  <c r="J528" i="1"/>
  <c r="F529" i="1"/>
  <c r="H529" i="1"/>
  <c r="J529" i="1"/>
  <c r="F530" i="1"/>
  <c r="H530" i="1"/>
  <c r="J530" i="1"/>
  <c r="H531" i="1"/>
  <c r="J531" i="1"/>
  <c r="H532" i="1"/>
  <c r="J532" i="1"/>
  <c r="H533" i="1"/>
  <c r="J533" i="1"/>
  <c r="H534" i="1"/>
  <c r="J534" i="1"/>
  <c r="H535" i="1"/>
  <c r="J535" i="1"/>
  <c r="H536" i="1"/>
  <c r="J536" i="1"/>
  <c r="F537" i="1"/>
  <c r="H537" i="1"/>
  <c r="J537" i="1"/>
  <c r="F538" i="1"/>
  <c r="H538" i="1"/>
  <c r="J538" i="1"/>
  <c r="F539" i="1"/>
  <c r="H539" i="1"/>
  <c r="J539" i="1"/>
  <c r="F540" i="1"/>
  <c r="H540" i="1"/>
  <c r="J540" i="1"/>
  <c r="F541" i="1"/>
  <c r="H541" i="1"/>
  <c r="J541" i="1"/>
  <c r="F542" i="1"/>
  <c r="H542" i="1"/>
  <c r="J542" i="1"/>
  <c r="H543" i="1"/>
  <c r="J543" i="1"/>
  <c r="H544" i="1"/>
  <c r="J544" i="1"/>
  <c r="H545" i="1"/>
  <c r="J545" i="1"/>
  <c r="H546" i="1"/>
  <c r="J546" i="1"/>
  <c r="H547" i="1"/>
  <c r="J547" i="1"/>
  <c r="H548" i="1"/>
  <c r="J548" i="1"/>
  <c r="F549" i="1"/>
  <c r="H549" i="1"/>
  <c r="J549" i="1"/>
  <c r="F550" i="1"/>
  <c r="H550" i="1"/>
  <c r="J550" i="1"/>
  <c r="F551" i="1"/>
  <c r="H551" i="1"/>
  <c r="J551" i="1"/>
  <c r="F552" i="1"/>
  <c r="H552" i="1"/>
  <c r="J552" i="1"/>
  <c r="F553" i="1"/>
  <c r="H553" i="1"/>
  <c r="J553" i="1"/>
  <c r="F554" i="1"/>
  <c r="H554" i="1"/>
  <c r="J554" i="1"/>
  <c r="H555" i="1"/>
  <c r="J555" i="1"/>
  <c r="H556" i="1"/>
  <c r="J556" i="1"/>
  <c r="H557" i="1"/>
  <c r="J557" i="1"/>
  <c r="H558" i="1"/>
  <c r="J558" i="1"/>
  <c r="H559" i="1"/>
  <c r="J559" i="1"/>
  <c r="H560" i="1"/>
  <c r="J560" i="1"/>
  <c r="F561" i="1"/>
  <c r="H561" i="1"/>
  <c r="J561" i="1"/>
  <c r="F562" i="1"/>
  <c r="H562" i="1"/>
  <c r="J562" i="1"/>
  <c r="F563" i="1"/>
  <c r="H563" i="1"/>
  <c r="J563" i="1"/>
  <c r="F564" i="1"/>
  <c r="H564" i="1"/>
  <c r="J564" i="1"/>
  <c r="F565" i="1"/>
  <c r="H565" i="1"/>
  <c r="J565" i="1"/>
  <c r="F566" i="1"/>
  <c r="H566" i="1"/>
  <c r="J566" i="1"/>
  <c r="H567" i="1"/>
  <c r="J567" i="1"/>
  <c r="H568" i="1"/>
  <c r="J568" i="1"/>
  <c r="H569" i="1"/>
  <c r="J569" i="1"/>
  <c r="H570" i="1"/>
  <c r="J570" i="1"/>
  <c r="H571" i="1"/>
  <c r="J571" i="1"/>
  <c r="H572" i="1"/>
  <c r="J572" i="1"/>
  <c r="F573" i="1"/>
  <c r="H573" i="1"/>
  <c r="J573" i="1"/>
  <c r="F574" i="1"/>
  <c r="H574" i="1"/>
  <c r="J574" i="1"/>
  <c r="F575" i="1"/>
  <c r="H575" i="1"/>
  <c r="J575" i="1"/>
  <c r="F576" i="1"/>
  <c r="H576" i="1"/>
  <c r="J576" i="1"/>
  <c r="F577" i="1"/>
  <c r="H577" i="1"/>
  <c r="J577" i="1"/>
  <c r="F578" i="1"/>
  <c r="H578" i="1"/>
  <c r="J578" i="1"/>
  <c r="H579" i="1"/>
  <c r="J579" i="1"/>
  <c r="H580" i="1"/>
  <c r="J580" i="1"/>
  <c r="H581" i="1"/>
  <c r="J581" i="1"/>
  <c r="H582" i="1"/>
  <c r="J582" i="1"/>
  <c r="H583" i="1"/>
  <c r="J583" i="1"/>
  <c r="H584" i="1"/>
  <c r="J584" i="1"/>
  <c r="F585" i="1"/>
  <c r="H585" i="1"/>
  <c r="J585" i="1"/>
  <c r="F586" i="1"/>
  <c r="H586" i="1"/>
  <c r="J586" i="1"/>
  <c r="F587" i="1"/>
  <c r="H587" i="1"/>
  <c r="J587" i="1"/>
  <c r="F588" i="1"/>
  <c r="H588" i="1"/>
  <c r="J588" i="1"/>
  <c r="F589" i="1"/>
  <c r="H589" i="1"/>
  <c r="J589" i="1"/>
  <c r="F590" i="1"/>
  <c r="H590" i="1"/>
  <c r="J590" i="1"/>
  <c r="H591" i="1"/>
  <c r="J591" i="1"/>
  <c r="H592" i="1"/>
  <c r="J592" i="1"/>
  <c r="H593" i="1"/>
  <c r="J593" i="1"/>
  <c r="H594" i="1"/>
  <c r="J594" i="1"/>
  <c r="H595" i="1"/>
  <c r="J595" i="1"/>
  <c r="H596" i="1"/>
  <c r="J596" i="1"/>
  <c r="F597" i="1"/>
  <c r="H597" i="1"/>
  <c r="J597" i="1"/>
  <c r="F598" i="1"/>
  <c r="H598" i="1"/>
  <c r="J598" i="1"/>
  <c r="F599" i="1"/>
  <c r="H599" i="1"/>
  <c r="J599" i="1"/>
  <c r="F600" i="1"/>
  <c r="H600" i="1"/>
  <c r="J600" i="1"/>
  <c r="F601" i="1"/>
  <c r="H601" i="1"/>
  <c r="J601" i="1"/>
  <c r="F602" i="1"/>
  <c r="H602" i="1"/>
  <c r="J602" i="1"/>
  <c r="H603" i="1"/>
  <c r="J603" i="1"/>
  <c r="H604" i="1"/>
  <c r="J604" i="1"/>
  <c r="H605" i="1"/>
  <c r="J605" i="1"/>
  <c r="H606" i="1"/>
  <c r="J606" i="1"/>
  <c r="H607" i="1"/>
  <c r="J607" i="1"/>
  <c r="H608" i="1"/>
  <c r="J608" i="1"/>
  <c r="F609" i="1"/>
  <c r="H609" i="1"/>
  <c r="J609" i="1"/>
  <c r="F610" i="1"/>
  <c r="H610" i="1"/>
  <c r="J610" i="1"/>
  <c r="F611" i="1"/>
  <c r="H611" i="1"/>
  <c r="J611" i="1"/>
  <c r="F612" i="1"/>
  <c r="H612" i="1"/>
  <c r="J612" i="1"/>
  <c r="F613" i="1"/>
  <c r="H613" i="1"/>
  <c r="J613" i="1"/>
  <c r="F614" i="1"/>
  <c r="H614" i="1"/>
  <c r="J614" i="1"/>
  <c r="H625" i="1"/>
  <c r="J625" i="1"/>
  <c r="H626" i="1"/>
  <c r="J626" i="1"/>
  <c r="H627" i="1"/>
  <c r="J627" i="1"/>
  <c r="F628" i="1"/>
  <c r="H628" i="1"/>
  <c r="J628" i="1"/>
  <c r="F629" i="1"/>
  <c r="H629" i="1"/>
  <c r="J629" i="1"/>
  <c r="F630" i="1"/>
  <c r="H630" i="1"/>
  <c r="J630" i="1"/>
  <c r="F631" i="1"/>
  <c r="H631" i="1"/>
  <c r="J631" i="1"/>
  <c r="F632" i="1"/>
  <c r="H632" i="1"/>
  <c r="J632" i="1"/>
  <c r="F633" i="1"/>
  <c r="H633" i="1"/>
  <c r="J633" i="1"/>
  <c r="F634" i="1"/>
  <c r="H634" i="1"/>
  <c r="J634" i="1"/>
  <c r="H635" i="1"/>
  <c r="J635" i="1"/>
  <c r="H636" i="1"/>
  <c r="J636" i="1"/>
  <c r="H637" i="1"/>
  <c r="J637" i="1"/>
  <c r="H638" i="1"/>
  <c r="J638" i="1"/>
  <c r="H639" i="1"/>
  <c r="J639" i="1"/>
  <c r="F640" i="1"/>
  <c r="H640" i="1"/>
  <c r="J640" i="1"/>
  <c r="F641" i="1"/>
  <c r="H641" i="1"/>
  <c r="J641" i="1"/>
  <c r="F642" i="1"/>
  <c r="H642" i="1"/>
  <c r="J642" i="1"/>
  <c r="F643" i="1"/>
  <c r="H643" i="1"/>
  <c r="J643" i="1"/>
  <c r="F644" i="1"/>
  <c r="H644" i="1"/>
  <c r="J644" i="1"/>
  <c r="F645" i="1"/>
  <c r="H645" i="1"/>
  <c r="J645" i="1"/>
  <c r="F646" i="1"/>
  <c r="H646" i="1"/>
  <c r="J646" i="1"/>
  <c r="H647" i="1"/>
  <c r="J647" i="1"/>
  <c r="H648" i="1"/>
  <c r="J648" i="1"/>
  <c r="H649" i="1"/>
  <c r="J649" i="1"/>
  <c r="H650" i="1"/>
  <c r="J650" i="1"/>
  <c r="H651" i="1"/>
  <c r="J651" i="1"/>
  <c r="F652" i="1"/>
  <c r="H652" i="1"/>
  <c r="J652" i="1"/>
  <c r="F653" i="1"/>
  <c r="H653" i="1"/>
  <c r="J653" i="1"/>
  <c r="F654" i="1"/>
  <c r="H654" i="1"/>
  <c r="J654" i="1"/>
  <c r="F655" i="1"/>
  <c r="H655" i="1"/>
  <c r="J655" i="1"/>
  <c r="F656" i="1"/>
  <c r="H656" i="1"/>
  <c r="J656" i="1"/>
  <c r="F657" i="1"/>
  <c r="H657" i="1"/>
  <c r="J657" i="1"/>
  <c r="F658" i="1"/>
  <c r="H658" i="1"/>
  <c r="J658" i="1"/>
  <c r="H659" i="1"/>
  <c r="J659" i="1"/>
  <c r="H660" i="1"/>
  <c r="J660" i="1"/>
  <c r="H661" i="1"/>
  <c r="J661" i="1"/>
  <c r="H662" i="1"/>
  <c r="J662" i="1"/>
  <c r="H663" i="1"/>
  <c r="J663" i="1"/>
  <c r="F664" i="1"/>
  <c r="H664" i="1"/>
  <c r="J664" i="1"/>
  <c r="F665" i="1"/>
  <c r="H665" i="1"/>
  <c r="J665" i="1"/>
  <c r="F666" i="1"/>
  <c r="H666" i="1"/>
  <c r="J666" i="1"/>
  <c r="F667" i="1"/>
  <c r="H667" i="1"/>
  <c r="J667" i="1"/>
  <c r="F668" i="1"/>
  <c r="H668" i="1"/>
  <c r="J668" i="1"/>
  <c r="F669" i="1"/>
  <c r="H669" i="1"/>
  <c r="J669" i="1"/>
  <c r="F670" i="1"/>
  <c r="H670" i="1"/>
  <c r="J670" i="1"/>
  <c r="H671" i="1"/>
  <c r="J671" i="1"/>
  <c r="H672" i="1"/>
  <c r="J672" i="1"/>
  <c r="H673" i="1"/>
  <c r="J673" i="1"/>
  <c r="H674" i="1"/>
  <c r="J674" i="1"/>
  <c r="H675" i="1"/>
  <c r="J675" i="1"/>
  <c r="F676" i="1"/>
  <c r="H676" i="1"/>
  <c r="J676" i="1"/>
  <c r="F677" i="1"/>
  <c r="H677" i="1"/>
  <c r="J677" i="1"/>
  <c r="F678" i="1"/>
  <c r="H678" i="1"/>
  <c r="J678" i="1"/>
  <c r="F679" i="1"/>
  <c r="H679" i="1"/>
  <c r="J679" i="1"/>
  <c r="F680" i="1"/>
  <c r="H680" i="1"/>
  <c r="J680" i="1"/>
  <c r="F681" i="1"/>
  <c r="H681" i="1"/>
  <c r="J681" i="1"/>
  <c r="F682" i="1"/>
  <c r="H682" i="1"/>
  <c r="J682" i="1"/>
  <c r="H683" i="1"/>
  <c r="J683" i="1"/>
  <c r="H684" i="1"/>
  <c r="J684" i="1"/>
  <c r="H685" i="1"/>
  <c r="J685" i="1"/>
  <c r="H686" i="1"/>
  <c r="J686" i="1"/>
  <c r="H687" i="1"/>
  <c r="J687" i="1"/>
  <c r="F688" i="1"/>
  <c r="H688" i="1"/>
  <c r="J688" i="1"/>
  <c r="F689" i="1"/>
  <c r="H689" i="1"/>
  <c r="J689" i="1"/>
  <c r="F690" i="1"/>
  <c r="H690" i="1"/>
  <c r="J690" i="1"/>
  <c r="F691" i="1"/>
  <c r="H691" i="1"/>
  <c r="J691" i="1"/>
  <c r="F692" i="1"/>
  <c r="H692" i="1"/>
  <c r="J692" i="1"/>
  <c r="F693" i="1"/>
  <c r="H693" i="1"/>
  <c r="J693" i="1"/>
  <c r="F694" i="1"/>
  <c r="H694" i="1"/>
  <c r="J694" i="1"/>
  <c r="H695" i="1"/>
  <c r="J695" i="1"/>
  <c r="H696" i="1"/>
  <c r="J696" i="1"/>
  <c r="H697" i="1"/>
  <c r="J697" i="1"/>
  <c r="H698" i="1"/>
  <c r="J698" i="1"/>
  <c r="H699" i="1"/>
  <c r="J699" i="1"/>
  <c r="F700" i="1"/>
  <c r="H700" i="1"/>
  <c r="J700" i="1"/>
  <c r="F701" i="1"/>
  <c r="H701" i="1"/>
  <c r="J701" i="1"/>
  <c r="F702" i="1"/>
  <c r="H702" i="1"/>
  <c r="J702" i="1"/>
  <c r="F703" i="1"/>
  <c r="H703" i="1"/>
  <c r="J703" i="1"/>
  <c r="F704" i="1"/>
  <c r="H704" i="1"/>
  <c r="J704" i="1"/>
  <c r="F705" i="1"/>
  <c r="H705" i="1"/>
  <c r="J705" i="1"/>
  <c r="F706" i="1"/>
  <c r="H706" i="1"/>
  <c r="J706" i="1"/>
  <c r="H707" i="1"/>
  <c r="J707" i="1"/>
  <c r="H708" i="1"/>
  <c r="J708" i="1"/>
  <c r="H709" i="1"/>
  <c r="J709" i="1"/>
  <c r="H710" i="1"/>
  <c r="J710" i="1"/>
  <c r="H711" i="1"/>
  <c r="J711" i="1"/>
  <c r="F712" i="1"/>
  <c r="H712" i="1"/>
  <c r="J712" i="1"/>
  <c r="F713" i="1"/>
  <c r="H713" i="1"/>
  <c r="J713" i="1"/>
  <c r="F714" i="1"/>
  <c r="H714" i="1"/>
  <c r="J714" i="1"/>
  <c r="F715" i="1"/>
  <c r="H715" i="1"/>
  <c r="J715" i="1"/>
  <c r="F716" i="1"/>
  <c r="H716" i="1"/>
  <c r="J716" i="1"/>
  <c r="F717" i="1"/>
  <c r="H717" i="1"/>
  <c r="J717" i="1"/>
  <c r="F718" i="1"/>
  <c r="H718" i="1"/>
  <c r="J718" i="1"/>
  <c r="H719" i="1"/>
  <c r="J719" i="1"/>
  <c r="H720" i="1"/>
  <c r="J720" i="1"/>
  <c r="H721" i="1"/>
  <c r="J721" i="1"/>
  <c r="H722" i="1"/>
  <c r="J722" i="1"/>
  <c r="H723" i="1"/>
  <c r="J723" i="1"/>
  <c r="F724" i="1"/>
  <c r="H724" i="1"/>
  <c r="J724" i="1"/>
  <c r="F725" i="1"/>
  <c r="H725" i="1"/>
  <c r="J725" i="1"/>
  <c r="F726" i="1"/>
  <c r="H726" i="1"/>
  <c r="J726" i="1"/>
  <c r="F727" i="1"/>
  <c r="H727" i="1"/>
  <c r="J727" i="1"/>
  <c r="F728" i="1"/>
  <c r="H728" i="1"/>
  <c r="J728" i="1"/>
  <c r="F729" i="1"/>
  <c r="H729" i="1"/>
  <c r="J729" i="1"/>
  <c r="F730" i="1"/>
  <c r="H730" i="1"/>
  <c r="J730" i="1"/>
  <c r="H731" i="1"/>
  <c r="J731" i="1"/>
  <c r="H732" i="1"/>
  <c r="J732" i="1"/>
  <c r="H733" i="1"/>
  <c r="J733" i="1"/>
  <c r="H734" i="1"/>
  <c r="J734" i="1"/>
  <c r="H735" i="1"/>
  <c r="J735" i="1"/>
  <c r="F736" i="1"/>
  <c r="H736" i="1"/>
  <c r="J736" i="1"/>
  <c r="F737" i="1"/>
  <c r="H737" i="1"/>
  <c r="J737" i="1"/>
  <c r="F738" i="1"/>
  <c r="H738" i="1"/>
  <c r="J738" i="1"/>
  <c r="F739" i="1"/>
  <c r="H739" i="1"/>
  <c r="J739" i="1"/>
  <c r="F740" i="1"/>
  <c r="H740" i="1"/>
  <c r="J740" i="1"/>
  <c r="F741" i="1"/>
  <c r="H741" i="1"/>
  <c r="J741" i="1"/>
  <c r="F742" i="1"/>
  <c r="H742" i="1"/>
  <c r="J742" i="1"/>
  <c r="H743" i="1"/>
  <c r="J743" i="1"/>
  <c r="H744" i="1"/>
  <c r="J744" i="1"/>
  <c r="H745" i="1"/>
  <c r="J745" i="1"/>
  <c r="H746" i="1"/>
  <c r="J746" i="1"/>
  <c r="H747" i="1"/>
  <c r="J747" i="1"/>
  <c r="F748" i="1"/>
  <c r="H748" i="1"/>
  <c r="J748" i="1"/>
  <c r="F749" i="1"/>
  <c r="H749" i="1"/>
  <c r="J749" i="1"/>
  <c r="F750" i="1"/>
  <c r="H750" i="1"/>
  <c r="J750" i="1"/>
  <c r="F751" i="1"/>
  <c r="H751" i="1"/>
  <c r="J751" i="1"/>
  <c r="F752" i="1"/>
  <c r="H752" i="1"/>
  <c r="J752" i="1"/>
  <c r="F753" i="1"/>
  <c r="H753" i="1"/>
  <c r="J753" i="1"/>
  <c r="F754" i="1"/>
  <c r="H754" i="1"/>
  <c r="J754" i="1"/>
  <c r="H755" i="1"/>
  <c r="J755" i="1"/>
  <c r="H756" i="1"/>
  <c r="J756" i="1"/>
  <c r="H757" i="1"/>
  <c r="J757" i="1"/>
  <c r="H758" i="1"/>
  <c r="J758" i="1"/>
  <c r="H759" i="1"/>
  <c r="J759" i="1"/>
  <c r="F760" i="1"/>
  <c r="H760" i="1"/>
  <c r="J760" i="1"/>
  <c r="F761" i="1"/>
  <c r="H761" i="1"/>
  <c r="J761" i="1"/>
  <c r="F762" i="1"/>
  <c r="H762" i="1"/>
  <c r="J762" i="1"/>
  <c r="F763" i="1"/>
  <c r="H763" i="1"/>
  <c r="J763" i="1"/>
  <c r="F764" i="1"/>
  <c r="H764" i="1"/>
  <c r="J764" i="1"/>
  <c r="F765" i="1"/>
  <c r="H765" i="1"/>
  <c r="J765" i="1"/>
  <c r="F766" i="1"/>
  <c r="H766" i="1"/>
  <c r="J766" i="1"/>
  <c r="H767" i="1"/>
  <c r="J767" i="1"/>
  <c r="H768" i="1"/>
  <c r="J768" i="1"/>
  <c r="H769" i="1"/>
  <c r="J769" i="1"/>
  <c r="H770" i="1"/>
  <c r="J770" i="1"/>
  <c r="H771" i="1"/>
  <c r="J771" i="1"/>
  <c r="F772" i="1"/>
  <c r="H772" i="1"/>
  <c r="J772" i="1"/>
  <c r="F773" i="1"/>
  <c r="H773" i="1"/>
  <c r="J773" i="1"/>
  <c r="F774" i="1"/>
  <c r="H774" i="1"/>
  <c r="J774" i="1"/>
  <c r="F775" i="1"/>
  <c r="H775" i="1"/>
  <c r="J775" i="1"/>
  <c r="F776" i="1"/>
  <c r="H776" i="1"/>
  <c r="J776" i="1"/>
  <c r="F777" i="1"/>
  <c r="H777" i="1"/>
  <c r="J777" i="1"/>
  <c r="F778" i="1"/>
  <c r="H778" i="1"/>
  <c r="J778" i="1"/>
  <c r="H779" i="1"/>
  <c r="J779" i="1"/>
  <c r="H780" i="1"/>
  <c r="J780" i="1"/>
  <c r="H781" i="1"/>
  <c r="J781" i="1"/>
  <c r="H782" i="1"/>
  <c r="J782" i="1"/>
  <c r="H783" i="1"/>
  <c r="J783" i="1"/>
  <c r="F784" i="1"/>
  <c r="H784" i="1"/>
  <c r="J784" i="1"/>
  <c r="F785" i="1"/>
  <c r="H785" i="1"/>
  <c r="J785" i="1"/>
  <c r="F786" i="1"/>
  <c r="H786" i="1"/>
  <c r="J786" i="1"/>
  <c r="F787" i="1"/>
  <c r="H787" i="1"/>
  <c r="J787" i="1"/>
  <c r="F788" i="1"/>
  <c r="H788" i="1"/>
  <c r="J788" i="1"/>
  <c r="F789" i="1"/>
  <c r="H789" i="1"/>
  <c r="J789" i="1"/>
  <c r="F790" i="1"/>
  <c r="H790" i="1"/>
  <c r="J790" i="1"/>
  <c r="H801" i="1"/>
  <c r="J801" i="1"/>
  <c r="H802" i="1"/>
  <c r="J802" i="1"/>
  <c r="H803" i="1"/>
  <c r="J803" i="1"/>
  <c r="F804" i="1"/>
  <c r="H804" i="1"/>
  <c r="J804" i="1"/>
  <c r="F805" i="1"/>
  <c r="H805" i="1"/>
  <c r="J805" i="1"/>
  <c r="F806" i="1"/>
  <c r="H806" i="1"/>
  <c r="J806" i="1"/>
  <c r="F807" i="1"/>
  <c r="H807" i="1"/>
  <c r="J807" i="1"/>
  <c r="F808" i="1"/>
  <c r="H808" i="1"/>
  <c r="J808" i="1"/>
  <c r="F809" i="1"/>
  <c r="H809" i="1"/>
  <c r="J809" i="1"/>
  <c r="F810" i="1"/>
  <c r="H810" i="1"/>
  <c r="J810" i="1"/>
  <c r="F811" i="1"/>
  <c r="H811" i="1"/>
  <c r="J811" i="1"/>
  <c r="F812" i="1"/>
  <c r="H812" i="1"/>
  <c r="J812" i="1"/>
  <c r="F813" i="1"/>
  <c r="H813" i="1"/>
  <c r="J813" i="1"/>
  <c r="F814" i="1"/>
  <c r="H814" i="1"/>
  <c r="J814" i="1"/>
  <c r="F815" i="1"/>
  <c r="H815" i="1"/>
  <c r="J815" i="1"/>
  <c r="F816" i="1"/>
  <c r="H816" i="1"/>
  <c r="J816" i="1"/>
  <c r="F817" i="1"/>
  <c r="H817" i="1"/>
  <c r="J817" i="1"/>
  <c r="F818" i="1"/>
  <c r="H818" i="1"/>
  <c r="J818" i="1"/>
  <c r="F819" i="1"/>
  <c r="H819" i="1"/>
  <c r="J819" i="1"/>
  <c r="F820" i="1"/>
  <c r="H820" i="1"/>
  <c r="J820" i="1"/>
  <c r="F821" i="1"/>
  <c r="H821" i="1"/>
  <c r="J821" i="1"/>
  <c r="F822" i="1"/>
  <c r="H822" i="1"/>
  <c r="J822" i="1"/>
  <c r="F823" i="1"/>
  <c r="H823" i="1"/>
  <c r="J823" i="1"/>
  <c r="F825" i="1"/>
  <c r="H825" i="1"/>
  <c r="J825" i="1"/>
  <c r="F826" i="1"/>
  <c r="H826" i="1"/>
  <c r="J826" i="1"/>
  <c r="H836" i="1"/>
  <c r="J836" i="1"/>
  <c r="H837" i="1"/>
  <c r="J837" i="1"/>
  <c r="H838" i="1"/>
  <c r="J838" i="1"/>
  <c r="H839" i="1"/>
  <c r="J839" i="1"/>
  <c r="H840" i="1"/>
  <c r="J840" i="1"/>
  <c r="F841" i="1"/>
  <c r="H841" i="1"/>
  <c r="J841" i="1"/>
  <c r="F842" i="1"/>
  <c r="H842" i="1"/>
  <c r="J842" i="1"/>
  <c r="F843" i="1"/>
  <c r="H843" i="1"/>
  <c r="J843" i="1"/>
  <c r="F844" i="1"/>
  <c r="H844" i="1"/>
  <c r="J844" i="1"/>
  <c r="F845" i="1"/>
  <c r="H845" i="1"/>
  <c r="J845" i="1"/>
  <c r="F846" i="1"/>
  <c r="H846" i="1"/>
  <c r="J846" i="1"/>
  <c r="H847" i="1"/>
  <c r="J847" i="1"/>
  <c r="H848" i="1"/>
  <c r="J848" i="1"/>
  <c r="H849" i="1"/>
  <c r="J849" i="1"/>
  <c r="H850" i="1"/>
  <c r="J850" i="1"/>
  <c r="H851" i="1"/>
  <c r="J851" i="1"/>
  <c r="H852" i="1"/>
  <c r="J852" i="1"/>
  <c r="H853" i="1"/>
  <c r="J853" i="1"/>
  <c r="F854" i="1"/>
  <c r="H854" i="1"/>
  <c r="J854" i="1"/>
  <c r="F855" i="1"/>
  <c r="H855" i="1"/>
  <c r="J855" i="1"/>
  <c r="F856" i="1"/>
  <c r="H856" i="1"/>
  <c r="J856" i="1"/>
  <c r="F857" i="1"/>
  <c r="H857" i="1"/>
  <c r="J857" i="1"/>
  <c r="F858" i="1"/>
  <c r="H858" i="1"/>
  <c r="J858" i="1"/>
  <c r="H859" i="1"/>
  <c r="J859" i="1"/>
  <c r="H860" i="1"/>
  <c r="J860" i="1"/>
  <c r="H861" i="1"/>
  <c r="J861" i="1"/>
  <c r="H862" i="1"/>
  <c r="J862" i="1"/>
  <c r="H863" i="1"/>
  <c r="J863" i="1"/>
  <c r="H864" i="1"/>
  <c r="J864" i="1"/>
  <c r="H865" i="1"/>
  <c r="J865" i="1"/>
  <c r="F866" i="1"/>
  <c r="H866" i="1"/>
  <c r="J866" i="1"/>
  <c r="F867" i="1"/>
  <c r="H867" i="1"/>
  <c r="J867" i="1"/>
  <c r="F868" i="1"/>
  <c r="H868" i="1"/>
  <c r="J868" i="1"/>
  <c r="F869" i="1"/>
  <c r="H869" i="1"/>
  <c r="J869" i="1"/>
  <c r="F870" i="1"/>
  <c r="H870" i="1"/>
  <c r="J870" i="1"/>
  <c r="F880" i="1"/>
  <c r="H880" i="1"/>
  <c r="J880" i="1"/>
  <c r="H881" i="1"/>
  <c r="J881" i="1"/>
  <c r="H882" i="1"/>
  <c r="J882" i="1"/>
  <c r="H883" i="1"/>
  <c r="J883" i="1"/>
  <c r="H884" i="1"/>
  <c r="J884" i="1"/>
  <c r="F885" i="1"/>
  <c r="H885" i="1"/>
  <c r="J885" i="1"/>
  <c r="F886" i="1"/>
  <c r="H886" i="1"/>
  <c r="J886" i="1"/>
  <c r="F887" i="1"/>
  <c r="H887" i="1"/>
  <c r="J887" i="1"/>
  <c r="F888" i="1"/>
  <c r="H888" i="1"/>
  <c r="J888" i="1"/>
  <c r="F889" i="1"/>
  <c r="H889" i="1"/>
  <c r="J889" i="1"/>
  <c r="F890" i="1"/>
  <c r="H890" i="1"/>
  <c r="J890" i="1"/>
  <c r="F891" i="1"/>
  <c r="H891" i="1"/>
  <c r="J891" i="1"/>
  <c r="F892" i="1"/>
  <c r="H892" i="1"/>
  <c r="J892" i="1"/>
  <c r="H893" i="1"/>
  <c r="J893" i="1"/>
  <c r="H894" i="1"/>
  <c r="J894" i="1"/>
  <c r="H895" i="1"/>
  <c r="J895" i="1"/>
  <c r="H896" i="1"/>
  <c r="J896" i="1"/>
  <c r="F897" i="1"/>
  <c r="H897" i="1"/>
  <c r="J897" i="1"/>
  <c r="F898" i="1"/>
  <c r="H898" i="1"/>
  <c r="J898" i="1"/>
  <c r="F899" i="1"/>
  <c r="H899" i="1"/>
  <c r="J899" i="1"/>
  <c r="F900" i="1"/>
  <c r="H900" i="1"/>
  <c r="J900" i="1"/>
  <c r="F901" i="1"/>
  <c r="H901" i="1"/>
  <c r="J901" i="1"/>
  <c r="F902" i="1"/>
  <c r="H902" i="1"/>
  <c r="J902" i="1"/>
  <c r="F903" i="1"/>
  <c r="H903" i="1"/>
  <c r="J903" i="1"/>
  <c r="F904" i="1"/>
  <c r="H904" i="1"/>
  <c r="J904" i="1"/>
  <c r="H905" i="1"/>
  <c r="J905" i="1"/>
  <c r="H906" i="1"/>
  <c r="J906" i="1"/>
  <c r="H907" i="1"/>
  <c r="J907" i="1"/>
  <c r="H908" i="1"/>
  <c r="J908" i="1"/>
  <c r="F909" i="1"/>
  <c r="H909" i="1"/>
  <c r="J909" i="1"/>
  <c r="F910" i="1"/>
  <c r="H910" i="1"/>
  <c r="J910" i="1"/>
  <c r="F911" i="1"/>
  <c r="H911" i="1"/>
  <c r="J911" i="1"/>
  <c r="F912" i="1"/>
  <c r="H912" i="1"/>
  <c r="J912" i="1"/>
  <c r="F913" i="1"/>
  <c r="H913" i="1"/>
  <c r="J913" i="1"/>
  <c r="F914" i="1"/>
  <c r="H914" i="1"/>
  <c r="J914" i="1"/>
  <c r="F915" i="1"/>
  <c r="H915" i="1"/>
  <c r="J915" i="1"/>
  <c r="F916" i="1"/>
  <c r="H916" i="1"/>
  <c r="J916" i="1"/>
  <c r="H917" i="1"/>
  <c r="J917" i="1"/>
  <c r="H918" i="1"/>
  <c r="J918" i="1"/>
  <c r="H919" i="1"/>
  <c r="J919" i="1"/>
  <c r="H920" i="1"/>
  <c r="J920" i="1"/>
  <c r="F921" i="1"/>
  <c r="H921" i="1"/>
  <c r="J921" i="1"/>
  <c r="F922" i="1"/>
  <c r="H922" i="1"/>
  <c r="J922" i="1"/>
  <c r="F923" i="1"/>
  <c r="H923" i="1"/>
  <c r="J923" i="1"/>
  <c r="F924" i="1"/>
  <c r="H924" i="1"/>
  <c r="J924" i="1"/>
  <c r="F925" i="1"/>
  <c r="H925" i="1"/>
  <c r="J925" i="1"/>
  <c r="F926" i="1"/>
  <c r="H926" i="1"/>
  <c r="J926" i="1"/>
  <c r="F927" i="1"/>
  <c r="H927" i="1"/>
  <c r="J927" i="1"/>
  <c r="F928" i="1"/>
  <c r="H928" i="1"/>
  <c r="J928" i="1"/>
  <c r="H929" i="1"/>
  <c r="J929" i="1"/>
  <c r="H930" i="1"/>
  <c r="J930" i="1"/>
  <c r="H931" i="1"/>
  <c r="J931" i="1"/>
  <c r="H932" i="1"/>
  <c r="J932" i="1"/>
  <c r="F933" i="1"/>
  <c r="H933" i="1"/>
  <c r="J933" i="1"/>
  <c r="F934" i="1"/>
  <c r="H934" i="1"/>
  <c r="J934" i="1"/>
  <c r="F935" i="1"/>
  <c r="H935" i="1"/>
  <c r="J935" i="1"/>
  <c r="F936" i="1"/>
  <c r="H936" i="1"/>
  <c r="J936" i="1"/>
  <c r="F937" i="1"/>
  <c r="H937" i="1"/>
  <c r="J937" i="1"/>
  <c r="F938" i="1"/>
  <c r="H938" i="1"/>
  <c r="J938" i="1"/>
  <c r="F939" i="1"/>
  <c r="H939" i="1"/>
  <c r="J939" i="1"/>
  <c r="F940" i="1"/>
  <c r="H940" i="1"/>
  <c r="J940" i="1"/>
  <c r="H941" i="1"/>
  <c r="J941" i="1"/>
  <c r="H942" i="1"/>
  <c r="J942" i="1"/>
  <c r="H943" i="1"/>
  <c r="J943" i="1"/>
  <c r="H944" i="1"/>
  <c r="J944" i="1"/>
  <c r="F945" i="1"/>
  <c r="H945" i="1"/>
  <c r="J945" i="1"/>
  <c r="F946" i="1"/>
  <c r="H946" i="1"/>
  <c r="J946" i="1"/>
  <c r="F947" i="1"/>
  <c r="H947" i="1"/>
  <c r="J947" i="1"/>
  <c r="F948" i="1"/>
  <c r="H948" i="1"/>
  <c r="J948" i="1"/>
  <c r="F949" i="1"/>
  <c r="H949" i="1"/>
  <c r="J949" i="1"/>
  <c r="F950" i="1"/>
  <c r="H950" i="1"/>
  <c r="J950" i="1"/>
  <c r="F951" i="1"/>
  <c r="H951" i="1"/>
  <c r="J951" i="1"/>
  <c r="F952" i="1"/>
  <c r="H952" i="1"/>
  <c r="J952" i="1"/>
  <c r="H963" i="1"/>
  <c r="J963" i="1"/>
  <c r="F964" i="1"/>
  <c r="H964" i="1"/>
  <c r="J964" i="1"/>
  <c r="F965" i="1"/>
  <c r="H965" i="1"/>
  <c r="J965" i="1"/>
  <c r="F966" i="1"/>
  <c r="H966" i="1"/>
  <c r="J966" i="1"/>
  <c r="F967" i="1"/>
  <c r="H967" i="1"/>
  <c r="J967" i="1"/>
  <c r="F968" i="1"/>
  <c r="H968" i="1"/>
  <c r="J968" i="1"/>
  <c r="F969" i="1"/>
  <c r="H969" i="1"/>
  <c r="J969" i="1"/>
  <c r="F970" i="1"/>
  <c r="H970" i="1"/>
  <c r="J970" i="1"/>
  <c r="F971" i="1"/>
  <c r="H971" i="1"/>
  <c r="J971" i="1"/>
  <c r="F972" i="1"/>
  <c r="H972" i="1"/>
  <c r="J972" i="1"/>
  <c r="H974" i="1"/>
  <c r="J974" i="1"/>
  <c r="H975" i="1"/>
  <c r="J975" i="1"/>
  <c r="H976" i="1"/>
  <c r="J976" i="1"/>
  <c r="H977" i="1"/>
  <c r="J977" i="1"/>
  <c r="H978" i="1"/>
  <c r="J978" i="1"/>
  <c r="F979" i="1"/>
  <c r="H979" i="1"/>
  <c r="J979" i="1"/>
  <c r="F980" i="1"/>
  <c r="H980" i="1"/>
  <c r="J980" i="1"/>
  <c r="F981" i="1"/>
  <c r="H981" i="1"/>
  <c r="J981" i="1"/>
  <c r="F982" i="1"/>
  <c r="H982" i="1"/>
  <c r="J982" i="1"/>
  <c r="F983" i="1"/>
  <c r="H983" i="1"/>
  <c r="J983" i="1"/>
  <c r="F985" i="1"/>
  <c r="H985" i="1"/>
  <c r="J985" i="1"/>
  <c r="F986" i="1"/>
  <c r="H986" i="1"/>
  <c r="J986" i="1"/>
  <c r="F987" i="1"/>
  <c r="H987" i="1"/>
  <c r="J987" i="1"/>
  <c r="F988" i="1"/>
  <c r="H988" i="1"/>
  <c r="J988" i="1"/>
  <c r="F989" i="1"/>
  <c r="H989" i="1"/>
  <c r="J989" i="1"/>
  <c r="F991" i="1"/>
  <c r="H991" i="1"/>
  <c r="J991" i="1"/>
  <c r="F992" i="1"/>
  <c r="H992" i="1"/>
  <c r="J992" i="1"/>
  <c r="F993" i="1"/>
  <c r="H993" i="1"/>
  <c r="J993" i="1"/>
  <c r="F994" i="1"/>
  <c r="H994" i="1"/>
  <c r="J994" i="1"/>
  <c r="F995" i="1"/>
  <c r="H995" i="1"/>
  <c r="J995" i="1"/>
  <c r="F996" i="1"/>
  <c r="H996" i="1"/>
  <c r="J996" i="1"/>
  <c r="F997" i="1"/>
  <c r="H997" i="1"/>
  <c r="J997" i="1"/>
  <c r="F999" i="1"/>
  <c r="H999" i="1"/>
  <c r="J999" i="1"/>
  <c r="F1000" i="1"/>
  <c r="H1000" i="1"/>
  <c r="J1000" i="1"/>
  <c r="F1001" i="1"/>
  <c r="H1001" i="1"/>
  <c r="J1001" i="1"/>
  <c r="H1002" i="1"/>
  <c r="J1002" i="1"/>
  <c r="F1003" i="1"/>
  <c r="H1003" i="1"/>
  <c r="J1003" i="1"/>
  <c r="F1004" i="1"/>
  <c r="H1004" i="1"/>
  <c r="J1004" i="1"/>
  <c r="F1005" i="1"/>
  <c r="H1005" i="1"/>
  <c r="J1005" i="1"/>
  <c r="H1006" i="1"/>
  <c r="J1006" i="1"/>
  <c r="F1007" i="1"/>
  <c r="H1007" i="1"/>
  <c r="J1007" i="1"/>
  <c r="F1008" i="1"/>
  <c r="H1008" i="1"/>
  <c r="J1008" i="1"/>
  <c r="F1009" i="1"/>
  <c r="H1009" i="1"/>
  <c r="J1009" i="1"/>
  <c r="F1010" i="1"/>
  <c r="H1010" i="1"/>
  <c r="J1010" i="1"/>
  <c r="F1011" i="1"/>
  <c r="H1011" i="1"/>
  <c r="J1011" i="1"/>
  <c r="F1012" i="1"/>
  <c r="H1012" i="1"/>
  <c r="J1012" i="1"/>
  <c r="F1013" i="1"/>
  <c r="H1013" i="1"/>
  <c r="J1013" i="1"/>
  <c r="H1014" i="1"/>
  <c r="J1014" i="1"/>
  <c r="F1015" i="1"/>
  <c r="H1015" i="1"/>
  <c r="J1015" i="1"/>
  <c r="F1016" i="1"/>
  <c r="H1016" i="1"/>
  <c r="J1016" i="1"/>
  <c r="F1017" i="1"/>
  <c r="H1017" i="1"/>
  <c r="J1017" i="1"/>
  <c r="H1018" i="1"/>
  <c r="J1018" i="1"/>
  <c r="F1019" i="1"/>
  <c r="H1019" i="1"/>
  <c r="J1019" i="1"/>
  <c r="F1020" i="1"/>
  <c r="H1020" i="1"/>
  <c r="J1020" i="1"/>
  <c r="F1021" i="1"/>
  <c r="H1021" i="1"/>
  <c r="J1021" i="1"/>
  <c r="F1022" i="1"/>
  <c r="H1022" i="1"/>
  <c r="J1022" i="1"/>
  <c r="F1023" i="1"/>
  <c r="H1023" i="1"/>
  <c r="J1023" i="1"/>
  <c r="F1024" i="1"/>
  <c r="H1024" i="1"/>
  <c r="J1024" i="1"/>
  <c r="F1025" i="1"/>
  <c r="H1025" i="1"/>
  <c r="J1025" i="1"/>
  <c r="H1026" i="1"/>
  <c r="J1026" i="1"/>
  <c r="F1027" i="1"/>
  <c r="H1027" i="1"/>
  <c r="J1027" i="1"/>
  <c r="F1028" i="1"/>
  <c r="H1028" i="1"/>
  <c r="J1028" i="1"/>
  <c r="F1029" i="1"/>
  <c r="H1029" i="1"/>
  <c r="J1029" i="1"/>
  <c r="H1030" i="1"/>
  <c r="J1030" i="1"/>
  <c r="F1031" i="1"/>
  <c r="H1031" i="1"/>
  <c r="J1031" i="1"/>
  <c r="F1032" i="1"/>
  <c r="H1032" i="1"/>
  <c r="J1032" i="1"/>
  <c r="F1033" i="1"/>
  <c r="H1033" i="1"/>
  <c r="J1033" i="1"/>
  <c r="F1034" i="1"/>
  <c r="H1034" i="1"/>
  <c r="J1034" i="1"/>
  <c r="F1035" i="1"/>
  <c r="H1035" i="1"/>
  <c r="J1035" i="1"/>
  <c r="F1036" i="1"/>
  <c r="H1036" i="1"/>
  <c r="J1036" i="1"/>
  <c r="F1037" i="1"/>
  <c r="H1037" i="1"/>
  <c r="J1037" i="1"/>
  <c r="H1038" i="1"/>
  <c r="J1038" i="1"/>
  <c r="F1039" i="1"/>
  <c r="H1039" i="1"/>
  <c r="J1039" i="1"/>
  <c r="F1040" i="1"/>
  <c r="H1040" i="1"/>
  <c r="J1040" i="1"/>
  <c r="F1041" i="1"/>
  <c r="H1041" i="1"/>
  <c r="J1041" i="1"/>
  <c r="H1043" i="1"/>
  <c r="J1043" i="1"/>
  <c r="H1044" i="1"/>
  <c r="J1044" i="1"/>
  <c r="H1045" i="1"/>
  <c r="J1045" i="1"/>
  <c r="H1046" i="1"/>
  <c r="J1046" i="1"/>
  <c r="H1047" i="1"/>
  <c r="J1047" i="1"/>
  <c r="H1048" i="1"/>
  <c r="J1048" i="1"/>
  <c r="F1049" i="1"/>
  <c r="H1049" i="1"/>
  <c r="J1049" i="1"/>
  <c r="F1050" i="1"/>
  <c r="H1050" i="1"/>
  <c r="J1050" i="1"/>
  <c r="F1051" i="1"/>
  <c r="H1051" i="1"/>
  <c r="J1051" i="1"/>
  <c r="F1052" i="1"/>
  <c r="H1052" i="1"/>
  <c r="J1052" i="1"/>
  <c r="F1053" i="1"/>
  <c r="H1053" i="1"/>
  <c r="J1053" i="1"/>
  <c r="F1054" i="1"/>
  <c r="H1054" i="1"/>
  <c r="J1054" i="1"/>
  <c r="H1056" i="1"/>
  <c r="J1056" i="1"/>
  <c r="H1057" i="1"/>
  <c r="J1057" i="1"/>
  <c r="F1058" i="1"/>
  <c r="H1058" i="1"/>
  <c r="J1058" i="1"/>
  <c r="F1059" i="1"/>
  <c r="H1059" i="1"/>
  <c r="J1059" i="1"/>
  <c r="F1060" i="1"/>
  <c r="H1060" i="1"/>
  <c r="J1060" i="1"/>
  <c r="F1061" i="1"/>
  <c r="H1061" i="1"/>
  <c r="J1061" i="1"/>
  <c r="F1062" i="1"/>
  <c r="H1062" i="1"/>
  <c r="J1062" i="1"/>
  <c r="F1063" i="1"/>
  <c r="H1063" i="1"/>
  <c r="J1063" i="1"/>
  <c r="F1074" i="1"/>
  <c r="H1074" i="1"/>
  <c r="J1074" i="1"/>
  <c r="F1075" i="1"/>
  <c r="H1075" i="1"/>
  <c r="J1075" i="1"/>
  <c r="F1076" i="1"/>
  <c r="H1076" i="1"/>
  <c r="J1076" i="1"/>
  <c r="F1077" i="1"/>
  <c r="H1077" i="1"/>
  <c r="J1077" i="1"/>
  <c r="F1078" i="1"/>
  <c r="H1078" i="1"/>
  <c r="J1078" i="1"/>
  <c r="F1079" i="1"/>
  <c r="H1079" i="1"/>
  <c r="J1079" i="1"/>
  <c r="F1080" i="1"/>
  <c r="H1080" i="1"/>
  <c r="J1080" i="1"/>
  <c r="F1081" i="1"/>
  <c r="H1081" i="1"/>
  <c r="J1081" i="1"/>
  <c r="F1082" i="1"/>
  <c r="H1082" i="1"/>
  <c r="J1082" i="1"/>
  <c r="F1083" i="1"/>
  <c r="H1083" i="1"/>
  <c r="J1083" i="1"/>
  <c r="F1084" i="1"/>
  <c r="H1084" i="1"/>
  <c r="J1084" i="1"/>
  <c r="F1086" i="1"/>
  <c r="H1086" i="1"/>
  <c r="J1086" i="1"/>
  <c r="F1087" i="1"/>
  <c r="H1087" i="1"/>
  <c r="J1087" i="1"/>
  <c r="F1088" i="1"/>
  <c r="H1088" i="1"/>
  <c r="J1088" i="1"/>
  <c r="F1089" i="1"/>
  <c r="H1089" i="1"/>
  <c r="J1089" i="1"/>
  <c r="F1090" i="1"/>
  <c r="H1090" i="1"/>
  <c r="J1090" i="1"/>
  <c r="H1091" i="1"/>
  <c r="J1091" i="1"/>
  <c r="H1092" i="1"/>
  <c r="J1092" i="1"/>
  <c r="H1093" i="1"/>
  <c r="J1093" i="1"/>
  <c r="H1094" i="1"/>
  <c r="J1094" i="1"/>
  <c r="H1095" i="1"/>
  <c r="J1095" i="1"/>
  <c r="H1096" i="1"/>
  <c r="J1096" i="1"/>
  <c r="F1097" i="1"/>
  <c r="H1097" i="1"/>
  <c r="J1097" i="1"/>
  <c r="F1098" i="1"/>
  <c r="H1098" i="1"/>
  <c r="J1098" i="1"/>
  <c r="F1099" i="1"/>
  <c r="H1099" i="1"/>
  <c r="J1099" i="1"/>
  <c r="F1100" i="1"/>
  <c r="H1100" i="1"/>
  <c r="J1100" i="1"/>
  <c r="F1101" i="1"/>
  <c r="H1101" i="1"/>
  <c r="J1101" i="1"/>
  <c r="F1102" i="1"/>
  <c r="H1102" i="1"/>
  <c r="J1102" i="1"/>
  <c r="F1104" i="1"/>
  <c r="H1104" i="1"/>
  <c r="J1104" i="1"/>
  <c r="F1105" i="1"/>
  <c r="H1105" i="1"/>
  <c r="J1105" i="1"/>
  <c r="F1106" i="1"/>
  <c r="H1106" i="1"/>
  <c r="J1106" i="1"/>
  <c r="F1107" i="1"/>
  <c r="H1107" i="1"/>
  <c r="J1107" i="1"/>
  <c r="F1108" i="1"/>
  <c r="H1108" i="1"/>
  <c r="J1108" i="1"/>
  <c r="F1109" i="1"/>
  <c r="H1109" i="1"/>
  <c r="J1109" i="1"/>
  <c r="F1110" i="1"/>
  <c r="H1110" i="1"/>
  <c r="J1110" i="1"/>
  <c r="F1112" i="1"/>
  <c r="H1112" i="1"/>
  <c r="J1112" i="1"/>
  <c r="F1113" i="1"/>
  <c r="H1113" i="1"/>
  <c r="J1113" i="1"/>
  <c r="F1114" i="1"/>
  <c r="H1114" i="1"/>
  <c r="J1114" i="1"/>
  <c r="F1115" i="1"/>
  <c r="H1115" i="1"/>
  <c r="J1115" i="1"/>
  <c r="F1116" i="1"/>
  <c r="H1116" i="1"/>
  <c r="J1116" i="1"/>
  <c r="F1117" i="1"/>
  <c r="H1117" i="1"/>
  <c r="J1117" i="1"/>
  <c r="F1118" i="1"/>
  <c r="H1118" i="1"/>
  <c r="J1118" i="1"/>
  <c r="H1119" i="1"/>
  <c r="J1119" i="1"/>
  <c r="F1120" i="1"/>
  <c r="H1120" i="1"/>
  <c r="J1120" i="1"/>
  <c r="F1121" i="1"/>
  <c r="H1121" i="1"/>
  <c r="J1121" i="1"/>
  <c r="F1122" i="1"/>
  <c r="H1122" i="1"/>
  <c r="J1122" i="1"/>
  <c r="F1123" i="1"/>
  <c r="H1123" i="1"/>
  <c r="J1123" i="1"/>
  <c r="F1124" i="1"/>
  <c r="H1124" i="1"/>
  <c r="J1124" i="1"/>
  <c r="F1125" i="1"/>
  <c r="H1125" i="1"/>
  <c r="J1125" i="1"/>
  <c r="F1126" i="1"/>
  <c r="H1126" i="1"/>
  <c r="J1126" i="1"/>
  <c r="F1127" i="1"/>
  <c r="H1127" i="1"/>
  <c r="J1127" i="1"/>
  <c r="F1128" i="1"/>
  <c r="H1128" i="1"/>
  <c r="J1128" i="1"/>
  <c r="F1129" i="1"/>
  <c r="H1129" i="1"/>
  <c r="J1129" i="1"/>
  <c r="F1130" i="1"/>
  <c r="H1130" i="1"/>
  <c r="J1130" i="1"/>
  <c r="H1131" i="1"/>
  <c r="J1131" i="1"/>
  <c r="F1132" i="1"/>
  <c r="H1132" i="1"/>
  <c r="J1132" i="1"/>
  <c r="F1133" i="1"/>
  <c r="H1133" i="1"/>
  <c r="J1133" i="1"/>
  <c r="F1134" i="1"/>
  <c r="H1134" i="1"/>
  <c r="J1134" i="1"/>
  <c r="F1135" i="1"/>
  <c r="H1135" i="1"/>
  <c r="J1135" i="1"/>
  <c r="F1136" i="1"/>
  <c r="H1136" i="1"/>
  <c r="J1136" i="1"/>
  <c r="F1137" i="1"/>
  <c r="H1137" i="1"/>
  <c r="J1137" i="1"/>
  <c r="F1138" i="1"/>
  <c r="H1138" i="1"/>
  <c r="J1138" i="1"/>
  <c r="F1139" i="1"/>
  <c r="H1139" i="1"/>
  <c r="J1139" i="1"/>
  <c r="F1140" i="1"/>
  <c r="H1140" i="1"/>
  <c r="J1140" i="1"/>
  <c r="F1141" i="1"/>
  <c r="H1141" i="1"/>
  <c r="J1141" i="1"/>
  <c r="F1142" i="1"/>
  <c r="H1142" i="1"/>
  <c r="J1142" i="1"/>
  <c r="F1144" i="1"/>
  <c r="H1144" i="1"/>
  <c r="J1144" i="1"/>
  <c r="F1145" i="1"/>
  <c r="H1145" i="1"/>
  <c r="J1145" i="1"/>
  <c r="F1147" i="1"/>
  <c r="H1147" i="1"/>
  <c r="J1147" i="1"/>
  <c r="F1148" i="1"/>
  <c r="H1148" i="1"/>
  <c r="J1148" i="1"/>
  <c r="F1149" i="1"/>
  <c r="H1149" i="1"/>
  <c r="J1149" i="1"/>
  <c r="F1150" i="1"/>
  <c r="H1150" i="1"/>
  <c r="J1150" i="1"/>
  <c r="F1151" i="1"/>
  <c r="H1151" i="1"/>
  <c r="J1151" i="1"/>
  <c r="F1152" i="1"/>
  <c r="H1152" i="1"/>
  <c r="J1152" i="1"/>
  <c r="F1153" i="1"/>
  <c r="H1153" i="1"/>
  <c r="J1153" i="1"/>
  <c r="F1154" i="1"/>
  <c r="H1154" i="1"/>
  <c r="J1154" i="1"/>
  <c r="F1155" i="1"/>
  <c r="H1155" i="1"/>
  <c r="J1155" i="1"/>
  <c r="F1157" i="1"/>
  <c r="H1157" i="1"/>
  <c r="J1157" i="1"/>
  <c r="F1158" i="1"/>
  <c r="H1158" i="1"/>
  <c r="J1158" i="1"/>
  <c r="F1159" i="1"/>
  <c r="H1159" i="1"/>
  <c r="J1159" i="1"/>
  <c r="F1160" i="1"/>
  <c r="H1160" i="1"/>
  <c r="J1160" i="1"/>
  <c r="F1161" i="1"/>
  <c r="H1161" i="1"/>
  <c r="J1161" i="1"/>
  <c r="F1162" i="1"/>
  <c r="H1162" i="1"/>
  <c r="J1162" i="1"/>
  <c r="F1163" i="1"/>
  <c r="H1163" i="1"/>
  <c r="J1163" i="1"/>
  <c r="F1164" i="1"/>
  <c r="H1164" i="1"/>
  <c r="J1164" i="1"/>
  <c r="H1166" i="1"/>
  <c r="J1166" i="1"/>
  <c r="H1167" i="1"/>
  <c r="J1167" i="1"/>
  <c r="H1168" i="1"/>
  <c r="J1168" i="1"/>
  <c r="H1169" i="1"/>
  <c r="J1169" i="1"/>
  <c r="F1170" i="1"/>
  <c r="H1170" i="1"/>
  <c r="J1170" i="1"/>
  <c r="F1171" i="1"/>
  <c r="H1171" i="1"/>
  <c r="J1171" i="1"/>
  <c r="F1172" i="1"/>
  <c r="H1172" i="1"/>
  <c r="J1172" i="1"/>
  <c r="F1173" i="1"/>
  <c r="H1173" i="1"/>
  <c r="J1173" i="1"/>
  <c r="F1174" i="1"/>
  <c r="H1174" i="1"/>
  <c r="J1174" i="1"/>
  <c r="F1175" i="1"/>
  <c r="H1175" i="1"/>
  <c r="J1175" i="1"/>
  <c r="F1176" i="1"/>
  <c r="H1176" i="1"/>
  <c r="J1176" i="1"/>
  <c r="H1177" i="1"/>
  <c r="J1177" i="1"/>
  <c r="H1178" i="1"/>
  <c r="J1178" i="1"/>
  <c r="H1179" i="1"/>
  <c r="J1179" i="1"/>
  <c r="H1180" i="1"/>
  <c r="J1180" i="1"/>
  <c r="H1181" i="1"/>
  <c r="J1181" i="1"/>
  <c r="F1182" i="1"/>
  <c r="H1182" i="1"/>
  <c r="J1182" i="1"/>
  <c r="F1183" i="1"/>
  <c r="H1183" i="1"/>
  <c r="J1183" i="1"/>
  <c r="F1184" i="1"/>
  <c r="H1184" i="1"/>
  <c r="J1184" i="1"/>
  <c r="F1185" i="1"/>
  <c r="H1185" i="1"/>
  <c r="J1185" i="1"/>
  <c r="F1186" i="1"/>
  <c r="H1186" i="1"/>
  <c r="J1186" i="1"/>
  <c r="F1187" i="1"/>
  <c r="H1187" i="1"/>
  <c r="J1187" i="1"/>
  <c r="F1188" i="1"/>
  <c r="H1188" i="1"/>
  <c r="J1188" i="1"/>
  <c r="H1190" i="1"/>
  <c r="J1190" i="1"/>
  <c r="H1191" i="1"/>
  <c r="J1191" i="1"/>
  <c r="F1192" i="1"/>
  <c r="H1192" i="1"/>
  <c r="J1192" i="1"/>
  <c r="F1193" i="1"/>
  <c r="H1193" i="1"/>
  <c r="J1193" i="1"/>
  <c r="F1194" i="1"/>
  <c r="H1194" i="1"/>
  <c r="J1194" i="1"/>
  <c r="F1195" i="1"/>
  <c r="H1195" i="1"/>
  <c r="J1195" i="1"/>
  <c r="F1196" i="1"/>
  <c r="H1196" i="1"/>
  <c r="J1196" i="1"/>
  <c r="F1197" i="1"/>
  <c r="H1197" i="1"/>
  <c r="J1197" i="1"/>
  <c r="F1198" i="1"/>
  <c r="H1198" i="1"/>
  <c r="J1198" i="1"/>
  <c r="F1199" i="1"/>
  <c r="H1199" i="1"/>
  <c r="J1199" i="1"/>
  <c r="F1200" i="1"/>
  <c r="H1200" i="1"/>
  <c r="J1200" i="1"/>
  <c r="F1202" i="1"/>
  <c r="H1202" i="1"/>
  <c r="J1202" i="1"/>
  <c r="F1203" i="1"/>
  <c r="H1203" i="1"/>
  <c r="J1203" i="1"/>
  <c r="F1204" i="1"/>
  <c r="H1204" i="1"/>
  <c r="J1204" i="1"/>
  <c r="F1205" i="1"/>
  <c r="H1205" i="1"/>
  <c r="J1205" i="1"/>
  <c r="F1215" i="1"/>
  <c r="H1215" i="1"/>
  <c r="J1215" i="1"/>
  <c r="H1216" i="1"/>
  <c r="J1216" i="1"/>
  <c r="H1217" i="1"/>
  <c r="J1217" i="1"/>
  <c r="F1218" i="1"/>
  <c r="H1218" i="1"/>
  <c r="J1218" i="1"/>
  <c r="F1219" i="1"/>
  <c r="H1219" i="1"/>
  <c r="J1219" i="1"/>
  <c r="F1220" i="1"/>
  <c r="H1220" i="1"/>
  <c r="J1220" i="1"/>
  <c r="F1221" i="1"/>
  <c r="H1221" i="1"/>
  <c r="J1221" i="1"/>
  <c r="F1222" i="1"/>
  <c r="H1222" i="1"/>
  <c r="J1222" i="1"/>
  <c r="F1223" i="1"/>
  <c r="H1223" i="1"/>
  <c r="J1223" i="1"/>
  <c r="F1224" i="1"/>
  <c r="H1224" i="1"/>
  <c r="J1224" i="1"/>
  <c r="F1225" i="1"/>
  <c r="H1225" i="1"/>
  <c r="J1225" i="1"/>
  <c r="F1226" i="1"/>
  <c r="H1226" i="1"/>
  <c r="J1226" i="1"/>
  <c r="F1227" i="1"/>
  <c r="H1227" i="1"/>
  <c r="J1227" i="1"/>
  <c r="H1228" i="1"/>
  <c r="J1228" i="1"/>
  <c r="H1229" i="1"/>
  <c r="J1229" i="1"/>
  <c r="F1230" i="1"/>
  <c r="H1230" i="1"/>
  <c r="J1230" i="1"/>
  <c r="F1231" i="1"/>
  <c r="H1231" i="1"/>
  <c r="J1231" i="1"/>
  <c r="F1232" i="1"/>
  <c r="H1232" i="1"/>
  <c r="J1232" i="1"/>
  <c r="F1233" i="1"/>
  <c r="H1233" i="1"/>
  <c r="J1233" i="1"/>
  <c r="F1234" i="1"/>
  <c r="H1234" i="1"/>
  <c r="J1234" i="1"/>
  <c r="F1235" i="1"/>
  <c r="H1235" i="1"/>
  <c r="J1235" i="1"/>
  <c r="F1236" i="1"/>
  <c r="H1236" i="1"/>
  <c r="J1236" i="1"/>
  <c r="F1237" i="1"/>
  <c r="H1237" i="1"/>
  <c r="J1237" i="1"/>
  <c r="F1238" i="1"/>
  <c r="H1238" i="1"/>
  <c r="J1238" i="1"/>
  <c r="F1239" i="1"/>
  <c r="H1239" i="1"/>
  <c r="J1239" i="1"/>
  <c r="H1240" i="1"/>
  <c r="J1240" i="1"/>
  <c r="H1241" i="1"/>
  <c r="J1241" i="1"/>
  <c r="F1242" i="1"/>
  <c r="H1242" i="1"/>
  <c r="J1242" i="1"/>
  <c r="F1243" i="1"/>
  <c r="H1243" i="1"/>
  <c r="J1243" i="1"/>
  <c r="F1244" i="1"/>
  <c r="H1244" i="1"/>
  <c r="J1244" i="1"/>
  <c r="F1245" i="1"/>
  <c r="H1245" i="1"/>
  <c r="J1245" i="1"/>
  <c r="F1246" i="1"/>
  <c r="H1246" i="1"/>
  <c r="J1246" i="1"/>
  <c r="F1247" i="1"/>
  <c r="H1247" i="1"/>
  <c r="J1247" i="1"/>
  <c r="F1248" i="1"/>
  <c r="H1248" i="1"/>
  <c r="J1248" i="1"/>
  <c r="F1249" i="1"/>
  <c r="H1249" i="1"/>
  <c r="J1249" i="1"/>
  <c r="F1250" i="1"/>
  <c r="H1250" i="1"/>
  <c r="J1250" i="1"/>
  <c r="F1251" i="1"/>
  <c r="H1251" i="1"/>
  <c r="J1251" i="1"/>
  <c r="H1252" i="1"/>
  <c r="J1252" i="1"/>
  <c r="H1253" i="1"/>
  <c r="J1253" i="1"/>
  <c r="F1254" i="1"/>
  <c r="H1254" i="1"/>
  <c r="J1254" i="1"/>
  <c r="F1255" i="1"/>
  <c r="H1255" i="1"/>
  <c r="J1255" i="1"/>
  <c r="F1256" i="1"/>
  <c r="H1256" i="1"/>
  <c r="J1256" i="1"/>
  <c r="F1257" i="1"/>
  <c r="H1257" i="1"/>
  <c r="J1257" i="1"/>
  <c r="F1258" i="1"/>
  <c r="H1258" i="1"/>
  <c r="J1258" i="1"/>
  <c r="F1259" i="1"/>
  <c r="H1259" i="1"/>
  <c r="J1259" i="1"/>
  <c r="F1260" i="1"/>
  <c r="H1260" i="1"/>
  <c r="J1260" i="1"/>
  <c r="F1261" i="1"/>
  <c r="H1261" i="1"/>
  <c r="J1261" i="1"/>
  <c r="F1262" i="1"/>
  <c r="H1262" i="1"/>
  <c r="J1262" i="1"/>
  <c r="F1263" i="1"/>
  <c r="H1263" i="1"/>
  <c r="J1263" i="1"/>
  <c r="H1264" i="1"/>
  <c r="J1264" i="1"/>
  <c r="H1265" i="1"/>
  <c r="J1265" i="1"/>
  <c r="F1266" i="1"/>
  <c r="H1266" i="1"/>
  <c r="J1266" i="1"/>
  <c r="F1267" i="1"/>
  <c r="H1267" i="1"/>
  <c r="J1267" i="1"/>
  <c r="F1268" i="1"/>
  <c r="H1268" i="1"/>
  <c r="J1268" i="1"/>
  <c r="F1269" i="1"/>
  <c r="H1269" i="1"/>
  <c r="J1269" i="1"/>
  <c r="F1270" i="1"/>
  <c r="H1270" i="1"/>
  <c r="J1270" i="1"/>
  <c r="F1271" i="1"/>
  <c r="H1271" i="1"/>
  <c r="J1271" i="1"/>
  <c r="F1272" i="1"/>
  <c r="H1272" i="1"/>
  <c r="J1272" i="1"/>
  <c r="F1273" i="1"/>
  <c r="H1273" i="1"/>
  <c r="J1273" i="1"/>
  <c r="F1274" i="1"/>
  <c r="H1274" i="1"/>
  <c r="J1274" i="1"/>
  <c r="F1275" i="1"/>
  <c r="H1275" i="1"/>
  <c r="J1275" i="1"/>
  <c r="H1276" i="1"/>
  <c r="J1276" i="1"/>
  <c r="H1277" i="1"/>
  <c r="J1277" i="1"/>
  <c r="F1278" i="1"/>
  <c r="H1278" i="1"/>
  <c r="J1278" i="1"/>
  <c r="F1279" i="1"/>
  <c r="H1279" i="1"/>
  <c r="J1279" i="1"/>
  <c r="F1280" i="1"/>
  <c r="H1280" i="1"/>
  <c r="J1280" i="1"/>
  <c r="F1281" i="1"/>
  <c r="H1281" i="1"/>
  <c r="J1281" i="1"/>
  <c r="F1282" i="1"/>
  <c r="H1282" i="1"/>
  <c r="J1282" i="1"/>
  <c r="F1283" i="1"/>
  <c r="H1283" i="1"/>
  <c r="J1283" i="1"/>
  <c r="F1284" i="1"/>
  <c r="H1284" i="1"/>
  <c r="J1284" i="1"/>
  <c r="F1285" i="1"/>
  <c r="H1285" i="1"/>
  <c r="J1285" i="1"/>
  <c r="F1286" i="1"/>
  <c r="H1286" i="1"/>
  <c r="J1286" i="1"/>
  <c r="F1287" i="1"/>
  <c r="H1287" i="1"/>
  <c r="J1287" i="1"/>
  <c r="H1298" i="1"/>
  <c r="J1298" i="1"/>
  <c r="H1299" i="1"/>
  <c r="J1299" i="1"/>
  <c r="H1300" i="1"/>
  <c r="J1300" i="1"/>
  <c r="H1301" i="1"/>
  <c r="J1301" i="1"/>
  <c r="H1302" i="1"/>
  <c r="J1302" i="1"/>
  <c r="H1303" i="1"/>
  <c r="J1303" i="1"/>
  <c r="F1304" i="1"/>
  <c r="H1304" i="1"/>
  <c r="J1304" i="1"/>
  <c r="F1305" i="1"/>
  <c r="H1305" i="1"/>
  <c r="J1305" i="1"/>
  <c r="F1306" i="1"/>
  <c r="H1306" i="1"/>
  <c r="J1306" i="1"/>
  <c r="F1307" i="1"/>
  <c r="H1307" i="1"/>
  <c r="J1307" i="1"/>
  <c r="F1308" i="1"/>
  <c r="H1308" i="1"/>
  <c r="J1308" i="1"/>
  <c r="F1310" i="1"/>
  <c r="H1310" i="1"/>
  <c r="J1310" i="1"/>
  <c r="F1311" i="1"/>
  <c r="H1311" i="1"/>
  <c r="J1311" i="1"/>
  <c r="F1312" i="1"/>
  <c r="H1312" i="1"/>
  <c r="J1312" i="1"/>
  <c r="F1313" i="1"/>
  <c r="H1313" i="1"/>
  <c r="J1313" i="1"/>
  <c r="F1314" i="1"/>
  <c r="H1314" i="1"/>
  <c r="J1314" i="1"/>
  <c r="H1315" i="1"/>
  <c r="J1315" i="1"/>
  <c r="H1316" i="1"/>
  <c r="J1316" i="1"/>
  <c r="H1317" i="1"/>
  <c r="J1317" i="1"/>
  <c r="H1318" i="1"/>
  <c r="J1318" i="1"/>
  <c r="H1319" i="1"/>
  <c r="J1319" i="1"/>
  <c r="H1320" i="1"/>
  <c r="J1320" i="1"/>
  <c r="F1321" i="1"/>
  <c r="H1321" i="1"/>
  <c r="J1321" i="1"/>
  <c r="F1322" i="1"/>
  <c r="H1322" i="1"/>
  <c r="J1322" i="1"/>
  <c r="F1323" i="1"/>
  <c r="H1323" i="1"/>
  <c r="J1323" i="1"/>
  <c r="F1324" i="1"/>
  <c r="H1324" i="1"/>
  <c r="J1324" i="1"/>
  <c r="F1325" i="1"/>
  <c r="H1325" i="1"/>
  <c r="J1325" i="1"/>
  <c r="F1326" i="1"/>
  <c r="H1326" i="1"/>
  <c r="J1326" i="1"/>
  <c r="F1328" i="1"/>
  <c r="H1328" i="1"/>
  <c r="J1328" i="1"/>
  <c r="F1329" i="1"/>
  <c r="H1329" i="1"/>
  <c r="J1329" i="1"/>
  <c r="F1330" i="1"/>
  <c r="H1330" i="1"/>
  <c r="J1330" i="1"/>
  <c r="F1331" i="1"/>
  <c r="H1331" i="1"/>
  <c r="J1331" i="1"/>
  <c r="F1332" i="1"/>
  <c r="H1332" i="1"/>
  <c r="J1332" i="1"/>
  <c r="F1333" i="1"/>
  <c r="H1333" i="1"/>
  <c r="J1333" i="1"/>
  <c r="F1334" i="1"/>
  <c r="H1334" i="1"/>
  <c r="J1334" i="1"/>
  <c r="F1336" i="1"/>
  <c r="H1336" i="1"/>
  <c r="J1336" i="1"/>
  <c r="F1337" i="1"/>
  <c r="H1337" i="1"/>
  <c r="J1337" i="1"/>
  <c r="F1338" i="1"/>
  <c r="H1338" i="1"/>
  <c r="J1338" i="1"/>
  <c r="F1339" i="1"/>
  <c r="H1339" i="1"/>
  <c r="J1339" i="1"/>
  <c r="F1340" i="1"/>
  <c r="H1340" i="1"/>
  <c r="J1340" i="1"/>
  <c r="F1341" i="1"/>
  <c r="H1341" i="1"/>
  <c r="J1341" i="1"/>
  <c r="F1342" i="1"/>
  <c r="H1342" i="1"/>
  <c r="J1342" i="1"/>
  <c r="H1343" i="1"/>
  <c r="J1343" i="1"/>
  <c r="H1344" i="1"/>
  <c r="J1344" i="1"/>
  <c r="H1345" i="1"/>
  <c r="J1345" i="1"/>
  <c r="H1346" i="1"/>
  <c r="J1346" i="1"/>
  <c r="H1347" i="1"/>
  <c r="J1347" i="1"/>
  <c r="F1348" i="1"/>
  <c r="H1348" i="1"/>
  <c r="J1348" i="1"/>
  <c r="F1349" i="1"/>
  <c r="H1349" i="1"/>
  <c r="J1349" i="1"/>
  <c r="F1350" i="1"/>
  <c r="H1350" i="1"/>
  <c r="J1350" i="1"/>
  <c r="F1351" i="1"/>
  <c r="H1351" i="1"/>
  <c r="J1351" i="1"/>
  <c r="F1352" i="1"/>
  <c r="H1352" i="1"/>
  <c r="J1352" i="1"/>
  <c r="F1353" i="1"/>
  <c r="H1353" i="1"/>
  <c r="J1353" i="1"/>
  <c r="F1354" i="1"/>
  <c r="H1354" i="1"/>
  <c r="J1354" i="1"/>
  <c r="H1355" i="1"/>
  <c r="J1355" i="1"/>
  <c r="H1356" i="1"/>
  <c r="J1356" i="1"/>
  <c r="H1357" i="1"/>
  <c r="J1357" i="1"/>
  <c r="H1358" i="1"/>
  <c r="J1358" i="1"/>
  <c r="H1359" i="1"/>
  <c r="J1359" i="1"/>
  <c r="F1360" i="1"/>
  <c r="H1360" i="1"/>
  <c r="J1360" i="1"/>
  <c r="F1361" i="1"/>
  <c r="H1361" i="1"/>
  <c r="J1361" i="1"/>
  <c r="F1362" i="1"/>
  <c r="H1362" i="1"/>
  <c r="J1362" i="1"/>
  <c r="F1363" i="1"/>
  <c r="H1363" i="1"/>
  <c r="J1363" i="1"/>
  <c r="F1364" i="1"/>
  <c r="H1364" i="1"/>
  <c r="J1364" i="1"/>
  <c r="F1365" i="1"/>
  <c r="H1365" i="1"/>
  <c r="J1365" i="1"/>
  <c r="F1366" i="1"/>
  <c r="H1366" i="1"/>
  <c r="J1366" i="1"/>
  <c r="F1368" i="1"/>
  <c r="H1368" i="1"/>
  <c r="J1368" i="1"/>
  <c r="F1369" i="1"/>
  <c r="H1369" i="1"/>
  <c r="J1369" i="1"/>
  <c r="H1371" i="1"/>
  <c r="J1371" i="1"/>
  <c r="H1372" i="1"/>
  <c r="J1372" i="1"/>
  <c r="H1373" i="1"/>
  <c r="J1373" i="1"/>
  <c r="F1374" i="1"/>
  <c r="H1374" i="1"/>
  <c r="J1374" i="1"/>
  <c r="F1375" i="1"/>
  <c r="H1375" i="1"/>
  <c r="J1375" i="1"/>
  <c r="F1376" i="1"/>
  <c r="H1376" i="1"/>
  <c r="J1376" i="1"/>
  <c r="F1377" i="1"/>
  <c r="H1377" i="1"/>
  <c r="J1377" i="1"/>
  <c r="F1378" i="1"/>
  <c r="H1378" i="1"/>
  <c r="J1378" i="1"/>
  <c r="F1379" i="1"/>
  <c r="H1379" i="1"/>
  <c r="J1379" i="1"/>
  <c r="F1381" i="1"/>
  <c r="H1381" i="1"/>
  <c r="J1381" i="1"/>
  <c r="F1382" i="1"/>
  <c r="H1382" i="1"/>
  <c r="J1382" i="1"/>
  <c r="F1383" i="1"/>
  <c r="H1383" i="1"/>
  <c r="J1383" i="1"/>
  <c r="F1384" i="1"/>
  <c r="H1384" i="1"/>
  <c r="J1384" i="1"/>
  <c r="F1385" i="1"/>
  <c r="H1385" i="1"/>
  <c r="J1385" i="1"/>
  <c r="F1386" i="1"/>
  <c r="H1386" i="1"/>
  <c r="J1386" i="1"/>
  <c r="H1387" i="1"/>
  <c r="J1387" i="1"/>
  <c r="F1388" i="1"/>
  <c r="H1388" i="1"/>
  <c r="J1388" i="1"/>
  <c r="F1390" i="1"/>
  <c r="H1390" i="1"/>
  <c r="J1390" i="1"/>
  <c r="F1391" i="1"/>
  <c r="H1391" i="1"/>
  <c r="J1391" i="1"/>
  <c r="F1392" i="1"/>
  <c r="H1392" i="1"/>
  <c r="J1392" i="1"/>
  <c r="F1393" i="1"/>
  <c r="H1393" i="1"/>
  <c r="J1393" i="1"/>
  <c r="F1394" i="1"/>
  <c r="H1394" i="1"/>
  <c r="J1394" i="1"/>
  <c r="F1395" i="1"/>
  <c r="H1395" i="1"/>
  <c r="J1395" i="1"/>
  <c r="F1396" i="1"/>
  <c r="H1396" i="1"/>
  <c r="J1396" i="1"/>
  <c r="F1397" i="1"/>
  <c r="H1397" i="1"/>
  <c r="J1397" i="1"/>
  <c r="F1398" i="1"/>
  <c r="H1398" i="1"/>
  <c r="J1398" i="1"/>
  <c r="F1399" i="1"/>
  <c r="H1399" i="1"/>
  <c r="J1399" i="1"/>
  <c r="F1400" i="1"/>
  <c r="H1400" i="1"/>
  <c r="J1400" i="1"/>
  <c r="F1401" i="1"/>
  <c r="H1401" i="1"/>
  <c r="J1401" i="1"/>
  <c r="F1402" i="1"/>
  <c r="H1402" i="1"/>
  <c r="J1402" i="1"/>
  <c r="F1403" i="1"/>
  <c r="H1403" i="1"/>
  <c r="J1403" i="1"/>
  <c r="F1404" i="1"/>
  <c r="H1404" i="1"/>
  <c r="J1404" i="1"/>
  <c r="F1405" i="1"/>
  <c r="H1405" i="1"/>
  <c r="J1405" i="1"/>
  <c r="F1406" i="1"/>
  <c r="H1406" i="1"/>
  <c r="J1406" i="1"/>
  <c r="F1407" i="1"/>
  <c r="H1407" i="1"/>
  <c r="J1407" i="1"/>
  <c r="F1408" i="1"/>
  <c r="H1408" i="1"/>
  <c r="J1408" i="1"/>
  <c r="F1409" i="1"/>
  <c r="H1409" i="1"/>
  <c r="J1409" i="1"/>
  <c r="F1410" i="1"/>
  <c r="H1410" i="1"/>
  <c r="J1410" i="1"/>
  <c r="F1411" i="1"/>
  <c r="H1411" i="1"/>
  <c r="J1411" i="1"/>
  <c r="F1412" i="1"/>
  <c r="H1412" i="1"/>
  <c r="J1412" i="1"/>
  <c r="H1414" i="1"/>
  <c r="J1414" i="1"/>
  <c r="H1415" i="1"/>
  <c r="J1415" i="1"/>
  <c r="H1416" i="1"/>
  <c r="J1416" i="1"/>
  <c r="F1417" i="1"/>
  <c r="H1417" i="1"/>
  <c r="J1417" i="1"/>
  <c r="F1418" i="1"/>
  <c r="H1418" i="1"/>
  <c r="J1418" i="1"/>
  <c r="F1419" i="1"/>
  <c r="H1419" i="1"/>
  <c r="J1419" i="1"/>
  <c r="F1420" i="1"/>
  <c r="H1420" i="1"/>
  <c r="J1420" i="1"/>
  <c r="F1421" i="1"/>
  <c r="H1421" i="1"/>
  <c r="J1421" i="1"/>
  <c r="F1422" i="1"/>
  <c r="H1422" i="1"/>
  <c r="J1422" i="1"/>
  <c r="F1423" i="1"/>
  <c r="H1423" i="1"/>
  <c r="J1423" i="1"/>
  <c r="F1424" i="1"/>
  <c r="H1424" i="1"/>
  <c r="J1424" i="1"/>
  <c r="F1426" i="1"/>
  <c r="H1426" i="1"/>
  <c r="I1426" i="1" s="1"/>
  <c r="J1426" i="1" s="1"/>
  <c r="F1427" i="1"/>
  <c r="H1427" i="1"/>
  <c r="I1427" i="1" s="1"/>
  <c r="F1428" i="1"/>
  <c r="H1428" i="1"/>
  <c r="I1428" i="1" s="1"/>
  <c r="F1429" i="1"/>
  <c r="H1429" i="1"/>
  <c r="I1429" i="1" s="1"/>
  <c r="J1429" i="1" s="1"/>
  <c r="J5" i="1"/>
  <c r="H5" i="1"/>
  <c r="F5" i="1"/>
  <c r="E42" i="7" l="1"/>
  <c r="E43" i="7" s="1"/>
  <c r="E1222" i="7"/>
  <c r="E1223" i="7" s="1"/>
  <c r="E1442" i="7"/>
  <c r="E1443" i="7"/>
  <c r="H871" i="1"/>
  <c r="H873" i="1" s="1"/>
  <c r="J241" i="1"/>
  <c r="J242" i="1" s="1"/>
  <c r="J871" i="1"/>
  <c r="J874" i="1" s="1"/>
  <c r="J875" i="1" s="1"/>
  <c r="J484" i="1"/>
  <c r="J486" i="1" s="1"/>
  <c r="J340" i="1"/>
  <c r="J343" i="1" s="1"/>
  <c r="J344" i="1" s="1"/>
  <c r="H228" i="1"/>
  <c r="H229" i="1" s="1"/>
  <c r="H827" i="1"/>
  <c r="H828" i="1" s="1"/>
  <c r="H484" i="1"/>
  <c r="H486" i="1" s="1"/>
  <c r="H340" i="1"/>
  <c r="H343" i="1" s="1"/>
  <c r="H344" i="1" s="1"/>
  <c r="F228" i="1"/>
  <c r="F230" i="1" s="1"/>
  <c r="J827" i="1"/>
  <c r="J829" i="1" s="1"/>
  <c r="J1064" i="1"/>
  <c r="J1065" i="1" s="1"/>
  <c r="F340" i="1"/>
  <c r="F343" i="1" s="1"/>
  <c r="F344" i="1" s="1"/>
  <c r="J1206" i="1"/>
  <c r="J1208" i="1" s="1"/>
  <c r="H1064" i="1"/>
  <c r="H1066" i="1" s="1"/>
  <c r="H1206" i="1"/>
  <c r="H1207" i="1" s="1"/>
  <c r="J791" i="1"/>
  <c r="J793" i="1" s="1"/>
  <c r="J326" i="1"/>
  <c r="J327" i="1" s="1"/>
  <c r="J1288" i="1"/>
  <c r="J1290" i="1" s="1"/>
  <c r="J187" i="1"/>
  <c r="J190" i="1" s="1"/>
  <c r="J191" i="1" s="1"/>
  <c r="H1288" i="1"/>
  <c r="H1290" i="1" s="1"/>
  <c r="H187" i="1"/>
  <c r="H189" i="1" s="1"/>
  <c r="F1288" i="1"/>
  <c r="F1291" i="1" s="1"/>
  <c r="F1292" i="1" s="1"/>
  <c r="H791" i="1"/>
  <c r="H793" i="1" s="1"/>
  <c r="H326" i="1"/>
  <c r="H328" i="1" s="1"/>
  <c r="H241" i="1"/>
  <c r="H243" i="1" s="1"/>
  <c r="J203" i="1"/>
  <c r="J206" i="1" s="1"/>
  <c r="J207" i="1" s="1"/>
  <c r="J272" i="1"/>
  <c r="J275" i="1" s="1"/>
  <c r="J276" i="1" s="1"/>
  <c r="J228" i="1"/>
  <c r="J229" i="1" s="1"/>
  <c r="H1430" i="1"/>
  <c r="H1431" i="1" s="1"/>
  <c r="J953" i="1"/>
  <c r="J954" i="1" s="1"/>
  <c r="J615" i="1"/>
  <c r="J616" i="1" s="1"/>
  <c r="F241" i="1"/>
  <c r="H203" i="1"/>
  <c r="H205" i="1" s="1"/>
  <c r="H272" i="1"/>
  <c r="H275" i="1" s="1"/>
  <c r="H276" i="1" s="1"/>
  <c r="H953" i="1"/>
  <c r="H954" i="1" s="1"/>
  <c r="H615" i="1"/>
  <c r="H618" i="1" s="1"/>
  <c r="H619" i="1" s="1"/>
  <c r="F203" i="1"/>
  <c r="F204" i="1" s="1"/>
  <c r="J273" i="1"/>
  <c r="H874" i="1"/>
  <c r="H875" i="1" s="1"/>
  <c r="J341" i="1"/>
  <c r="H231" i="1"/>
  <c r="H232" i="1" s="1"/>
  <c r="H230" i="1"/>
  <c r="H1209" i="1"/>
  <c r="H1210" i="1" s="1"/>
  <c r="J328" i="1"/>
  <c r="J329" i="1"/>
  <c r="J330" i="1" s="1"/>
  <c r="J1289" i="1"/>
  <c r="J487" i="1"/>
  <c r="J488" i="1" s="1"/>
  <c r="J485" i="1"/>
  <c r="H327" i="1"/>
  <c r="H244" i="1"/>
  <c r="H245" i="1" s="1"/>
  <c r="J205" i="1"/>
  <c r="J872" i="1"/>
  <c r="J230" i="1"/>
  <c r="H829" i="1"/>
  <c r="H616" i="1"/>
  <c r="H617" i="1"/>
  <c r="F206" i="1"/>
  <c r="F207" i="1" s="1"/>
  <c r="F205" i="1"/>
  <c r="H1433" i="1"/>
  <c r="H1434" i="1" s="1"/>
  <c r="J1427" i="1"/>
  <c r="H38" i="1"/>
  <c r="J38" i="1"/>
  <c r="J1428" i="1"/>
  <c r="F1414" i="1"/>
  <c r="F1387" i="1"/>
  <c r="F1371" i="1"/>
  <c r="F1372" i="1"/>
  <c r="F1355" i="1"/>
  <c r="F1356" i="1"/>
  <c r="F1344" i="1"/>
  <c r="F1357" i="1"/>
  <c r="F1345" i="1"/>
  <c r="F1316" i="1"/>
  <c r="F1317" i="1"/>
  <c r="F1315" i="1"/>
  <c r="F1318" i="1"/>
  <c r="F1300" i="1"/>
  <c r="F1298" i="1"/>
  <c r="F1302" i="1"/>
  <c r="F1190" i="1"/>
  <c r="F1178" i="1"/>
  <c r="F1166" i="1"/>
  <c r="F1179" i="1"/>
  <c r="F1167" i="1"/>
  <c r="F1177" i="1"/>
  <c r="F1168" i="1"/>
  <c r="F1093" i="1"/>
  <c r="F1091" i="1"/>
  <c r="F1095" i="1"/>
  <c r="F1092" i="1"/>
  <c r="F1044" i="1"/>
  <c r="F1043" i="1"/>
  <c r="F1045" i="1"/>
  <c r="F1047" i="1"/>
  <c r="F974" i="1"/>
  <c r="F1064" i="1" s="1"/>
  <c r="F1067" i="1" s="1"/>
  <c r="F1068" i="1" s="1"/>
  <c r="F975" i="1"/>
  <c r="F941" i="1"/>
  <c r="F929" i="1"/>
  <c r="F917" i="1"/>
  <c r="F905" i="1"/>
  <c r="F893" i="1"/>
  <c r="F881" i="1"/>
  <c r="F942" i="1"/>
  <c r="F930" i="1"/>
  <c r="F894" i="1"/>
  <c r="F943" i="1"/>
  <c r="F931" i="1"/>
  <c r="F907" i="1"/>
  <c r="F895" i="1"/>
  <c r="F883" i="1"/>
  <c r="F860" i="1"/>
  <c r="F848" i="1"/>
  <c r="F859" i="1"/>
  <c r="F849" i="1"/>
  <c r="F836" i="1"/>
  <c r="F862" i="1"/>
  <c r="F850" i="1"/>
  <c r="F837" i="1"/>
  <c r="F838" i="1"/>
  <c r="F847" i="1"/>
  <c r="F801" i="1"/>
  <c r="F802" i="1"/>
  <c r="F719" i="1"/>
  <c r="F672" i="1"/>
  <c r="F636" i="1"/>
  <c r="F781" i="1"/>
  <c r="F769" i="1"/>
  <c r="F757" i="1"/>
  <c r="F745" i="1"/>
  <c r="F733" i="1"/>
  <c r="F721" i="1"/>
  <c r="F709" i="1"/>
  <c r="F697" i="1"/>
  <c r="F685" i="1"/>
  <c r="F673" i="1"/>
  <c r="F661" i="1"/>
  <c r="F649" i="1"/>
  <c r="F637" i="1"/>
  <c r="F625" i="1"/>
  <c r="F779" i="1"/>
  <c r="F767" i="1"/>
  <c r="F768" i="1"/>
  <c r="F744" i="1"/>
  <c r="F782" i="1"/>
  <c r="F770" i="1"/>
  <c r="F758" i="1"/>
  <c r="F746" i="1"/>
  <c r="F734" i="1"/>
  <c r="F722" i="1"/>
  <c r="F710" i="1"/>
  <c r="F698" i="1"/>
  <c r="F686" i="1"/>
  <c r="F674" i="1"/>
  <c r="F662" i="1"/>
  <c r="F650" i="1"/>
  <c r="F638" i="1"/>
  <c r="F626" i="1"/>
  <c r="F671" i="1"/>
  <c r="F635" i="1"/>
  <c r="F743" i="1"/>
  <c r="F659" i="1"/>
  <c r="F647" i="1"/>
  <c r="F696" i="1"/>
  <c r="F660" i="1"/>
  <c r="F648" i="1"/>
  <c r="F684" i="1"/>
  <c r="F731" i="1"/>
  <c r="F683" i="1"/>
  <c r="F780" i="1"/>
  <c r="F755" i="1"/>
  <c r="F707" i="1"/>
  <c r="F695" i="1"/>
  <c r="F756" i="1"/>
  <c r="F732" i="1"/>
  <c r="F720" i="1"/>
  <c r="F708" i="1"/>
  <c r="F520" i="1"/>
  <c r="F508" i="1"/>
  <c r="F496" i="1"/>
  <c r="F545" i="1"/>
  <c r="F606" i="1"/>
  <c r="F594" i="1"/>
  <c r="F582" i="1"/>
  <c r="F570" i="1"/>
  <c r="F558" i="1"/>
  <c r="F546" i="1"/>
  <c r="F534" i="1"/>
  <c r="F522" i="1"/>
  <c r="F510" i="1"/>
  <c r="F498" i="1"/>
  <c r="F544" i="1"/>
  <c r="F605" i="1"/>
  <c r="F593" i="1"/>
  <c r="F557" i="1"/>
  <c r="F533" i="1"/>
  <c r="F603" i="1"/>
  <c r="F604" i="1"/>
  <c r="F592" i="1"/>
  <c r="F580" i="1"/>
  <c r="F568" i="1"/>
  <c r="F556" i="1"/>
  <c r="F532" i="1"/>
  <c r="F581" i="1"/>
  <c r="F569" i="1"/>
  <c r="F521" i="1"/>
  <c r="F509" i="1"/>
  <c r="F497" i="1"/>
  <c r="F591" i="1"/>
  <c r="F579" i="1"/>
  <c r="F567" i="1"/>
  <c r="F543" i="1"/>
  <c r="F531" i="1"/>
  <c r="F507" i="1"/>
  <c r="F555" i="1"/>
  <c r="F519" i="1"/>
  <c r="F495" i="1"/>
  <c r="F465" i="1"/>
  <c r="F466" i="1"/>
  <c r="F468" i="1"/>
  <c r="F467" i="1"/>
  <c r="F434" i="1"/>
  <c r="F433" i="1"/>
  <c r="F423" i="1"/>
  <c r="F407" i="1"/>
  <c r="F408" i="1"/>
  <c r="F396" i="1"/>
  <c r="F395" i="1"/>
  <c r="F409" i="1"/>
  <c r="F397" i="1"/>
  <c r="F410" i="1"/>
  <c r="F398" i="1"/>
  <c r="F315" i="1"/>
  <c r="F303" i="1"/>
  <c r="F291" i="1"/>
  <c r="F302" i="1"/>
  <c r="F316" i="1"/>
  <c r="F304" i="1"/>
  <c r="F292" i="1"/>
  <c r="F290" i="1"/>
  <c r="F317" i="1"/>
  <c r="F305" i="1"/>
  <c r="F293" i="1"/>
  <c r="F281" i="1"/>
  <c r="F294" i="1"/>
  <c r="F314" i="1"/>
  <c r="F260" i="1"/>
  <c r="F261" i="1"/>
  <c r="F262" i="1"/>
  <c r="F263" i="1"/>
  <c r="F251" i="1"/>
  <c r="F264" i="1"/>
  <c r="F252" i="1"/>
  <c r="F162" i="1"/>
  <c r="F66" i="1"/>
  <c r="F67" i="1"/>
  <c r="F64" i="1"/>
  <c r="F65" i="1"/>
  <c r="F48" i="1"/>
  <c r="F49" i="1"/>
  <c r="F50" i="1"/>
  <c r="F47" i="1"/>
  <c r="F10" i="1"/>
  <c r="F38" i="1" s="1"/>
  <c r="E1446" i="7" l="1"/>
  <c r="E1447" i="7" s="1"/>
  <c r="C1449" i="7" s="1"/>
  <c r="J1207" i="1"/>
  <c r="F244" i="1"/>
  <c r="F245" i="1" s="1"/>
  <c r="J1209" i="1"/>
  <c r="J1210" i="1" s="1"/>
  <c r="H830" i="1"/>
  <c r="H831" i="1" s="1"/>
  <c r="J1291" i="1"/>
  <c r="J1292" i="1" s="1"/>
  <c r="H872" i="1"/>
  <c r="H876" i="1" s="1"/>
  <c r="H877" i="1" s="1"/>
  <c r="J955" i="1"/>
  <c r="H1067" i="1"/>
  <c r="H1068" i="1" s="1"/>
  <c r="J873" i="1"/>
  <c r="J876" i="1" s="1"/>
  <c r="J877" i="1" s="1"/>
  <c r="J243" i="1"/>
  <c r="J244" i="1"/>
  <c r="J245" i="1" s="1"/>
  <c r="H242" i="1"/>
  <c r="J204" i="1"/>
  <c r="J208" i="1" s="1"/>
  <c r="J209" i="1" s="1"/>
  <c r="H487" i="1"/>
  <c r="H488" i="1" s="1"/>
  <c r="H246" i="1"/>
  <c r="H247" i="1" s="1"/>
  <c r="J1430" i="1"/>
  <c r="J1432" i="1" s="1"/>
  <c r="F484" i="1"/>
  <c r="F485" i="1" s="1"/>
  <c r="J956" i="1"/>
  <c r="J957" i="1" s="1"/>
  <c r="H341" i="1"/>
  <c r="F231" i="1"/>
  <c r="F232" i="1" s="1"/>
  <c r="J231" i="1"/>
  <c r="J232" i="1" s="1"/>
  <c r="F615" i="1"/>
  <c r="F618" i="1" s="1"/>
  <c r="F619" i="1" s="1"/>
  <c r="F953" i="1"/>
  <c r="F954" i="1" s="1"/>
  <c r="H1291" i="1"/>
  <c r="H1292" i="1" s="1"/>
  <c r="H792" i="1"/>
  <c r="J274" i="1"/>
  <c r="H955" i="1"/>
  <c r="H794" i="1"/>
  <c r="H795" i="1" s="1"/>
  <c r="H796" i="1" s="1"/>
  <c r="H797" i="1" s="1"/>
  <c r="J331" i="1"/>
  <c r="J332" i="1" s="1"/>
  <c r="H832" i="1"/>
  <c r="H833" i="1" s="1"/>
  <c r="F1289" i="1"/>
  <c r="H956" i="1"/>
  <c r="H957" i="1" s="1"/>
  <c r="H233" i="1"/>
  <c r="H234" i="1" s="1"/>
  <c r="H1289" i="1"/>
  <c r="J828" i="1"/>
  <c r="J189" i="1"/>
  <c r="F827" i="1"/>
  <c r="F830" i="1" s="1"/>
  <c r="F831" i="1" s="1"/>
  <c r="F1206" i="1"/>
  <c r="F1207" i="1" s="1"/>
  <c r="H485" i="1"/>
  <c r="H489" i="1" s="1"/>
  <c r="H490" i="1" s="1"/>
  <c r="H342" i="1"/>
  <c r="J792" i="1"/>
  <c r="J830" i="1"/>
  <c r="J831" i="1" s="1"/>
  <c r="F208" i="1"/>
  <c r="F209" i="1" s="1"/>
  <c r="H1208" i="1"/>
  <c r="H1211" i="1" s="1"/>
  <c r="H1212" i="1" s="1"/>
  <c r="J1431" i="1"/>
  <c r="J1433" i="1"/>
  <c r="J1434" i="1" s="1"/>
  <c r="H204" i="1"/>
  <c r="J489" i="1"/>
  <c r="J490" i="1" s="1"/>
  <c r="H273" i="1"/>
  <c r="J277" i="1"/>
  <c r="J278" i="1" s="1"/>
  <c r="F871" i="1"/>
  <c r="F872" i="1" s="1"/>
  <c r="F1430" i="1"/>
  <c r="F1432" i="1" s="1"/>
  <c r="H1432" i="1"/>
  <c r="H1435" i="1" s="1"/>
  <c r="H1436" i="1" s="1"/>
  <c r="H206" i="1"/>
  <c r="H207" i="1" s="1"/>
  <c r="J794" i="1"/>
  <c r="J795" i="1" s="1"/>
  <c r="J188" i="1"/>
  <c r="H190" i="1"/>
  <c r="H191" i="1" s="1"/>
  <c r="F791" i="1"/>
  <c r="F792" i="1" s="1"/>
  <c r="F187" i="1"/>
  <c r="F190" i="1" s="1"/>
  <c r="F191" i="1" s="1"/>
  <c r="F341" i="1"/>
  <c r="F242" i="1"/>
  <c r="F246" i="1" s="1"/>
  <c r="F247" i="1" s="1"/>
  <c r="H329" i="1"/>
  <c r="H330" i="1" s="1"/>
  <c r="F342" i="1"/>
  <c r="J1293" i="1"/>
  <c r="J1294" i="1" s="1"/>
  <c r="H620" i="1"/>
  <c r="H621" i="1" s="1"/>
  <c r="F272" i="1"/>
  <c r="F274" i="1" s="1"/>
  <c r="F243" i="1"/>
  <c r="J342" i="1"/>
  <c r="J345" i="1" s="1"/>
  <c r="J346" i="1" s="1"/>
  <c r="F1065" i="1"/>
  <c r="H274" i="1"/>
  <c r="J1067" i="1"/>
  <c r="J1068" i="1" s="1"/>
  <c r="F1066" i="1"/>
  <c r="J617" i="1"/>
  <c r="J1066" i="1"/>
  <c r="H1065" i="1"/>
  <c r="H1069" i="1" s="1"/>
  <c r="H1070" i="1" s="1"/>
  <c r="F326" i="1"/>
  <c r="F329" i="1" s="1"/>
  <c r="F330" i="1" s="1"/>
  <c r="F1290" i="1"/>
  <c r="J618" i="1"/>
  <c r="J619" i="1" s="1"/>
  <c r="F229" i="1"/>
  <c r="H188" i="1"/>
  <c r="F829" i="1"/>
  <c r="F828" i="1"/>
  <c r="F41" i="1"/>
  <c r="F42" i="1" s="1"/>
  <c r="F40" i="1"/>
  <c r="F39" i="1"/>
  <c r="J41" i="1"/>
  <c r="J42" i="1" s="1"/>
  <c r="J40" i="1"/>
  <c r="J39" i="1"/>
  <c r="H40" i="1"/>
  <c r="H41" i="1"/>
  <c r="H42" i="1" s="1"/>
  <c r="H39" i="1"/>
  <c r="J246" i="1" l="1"/>
  <c r="J247" i="1" s="1"/>
  <c r="F873" i="1"/>
  <c r="F876" i="1" s="1"/>
  <c r="F877" i="1" s="1"/>
  <c r="F874" i="1"/>
  <c r="F875" i="1" s="1"/>
  <c r="H345" i="1"/>
  <c r="H346" i="1" s="1"/>
  <c r="F617" i="1"/>
  <c r="F616" i="1"/>
  <c r="J1211" i="1"/>
  <c r="J1212" i="1" s="1"/>
  <c r="F233" i="1"/>
  <c r="F234" i="1" s="1"/>
  <c r="F1293" i="1"/>
  <c r="F1294" i="1" s="1"/>
  <c r="H1293" i="1"/>
  <c r="H1294" i="1" s="1"/>
  <c r="H958" i="1"/>
  <c r="H959" i="1" s="1"/>
  <c r="F487" i="1"/>
  <c r="F488" i="1" s="1"/>
  <c r="H208" i="1"/>
  <c r="H209" i="1" s="1"/>
  <c r="J958" i="1"/>
  <c r="J959" i="1" s="1"/>
  <c r="J192" i="1"/>
  <c r="J193" i="1" s="1"/>
  <c r="F956" i="1"/>
  <c r="F957" i="1" s="1"/>
  <c r="F486" i="1"/>
  <c r="F955" i="1"/>
  <c r="J233" i="1"/>
  <c r="J234" i="1" s="1"/>
  <c r="F1209" i="1"/>
  <c r="F1210" i="1" s="1"/>
  <c r="F327" i="1"/>
  <c r="F1208" i="1"/>
  <c r="F1211" i="1" s="1"/>
  <c r="F1212" i="1" s="1"/>
  <c r="H277" i="1"/>
  <c r="H278" i="1" s="1"/>
  <c r="F273" i="1"/>
  <c r="J620" i="1"/>
  <c r="J621" i="1" s="1"/>
  <c r="F832" i="1"/>
  <c r="F833" i="1" s="1"/>
  <c r="H192" i="1"/>
  <c r="H193" i="1" s="1"/>
  <c r="J832" i="1"/>
  <c r="J833" i="1" s="1"/>
  <c r="F188" i="1"/>
  <c r="F189" i="1"/>
  <c r="F793" i="1"/>
  <c r="F794" i="1"/>
  <c r="F795" i="1" s="1"/>
  <c r="F1433" i="1"/>
  <c r="F1434" i="1" s="1"/>
  <c r="F1069" i="1"/>
  <c r="F1070" i="1" s="1"/>
  <c r="J1435" i="1"/>
  <c r="J1436" i="1" s="1"/>
  <c r="F1431" i="1"/>
  <c r="F328" i="1"/>
  <c r="J796" i="1"/>
  <c r="J797" i="1" s="1"/>
  <c r="F275" i="1"/>
  <c r="F276" i="1" s="1"/>
  <c r="F345" i="1"/>
  <c r="F346" i="1" s="1"/>
  <c r="H331" i="1"/>
  <c r="H332" i="1" s="1"/>
  <c r="J1069" i="1"/>
  <c r="J1070" i="1" s="1"/>
  <c r="F620" i="1"/>
  <c r="F621" i="1" s="1"/>
  <c r="J43" i="1"/>
  <c r="J44" i="1" s="1"/>
  <c r="F43" i="1"/>
  <c r="F44" i="1" s="1"/>
  <c r="H43" i="1"/>
  <c r="H44" i="1" s="1"/>
  <c r="F958" i="1" l="1"/>
  <c r="F959" i="1" s="1"/>
  <c r="F489" i="1"/>
  <c r="F490" i="1" s="1"/>
  <c r="F192" i="1"/>
  <c r="F193" i="1" s="1"/>
  <c r="F331" i="1"/>
  <c r="F332" i="1" s="1"/>
  <c r="F1435" i="1"/>
  <c r="F1436" i="1" s="1"/>
  <c r="F796" i="1"/>
  <c r="F797" i="1" s="1"/>
  <c r="F277" i="1"/>
  <c r="F278" i="1" s="1"/>
  <c r="AI5" i="1" l="1"/>
  <c r="AH5" i="1"/>
  <c r="AB5" i="1"/>
  <c r="AA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Z5" i="1" l="1"/>
  <c r="AG5" i="1"/>
  <c r="K5" i="1"/>
  <c r="AC317" i="1"/>
  <c r="AC5" i="1"/>
  <c r="AD5" i="1" s="1"/>
</calcChain>
</file>

<file path=xl/sharedStrings.xml><?xml version="1.0" encoding="utf-8"?>
<sst xmlns="http://schemas.openxmlformats.org/spreadsheetml/2006/main" count="11642" uniqueCount="790">
  <si>
    <t>ÍTEM</t>
  </si>
  <si>
    <t>%disper</t>
  </si>
  <si>
    <t>Criterio de Selección</t>
  </si>
  <si>
    <t>limitacion</t>
  </si>
  <si>
    <t>UNIDAD DE MEDIDA</t>
  </si>
  <si>
    <t>% cubrimiento total de la necesidad</t>
  </si>
  <si>
    <t>% limitación total de la necesidad</t>
  </si>
  <si>
    <t>% LIMITACIÓN - BIPAT (CONV. 16-039) EL. ALOJAMIENTO Y CAMPAÑA</t>
  </si>
  <si>
    <t>% LIMITACIÓN  - DIV8 (CONV. 16-040) EL. ALOJAMIENTO Y CAMPAÑA</t>
  </si>
  <si>
    <t>% LIMITACIÓN  - BAPAL (CONV. 16-044) EL. ALOJAMIENTO Y CAMPAÑA</t>
  </si>
  <si>
    <t>% LIMITACIÓN  - BAMRO (CONV. 16-044) EL. ALOJAMIENTO Y CAMPAÑA</t>
  </si>
  <si>
    <t>% LIMITACIÓN  - BICOD (CONV. 16-044) EL. ALOJAMIENTO Y CAMPAÑA</t>
  </si>
  <si>
    <t>% LIMITACIÓN  - BIPIC (CONV. 16-044) EL. ALOJAMIENTO Y CAMPAÑA</t>
  </si>
  <si>
    <t>% LIMITACIÓN  - BIPIC (CONV. 16-058) EL. ALOJAMIENTO Y CAMPAÑA</t>
  </si>
  <si>
    <t>% LIMITACIÓN  - BAPOM3 (CONV. 16-058) EL. ALOJAMIENTO Y CAMPAÑA</t>
  </si>
  <si>
    <t>% LIMITACIÓN  - BAEEV14 (CONV. 14-027) EL. ALOJAMIENTO Y CAMPAÑA</t>
  </si>
  <si>
    <t>% LIMITACIÓN  - BAPOM3 (CONV. 16-033) EQUIP. ANTIMOTÍN</t>
  </si>
  <si>
    <t>% LIMITACIÓN - GMGDC (CONV. 72-2015 OTROSI) EQ. ALOJAMIENTO Y CAMPAÑA</t>
  </si>
  <si>
    <t>% LIMITACIÓN - BASPC6 (CONV. 16-033 VIG 2017) DOTACIÓN</t>
  </si>
  <si>
    <t>% LIMITACIÓN - BAPOM3 (CONV. 16-033 VIG 2017) DOTACIÓN</t>
  </si>
  <si>
    <t>% LIMITACIÓN - BIPAT (CONV. 16-039) DOTACIÓN</t>
  </si>
  <si>
    <t>% LIMITACIÓN - BIPIC (CONV. 16-058) DOTACIÓN</t>
  </si>
  <si>
    <t>% LIMITACIÓN - BAEEV19 (CONV. 14-047) DOTACIÓN</t>
  </si>
  <si>
    <t>% LIMITACIÓN - GMGDC (CONV. 16-016) EL. ALOJAMIENTO Y CAMPAÑA</t>
  </si>
  <si>
    <t>AJUSTE DE CANTIDADES</t>
  </si>
  <si>
    <t>CUBRIMIENTO DE LA NECESIDAD</t>
  </si>
  <si>
    <t>CANT</t>
  </si>
  <si>
    <t>% LIMITACIÓN</t>
  </si>
  <si>
    <t>Menor</t>
  </si>
  <si>
    <t>Mayor</t>
  </si>
  <si>
    <t>Mediana</t>
  </si>
  <si>
    <t>Promedio</t>
  </si>
  <si>
    <t>promedio mayor mediana</t>
  </si>
  <si>
    <t>Desviación Estándar</t>
  </si>
  <si>
    <t>Promedio Menor-Mediana</t>
  </si>
  <si>
    <t>PRECIOS ESTIMADOS DE REFERENCIA</t>
  </si>
  <si>
    <t>xxx</t>
  </si>
  <si>
    <t>Precio total unitario (incluido IVA)</t>
  </si>
  <si>
    <t>Precio Unitario (incluido IVA)</t>
  </si>
  <si>
    <t>CANTIDAD NECESIDAD INICIAL</t>
  </si>
  <si>
    <t>CANT.TOTAL A ADQUIRIR</t>
  </si>
  <si>
    <t xml:space="preserve">Precio Unitario DE REFERENCIA (incluido IVA) </t>
  </si>
  <si>
    <t xml:space="preserve">Precio total DE REFERENCIA (incluido IVA) </t>
  </si>
  <si>
    <t>NOMBRE DEL SERVICIO</t>
  </si>
  <si>
    <t>A-02-02-02-009-002 SERVICIOS DE EDUCACION</t>
  </si>
  <si>
    <t>DESCRIPCIÓN DEL RUBRO</t>
  </si>
  <si>
    <t>CANTIDAD INICIAL</t>
  </si>
  <si>
    <t>RECURSO</t>
  </si>
  <si>
    <t>UNIDAD BENEFICIADA</t>
  </si>
  <si>
    <t>CENTRO DE EDUCACIÓN Y DOCTRINA (CEDOC)</t>
  </si>
  <si>
    <t>retiro de capas de pintura deteriorada por humedad (raspado y lijado)</t>
  </si>
  <si>
    <t>adecuación y mantenimiento área de piso sobre el parqueadero sótano. incluye desmonte o demolición de piso existente, impermeabilización base del piso sobre estructura metálica, instalación de geotextil, instalación de piso desmontado incluido tabletas que se hayan dañado, aplicación de boquilla para exterior e impermeabilización piso en la parte superior.</t>
  </si>
  <si>
    <t>mantenimiento preventivo de grifería tipo push. para cualquier aparato sanitario. incluye desmonte, limpieza y reinstalación.</t>
  </si>
  <si>
    <t>mantenimiento de desagüe sanitario con sonda eléctrica.(incluye mano de obra, equipo y sonda 1/8 x 60m.</t>
  </si>
  <si>
    <t>mantenimiento de equipo de bombeo (barnes), incluye verificación y supervisión del funcionamiento correcto del motor, circuito de alimentación, frecuencia de encendido, estado de los tanques de presión; revisión y ajuste de los controladores de nivel, limpieza de los controles de alimentación y revisión de la instalación hidráulica en el cuarto de máquinas; revisión y ajustes de relés, breaker y presos tatos, análisis de fallas en variador según el caso, reportes variador según el caso, presión rango mínimos y máximos en psi, voltajes por fase rango mínimos y máximos en vol., amperaje rango mínimos y máximos en amp, revisión de alternación de bombas, revisión de temperatura de bombas, revisión manómetros de presión - psi con variador, revisión de ruidos de bombas, limpieza de las bombas y tableros (limpieza básica exterior), revisión de flotadores, revisión de tablero, revisión de sentido de giro, revisión de alineamientos, verificación de empaques, acoples y bridas, estado de rodamientos, limpieza de todos los componentes y lubricación revisión de soportes y anclajes de bombas, ajuste de tornillería, revisión general y programación de variador, revisión de sirenas, revisión de soportes y ajustes en verticales y horizontales, informe de mantenimiento;  (incluye el cambio o instalación de 1 cheque hidro de 1_1/2" x 150 psi; 2 registro cortina de 1_1/2"; y 2 manómetros de 100 psi) - no incluye el costo de los repuestos que se necesitaren para el buen funcionamiento de los equipos, ni el lavado de tanques</t>
  </si>
  <si>
    <t>adecuación y mantenimiento escudo de armas exterior edificio .incluye lavado y limpieza con hidrófugo.</t>
  </si>
  <si>
    <t>mantenimiento general de piso en cerámica .(limpieza, re emboquillado, pulida, cambio de piezas deterioradas 20%)</t>
  </si>
  <si>
    <t>desmonte y monte cielo raso suspendido drywall junta perdida (perfileria metálica cal.24-26,estructura cada 40cm).incluye tres(3)manos de pintura(1 mano en intervenirlo equivalente y dos manos en pintura Aero flexo equivalente, filos y dilataciones).</t>
  </si>
  <si>
    <t>mantenimiento general de piso en tablón de gres moro tradición 30 x 30 cm. (incluye limpieza, re emboquillado, pulida, cambio de piezas deterioradas hasta un 40%)</t>
  </si>
  <si>
    <t>suministro y aplicación de pintura vinilo 3 manos sobre muro (incluye material 1 mano en pinturatipo2 y dos manos en pintura tipo1, filos y dilataciones (incluye retiro de pintura existente, arreglo de pañete, limpieza de muros). (incluye sótano, pisos 1,2,3,4 y áreas sociales)</t>
  </si>
  <si>
    <t>mantenimiento de muro exterior (incluye picado y reposición parcial de pañete impermeabilizado de hasta el 20% en superficies, mas resanes en estuco y dos manos en pintura acrílica, filos y dilataciones).</t>
  </si>
  <si>
    <t>PISOS-BASES-RELLENOS</t>
  </si>
  <si>
    <t>impermeabilización zona de piso sótano. incluye limpieza área a intervenir, aplicación de impermeabilizante</t>
  </si>
  <si>
    <t>ESTRUCTURAS EN CONCRETO</t>
  </si>
  <si>
    <t>MAMPOSTERÍA</t>
  </si>
  <si>
    <t>junta de dilatación para pavimento (incluye sellante). según diseño</t>
  </si>
  <si>
    <t>desmonte y monte de muro superboard 8 mm. una cara ( perfileria cal. 24 cada 60 cm.)  incluye tres (3) manos de pintura tipo coraza para sótano</t>
  </si>
  <si>
    <t>adecuación y mantenimiento persianas exterior edificio. Incluye desmonte y monte, lavado y limpieza con hidrófugo, retiro y cambio de elementos deteriorados.</t>
  </si>
  <si>
    <t>INSTALACIONES HIDRÁULICAS</t>
  </si>
  <si>
    <t>reparación punto  hidráulico  3" PVC-p ( incluye accesorios de instalación )</t>
  </si>
  <si>
    <t>reparación punto  hidráulico  2" PVC-p ( incluye accesorios de instalación )</t>
  </si>
  <si>
    <t>reparación punto  hidráulico  2 1/2" PVC-p ( incluye accesorios de instalación )</t>
  </si>
  <si>
    <t>INSTALACIONES ELECTRICAS</t>
  </si>
  <si>
    <t>desmonte luminaria. (incluye andamio para desmonte a una altura de trabajo hasta de 6 mts).</t>
  </si>
  <si>
    <t>suministro e instalación de luminaria tipo panel led de 60x60 cm, potencia 45 w, temperatura de color 4000k, led tipo 2835, lumen 4020 (±10%), Angulo 110°, voltaje 120/277 vac, fp &gt;0.95, horas de vida útil 50.000 horas. incluye accesorios de fijación y conexión</t>
  </si>
  <si>
    <t>suministro e instalación de luminaria bala downled led para empotrar, potencia 18 w, temperatura de color 4000k, lumen 1360 lm, ángulo 120°, voltaje 100/277 vac, fp &gt;0.90, thd˂20, irc&gt;80, no atenuable, vida útil 50.000 horas, ip50/ik04. difusor en acrílico. garantía de 5 años o superior, la luminaria deberá ser avalada por la interventoría y cumplir con las especificaciones de diseño realizado por el COING.  incluye accesorios de fijación y conexión</t>
  </si>
  <si>
    <t>CUBIERTAS</t>
  </si>
  <si>
    <t>desmonte e instalación de lámina en policarbonato para cafetería. Incluye lamina maciza en policarbonato de 8mm coloropal, elementos de fijación, cambio y/o reparación de estructura dañada y aplicación de pintura.</t>
  </si>
  <si>
    <t>desmonte e instalación de guarda escoba en mediacaña en granito fundido en sitio h=15cms.(incluye fundida, pulida y brillada y el suministro de todos los elementos requeridos)</t>
  </si>
  <si>
    <t>instalación de granito fundido en sitio negro.(incluye nivelación, fundida y pulimiento + dilatación en bronce suministro de todos los elementos requeridos)</t>
  </si>
  <si>
    <t>ASEO GENERAL</t>
  </si>
  <si>
    <t xml:space="preserve">lavado fachada limpieza de vidrios e impermeabilizado </t>
  </si>
  <si>
    <t>lavado de tanque de almacenamiento en concreto con hidrófugo paredes internas y externas de tanque de almacenamiento en concreto de 17.000 lts con hidro lavadora y solución jabonosa o similar. incluye resanes de juntas, cargue y retiro de escombros a botadero autorizado y elementos de seguridad.</t>
  </si>
  <si>
    <t>CENTRAL ADMINISTRATIVA Y CONTABLE ESPECIALIZADA DE EDUCACIÓN (CENACEDU)</t>
  </si>
  <si>
    <t>mantenimiento bajantes de agua lluvias en PVC de 3", incluye accesorios e instalación</t>
  </si>
  <si>
    <t>mantenimiento bajantes de agua lluvias en PVC de 4", incluye accesorios e instalación</t>
  </si>
  <si>
    <t>mantenimiento bajantes de agua lluvias en PVC de 6", incluye accesorios e instalación</t>
  </si>
  <si>
    <t>suministro e instalación de bajantes de agua lluvias en PVC de 3 ", incluye accesorios</t>
  </si>
  <si>
    <t>suministro e instalación de bajantes de agua lluvias en PVC de 4 ", incluye accesorios</t>
  </si>
  <si>
    <t>suministro e instalación de bajantes de agua lluvias en PVC de 6 ", incluye accesorios</t>
  </si>
  <si>
    <t>servicio de mantenimiento, instalación o remplazo canal de conducción de aguas lluvias en PVC 3" corte de  3 mts (incluye materiales)</t>
  </si>
  <si>
    <t>servicio de mantenimiento, instalación o remplazo canal de conducción de aguas lluvias en PVC 4" corte de  3 mts (incluye materiales)</t>
  </si>
  <si>
    <t>servicio de mantenimiento, instalación o remplazo de canal de conducción de aguas lluvias en lámina cold rolled calibre 24 (incluye anticorrosivo, pintura, soportes y accesorios)</t>
  </si>
  <si>
    <t>servicio de mantenimiento, instalación o remplazo de canal en lámina galvanizada (incluye anticorrosivo, pintura, soportes y accesorios)</t>
  </si>
  <si>
    <t>servicio de demolición de muros en mampostería para acceder a bajantes y reemplazarlas (incluye materiales)</t>
  </si>
  <si>
    <t>CUBIERTAS EXTERIOR</t>
  </si>
  <si>
    <t>suministro e instalación teja termo acústica, ancho total=0.88 m. espesor del acero=0.35 mm. o equivalente según diseño color verde, azul o rojo.  (incluye instalación y el suministro de todos los accesorios requeridos para el correcto montaje.)</t>
  </si>
  <si>
    <t>suministro e instalación de teja fibrocemento. tipo eternit No 5. o equivalente. (incluye desmonte tejas afectadas, gancho de fijación)</t>
  </si>
  <si>
    <t>suministro e instalación de teja fibrocemento. tipo eternit No 7. o equivalente. (incluye desmonte tejas afectadas, gancho de fijación)</t>
  </si>
  <si>
    <t>servicio de mantenimiento, instalación o remplazo de teja standing seam cal 24 (incluye materiales, caballetes, revisión, ajuste, limpieza manual, anticorrosiva y pintura esmalte para cerchas y correas)</t>
  </si>
  <si>
    <t>servicio de mantenimiento, instalación o remplazo de teja standing seam cal 26 (incluye materiales, caballetes, revisión, ajuste, limpieza manual, anticorrosiva y pintura esmalte para cerchas y correas)</t>
  </si>
  <si>
    <t>mantenimiento y adecuación de cubierta (teja termo acústica  UPVC y estructura de soporte) (incluye materiales, caballetes, revisión, ajuste, limpieza manual, anticorrosiva y pintura esmalte para cerchas y correas)</t>
  </si>
  <si>
    <t>servicio de mantenimiento, instalación o remplazo de teja termo acústica tipo UPVC 11.80 x 0.94 metros (incluye materiales, caballetes, revisión, ajuste, limpieza manual, anticorrosiva y pintura esmalte para cerchas y correas)</t>
  </si>
  <si>
    <t>servicio de mantenimiento, instalación o remplazo de teja en zinc o similar (incluye materiales, caballetes, revisión, ajuste, limpieza manual, anticorrosiva y pintura esmalte para cerchas y correas)</t>
  </si>
  <si>
    <t>servicio de mantenimiento, instalación o remplazo de teja de barro o similar. (incluye materiales, caballetes, revisión, ajuste, limpieza manual, anticorrosiva y pintura esmalte para cerchas y correas)</t>
  </si>
  <si>
    <t>servicio de mantenimiento, instalación o remplazo de teja imitación tipo española de barro colonial (incluye materiales, caballetes, revisión, ajuste, limpieza manual, anticorrosiva y pintura esmalte para cerchas y correas)</t>
  </si>
  <si>
    <t>servicio de mantenimiento, instalación o remplazo de teja en policarbonato (incluye materiales, caballetes, revisión, ajuste, limpieza manual, anticorrosiva y pintura esmalte para cerchas y correas)</t>
  </si>
  <si>
    <t>servicio de mantenimiento, instalación o remplazo de teja traslucida a=0.88 m. o equivalente. cristal u opal según diseño. (incluye instalación y el suministro de todos los accesorios requeridos para el correcto montaje.)</t>
  </si>
  <si>
    <t>servicio de mantenimiento, instalación o remplazo de caballete liso teja termo acústica / o equivalente. color.  según diseño (incluye instalación y el suministro de todos los accesorios requeridos para el correcto montaje.)</t>
  </si>
  <si>
    <t>servicio de mantenimiento, instalación remplazo, identificación, corrección de goteras (aguas lluvias) del tejado, parte superior del alojamiento (incluye materiales, desmonte manual, andamios certificados, mano de obra con certificación de alturas)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</si>
  <si>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</si>
  <si>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servicio de estuco y vinilo 3 manos sobre muro exterior (incluye estuco, 1 mano en pintura tipo 2 y dos manos en pintura tipo 1, filos y dilataciones).</t>
  </si>
  <si>
    <t>servicio de mantenimiento, instalación, impermeabilización o remplazo de cubierta tipo eternit, termo acústica, master 1000, PVC, zinc, barro incluye terminado en pintura, materiales</t>
  </si>
  <si>
    <t>AREA INTERIOR - TECHO</t>
  </si>
  <si>
    <t>servicio de mantenimiento, instalación, o remplazo para láminas en PVC, compuestas de polimerización del monómero de cloruro de vinilo a poli cloruró de vinilo, con medidas de largo: 5.8m – grosor 7mm-ancho 30cm, color blanco brillante. (incluye materiales)</t>
  </si>
  <si>
    <t>mantenimiento de cielo Razo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</si>
  <si>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servicio de mantenimiento, instalación o remplazo de cielo raso suspendido PVC junta perdida (perfilería metálica, cal .24-26, estructura cada 50 cm).</t>
  </si>
  <si>
    <t>servicio de mantenimiento, instalación, o remplazo de cielorrasos en DRYWALL, (incluye materiales reparación de dilataciones, ensamble de luminarias y suministro e instalación de pinturas epoxicas color blanco.)</t>
  </si>
  <si>
    <t>mantenimiento y adecuación de estructura metálica techo 100x40x1.5mm (incluye:   soldadura, anticorrosivo, esmalte, y remplazo de partes deterioradas)</t>
  </si>
  <si>
    <t>servicio de remplazo e instalación de teja en lámina galvanizada, trapezoidal c/26, de 5.25 x 1 mtrs, fijación tornillo auto perforante, electro pintada por ambas caras de acuerdo al color institucional, incluye accesorios y trabajo en alturas.</t>
  </si>
  <si>
    <t>AREAS INTERIORES</t>
  </si>
  <si>
    <t>mantenimiento de guarda escoba en cerámica (incluye: demolición, reparación o cambio, boquilla y pegante en áreas afectadas)</t>
  </si>
  <si>
    <t>servicio de remplazo e instalación de enchape para piso porcelanato 45x45cm (tráfico pesado) similar al existente. color según diseño (incluye: alistado de piso mortero, boquilla y pegante)</t>
  </si>
  <si>
    <t>servicio de instalación, o remplazo de guarda escoba madera tipo laminado. incluye materiales</t>
  </si>
  <si>
    <t>demolición enchape de pisos cerámica 45x45cm incluye retiro de escombros y disposición final a cargo del contratista.</t>
  </si>
  <si>
    <t>servicio de instalación   o remplazo enchape piso baños cerámica incluye pegacor y emboquillado, remates y filos esquineros. incluye materiales</t>
  </si>
  <si>
    <t>servicio de remplazo e instalaciones de enchape pared baños cerámica incluye pegacor y emboquillado, remates y filos esquineros.  incluye materiales</t>
  </si>
  <si>
    <t>servicio de nivelación de pisos para enchape incluye materiales</t>
  </si>
  <si>
    <t>servicio de instalación   o remplazo de enchape porcelanato 0.60*0.60 según diseño incluye pegacor y emboquillado, remates y filos esquineros. incluye materiales</t>
  </si>
  <si>
    <t>aplicación de pañete liso muros exterior 1:3 (incluye filos y dilataciones, materiales) incluye materiales</t>
  </si>
  <si>
    <t>servicio de instalación, o remplazo enchape de pisos cerámica 20x20 cm incluye materiales</t>
  </si>
  <si>
    <t>suministro e instalación, o de enchape para piso cerámica 45x45cm similar al existente. color según diseño (incluye:  alistado de piso mortero, boquilla y pegante)</t>
  </si>
  <si>
    <t>suministro e instalación, de enchape para piso cerámica 30x30cm similar al existente. color según diseño (incluye:  alistado de piso mortero, boquilla y pegante)</t>
  </si>
  <si>
    <t>suministro e instalación, de enchape para piso porcelanato 45x45cm (tráfico pesado) similar al existente. color según diseño (incluye:  alistado de piso mortero, boquilla y pegante</t>
  </si>
  <si>
    <t>servicio de instalacion, o remplazo de enchape para baño cerámica 43,2 * 43,2 similar al existente. color según diseño (incluye:  alistado de piso mortero, boquilla y pegante) incluye materiales</t>
  </si>
  <si>
    <t>suministro e instalación, de piso pared cerámica 20,5 x 20,5, similar al existente. color según diseño (incluye:  alistado de piso mortero, boquilla y pegante)</t>
  </si>
  <si>
    <t>servicio de instalación, o remplazo de piso marmolizados recuadro 45,8x45,8 cm espesor de 1,89cm y 2.32 cm equivalente. color según diseño (incluye:  alistado de piso mortero, boquilla y pegante, destronque, pulida y brillada) incluye materiales</t>
  </si>
  <si>
    <t>servicio de instalación, o remplazo de   guarda escoba granito pulido (incluye: demolición, reparación o reconstrucción, destronque, pulida y brillada y sellada) incluye materiales</t>
  </si>
  <si>
    <t>servicio de remplazo de enchapes de piso. incluye retiro de escombros y disposición final a cargo del contratista.  incluye materiales</t>
  </si>
  <si>
    <t>suministro e instalación de piso cerámica 60x60 blanco incluye pegacor y emboquillado, remates y filos esquineros.</t>
  </si>
  <si>
    <t>mantenimiento de cielo razo en DRYWALL incluye materiales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</si>
  <si>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</t>
  </si>
  <si>
    <t>servicio de remplazo e instalación de ventanas de fachada en cuerpo fijo + basculante inferior con marco en aluminio anodizado color natural, vidrio cristal de 5mm y alfajías (2,40*1,50) (incluye apertura de vanos en mampostería.) incluye materiales</t>
  </si>
  <si>
    <t>servicio de remplazo e   instalación de muro para oficina en vidrio templado de 5mm con película interna incluye tramo de puerta corrediza, perfilaría metálica y acabado tipo samblasting con imagen institucional medidas aprox. 4.48 largo x 2.50 alto incluye materiales</t>
  </si>
  <si>
    <t>servicio de remplazo e instalación de división para batería de baños estándar flotada tipo socoda o similar (1,5*1,0) incluye accesorios</t>
  </si>
  <si>
    <t>servicio de remplazo e instalación de espejo flotado biselado anclado a muro medida aproximada (1,0x1,5) incluye accesorios</t>
  </si>
  <si>
    <t>servicio de remplazo e instalación de red sanitaria para 4 sanitarios (dirigida a caja de inspección más cercana)</t>
  </si>
  <si>
    <t>servicio de remplazo e instalación de red de suministro para batería de baños incluye válvula de corte</t>
  </si>
  <si>
    <t>servicio de retiro de escombros y disposición final a cargo del contratista.</t>
  </si>
  <si>
    <t>reubicación de puntos hidráulicos sanitarios, (regata en muro y piso) distancia de reubicación aproximada 1 m. incluye accesorios tubería servicios de instalación– sanitaria y morteros de resane.</t>
  </si>
  <si>
    <t>servicios de remplazo e instalación de piso cerámica 30x30 color blanco brillante referencia en color y textura o similar. incluye pegacor y emboquillado, remates y filos esquineros. incluye materiales</t>
  </si>
  <si>
    <t>servicios de remplazo e instalación de ducha eléctrica  110 voltios blanca o similar incluye acometida electica desde tablero con acometida independiente (distancia aproximada 20mts)</t>
  </si>
  <si>
    <t>M2</t>
  </si>
  <si>
    <t>UN</t>
  </si>
  <si>
    <t>M</t>
  </si>
  <si>
    <t>M3</t>
  </si>
  <si>
    <t>ML</t>
  </si>
  <si>
    <t>AREAS EXTERIORES</t>
  </si>
  <si>
    <t>acondicionamiento piso en adoquín (incluye: levantar existente, alistado con arena e=5 cms, dilataciones de 0.10*0.13 con varilla de 3/8" y grafil en s de 6 mm concreto de 3.000 psi, reinstalación y sello en arena. incluye materiales</t>
  </si>
  <si>
    <t>servicio de   instalación y remplazo de baldosa 25x25 (incluye materiales)</t>
  </si>
  <si>
    <t>BAÑOS</t>
  </si>
  <si>
    <t>adecuación puerta metálica lámina cold rolled cal. 18 tipo panel  2,05 x 0,80 con marco sencillo, cerradura, bisagras, (incluye anticorrosivo + pintura electrostática + marco cold rolled cal. 18 cargados en concreto)</t>
  </si>
  <si>
    <t>acometida agua presión de PVC 1". (incluye: registro, cheque, universal, uniones, tendido de tubería, regatas, pañete, estuco y pintura o enchape según el caso</t>
  </si>
  <si>
    <t>MT</t>
  </si>
  <si>
    <t>adecuación tubería PVC de 1/2" agua fría -red (incluye: registro, tapa registro, uniones, limpiador, pegante, regatas, pañete, estuco pintura, o enchape según el caso)</t>
  </si>
  <si>
    <t>mantenimiento e instalación enchape para piso baño ref. níquel o similar 57,5 x57,5 según diseño (incluye: demolición, alistado de piso mortero 1:4 e=0,03, boquilla y pegante)</t>
  </si>
  <si>
    <t>demolición de enchapes cerámicos. área baños incluye retiro de escombros y disposición final a cargo del contratista.</t>
  </si>
  <si>
    <t>suministro e instalación   sanitario tipo institucional (incluye: desmontes, materiales y accesorios para su puesta en funcionamiento</t>
  </si>
  <si>
    <t>suministro e instalación   lavamanos tipo institucional (incluye: desmontes, materiales y accesorios para su puesta en funcionamiento</t>
  </si>
  <si>
    <t>servicio e instalación poyo ducha mampostería h=22 x 10 cm. enchapado cerámica pompei (incluye bloque n.4, cerámica, win y alfa color)</t>
  </si>
  <si>
    <t>servicio de instalación de incrustaciones porcelana - juego incrustaciones x 6 und elite ref. 06610100-1 o tipo corona o equivalente. (papelera, jabonera lavamanos, 2 ganchos, cepillera, jabonera ducha y toallero). (incluye materiales de instalación, chazos y silicona)</t>
  </si>
  <si>
    <t>PUERTAS Y VENTANALES</t>
  </si>
  <si>
    <t>servicio de remplazo e instalación de baranda fabricada poste acero inoxidable, vidrio templado de 8mm, con altura de 80 cm, pulido y brillado, diseño sandblastig institucional, incluye accesorios para su instalación   incluye materiales</t>
  </si>
  <si>
    <t>servicio de instalación o remplazo  de techo flótate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</si>
  <si>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mantenimiento marco metálico (incluye: desmonte, remoción de pintura, lijada, al marco lijada, latonería y pintura en esmalte). incluye materiales</t>
  </si>
  <si>
    <t>mantenimiento de puerta metálica (incluye marco) lámina galvanizada pintura electrostática (incluye: desmonte, remoción de pintura, anticorrosivo, soldadura, retoques según color, remplazo de cerradura incrustada y reinstalación puerta) incluye materiales</t>
  </si>
  <si>
    <t>mantenimiento de puerta en vidrio templado e=10 mms (incluye: desmonte, instalación limpieza, remplazo de pivote en aluminio, remplazo de cerradura, y reinstalación puerta) incluye materiales</t>
  </si>
  <si>
    <t>mantenimiento de ventana de aluminio de 1,60x 0,60 mts (incluye desmonte, instalación, vidrio de 3 mm, cerradura y empaques, incluye materiales</t>
  </si>
  <si>
    <t>suministro e instalación   de ventana de aluminio de 1,60x 0,60 mts (incluye desmonte, vidrio de 3 mm, cerradura y empaques, incluye materiales</t>
  </si>
  <si>
    <t>mantenimiento   para módulos de ventana, incluyen remplazo piezas deterioradas, empaques y ajuste general de la carpintería en aluminio existente. (desmonte de cristales existentes deteriorados y remplazo donde sea necesario, en segundo, tercero y cuarto piso, medidas: 1.60 x 0.60 mts en 4mm, incluye materiales</t>
  </si>
  <si>
    <t>ACOMETIDAS ELÉCTRICAS</t>
  </si>
  <si>
    <t>desmonte de reflectores en fachada. incluye retiro de escombros y disposición final a cargo del contratista.  (altura de trabajo aproximada 5,5mts)</t>
  </si>
  <si>
    <t>servicios de remplazo e instalación de patch cord categoría 6a de 2m para rack de datos incluye accesorios</t>
  </si>
  <si>
    <t>servicios de remplazo e instalación jack 6a f/utp zmax blanco b (para instalar en puestos de trabajo datos) incluye accesorios</t>
  </si>
  <si>
    <t>servicios de remplazo e instalación cable utp cat 6a incluye materiales</t>
  </si>
  <si>
    <t>servicio de certificación digital e impresa puntos y datos</t>
  </si>
  <si>
    <t>servicio de remplazo e instalación interruptor doble en muro (incluye regata y sellado en muro) incluye accesorios</t>
  </si>
  <si>
    <t>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</si>
  <si>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servicio de remplazo de cableado coaxial, instalación de tubería PVC incluye accesorios, pegante, hasta la red principal</t>
  </si>
  <si>
    <t>suministro e instalación de tubería CONDUIT PVC 3/4".</t>
  </si>
  <si>
    <t>suministro e instalación de tubería CONDUIT PVC 1".</t>
  </si>
  <si>
    <t>suministro e instalación de tubería CONDUIT PVC 1_1/2".</t>
  </si>
  <si>
    <t>suministro e instalación de tubería CONDUIT PVC 2".</t>
  </si>
  <si>
    <t>suministro e instalación de tubería CONDUIT PVC db 3".</t>
  </si>
  <si>
    <t>suministro e instalación de bandeja tipo escalerilla semi pesada de 10 cm con tapa cal. 20 en calidad mecano o superior. incluye certificado de producto RETIE, accesorios de fijación y todo lo necesario para su correcto funcionamiento.</t>
  </si>
  <si>
    <t>suministro e instalación de bandeja tipo escalerilla semi pesada de 20 cm con tapa cal. 20 en calidad mecano o superior. incluye certificado de producto RETIE, accesorios de fijación y todo lo necesario para su correcto funcionamiento.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</si>
  <si>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</si>
  <si>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suministro e instalación de tablero de 30 circuitos 3f5h, con puerta y espacio para totalizador, barraje para 200a barra neutro y barra tierra calidad legrand, siemens, sarde o superior de marca reconocida y homologada por el cidet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</si>
  <si>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</si>
  <si>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suministro e instalación interruptor atornillable 1x20a. calidad legrand, siemens, sqared o superior de marca reconocida y homologada por el cidet</t>
  </si>
  <si>
    <t>salida iluminación descolgada en tubería conduit emt 3/4", alambre no 12 awg prom 3 m</t>
  </si>
  <si>
    <t>salida tomacorriente normal doble polo a tierra en tubería conduit emt 3/4", alambre no 12 awg prom 4m</t>
  </si>
  <si>
    <t>toma bifásica para alimentación equipo, en caja de paso plástica 180x140x86mm, incluye toma con seguro de giro 2p+t 250v/16a ip67 y clavija.</t>
  </si>
  <si>
    <t>OTROS</t>
  </si>
  <si>
    <t>adecuación e instalación de manto asfaltico texsaplas hdoe +fp 250 rollo de 10mtrs / 1.10 mts alto x 9.10 de ancho - calibre 4mm (aplicación a todo costo con su respectivo equipo básico de aplicación)</t>
  </si>
  <si>
    <t>mantenimiento, desmonte y retiro de salida para iluminación tipo roseta (incluye desmonte manual, andamios certificados, mano de obra con certificación de alturas)</t>
  </si>
  <si>
    <t>demolición cielo falso en DRYWALL. altura de trabajo 3.5 mts aprox. incluye retiro de escombros y disposición final a cargo del contratista.</t>
  </si>
  <si>
    <t>servicio de instalación de bajante en tubería en lámina galvanizada incluye codo de desagüe cal .20 d/ 0,45 m. (suministro e instalación con wash primer + esmalte + anclaje a muro + sika flex 1a)</t>
  </si>
  <si>
    <t>instalacion de flanche en lámina galvanizada cal .20 d/ 0.30 m. (suministro e instalación con wash primer + esmalte + anclaje a muro + sikaflex 1a)</t>
  </si>
  <si>
    <t>servicio de instalacion de estructura metálica de cubierta en ángulo 2"x2"x1/8" (incluye vigas, cerchas, tirantillos, soldadura e-70, anticorrosivo y esmalte)</t>
  </si>
  <si>
    <t>suministro e instalación de manto asfaltico texsaplas hdoe +fp 250 rollo de 10mtrs / 1.10 mts alto x 9.10 de ancho - calibre 4mm (aplicación a todo costo con su respectivo equipo básico de aplicación)</t>
  </si>
  <si>
    <t>servicio de instalación de cerámica pared pompei 30.5 x 20.3 cm. tipo alfa o equivalente. color coral o shell según diseño (incluye boquilla color y win.)</t>
  </si>
  <si>
    <t>servicio de instalación de ceramica pared stone 20.3 x 30.5 cm. tipo alfa o equivalente. color blanco o café según diseño (incluye boquilla color y win.)</t>
  </si>
  <si>
    <t>servicio de instalación de lavaplatos de empotrar doble en acero inoxidable - tipo socoda o equivalente - dimensiones 80 x 51 cm. (suministro e instalación)</t>
  </si>
  <si>
    <t>servicio de adecuación poceta lava traperos concreto 2.500 psi, 0,60 x 0.85 x 0.50 m. (incluye acero de refuerzo, rejilla 3" x 2", eco cerámica blanco 20 *20 cm. tipo alfa ref.225000028 o equivalente, llave terminal jardín)</t>
  </si>
  <si>
    <t>servicio de remplazo e instalación canaleta para cableado eléctrico de 5x12 con división y pintura electro estática incluye materiales</t>
  </si>
  <si>
    <t>servicio de remplazo e instalación de luminaria tipo panel led redondo 8” 18w. 100-240v. flujo luminoso mayor a 1050lm, irc 70 vida útil mayor a 20.000h incluye materiales</t>
  </si>
  <si>
    <t>REMODELACIÓN</t>
  </si>
  <si>
    <t>MANTENIMIENTO TERRAZA CASINO</t>
  </si>
  <si>
    <t>remodelación de cocina: adecuación de cocina existente incluye: desmonte general del mueble superior – inferior de cocina + reubicación instalación en lugar asignado. + corte de mueble en granito y ajuste de gabinetes. (longitud de mueble aproximada 2.5mts)</t>
  </si>
  <si>
    <t>servicio de fabricación e instalación columna metálica de 5.10 mtrs, en tubería cuadrada de 15x15 cm, 3 mm, platina de anclaje de 20x20 cm e 6 mm, soldadura en electrodo revestida 7018, anclada con tornillería, profundidad perno de anclaje 4 " y dados terminado en 1 capa de protección anticorrosivo alquidico, la segunda capa en esmalte alquidico color institucional.</t>
  </si>
  <si>
    <t>servicio de fabricación e instalación cercha metálica de 10.30 mts,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</si>
  <si>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 xml:space="preserve">servicio de demolición de muro en bloque </t>
  </si>
  <si>
    <t xml:space="preserve">reparación punto hidráulico de 1/2 ind incluye materiales </t>
  </si>
  <si>
    <t>pañete 1:3 impermeabilizado</t>
  </si>
  <si>
    <t xml:space="preserve">estuco </t>
  </si>
  <si>
    <t xml:space="preserve">pintura a tres manos incluye dos manos en tipo 2 y una en tipo 1 </t>
  </si>
  <si>
    <t>mantenimiento de piso incluye fragüe en binda boquilla</t>
  </si>
  <si>
    <t>OBSERVACION</t>
  </si>
  <si>
    <t>ESCUELA DE AVIACIÓN (ESAVE)</t>
  </si>
  <si>
    <t>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</si>
  <si>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suministro e instalación de láminas para reparación del cielo Razo (súper board), incluye masillado, resanes y pintura color blanco. incluye desmonte de láminas existentes</t>
  </si>
  <si>
    <t>mantenimiento fachadas, incluye tratamiento de grietas, fisuras, humedades y pintura con coraza de acuerdo a directivas institucionales (color blanco almendra y verde ciprés) (incluye equipo necesario para labor en alturas) incluye materiales</t>
  </si>
  <si>
    <t>mantenimiento y adecuación de cubierta (teja termo acústica UPVC y estructura de soporte) incluye caballetes. revisión, ajuste, limpieza manual, anticorrosiva y pintura esmalte para cerchas y correas</t>
  </si>
  <si>
    <t>mantenimiento y adecuación de teja termo acústica incluye caballetes. revisión, ajuste, limpieza manual, anticorrosiva y pintura esmalte para cerchas y correas</t>
  </si>
  <si>
    <t>mantenimiento de desagüe sanitario con sonda eléctrica 1/8 x 60m.</t>
  </si>
  <si>
    <t>ESCUELA DE CABALLERIA (ESCAB)</t>
  </si>
  <si>
    <t>suministro e instalación de emulsión asfáltica y tela de poliéster para impermeabilización de canal para agua lluvias</t>
  </si>
  <si>
    <t>mantenimiento y reparación de cubierta tipo ETERNIT , termo acústica, master1000, PVC, zinc, barro,  incluye terminado en pintura</t>
  </si>
  <si>
    <t>impermeabilización  de cubierta tipo ETERNIT, termo acústica, master 1000,pvc, zinc, barro incluye terminado en pintura</t>
  </si>
  <si>
    <t>cambio de aparatos sanitarios tipo  institucional orinales - lavamanos - sanitarios (incluye:  sellar, suministro,  remplazo del bien deteriorados o  en mal estado).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</si>
  <si>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</si>
  <si>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 mantenimiento orinal institucional,  nivel i. reparación limpieza, cambios o reaprietes de válvulas, llaves entre otros, rellenos y reabastecimientos. nivel ii. reparaciones de cañerías y tuberías montajes y desmontajes al que allá lugar. nivel iii destape de sifón y desagües.</t>
  </si>
  <si>
    <t>mantenimiento  de aparatos sanitarios tipo  institucional nivel i. reparación limpieza, cambios o reaprietes de válvulas, llaves entre otros, rellenos y reabastecimientos.
nivel iii  mantenimiento de equipos limpieza y desinfección y reparación de grietas y filtraciones de agua.</t>
  </si>
  <si>
    <t xml:space="preserve">mantenimiento y reparación de cielo raso en panel yeso, súper BOARD, ICOPOR o  PVC </t>
  </si>
  <si>
    <t>mantenimiento y reparación del cielo Razo (súper BOARD), incluye masillado, resanes y pintura color blanco</t>
  </si>
  <si>
    <t>mantenimiento de estructura de cielo raso. (incluye limpieza, nivelación y ajuste de perfilería)</t>
  </si>
  <si>
    <t>mantenimiento e  instalación  y puesta en funcionamiento de rosetas en porcelana.</t>
  </si>
  <si>
    <t>suministro e instalación de estuco y vinilo 3 manos sobre muro exterior (incluye estuco, 1 mano de pintura tipo 2 y 2 dos manos en pintura tipo 1, filos y dilataciones</t>
  </si>
  <si>
    <t>suministro e instalación de pintura en aceite de pared, la cual consiste en raspar, resanar, lijar y pintar  en pintura de aceite x m2 (a dos manos) en edificio ESICI.</t>
  </si>
  <si>
    <t>suministro e instalación de pintura tipo coraza, arreglo de bordillo, incluye filos y dilataciones</t>
  </si>
  <si>
    <t>suministro e instalación de pintura alto tráfico para piso</t>
  </si>
  <si>
    <t>mantenimiento (retiro de capas de pintura), adecuación y aplique de pintura interior en vinilo tipo 1, tres manos (colores institucionales).</t>
  </si>
  <si>
    <t>BATALLÓN DE BATALLON DE APOYO Y SERVICIOS PARA LA EDUCACION MILITAR CON DESTINACIÓN CENTRO DE EDUCACIÓN MILITAR (CEMIL)</t>
  </si>
  <si>
    <t>servicio de cambio de perfiles de madera para piso en color de la lámina existente (guarda escoba)</t>
  </si>
  <si>
    <t xml:space="preserve">servicio de nivelación de piso para la instalación de baldosas. </t>
  </si>
  <si>
    <t>servicio de cambio de lámina de piso de madera laminada consistente en retiro de lámina requerida y su respectivo cambio.</t>
  </si>
  <si>
    <t>servició de resanar paredes y pintar con colores institucionales de acuerdo a la normatividad vigente</t>
  </si>
  <si>
    <t>ESCUELA DE INGENIEROS (ESING) CON DESTINACIÓN CAAID</t>
  </si>
  <si>
    <t xml:space="preserve">mantenimiento, limpieza, impermeabilización, cambio de piezas, o mejoramiento de canales de conducción de aguas lluvias aéreas en PVC con su correspondiente bajante de aguas a caja o canal recolectora, incluye maquinaria y herramienta requerida. </t>
  </si>
  <si>
    <t xml:space="preserve">reparación a todo costo de cielo raso en DRYWALL, comprende retiro de material dañado, instalación de nueva lamina, estucado, pintada a dos manos con pintura vinílica blanca, se deben disponer los residuos en zonas autorizadas, se debe contemplar la herramienta requerida. </t>
  </si>
  <si>
    <t xml:space="preserve">M2 </t>
  </si>
  <si>
    <t>desmonte, cambio e instalación de tomacorrientes dobles con polo a tierra.</t>
  </si>
  <si>
    <t>mantenimiento y adecuación a bajantes de aguas lluvias en tubería PVC de 3",4".6".</t>
  </si>
  <si>
    <t>mantenimiento de red sanitaria diámetro Max 8" (incluye retiro de vegetación, piedras y/o sedimentación).</t>
  </si>
  <si>
    <t>mantenimiento, adecuación e instalación tubería PVC de 4" para desalojo de aguas lluvias, incluye excavación manual e Max = 1m</t>
  </si>
  <si>
    <t>adecuación y mantenimiento enchape de pared en cerámica brillante formato 25*80. color de acuerdo a necesidad de la unidad.</t>
  </si>
  <si>
    <t>adecuación y mantenimiento enchape de pared en cerámica brillante formato 35*65. color de acuerdo a necesidad de la unidad.</t>
  </si>
  <si>
    <t>mantenimiento a superficies metálicas (incluye pulidora, grata, soldadura a partes afectadas, anticorrosivo y pintura en esmalte)</t>
  </si>
  <si>
    <t>mantenimiento, adecuación e instalación de  guarda escoba mediacaña en granito fundido en sitio h= 15 cm (incluye fundida pulida y brillada.</t>
  </si>
  <si>
    <t>raspado, resane y aplicación de estuco plástico sobre muros.</t>
  </si>
  <si>
    <t>mantenimiento, adecuación y aplique de pintura exterior para pisos,  (colores de acuerdo a solicitud).</t>
  </si>
  <si>
    <t>mantenimiento, adecuación y aplique de pintura dos manos en esmalte para cielo rasos en lámina de superboard.</t>
  </si>
  <si>
    <t>mantenimiento, adecuación y aplique de pintura interior en vinilo tipo 1, tres manos (colores institucionales).</t>
  </si>
  <si>
    <t>mantenimiento de pisos: (incluye, hidro lavado y desmanchado de pisos en granito de mármol, con limpiador sika, rinse o similar, pulida, y brillada,).</t>
  </si>
  <si>
    <t xml:space="preserve">mantenimiento, adecuación e instalación de enchape de pisos cerámicos brillantes formato 33.8*33.8cm. color de acuerdo a necesidad de la unidad 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</si>
  <si>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pintico ref. 27060 o equivalente.
vinilo tipo 2. según color diseño 
vinilo tipo 1 -  . según color diseño o equivalente.
lija pliego 9"x11"
andamio metálico tubular (sección de 2 marcos de 1.50*1.50 m. con 2 crucetas de 2.30 m.)</t>
  </si>
  <si>
    <t>desmanchado y limpieza tableta en concreto
equipo básico ( herramienta menor )
mano de obra (albañilería)
limpiador final de obra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</si>
  <si>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 (albañilería)
pabmeril pliego 9" x 11"
mano de obra cc (pintura)
anticorrosivo Premium - 
esmalte sintético según color diseño o equivalente
thinner
cepillo de acero de 18"
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</si>
  <si>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de (carpintería)
mano de obra pintura hoja puerta ancho: 0,51 a 0,75 m. (dos caras)
tintilla selladora -.
sellador lijable  - 
laca pintulaca </t>
  </si>
  <si>
    <t>ESCUELA DE INGENIEROS (ESING) CON DESTINACIÓN EDIFICIO SABIO CALDAS</t>
  </si>
  <si>
    <t xml:space="preserve">servicio de desmonte e instalación de enchape de cocina suministrado por el contratista para pared y piso, comprende a su vez la disposición final de los residuos. incluye maquinaria y herramienta requerida. </t>
  </si>
  <si>
    <t xml:space="preserve">suministro: desmonte y monte de lava manos con accesorios, incluye maquinaria y herramienta requerida. </t>
  </si>
  <si>
    <t xml:space="preserve">suministro: desmonte y monte de orinal de pared con accesorios, incluye maquinaria y herramienta requerida. </t>
  </si>
  <si>
    <t>servicio de reparación de cielo raso en DRYWALL, comprende retiro de material dañado, instalación de nueva lamina,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</si>
  <si>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lamina, estucado, pintada a dos manos con pintura vinílica, se deben disponer los residuos en zonas autorizadas,  incluye maquinaria y herramienta requerida.</t>
  </si>
  <si>
    <t xml:space="preserve">retiro e instalación de cable conductor de energía eléctrica desde transformador a caja de tacos. incluye maquinaria y herramienta requerida. </t>
  </si>
  <si>
    <t xml:space="preserve">suministro: desmonte y monte de interruptores de encendido. incluye maquinaria y herramienta requerida. </t>
  </si>
  <si>
    <t>suministro: desmonte, cambio e instalación de toma corrientes dobles con polo a tierra.</t>
  </si>
  <si>
    <t xml:space="preserve">desmonte y monte de caja de tacos. incluye maquinaria y herramienta requerida. </t>
  </si>
  <si>
    <t xml:space="preserve">retiro e instalación de cable conductor de energía eléctrica desde caja de tacos hacia luminarias y/o toma corriente. incluye maquinaria y herramienta requerida. </t>
  </si>
  <si>
    <t xml:space="preserve">desmonte y monte de plafones, luminarias o lámparas led de cualquier tipología. incluye maquinaria y herramienta requerida. </t>
  </si>
  <si>
    <t>servicio de pintura de mampostería a dos manos con vinilo tipo 1. comprende preparación de pintura y lijado de superficies que sean requeridas.  incluye maquinaria y herramienta requerida.</t>
  </si>
  <si>
    <t>servicio de pintura de partes y piezas metálicas con pintura de aceite. comprende preparación de pintura y lijado de superficies que sean requeridas.  incluye maquinaria y herramienta requerida.</t>
  </si>
  <si>
    <t>servicio de pintura de partes y piezas en madera. comprende preparación de pintura y lijado de superficies que sean requeridas.  incluye maquinaria y herramienta requerida.</t>
  </si>
  <si>
    <t>N2</t>
  </si>
  <si>
    <t>servicios de pintura de puertas en madera con marco, comprende lijado, resane en masilla, pulido y pintado, incluye maquinaria y herramienta requerida.</t>
  </si>
  <si>
    <t>servicios de pintura de puertas metálicas  con marco, comprende lijado, resane en masilla, pulido y pintado, incluye maquinaria y herramienta requerida.</t>
  </si>
  <si>
    <t>servicio de desmonte e instalación con aplique de pintura dos manos en esmalte para cielo rasos en lámina de superboard.</t>
  </si>
  <si>
    <t>servicio de mantenimiento, adecuación y aplique de pintura dos manos en esmalte para cielo rasos en lámina de superboard.</t>
  </si>
  <si>
    <t>mantenimiento, adecuación y aplique de pintura exterior para cubiertas en fibrocemento, tres manos, tipo coraza, acrilán o similar (colores institucionales).</t>
  </si>
  <si>
    <t>pañete liso muros   1:3  interior  altura &gt; 2,5m.( incluye filos y dilataciones ).
equipo básico ( herramienta menor )
mano de obra (albañilería)
andamio metálico tubular (sección de 2 marcos de 1.50*1.50 con 2 crucetas de 2.30 m.)
mortero 1:3 ( arena seisavada de peña)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</si>
  <si>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pintuco ref. 27060 o equivalente.
vinilo tipo 2. según color diseño 
vinilo tipo 1 -  . según color diseño o equivalente.
lija pliego 9"x11"
andamio metálico tubular (sección de 2 marcos de 1.50*1.50 con 2 crucetas de 2.30 m.)</t>
  </si>
  <si>
    <t xml:space="preserve">servicio de mantenimiento y reparación de puerta en vidrio templado e=10 mms (incluye: desmonte, limpieza, cambio de pivote en aluminio, cambio de cerradura, y reinstalación puerta) quedando funcional en su totalidad, incluye maquinaria y herramienta requerida. </t>
  </si>
  <si>
    <t xml:space="preserve">servicio de mantenimiento de desmonte y monte de ventanales de aluminio con área inferior a 1,20 m2, comprende el retiro de la estructura, limpieza del área, instalación, fijado en de la estructura en la mampostería, cambio de accesorios, quedando funcionales.  incluye maquinaria y herramienta requerida. </t>
  </si>
  <si>
    <t>mantenimiento preventivo de grifería tipo push. para cualquier aparato sanitario. incluye desmonte, limpieza y reinstalación. compuesto por equipo básico ( herramienta menor )mano de obra (instalaciones)</t>
  </si>
  <si>
    <t>suministro e instalación de grifería tipo push corona o equivalente. compuesto por: equipo básico ( herramienta menor ) mano de obra bb (instalaciones) grifería tipo push</t>
  </si>
  <si>
    <t>mantenimiento de canal en concreto. incluye ampliación, ajuste de nivelación o caída, remoción de concreto deteriorado y media caña en mortero.
equipo básico ( herramienta menor )
mano de obra  (albañilería)
volqueta  6m3 (cargue mecánico)
media caña en mortero 1:3 h=20 cm (terminado allanado en cemento)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</si>
  <si>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</si>
  <si>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reinstalación).compuesta por: equipo básico ( herramienta menor )mano de obra aa (albañilería) pabmeril pliego 9" x 11"mano de obra cc (pintura)anticorrosivo Premium - tipo pintuco ref. 513 o equivalente esmalte sintético pintura - tipo pintuco ref. según color diseño o equivalente thinner cepillo de acero de 18"lamina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</si>
  <si>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dd (carpintería)
mano de obra pintura hoja puerta ancho: 0,51 a 0,75 m. (dos caras)
tintilla selladora -.
sellador lijable  - 
laca pintulaca </t>
  </si>
  <si>
    <t>suministro e instalación devala led de 3" de 12 w de incrustar, lumen 920 lm, fp&gt; 0.9, temperatura color 4000k,horas de vida útil 36.000 horas, garantía de 5 años. incluye accesorios de fijación y conexión.</t>
  </si>
  <si>
    <t>suministro e instalación de luminaria tipo panel led de 60x60 cm, potencia 45 w, temperatura de color 4000k, led tipo 2835, lumen 4020 (±10%), ángulo 110°, voltaje 120/277 vac, fp &gt;0.95, horas de vida útil 50.000 horas. incluye accesorios de fijación y conexión.</t>
  </si>
  <si>
    <t>mantenimiento de muro exterior, (incluye resanes en estuco y dos manos en pintura coraza, filos y dilataciones).</t>
  </si>
  <si>
    <t>mantenimiento manual enchape de muros en mal estado.</t>
  </si>
  <si>
    <t>suministro e instalación y puesta en funcionamiento de   reflector  100w led,
multi voltaje, temperatura de color 6500k (±10%), flujo luminoso 7500lm (±10%), horas de vida útil 50.000
hrs, garantía de 5 años. incluye accesorios de fijación y todo lo necesario para su correcto funcionamiento.</t>
  </si>
  <si>
    <t>suministro e instalación de lámina de techo de icopor grafiado, fabricadas en poli estireno expandido de 60cmx60cm.</t>
  </si>
  <si>
    <t>suministro de soporte de tubo de acero inoxidable para tubería de agua, atornillable, para techo. incluye instalación.</t>
  </si>
  <si>
    <t xml:space="preserve">suministro de rejillas celosías y tapas de ventilación incluye instalación en superboard. </t>
  </si>
  <si>
    <t>instalación de tubería de desagüe de aguas de cinco pulgadas con ranuración sobre piso o excavación a máximo 50 cm de profundidad, incluye terminado y sellado con concreto.</t>
  </si>
  <si>
    <t xml:space="preserve">aseo y limpieza de áreas de trabajo que generen propagación de polvo o escombro, incluye maquinaria y herramienta requerida. </t>
  </si>
  <si>
    <t>ESCUELA DE ARTILLERÍA (ESART)</t>
  </si>
  <si>
    <t>SUMINISTRO E INSTALACION DE ENCHAPE PARA BAÑO CERAMICA SIMILAR AL EXISTENTE. COLOR SEGÚN DISEÑO (INCLUYE: ALISTADO DE PISO MORTERO, BOQUILLA Y PEGANTE</t>
  </si>
  <si>
    <t xml:space="preserve">suministro e instalación de lavamanos  
equipo básico ( herramienta menor ) mano de obra bb (instalaciones) lava manos.  </t>
  </si>
  <si>
    <t>suministro e instalación conjunto sanitario color blanco o equivalente (incluye sanitario, tapa, tanque, grifería, accesorios de conexión e instalación).</t>
  </si>
  <si>
    <t xml:space="preserve">suministro e instalaciones de orinales; incluye grifería y todos los elementos necesarios para su correcta instalación (herramienta menor) mano de obra bb (instalaciones) orinal. </t>
  </si>
  <si>
    <t>mantenimiento preventivo de grifería tipo push. para cualquier aparato sanitario. incluye desmonte, limpieza y reinstalación. compuesto por equipo básico ( herramienta menor) mano de obra bb (instalaciones)</t>
  </si>
  <si>
    <t>ESCUELA DE INTELIGENCIA Y CONTRAINTELIGENCIA (ESICI)</t>
  </si>
  <si>
    <t>retiro, suministro e instalación de techo en PVC, compuestas de polimerización del monómero de cloruro de vinilo a poli cloruró de vinilo, con medidas de largo: 5.8m- grosor 7mm- ancho 30 cm, color blanco brillante (incluye estructura e instalación de la misma y materiales.</t>
  </si>
  <si>
    <t>CANALES Y BAJANTES</t>
  </si>
  <si>
    <t>servicio de mantenimiento, instalación o remplazo de canal de conducción de aguas lluvias en lamina cold rolled calibre 24 (incluye anticorrosivo, pintura, soportes y accesorios)</t>
  </si>
  <si>
    <t>suministro e instalación de teja fibrocemento. tipo ETERNIT no5.o equivalente. (incluye desmonte tejas afectadas, gancho de fijación)</t>
  </si>
  <si>
    <t>suministro e instalación de teja fibrocemento. tipo ETERNIT no7.o equivalente. (incluye desmonte tejas afectadas, gancho de fijación)</t>
  </si>
  <si>
    <t>mantenimiento y adecuación de cubierta (teja termo acústica UPVC y estructura de soporte) (incluye materiales, caballetes, revisión, ajuste, limpieza manual, anticorrosiva y pintura esmalte para cerchas y correas)</t>
  </si>
  <si>
    <t>servicio de mantenimiento, instalación, impermebealizacion o remplazo de cubierta tipo ETERNIT, termo acústica, master 1000, PVC, zinc, barro incluye terminado en pintura, materiales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</si>
  <si>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</t>
  </si>
  <si>
    <t>servicio de remplazo e instalación de teja en lámina galvanizada, trapezoidal c/26, de 5.25 x 1 mts, fijaficon tornillo auto perforante, electro pintada por ambas caras de acuerdo al color institucional, incluye accesorios y trabajo en alturas.</t>
  </si>
  <si>
    <t>servicio de instalación, o remplazo de enchape para baño cerámica 43,2 * 43,2 similar al existente. color según diseño (incluye:  alistado de piso mortero, boquilla y pegante) incluye materiales</t>
  </si>
  <si>
    <t>mantenimiento de cielo Razo en DRYWALL incluye pintura color blanco (a dos manos) tipo vinilo color institucional, resane – resane de filos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</si>
  <si>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 RD</t>
  </si>
  <si>
    <t>servicio de instalación o remplazo  de techo flotate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</si>
  <si>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instalación de flanche en lámina galvanizada cal .20 d/ 0.30 m. (suministro e instalación con wash primer + esmalte + anclaje a muro + sikaflex 1a)</t>
  </si>
  <si>
    <t>servicio de instalación de estructura metálica de cubierta en ángulo 2"x2"x1/8" (incluye vigas, cerchas, tirantillos, soldadura e-70, anticorrosivo y esmalte)</t>
  </si>
  <si>
    <t>servicio de instalación de cerámica pared stone 20.3 x 30.5 cm. tipo alfa o equivalente. color blanco o café según diseño (incluye boquilla color y win.)</t>
  </si>
  <si>
    <t>servicio de remplazo e instalación canaleta para cableado eléctrico de 5x12 con división y pintura electroestática incluye materiales</t>
  </si>
  <si>
    <t>remodelación de cocina: adecuación de cocina existente incluye: desmonte general del mueble superior – inferior de cocina + reubicación  instalación en lugar asignado. + corte de mueble en granito y ajuste de gabinetes. (longitud de mueble aproximada 2.5mts)</t>
  </si>
  <si>
    <t>servicio de fabricación e instalación cercha metálica de 10.30 mtrs,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</si>
  <si>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ESCUELA DE INGENIEROS (ESING) PLAN ANUAL DE ADQUISICIONES REC 16</t>
  </si>
  <si>
    <t xml:space="preserve">Análisis acometido eléctrica interna, comprende estudio de cargas de la estructura, identificación de puntos con sobrecarga, realización de croquis con distribución de cargas energéticas. se debe contemplar la herramienta requerida. </t>
  </si>
  <si>
    <t xml:space="preserve">aplicación a todo costo de estuco plástico en muro para acabado final externo en la segunda planta de la estructura, comprende resane de superficies verticales u horizontales. se debe contemplar la herramienta requerida. </t>
  </si>
  <si>
    <t xml:space="preserve">aplicación a todo costo de estuco plástico en muro para acabado final interno en la segunda planta de la estructura, comprende resane de superficies verticales u horizontales. se debe contemplar la herramienta requerida. </t>
  </si>
  <si>
    <t xml:space="preserve">aplicación a todo costo de estuco plástico en muro para acabado final interno o externo en estructuras de una planta, comprende resane de superficies verticales u horizontales. se debe contemplar la herramienta requerida. </t>
  </si>
  <si>
    <t xml:space="preserve">aplicación a todo costo de revoque de mortero en muro externo para la segunda planta de las estructuras. espesor mínimo de 1 cm de grosor, se debe contemplar la herramienta requerida. </t>
  </si>
  <si>
    <t xml:space="preserve">aplicación a todo costo de revoque de mortero en muro interno para estructuras de dos plantas. espesor mínimo de 1 cm de grosor, se debe contemplar la herramienta requerida. </t>
  </si>
  <si>
    <t xml:space="preserve">aplicación a todo costo de revoque de mortero en muro interno y externo para estructuras de una planta. espesor mínimo de 1 cm de grosor, se debe contemplar la herramienta requerida. </t>
  </si>
  <si>
    <t>cambio e instalación a todo costo de  canal aérea de conducción de aguas lluvias en lamina cold rolled calibre 24 con bajante en PVC, se debe contemplar la herramienta requerida.</t>
  </si>
  <si>
    <t xml:space="preserve">cambio e instalación a todo costo de canal aérea de conducción de aguas lluvias y bajantes en PVC, se debe contemplar la herramienta requerida. </t>
  </si>
  <si>
    <t xml:space="preserve">demolición de placas en concreto con espesor superior a 10 cm e inferior a 20 cm, comprende demolición. retiro de escombros y disposición final de los residuos en botaderos autorizados, se debe contemplar la herramienta requerida. </t>
  </si>
  <si>
    <t xml:space="preserve">demolición de muro en mampostería (vertical - horizontal), comprende retiro de escombros y disposición final.  se debe contemplar la herramienta requerida. </t>
  </si>
  <si>
    <t xml:space="preserve">desmonte de enchape de baño para pared y piso, comprende a su vez la disposición final de los residuos. se debe contemplar la herramienta requerida. </t>
  </si>
  <si>
    <t xml:space="preserve">desmonte de cielo raso en lámina de DRYLLAW, comprende retiro de material y disposición en botadero autorizado, se debe contemplar la herramienta requerida. </t>
  </si>
  <si>
    <t xml:space="preserve">desmonte de machimbre en madera, comprende retiro de material y disposición en botadero autorizado, se debe contemplar la herramienta requerida. </t>
  </si>
  <si>
    <t xml:space="preserve">desmonte de piso en porcelanato, comprende retiro y disposición final de residuos en botadero autorizado, se debe contemplar la herramienta requerida. </t>
  </si>
  <si>
    <t>desmonte e instalación a todo costo de caballetes en material de FIBRO cemento en estructuras de 1 planta. incluye  herramienta requerida.</t>
  </si>
  <si>
    <t xml:space="preserve">desmonte e instalación a todo costo de caballetes en material de FIBRO cemento en estructuras de 2 plantas. se debe contemplar la herramienta requerida. </t>
  </si>
  <si>
    <t>desmonte e instalación a todo costo de caballetes en materiales de aleación, en estructuras de 1 plantas. se debe contemplar la herramienta requerida.</t>
  </si>
  <si>
    <t xml:space="preserve">desmonte e instalación a todo costo de caballetes en materiales de aleación, en estructuras de 2 plantas. se debe contemplar la herramienta requerida. </t>
  </si>
  <si>
    <t xml:space="preserve">desmonte e instalación a todo costo de guarda escobas, se debe contemplar la herramienta requerida. </t>
  </si>
  <si>
    <t xml:space="preserve">desmonte y monte a todo costo de interruptores de encendido. se debe contemplar la herramienta requerida. </t>
  </si>
  <si>
    <t xml:space="preserve">desmonte y monte a todo costo de caja de tacos. incluye la perforación de muro para elaboración del recinto de alojamiento de la caja de tacos a instalar, resane, pintura a dos manos, se debe contemplar la herramienta requerida. </t>
  </si>
  <si>
    <t xml:space="preserve">desmonte y monte a todo costo de caja de tacos. se debe contemplar la herramienta requerida. </t>
  </si>
  <si>
    <t xml:space="preserve">desmonte y monte a todo costo de inodoros de baño. incluye inodoro de tipo ONE-PIECE de bajo consumo de agua, color blanco, accesorios para instalación, herramienta requerida. </t>
  </si>
  <si>
    <t xml:space="preserve">desmonte y monte a todo costo de lava manos, incluye accesorios de instalación y herramienta requerida. </t>
  </si>
  <si>
    <t xml:space="preserve">desmonte y monte a todo costo de plafones o luminarias led de cualquier tipología. se debe contemplar la herramienta requerida. </t>
  </si>
  <si>
    <t>desmonte y monte a todo costo de tejas tipo colonial en porcelana o barro cocido en estructuras de 1 planta, esto incluye las tejas y herramienta requerida.</t>
  </si>
  <si>
    <t>desmonte y monte a todo costo de tejas tipo colonial en porcelana o barro cocido en estructuras de 2 plantas, esto incluye las tejas  y herramienta requerida.</t>
  </si>
  <si>
    <t xml:space="preserve">desmonte y monte de orinal de pared con válvula tipo PUSH, incluye accesorios y herramienta requerida. </t>
  </si>
  <si>
    <t xml:space="preserve">elaboración a todo costo de muro en mampostería (ladrillo - bloque cemento), comprende pega de bloque a nivel. altura máxima 1 mts.  se debe contemplar la herramienta requerida. </t>
  </si>
  <si>
    <t xml:space="preserve">elaboración a todo costo de muro en mampostería (ladrillo - bloque cemento), comprende pega de bloque a nivel. altura superior a 1 mts.  se debe contemplar la herramienta requerida. </t>
  </si>
  <si>
    <t xml:space="preserve">impermeabilización a todo costo con manto asfaltico de placas en concreto en segunda planta, se debe contemplar la herramienta requerida. </t>
  </si>
  <si>
    <t xml:space="preserve">impermeabilización a todo costo con manto asfaltico de placas en concreto para 1 planta, se debe contemplar la herramienta requerida. </t>
  </si>
  <si>
    <t xml:space="preserve">impermeabilización a todo costo de placas en concreto en estructuras de 1 planta con materiales impermeabilizantes aplicables, se debe contemplar la herramienta requerida. </t>
  </si>
  <si>
    <t>impermeabilización a todo costo de placas en concreto en estructuras de dos plantas con materiales impermeabilizantes aplicables,  se debe contemplar la herramienta requerida.</t>
  </si>
  <si>
    <t xml:space="preserve">instalación a todo costo de acometida eléctrica en estructura de 1 planta, incluye regata, resane, pintada de mampostería, retiro de escombro.  se debe contemplar la herramienta requerida. </t>
  </si>
  <si>
    <t xml:space="preserve">instalación a todo costo de acometida eléctrica en estructura de 1 planta, no incluye (regata, resane, pintada de mampostería, retiro de escombro).  se debe contemplar la herramienta requerida. </t>
  </si>
  <si>
    <t xml:space="preserve">instalación a todo costo de acometida eléctrica en estructura de 2 planta, no incluye (regata, resane, pintada de mampostería, retiro de escombro).  se debe contemplar la herramienta requerida. </t>
  </si>
  <si>
    <t xml:space="preserve">instalación a todo costo de acometida eléctrica en estructura de 2 plantas, incluye regata, resane, pintada de mampostería, retiro de escombro.  se debe contemplar la herramienta requerida. </t>
  </si>
  <si>
    <t xml:space="preserve">instalación a todo costo de adoquines en exteriores, comprende adecuación en arena de la zona a trabajar, alineación e instalación del elemento, se debe contemplar la herramienta requerida. </t>
  </si>
  <si>
    <t xml:space="preserve">instalación a todo costo de baldosa para baño, comprende nivelación del piso en mortero, instalación en de baldosa en piso y paredes. se debe contemplar la herramienta requerida. </t>
  </si>
  <si>
    <t xml:space="preserve">instalación a todo costo de caja de tacos sobre muro de mampostería, comprende de elaboración de regata, retiro de escombros, resane de pared y pintada a dos manos, se debe contemplar la herramienta requerida. </t>
  </si>
  <si>
    <t>instalación a todo costo de cerchas en estructuras de 1 planta, comprende cortes del material, unión con soldadura, armado de orificios para alojar la cercha en muro de mampostería, resane, pintada pared en zona intervenida a dos manos, se debe contemplar la herramienta requerida.</t>
  </si>
  <si>
    <t xml:space="preserve">ML </t>
  </si>
  <si>
    <t>instalación a todo costo de cerchas en estructuras de 2 plantas, comprende cortes del material, unión con soldadura, armado de orificios para alojar la cercha en muro de mampostería, resane, pintada pared en zona intervenida a dos manos, se debe contemplar la herramienta requerida.</t>
  </si>
  <si>
    <t xml:space="preserve">instalación a todo costo de cielo raso en lámina de DRYWALL, comprende la instalación de la estructura, estucada y pintada a dos manos con pintura tipo vinílica. se debe contemplar la herramienta requerida. </t>
  </si>
  <si>
    <t xml:space="preserve">instalación a todo costo de cielo raso en lámina de madera, comprende armado de la estructura, instalación de láminas y bordes, se debe contemplar la herramienta requerida. </t>
  </si>
  <si>
    <t xml:space="preserve">instalación a todo costo de cielo raso en lámina de PVC, comprende armado de la estructura, instalación de láminas y bordes, se debe contemplar la herramienta requerida. </t>
  </si>
  <si>
    <t xml:space="preserve">instalación a todo costo de teja No. 10, para cubierta en estructuras de 2 plantas comprende a su vez desmonte y monte de nueva teja, se debe contemplar la herramienta requerida. </t>
  </si>
  <si>
    <t xml:space="preserve">instalación a todo costo de teja no. 11, para cubierta en estructuras de 2 plantas comprende a su vez desmonte y monte de nueva teja, se debe contemplar la herramienta requerida. </t>
  </si>
  <si>
    <t xml:space="preserve">instalación a todo costo de teja no. 12, para cubierta en estructuras de 2 plantas comprende a su vez desmonte y monte de nueva teja, se debe contemplar la herramienta requerida. </t>
  </si>
  <si>
    <t xml:space="preserve">instalación a todo costo de teja no. 8, para cubierta en estructuras de 2 plantas comprende a su vez desmonte y monte de nueva teja, se debe contemplar la herramienta requerida. </t>
  </si>
  <si>
    <t xml:space="preserve">instalación a todo costo de flanches en estructuras de 1 planta, comprende regata instalación de flanche, sellado, se debe contemplar la herramienta requerida. </t>
  </si>
  <si>
    <t xml:space="preserve">instalación a todo costo de flanches en estructuras de 2 plantas, comprende regata instalación de flanche, sellado, se debe contemplar la herramienta requerida. </t>
  </si>
  <si>
    <t xml:space="preserve">instalación a todo costo de piso en porcelanato, comprende nivelación de la placa con mortero, instalación del porcelanato, se debe contemplar la herramienta requerida. </t>
  </si>
  <si>
    <t xml:space="preserve">instalación a todo costo de teja no. 10, para cubierta en estructuras de 1 planta comprende a su vez desmonte y monte de nueva teja, se debe contemplar la herramienta requerida. </t>
  </si>
  <si>
    <t xml:space="preserve">instalación a todo costo de teja no. 11, para cubierta en estructuras de 1 planta comprende a su vez desmonte y monte de nueva teja, se debe contemplar la herramienta requerida. </t>
  </si>
  <si>
    <t xml:space="preserve">instalación a todo costo de teja no. 12, para cubierta en estructuras de 1 planta comprende a su vez desmonte y monte de nueva teja, se debe contemplar la herramienta requerida. </t>
  </si>
  <si>
    <t xml:space="preserve">instalación a todo costo de teja no. 8, para cubierta en estructuras de 1 planta comprende a su vez desmonte y monte de nueva teja, se debe contemplar la herramienta requerida. </t>
  </si>
  <si>
    <t>lavado a todo costo de cubiertas en fibro cemento, este lavado debe realizarse con máquina de presión de agua y químicos desincrustantes o de limpieza. incluye  herramienta requerida.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</si>
  <si>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lámina cold rolled cal. 18 (1.22 x 2.44 m).</t>
  </si>
  <si>
    <t xml:space="preserve">mantenimiento a todo costo de canales conductoras de aguas lluvias en piso, este mantenimiento está acompañado de resanes, impermeabilización, limpieza de solidos y/o vegetación, limpieza de sólidos en los empalmes para tubería conductora a caja de inspección. </t>
  </si>
  <si>
    <t xml:space="preserve">mantenimiento a todo costo de cubiertas en estructuras de 1 planta, comprende arreglo de grietas con manto asfaltico, limpieza de cubiertas, o ajuste de cubierta, amarres.  se debe contemplar la herramienta requerida. </t>
  </si>
  <si>
    <t>mantenimiento a todo costo de cubiertas en estructuras de 2 plantas, comprende arreglo de grietas con manto asfaltico, limpieza de cubiertas, o ajuste de cubierta, amarres.  se debe contemplar la herramienta requerida.</t>
  </si>
  <si>
    <t xml:space="preserve">mantenimiento a todo costo de, limpieza, impermeabilización, cambio de piezas, o mejoramiento de canales de conducción de aguas lluvias aéreas en concreto, se debe contemplar la herramienta requerida. </t>
  </si>
  <si>
    <t xml:space="preserve">mantenimiento a todo costo de, limpieza, impermeabilización, cambio de piezas, o mejoramiento de canales de conducción de aguas lluvias aéreas en lámina cold rolled, se debe contemplar la herramienta requerida. </t>
  </si>
  <si>
    <t xml:space="preserve">mantenimiento a todo costo de, limpieza, impermeabilización, cambio de piezas, o mejoramiento de canales de conducción de aguas lluvias aéreas en PVC con su correspondiente bajante de aguas a caja o canal recolectora, se debe contemplar la herramienta requerida. </t>
  </si>
  <si>
    <t>mantenimiento de canal en concreto. incluye ampliación, ajuste de nivelación o caída, remoción de concreto deteriorado y media caña en mortero.
equipo básico ( herramienta menor )
mano de obra aa (albañilería)
volqueta  6m3 (cargue mecánico)
media caña en mortero 1:3 h=20 cm (terminado allanado en cemento)</t>
  </si>
  <si>
    <t>mantenimiento de pisos: (incluye, hidro lavado y desmanchado de pisos en granito de mármol, con limpiador sika, rinse o similar, pulida, y brillada).</t>
  </si>
  <si>
    <t>mantenimiento de puerta en aluminio, incluye soldadura, mantenimiento de marco, cambio de bisagras y vidrios.</t>
  </si>
  <si>
    <t>pañete liso muros   1:3  interior  altura &gt; 2,5m.( incluye filos y dilataciones ).
equipo básico ( herramienta menor )
mano de obra aa (albañilería)
andamio metálico tubular (sección de 2 marcos de 1.50*1.50 con 2 crucetas de 2.30 m.)
mortero 1:3 ( arena seisavada de peña)</t>
  </si>
  <si>
    <t xml:space="preserve">reparación a todo costo de cielo raso en DRYWALL, comprende retiro de material dañado, instalación de nueva lámina, estucado, pintada a dos manos con pintura vinílica blanca, se deben disponer los residuos en zonas autorizadas, se debe contemplar la herramienta requerida. </t>
  </si>
  <si>
    <t xml:space="preserve">retiro e instalación a todo costo de cable conductor de energía eléctrica desde caja de tacos hacia luminarias y/o toma corriente. se debe contemplar la herramienta requerida. </t>
  </si>
  <si>
    <t xml:space="preserve">retiro e instalación a todo costo de cable conductor de energía eléctrica desde transformador a caja de tacos. se debe contemplar la herramienta requerida. </t>
  </si>
  <si>
    <t xml:space="preserve">revisión sistema contra incendios de las estructuras, comprende análisis de continuidad eléctrica, reparación de daños ocasionados por ruptura de cables. se debe contemplar la herramienta requerida. </t>
  </si>
  <si>
    <t xml:space="preserve">servicio a todo costo de adecuación de puerta existente en vidrio templado e=10 mm esta adecuación comprende el desmonte, limpieza, cambio de pivote en aluminio, cambio de piezas en aluminio dañadas o desgastadas, cambio de cerradura, y reinstalación puerta, puesta en funcionamiento, se debe contemplar la herramienta requerida. </t>
  </si>
  <si>
    <t xml:space="preserve">servicio a todo costo de desmonte y monte de ventanales de aluminio con área inferior a 5 m2, comprende el retiro de la estructura, limpieza del área, cambio de empaques de fijación al marco, remachada o atornillada donde sea requerido, instalación in situ, fijado en la estructura de mampostería.  se debe contemplar la herramienta requerida. </t>
  </si>
  <si>
    <t xml:space="preserve">servicio a todo costo de perfilaría en mortero o estuco según corresponda sobre mampostería en mal estado, se debe contemplar la herramienta requerida. </t>
  </si>
  <si>
    <t xml:space="preserve">servicio a todo costo de pintura de asfalto o andenes, comprende demarcaciones pintada de separadores en pintura de aceite o de alta resistencia, se debe contemplar la herramienta requerida. </t>
  </si>
  <si>
    <t xml:space="preserve">servicio a todo costo de pintura de celosías en estructuras de 1 planta en pintura de aceite, comprende limpieza y pintada, se debe contemplar la herramienta requerida. </t>
  </si>
  <si>
    <t xml:space="preserve">servicio a todo costo de pintura de celosías en segunda planta de las estructuras en pintura de aceite, comprende limpieza y pintada, se debe contemplar la herramienta requerida. </t>
  </si>
  <si>
    <t xml:space="preserve">servicio a todo costo de pintura de mampostería externa a dos manos en estructuras de una planta,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</si>
  <si>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externa a dos manos en la segunda planta de la estructura,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</si>
  <si>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interna a dos manos en estructuras de una y dos plantas, con pintura vinílica tipo 1 colores institucionales (blanco). comprende preparación de pintura y lijado de superficies que sean requeridas.  se debe contemplar la herramienta requerida. </t>
  </si>
  <si>
    <t xml:space="preserve">servicio a todo costo de pintura de partes y piezas en madera.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se debe contemplar la herramienta requerida. </t>
  </si>
  <si>
    <t xml:space="preserve">servicio a todo costo de pintura de partes y piezas metálicas con pintura de aceite.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 se debe contemplar la herramienta requerida. </t>
  </si>
  <si>
    <t xml:space="preserve">servicio a todo costo de reparación de muro en mampostería, comprende resane de grietas con amarres entre las partes lesionadas con aceros de 5/16" o de 1/4 " corrugada de acuerdo al análisis las cuales deben ir incrustados en el muro en forma de z para dar amarre de las dos partes afectadas, se debe realizar el correspondiente acabado, estucado y pintada a dos manos, se debe contemplar la herramienta requerida. </t>
  </si>
  <si>
    <t>servicio de reparación de cielo raso en DRYWALL, comprende retiro de material dañado, instalación de nueva lámina,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</si>
  <si>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lámina, estucado, se deben disponer los residuos en zonas autorizadas,  incluye maquinaria y herramienta requerida.</t>
  </si>
  <si>
    <t xml:space="preserve">servicios a todo costo de excavación para cimentaciones de estructuras, forma manual, se debe contemplar la herramienta requerida. </t>
  </si>
  <si>
    <t xml:space="preserve">M3 </t>
  </si>
  <si>
    <t>servicios a todo costo de excavación para cimentaciones de estructuras, forma mecánica,   se debe contemplar la herramienta requerida.</t>
  </si>
  <si>
    <t xml:space="preserve">servicios a todo costo de pintura de puertas en madera con marco, comprende lijado, resane en masilla, pulido y pintado, se debe contemplar la herramienta requerida. </t>
  </si>
  <si>
    <t xml:space="preserve">servicios a todo costo de pintura de puertas metálicas con marco, comprende lijado, resane en masilla, pulido y pintado, se debe contemplar la herramienta requerida. </t>
  </si>
  <si>
    <t>suministro e instalación de grifería tipo push para lava manos y orinales. para cualquier aparato sanitario. incluye desmonte, limpieza y reinstalación. compuesto por equipo básico ( herramienta menor )mano de obra bb (instalaciones)</t>
  </si>
  <si>
    <t>suministro e instalación  de llave terminal de 1/2 (línea moderna y decorativa).</t>
  </si>
  <si>
    <t>suministro e instalación de cielo raso en PVC blanco. mano de obra. (nivelación y ajuste de perfilaría y tornillería)</t>
  </si>
  <si>
    <t>suministro e instalación de grifería tipo push para sanitario corona o equivalente. compuesto por: equipo básico ( herramienta menor ) mano de obra bb (instalaciones)grifería tipo push</t>
  </si>
  <si>
    <t>suministro e instalación de orinales
equipo básico ( herramienta menor )
mano de obra bb (instalaciones)</t>
  </si>
  <si>
    <t>suministro e instalación de luminaria tipo panel led de 60x60 cm, potencia 200 w, temperatura de color 4000k, led tipo 2835, lumen 4020 (±10%), ángulo 110°, voltaje 120/277 vac, fp &gt;0.95, horas de vida útil 50.000 horas. incluye accesorios de fijación y conexión.</t>
  </si>
  <si>
    <t>suministro e instalación de plafones led cuadrados de 18 w 225x225mm, cinta negra, cable eléctrico.
equipo básico ( herramienta menor de electricista)
mano de obra (electricista)</t>
  </si>
  <si>
    <t>suministro e instalación de techo termo acústico con caballete color verde, medidas de acorde a la necesidad, tornillería auto perforante. incluye juntas pegante y sellador, equipo básico de trabajos en altura como andamios y arnés. (herramienta menor )
mano de obra calificada.</t>
  </si>
  <si>
    <t>suministro e instalación y puesta en funcionamiento de   reflector  100w led,
multivoltaje, temperatura de color 6500k (±10%), flujo luminoso 7500lm (±10%), horas de vida útil 50.000
hrs, garantía de 5 años. incluye accesorios de fijación y todo lo necesario para su correcto funcionamiento.</t>
  </si>
  <si>
    <t xml:space="preserve">suministro: desmonte y monte de sanitario con accesorios, incluye maquinaria y herramienta requerida. </t>
  </si>
  <si>
    <t xml:space="preserve">suministro: desmonte y monte de tubería de lavamanos, incluye maquinaria y herramienta requerida. </t>
  </si>
  <si>
    <t xml:space="preserve">suministro: desmonte y monte de tubería de orinales de pared, incluye maquinaria y herramienta requerida. </t>
  </si>
  <si>
    <t>suministro: desmonte, cambio de chapa para puerta en aluminio.</t>
  </si>
  <si>
    <t>suministro: desmonte, cambio de vidrio de 60 cm x 30 cm.</t>
  </si>
  <si>
    <t>ESCUELA DE INFANTERÍA (ESINF)</t>
  </si>
  <si>
    <t>servicio de mampostería y pasa muro a terraza, tubería emt para cableado eléctrico.</t>
  </si>
  <si>
    <t>desmonte de cubierta, mantenimiento y limpieza impermeabilización, suministro cambio y remplazo de tejas y caballetes en mal estado e instalación de cubierta.</t>
  </si>
  <si>
    <t xml:space="preserve">mantenimiento manual enchape de pisos diferentes dimensiones. reposición en un 20% del adoquín que se encuentre en mal estado. </t>
  </si>
  <si>
    <t>impermeabilización de cubiertas con pintura para cubiertas en fibrocemento, tres manos, tipo coraza, acrilán o similar (colores institucionales). incluye materiales.</t>
  </si>
  <si>
    <t xml:space="preserve">adecuación y mantenimiento enchape de pared en cerámica brillante. color de acuerdo a necesidad de la unidad. reposición en un 20% del adoquín que se encuentre en mal estado. </t>
  </si>
  <si>
    <t xml:space="preserve">mantenimiento a superficies metálicas (incluye pulidora, grata, soldadura a partes afectadas, anticorrosivo y pintura en esmalte). reposición en un 20% del adoquín que se encuentre en mal estado. </t>
  </si>
  <si>
    <t xml:space="preserve">mantenimiento manual enchape de muros en mal estado. reposición en un 20% del adoquín que se encuentre en mal estado. </t>
  </si>
  <si>
    <t xml:space="preserve">mantenimiento de estructura de cielo raso. (nivelación y ajuste de perfilería). reposición en un 20% del adoquín que se encuentre en mal estado. </t>
  </si>
  <si>
    <t xml:space="preserve">mantenimiento, adecuación e instalación de guarda escoba mediacaña en granito fundido en sitio h= 15 cm (incluye fundida pulida y brillada. reposición en un 20% del adoquín que se encuentre en mal estado. </t>
  </si>
  <si>
    <t xml:space="preserve">mantenimiento, adecuación e instalación de enchape de pisos cerámicos brillantes. color de acuerdo a necesidad de la unidad. reposición en un 20% del adoquín que se encuentre en mal estado. </t>
  </si>
  <si>
    <t>mantenimiento  de  vigas, columnas, columnetas en perfileria metálica- (incluye soldadura,  en partes afectadas, lijada, aplicación de anticorrosivo y pintura en esmalte a dos manos).</t>
  </si>
  <si>
    <t>instalación y suministro de emulsión asfáltica y tela de poliéster para impermeabilización de canal para agua lluvias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</si>
  <si>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 con 2 crucetas de 2.30 m.) sellador elástico mono componente. esmalte 3133</t>
  </si>
  <si>
    <t>mantenimiento orinal institucional, 
nivel i. reparación limpieza, cambios o reaprietes de válvulas, llaves entre otros, rellenos y reabastecimientos. 
nivel ii. reparaciones de cañerías y tuberías montajes y desmontajes al que allá lugar. 
nivel iii destape de sifón y desagües.</t>
  </si>
  <si>
    <t>mantenimiento  de aparatos sanitarios tipo  institucional
nivel i. reparación limpieza, cambios o reaprietes de válvulas, llaves entre otros, rellenos y reabastecimientos.
nivel ii  mantenimiento de equipos limpieza y desinfección y reparación de grietas y filtraciones de agua.</t>
  </si>
  <si>
    <t xml:space="preserve">mantenimiento de estructura de cielo raso. (nivelación y ajuste de perfilaría). reposición en un 20% del adoquín que se encuentre en mal estado. </t>
  </si>
  <si>
    <t>impermeabilización de cubiertas. (goteras, filtraciones, humedad) incluyen materiales.</t>
  </si>
  <si>
    <t>mantenimiento de cielo raso. (incluye limpieza, nivelación y ajuste de perfilería). incluyen materiales.</t>
  </si>
  <si>
    <t>cambio y suministro techo en PVC, compuestas de polimerización del monómero de cloruro de vinilo a poli cloruró de vinilo, con medidas de largo: 5.8m- grosor 7mm- ancho 30 cm, color blanco brillante (incluye estructura e instalación de la misma y materiales.</t>
  </si>
  <si>
    <t>adecuación y mantenimiento enchape de pared en cerámica brillante. color de acuerdo a necesidad de la unidad. incluye reposición de máximo el 20% del enchape.</t>
  </si>
  <si>
    <t>mantenimiento, adecuación e instalación de enchape de pisos cerámicos brillantes. color de acuerdo a necesidad de la unidad. incluye reposición de máximo el 20% del enchape.</t>
  </si>
  <si>
    <t>mantenimientos instalación pañete de espesor de 0,05m bajo placa</t>
  </si>
  <si>
    <t>mantenimiento de mampostería  incluye, lavado con hidrófugo, rince y sellador respectivo.</t>
  </si>
  <si>
    <t>mantenimiento manual enchape de muros en mal estado. reposición en un 20% del adoquín que se encuentre en mal estado.</t>
  </si>
  <si>
    <t>mantenimiento de estructura de cielo raso. (nivelación y ajuste de perfilaría) incluye desmonte de PVC , canaletas y bajantes - instalación y puesta de PVC y adecuación de canales de aguas lluvias.</t>
  </si>
  <si>
    <t>mantenimiento de caballete, incluye caballetes. revisión, ajuste, limpieza manual, anticorrosiva y pintura esmalte para cerchas y correas. incluye materiales</t>
  </si>
  <si>
    <t>mantenimiento y adecuación de teja standing seam cal 26 incluye caballetes. revisión, ajuste, limpieza manual, anticorrosiva y pintura esmalte para cerchas y correas</t>
  </si>
  <si>
    <t>instalación y suministro de teja en policarbonato. incluye caballetes. revisión, ajuste, limpieza manual, anticorrosiva y pintura esmalte para cerchas y correas</t>
  </si>
  <si>
    <t xml:space="preserve">mantenimiento de pañete liso muros exterior 1:3 (incluye filos y dilataciones)    </t>
  </si>
  <si>
    <t>mantenimiento de  enchape de piso reparación o cambio por similar o equivalente en diseño y color.(incluye:  alistado de piso mortero, boquilla y pegante, destronque, pulida y brillada donde aplique)</t>
  </si>
  <si>
    <t>mantenimiento  de  guarda escoba en  cerámica  (incluye:  demolición, reparación o cambio, boquilla y pegante)</t>
  </si>
  <si>
    <t xml:space="preserve">mantenimiento consistente resane sobre muro interior (pañete liso muros 1:3   interior , estuco plástico, pintura vinilo tipo 1 superlavable, arreglo de guarda escoba </t>
  </si>
  <si>
    <t xml:space="preserve">resane sobre muro exterior (pañete liso muros 1:3   impermeabilizado, estuco plástico, pintura tipo coraza o similar </t>
  </si>
  <si>
    <t>acondicionamiento piso en adoquín (incluye: levantar existente, alistado con arena e=5 cms, dilataciones de 0.10*0.13 con varilla de 3/8" y grafil en s de 6 mm concreto de 3.000 psi, reinstalación y sello en arena. reposición en un 20% del adoquín que se encuentre en mal estado.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</si>
  <si>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 (incluye suministro, aplicación y limpieza). reposición en un 20% del adoquín que se encuentre en mal estado.</t>
  </si>
  <si>
    <t>mantenimiento manual enchape de piso o cambio si es necesario (tráfico pesado) en mal estado.  reposición en un 20% del adoquín que se encuentre en mal estado.</t>
  </si>
  <si>
    <t>mantenimiento manual enchape de piso o cambio si es necesario (enchape liso para caniles) en mal estado. reposición en un 20% del adoquín que se encuentre en mal estado.</t>
  </si>
  <si>
    <t xml:space="preserve">servicio de instalación  y suministro de  teja verde n8 trapezoidal 2.44x0.94 m polipropileno </t>
  </si>
  <si>
    <t>instalación equipo de aire acondicionado SAMSUNG 24000btu  inverter 220 v</t>
  </si>
  <si>
    <t>instalación de acometida eléctrica a 15m potencia y control, instalación de tubería aislada de refrigeración a 30 m de tubería de alta y baja, traslado de equipos a azotea por personal certificado</t>
  </si>
  <si>
    <t>servicio de instalación y suministro de bomba de agua para desagüe- de condensados, y tubería de PVC.</t>
  </si>
  <si>
    <t>canalización embebida de redes eléctricas en tubería conduit de 1/2" (incluye regata, resane de muros y sus acabados).</t>
  </si>
  <si>
    <t>cambio, desmonte  e instalación de tomacorrientes dobles con polo a tierra.</t>
  </si>
  <si>
    <t>desmonte, cambio e instalación de llave terminal de 1/2 (línea moderna y decorativa).</t>
  </si>
  <si>
    <t>mantenimiento de cajas de inspección (incluye retiro de vegetación, piedras y/o sedimentación, tamaño máximo 1m x1m x1m).</t>
  </si>
  <si>
    <t xml:space="preserve">servicio de instalación y suministro de lavamanos equipo básico (herramienta menor) mano de obra bb (instalaciones) lava manos.   </t>
  </si>
  <si>
    <t>mantenimiento preventivo de grifería tipo push. para cualquier aparato sanitario. incluye desmonte, limpieza y reinstalación. compuesto por equipo básico ( herramienta menor )mano de obra bb (instalaciones)</t>
  </si>
  <si>
    <t>servicio de instalación y suministro de grifería tipo push corona o equivalente. compuesto por: equipo básico ( herramienta menor ) mano de obra bb (desmonte e instalaciones) grifería tipo push</t>
  </si>
  <si>
    <t>servicio de instalación y suministro conjunto sanitario color blanco o equivalente (incluye sanitario, tapa, tanque, grifería, accesorios de conexión e instalación).</t>
  </si>
  <si>
    <t xml:space="preserve">servicio de instalación y suministro de orinales; incluye grifería y todos los elementos necesarios para su correcta instalación (herramienta menor) mano de obra bb (instalaciones) orinal. </t>
  </si>
  <si>
    <t xml:space="preserve">mantenimiento y reparación de cielo raso en panel yeso, súper BOARD, icopor o  PVC </t>
  </si>
  <si>
    <t>desmonte, cambio y reinstalación de tanque de almacenamiento de agua plástico entre 1000lt y 2000lt, (incluye reconexión a la tubería) incluyen materiales.</t>
  </si>
  <si>
    <t>canalización de redes eléctricas en tubería CONDUIT de 1/2" (incluye regata, resane de muros posterior, estuco, pintura y enchape, lavado y aseo en general).</t>
  </si>
  <si>
    <t>mantenimiento y adecuación a las redes hidrosanitarias  incluye,  excavación manual en material heterogéneo, para redes  infraestructura en tubería h=2.00 m. como máximo y accesorios de 1/2 " - 3/4 " - 1 " 1 1/2 " - 2" - 21/2 " - 3 "  - 4"  pulgadas.</t>
  </si>
  <si>
    <t>mantenimiento, adecuación e instalación combo sanitario en porcelana de color blanco, línea moderna y decorativa.</t>
  </si>
  <si>
    <t>desmonte y reinstalación de aparatos sanitarios (incluye limpieza y accesorios para su correcta instalación y funcionamiento).
equipo básico ( herramienta menor )
mano de obra aa (albañilería)
acople para sanitario 40 cm  en acero 1/2 x 7/8" unidad sanitaria (incluye todos los elementos necesarios para su instalación)
cinta teflón 10 m 1/2"</t>
  </si>
  <si>
    <t xml:space="preserve">servicio de instalación y suministro de orinal; incluye grifería push expuesta 3/4” y racor.  
equipo básico ( herramienta menor )
mano de obra bb (instalaciones)
orinal.  
grifería push expuesta 3/4" y racor </t>
  </si>
  <si>
    <t>canalización embebida de redes eléctricas en tubería CONDUIT de 1/2" (incluye regata, resane de muros y sus acabados).</t>
  </si>
  <si>
    <t>instalación y suministro de conexiones de drenaje a sistema de aguas lluvia. conexiones de drenaje a sistema de aguas lluvia, control de filtraciones</t>
  </si>
  <si>
    <t>mantenimiento bajante de aguas lluvias en PVC de  3" a  4"  corte de 3 mts</t>
  </si>
  <si>
    <t xml:space="preserve">mantenimiento bajante de aguas lluvias en PVC de  4" a  6"  corte de 3 mts </t>
  </si>
  <si>
    <t xml:space="preserve">mantenimiento  canal de conducción de aguas lluvias en PVC 3" a 4" corte de  3 mts </t>
  </si>
  <si>
    <t xml:space="preserve">cambio e instalación de  canal de 3 m2  de conducción de aguas lluvias en lámina cold rolled calibre 24 </t>
  </si>
  <si>
    <t>servicio de instalación y suministro de enchape para baño cerámica similar al existente. color según diseño (incluye:  alistado de piso mortero, boquilla y pegante)</t>
  </si>
  <si>
    <t>servicio e instalación de piso pared cerámica similar al existente. color según diseño (incluye:  alistado de piso mortero, boquilla y pegante)</t>
  </si>
  <si>
    <t>servicio de instalación acometidas eléctricas</t>
  </si>
  <si>
    <t>reemplazo y adaptación panel de sobreponer tipo led 2 x 18w luz blanca de 0.30*0.30 cm, desmonte manual.</t>
  </si>
  <si>
    <t xml:space="preserve">reemplazo de salida iluminación en tubería conduit PVC 3/4" alambre n° 12 awg prom. 12 m incluye revisión y reparación de tubería </t>
  </si>
  <si>
    <t>adecuación e instalacion de toma doble con polo a tierra -( incluye cambio de cableado alambre no 12 thhn, limpieza de tubería PVC y reparación</t>
  </si>
  <si>
    <t>desmonte de DRYWALL, resane y pintura de trayecto necesario para su traslado</t>
  </si>
  <si>
    <t>servicio de pintura de pared, la cual consiste en raspar, resanar, lijar y pintar en pintura de aceite x m2 (a dos manos), incluye materiales</t>
  </si>
  <si>
    <t>mantenimiento pañete liso allanado 1:3 (incluye filos y dilataciones).</t>
  </si>
  <si>
    <t>mantenimiento de pisos: (incluye, hidro lavado y desmanchado de pisos en granito de mármol, con limpiador sika, rinse o similar, pulida, y brillada,). incluye reposición de máximo el 20% del enchape.</t>
  </si>
  <si>
    <t>mantenimiento consistente raspado, resane y aplicación de estuco plástico sobre muros.</t>
  </si>
  <si>
    <t>mantenimiento, adecuación y aplique de pintura dos manos en esmalte para cielo rasos en lámina de superboard. incluye materiales.</t>
  </si>
  <si>
    <t>mantenimiento, adecuación y aplique de pintura interior en vinilo tipo 1, tres manos (colores institucionales). incluye materiales.</t>
  </si>
  <si>
    <t>mantenimiento, adecuación y aplique de pintura exterior para cubiertas en fibrocemento, tres manos, tipo coraza, acrilán o similar (colores institucionales). incluye materiales.</t>
  </si>
  <si>
    <t xml:space="preserve">instalación y suministro de cerámica boquilla epoxica color gris claro (incluye pegante)
equipo básico ( herramienta menor )
mano de obra aa (albañilería)
cerámica 
adhesivo cementico gris o equivalente.
boquilla según diseño </t>
  </si>
  <si>
    <t>servicio de mantenimiento consistente pañete liso muros   1:3  interior  altura &gt; 2,5m.( incluye filos y dilataciones ).
equipo básico ( herramienta menor )
mano de obra aa (albañilería)
andamio metálico tubular (sección de 2 marcos de 1.50*1.50 m. con 2 crucetas de 2.30 m.)
mortero 1:3 ( arena semi lavada de peña)</t>
  </si>
  <si>
    <t>servicio de estuco y vinilo 3 manos bajo placa exterior (incluye estuco, 1 mano en pintura tipo 2 y dos manos en pintura tipo 1, filos y dilataciones). color según diseño.
equipo básico ( herramienta menor )
mano de obra cc (pintura)
estuco para exteriores.
 vinilo tipo 2. según color diseño 
vinilo tipo 1 -  . según color diseño o equivalente. lija pliego 9"x11" andamio metálico tubular (sección de 2 marcos de 1.50*1.50 m. con 2 crucetas de 2.30 m.)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</si>
  <si>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 cepillo de acero de 18"
lamina cold rolled cal. 18 (1.22 x 2.44 m).</t>
  </si>
  <si>
    <t>mantenimiento y adecuación de enchape para baño cerámica similar al existente. color según diseño (incluye: alistado de piso mortero, boquilla y pegante</t>
  </si>
  <si>
    <t>servicio de estuco y vinilo 3 manos sobre muro exterior (incluye estuco, 1 mano de pintura tipo 2 y 2 dos manos en pintura tipo 1, filos y dilataciones</t>
  </si>
  <si>
    <t>servicio de pintura en aceite de pared, la cual consiste en raspar, resanar, lijar y pintar  en pintura de aceite x m2 (a dos manos) en edificio ESICI.</t>
  </si>
  <si>
    <t>servicio de pintura  e instalación de pintura tipo coraza, arreglo de bordillo, incluye filos y dilataciones</t>
  </si>
  <si>
    <t>servicio de pin tura de pintura alto tráfico para piso</t>
  </si>
  <si>
    <t>mantenimiento general de piso. (incluye, re emboquillada, lavado y aseo general). incluye reposición de máximo el 20% del enchape.</t>
  </si>
  <si>
    <t>mantenimiento, adecuación y aplique de graniplas sobre pañetes, (colores institucionales).</t>
  </si>
  <si>
    <t>servicio consistente en cambio y suministro e instalación de pisos en baldosa de vinilo de 30x30, e=3mm incluye pegante y sellador -
equipo básico ( herramienta menor )
piso en baldosa de vinilo de 30x30 color a escoger
mano de obra aa (albañilería)
pegante - adhesivo para piso vinilo.
sellador para pisos vinílicos</t>
  </si>
  <si>
    <t xml:space="preserve">servicio consistente en cambio y suministro e instalación de cerámica 30,5x30,5, boquilla epoxica color gris claro (incluye pegante)
equipo básico ( herramienta menor )
mano de obra aa (albañilería)
cerámica 
adhesivo cementico gris o equivalente.
boquilla según diseño </t>
  </si>
  <si>
    <t>mantenimiento  de  carpintería metálica - ( 47 puertas 93 m2 y 51 ventanas 91 m2)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</si>
  <si>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general de piso blanco. (incluye, reparación, hidro lavado, desmanchado y aseo general).</t>
  </si>
  <si>
    <t>mantenimiento de instalación de cerámica pared, según diseño (incluye boquilla color y win.)
equipo básico ( herramienta menor )
mano de obra aa (albañilería)</t>
  </si>
  <si>
    <t>mantenimiento, adecuación y aplique de pintura exterior para cubiertas, tres manos, tipo coraza, acrilán o similar (colores institucionales).</t>
  </si>
  <si>
    <t>instalación y suministro de pisos en baldosa de tráfico pesado, incluye pegante y sellador -colores institucionales   dimensiones (incluye boquilla color y win.)
equipo básico ( herramienta menor )
mano de obra aa (albañilería)</t>
  </si>
  <si>
    <t>servicio pintura a base de aceite acabado mate, para paredes exteriores en color blanco almendra y verde ciprés (institucional) ,  incluye lijada y arreglo de daños producidos por oxido con anticorrosivos.</t>
  </si>
  <si>
    <t>servicio de pinturas vinilo tipo uno  acabado mate, para paredes interiores en color blanco  incluye lijada y arreglo de daños en DRYWALL y daños producidos por oxido en elementos metálicos.</t>
  </si>
  <si>
    <t>mantenimiento y adecuación de estructura metálica techo 100x40x1.5mm (incluye:   soldadura, anticorrosivo, esmalte, y cambio de partes deterioradas)</t>
  </si>
  <si>
    <t>servicio de pintura tipo 1 y 2   para tráfico grandes superficies color según diseño. (incluye 3 manos).</t>
  </si>
  <si>
    <t>servicio de  pintura a base de aceite acabado mate, para paredes exteriores en color blanco almendra y verde ciprés (institucional) ,  incluye lijada y arreglo de daños producidos por oxido con anticorrosivos.</t>
  </si>
  <si>
    <t>servicio pintura tipo coraza, arreglo de guarda escoba o bordillo color según diseño, incluye filos y dilataciones</t>
  </si>
  <si>
    <t>mantenimiento puerta de madera (incluye: desmonte, remoción de pintura, lijada, base, tintilla, y lacado,  cambio de cerradura  de  pomo, y reinstalación puerta.</t>
  </si>
  <si>
    <t>mantenimiento  marco metálico (incluye: desmonte, remoción de pintura, lijada, al marco lijada, latonería y pintura en esmalte).</t>
  </si>
  <si>
    <t>mantenimiento de puerta metálica (incluye marco) lámina galvanizada  pintura electrostática  (incluye: desmonte, remoción de pintura, anticorrosivo, soldadura,  retoques según color , cambio de cerradura incrustada y reinstalación puerta)</t>
  </si>
  <si>
    <t>adecuación de puerta en vidrio templado e=10 mms (incluye: desmonte, limpieza, cambio de pivote en aluminio, cambio de cerradura,  y reinstalación puerta)</t>
  </si>
  <si>
    <t>cambio de ventanales de aluminio de 1,60x 0,60 mts (incluye vidrio de 4 mm, cerradura y empaques.</t>
  </si>
  <si>
    <t>mantenimiento para módulos de ventana, incluyen cambio piezas deterioradas, empaques y ajuste general de la carpintería en aluminio existente. (desmonte de cristales existentes deteriorados y cambio donde sea necesario, en segundo, tercero y cuarto piso, medidas: 1.60 x 0.60 mts en 4mm.</t>
  </si>
  <si>
    <t xml:space="preserve">servicio de instalación módulos de ventana marcos en aluminio,  incluyen, empaques,  medidas: 1.60 x 0.60 mts, vidrio 4 mm </t>
  </si>
  <si>
    <t xml:space="preserve">servicio de instalación y suministro de cerámica boquilla epoxica color gris claro (incluye pegante)
equipo básico ( herramienta menor )
mano de obra aa (albañilería)
cerámica 
adhesivo cementico gris o equivalente.
boquilla según diseño </t>
  </si>
  <si>
    <t>servicio de cambio de guarda escoba, tipo madera similar al existente, incluye materiales</t>
  </si>
  <si>
    <t>servicio de cambio de lámina de piso de madera laminada consistente en retiro de lámina requerida y su respectivo cambio. incluye materiales</t>
  </si>
  <si>
    <t>ESCUELA DE COMUNICACIONES (ESCOM)</t>
  </si>
  <si>
    <t>mantenimiento puerta de madera (incluye: desmonte, remoción de pintura, lijada, base, tintilla, y lacado,  cambio de cerradura  de  pomo, y reinstalación puerta</t>
  </si>
  <si>
    <t xml:space="preserve">mantenimiento cambio e instalación de tejas  eternit </t>
  </si>
  <si>
    <t>limpieza e impermeabilización de cubierta (placa de  concreto) imperbealización con sellador  hidrófugo (aditivo líquido blanco mejorado con polímeros sintéticos que actúa como impermeabilizante integral taponando poros y capilares en morteros), toxemen o similar</t>
  </si>
  <si>
    <t>adecuación e instalación de toma doble con polo a tierra -( incluye cambio de cableado  alambre no 12 thhn, limpieza de tubería PVC</t>
  </si>
  <si>
    <t>aplicación pintura tipo 1y 2   para tráfico grandes superficies color según diseño. (incluye 3 manos).</t>
  </si>
  <si>
    <t>desmonte aparatos sanitarios tipo  institucional (incluye:  sellar, suministro,  remplazo del bien deteriorados o  en mal estado).</t>
  </si>
  <si>
    <t>adecuación orinal institucional(incluye desmonte, lavado, desinfección y reinstalación, accesorios de conexión, empaques, silicona sikaflex o similar, cambios de tubería desde red principal, remplazo del bien deteriorados o  en mal estado)</t>
  </si>
  <si>
    <t>reemplazo y adaptación panel de sobreponer tipo led 2 x 18w luz blanca de 0.30*0.30 cm, desmonte manual,</t>
  </si>
  <si>
    <t>impermeabilización de cubiertas.</t>
  </si>
  <si>
    <t>suministro e instalación de conexiones de drenaje a sistema de aguas lluvia. conexiones de drenaje a sistema de aguas lluvia, control de filtraciones</t>
  </si>
  <si>
    <t>flanche en lámina galvanizada cal .20 d/ 1.00 m. (suministro e instalación con wash primer + esmalte + anclaje a muro + sikaflex 1a) compuesto por: equipo básico (herramienta menor) andamio metálico tubular (sección de 2 marcos de 1.50*1.50 m. con 2 crucetas de 2.30 m.) mano de obra dd (carpintería)lámina galvanizada cal. 20 tipo acceso o equivalente. wash primer componente a - 1/4 gl ref. 509a o equivalente wash primer componente b - 1/4 gl ref. 509b o equivalente esmalte sintético pintulux - tipo pintuco ref. según color diseño o equivalente sikaflex 1a tubo 300 cc o equivalente. Chazo puntilla</t>
  </si>
  <si>
    <t>caballete teja fibrocemento articulado. tipo eternit o equivalente. (incluye tornillos fijadores) compuesto por: equipo básico (herramienta menor) andamio metálico tubular (sección de 2 marcos de 1.50*1.50 m. con 2 crucetas de 2.30 m.) mano de obra dd (carpintería)caballete articulado ondulado teja fibrocemento. ETERNIT o equivalente. Tornillo fijador de ala teja fibrocemento. ETERNIT o equivalente.</t>
  </si>
  <si>
    <t>desmonte, cambio y reinstalación de tanque de almacenamiento de agua entre 1000lt y 2000lt, (incluye reconexión a la tubería)</t>
  </si>
  <si>
    <t>mantenimiento preventivo de grifería tipo push. para cualquier aparato sanitario. incluye desmonte, limpieza y reinstalación. compuesto porequipo básico ( herramienta menor )mano de obra bb (instalaciones)</t>
  </si>
  <si>
    <t>DESCRIPCIÓN:   MANTENIMIENTO INSTALACIONES                                                                                                                                    
Identificación del Activo Fijo: ALOJAMIENTO  ESCOM- RENOVADO - ALOJAMIENTO  ESCOM - VIEJO -  COMANDO ESCOM, AULAS, OFICINAS Y PASILLO ESCOM - ALOJAMIENTO DE OFICIALES SAN GABRIEL - LABORATORIOS ESCOM Y VIVE DIGITAL - ALOJAMIENTO SUBOFICIALES SAN GABRIEL - LA BANDEROLA
Número del Activo Fijo: (Número relacionado en SAP): 164000000011 - 164000000012 - 164000000033 - 164000000071 - 164000000076 - 164000000082 - 164000000113 - 164000000056</t>
  </si>
  <si>
    <t>mantenimiento, adecuación y aplique de pintura exterior en vinilo tipo 1, tres manos (colores institucionales).</t>
  </si>
  <si>
    <t xml:space="preserve">ESCUELA UNIDADES MONTADAS DEL EJERCITO (ESUME) </t>
  </si>
  <si>
    <t>mantenimiento y adecuación de teja standing seam  cal 26 incluye caballetes. revisión, ajuste, limpieza manual, anticorrosiva y pintura esmalte para cerchas y correas</t>
  </si>
  <si>
    <t>suministro e instalación de teja en policarbonato. incluye caballetes. revisión, ajuste, limpieza manual, anticorrosiva y pintura esmalte para cerchas y correas</t>
  </si>
  <si>
    <t xml:space="preserve">suministro e instalación de pañete liso muros exterior 1:3 (incluye filos y dilataciones)  </t>
  </si>
  <si>
    <t xml:space="preserve">resane sobre muro interior (pañete liso muros 1:3   interior , estuco plástico, pintura vinilo tipo 1 supe lavable, arreglo de guarda escoba </t>
  </si>
  <si>
    <t xml:space="preserve">cambio e instalación de  canal de 3 m2  de conducción de aguas lluvias en lamina cold rolled calibre 24 </t>
  </si>
  <si>
    <t>suministro de instalación de enchape para baño cerámica similar al existente. color según diseño (incluye:  alistado de piso mortero, boquilla y pegante)</t>
  </si>
  <si>
    <t>suministro e instalación piso pared cerámica similar al existente. color según diseño (incluye:  alistado de piso mortero, boquilla y pegante)</t>
  </si>
  <si>
    <t>acometidas eléctricas</t>
  </si>
  <si>
    <t xml:space="preserve">adecuación e instalación de toma doble con polo a tierra -( incluye cambio de cableado  alambre no 12 thhn, limpieza de tubería PVC </t>
  </si>
  <si>
    <t>adecuación e instalación de toma doble con polo a tierra -( incluye cambio de cableado alambre no 12 thhn, limpieza de tubería PVC y reparación</t>
  </si>
  <si>
    <t>suministro e instalación de pintura a base de aceite acabado mate, para paredes exteriores en color blanco almendra y verde ciprés (institucional) ,  incluye lijada y arreglo de daños producidos por oxido con anticorrosivos.</t>
  </si>
  <si>
    <t>suministro e instalación de pinturas vinilo tipo uno  acabado mate, para paredes interiores en color blanco  incluye lijada y arreglo de daños en DRYWALL y daños producidos por oxido en elementos metálicos.</t>
  </si>
  <si>
    <t>suministro e instalación de pintura tipo 1 y 2   para tráfico grandes superficies color según diseño. (incluye 3 manos).</t>
  </si>
  <si>
    <t>suministro e instalación de  pintura tipo coraza, arreglo de guarda escoba o bordillo color según diseño, incluye filos y dilataciones</t>
  </si>
  <si>
    <t>suministro e instalación de ventanales de aluminio de 1,60x 0,60 mts (incluye vidrio de 4 mm, cerradura y empaques.</t>
  </si>
  <si>
    <t xml:space="preserve">suministro e instalación módulos de ventana marcos en aluminio,  incluyen, empaques,  medidas: 1.60 x 0.60 mts, vidrio 4 mm </t>
  </si>
  <si>
    <t>ESCUELA DE POLICIA MILITAR (ESPOM)</t>
  </si>
  <si>
    <t>servicio de 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</si>
  <si>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instalación y suministro de láminas para reparación del cielo Razo (súper board), incluye masillado, resanes y pintura color blanco. incluye desmonte de láminas existentes</t>
  </si>
  <si>
    <t xml:space="preserve">mantenimiento consistente resane sobre muro interior (pañete liso muros 1:3   interior , estuco plástico, pintura vinilo tipo 1 supe lavable, arreglo de guarda escoba </t>
  </si>
  <si>
    <t>canalización de redes eléctricas en tubería conduit de 1/2" (incluye regata, resane de muros posterior, estuco, pintura y enchape, lavado y aseo en general).</t>
  </si>
  <si>
    <t>ESCUELA LOGISTICA (ESLOG)</t>
  </si>
  <si>
    <t>demolición de concreto masivo (todo tipo de elementos estructurales y no estructurales en concreto. a todo costo (incluye cargue y retiro de escombros).</t>
  </si>
  <si>
    <t>desmonte de tejas de cubierta- todo tipo de tejas. a todo costo   (incluye cargue y retiro de material desmontado).</t>
  </si>
  <si>
    <t>desmonte, limpieza y reinstalación de tejas de cubierta. a todo costo  (incluye revisión, ajuste y retiro de tejas en mal estado)</t>
  </si>
  <si>
    <t xml:space="preserve">mantenimiento de cubierta (incluye desmonte, reinstalación, limpieza, cargue y retiro de tejas, caballetes y accesorios; aplicación si es necesario de pintura exterior tipo esmalte o vinilo acrílico color institucional.  revisión, ajuste, limpieza manual, remplazo de secciones metálicas corroídas, anticorrosivo y  pintura esmalte  para  estructura metálica) a todo costo </t>
  </si>
  <si>
    <t>desmonte de cubierta tipo domo + estructura  (incluye cargue y retiro de material desmontado).</t>
  </si>
  <si>
    <t>desmonte de cielo raso (incluye cargue y retiro de material desmontado).</t>
  </si>
  <si>
    <t>suministro e instalación estructura metálica para cubierta (incluye anticorrosivo y esmalte). (incluye todos los materiales, elementos y accesorios necesarios para su montaje y correcto funcionamiento)</t>
  </si>
  <si>
    <t>suministro e instalación teja termo acústica,  (incluye todos los materiales, elementos y accesorios necesarios para su montaje y correcto funcionamiento)</t>
  </si>
  <si>
    <t>suministro e instalación estructura y cielo raso en PVC (incluye todos los materiales, elementos y accesorios necesarios para su montaje y correcto funcionamiento)</t>
  </si>
  <si>
    <t>suministro e instalación de teja ondulada perfil de espesor mínimo promedio entre                 valles y crestas 5.5 mm ± 0.5 mm – elaboradas en cemento, carbonato, fibras pva y celulosa – color verde aceituna. (incluye todos los materiales, elementos y accesorios necesarios para su montaje y correcto funcionamiento)</t>
  </si>
  <si>
    <t>MANTENIMIENTO CONSISTENTE EN ESTRUCTURA EN CONCRETO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</si>
  <si>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años. a todo costo  (incluye suministro, aplicación y limpieza).</t>
  </si>
  <si>
    <t>mantenimiento de muro, i(incluye resanes en estuco, 1 mano en pintura tipo 2 y una mano en pintura tipo 1, filos y dilataciones) a todo costo</t>
  </si>
  <si>
    <t xml:space="preserve">pañete liso columnas y vigas aéreas una (1) cara 1:3 impermeabilizado (incluye filos y dilataciones) a todo costo </t>
  </si>
  <si>
    <t xml:space="preserve">reparación losa de contrapiso en concreto. (incluye mortero de reparación)a todo costo </t>
  </si>
  <si>
    <t xml:space="preserve">pañete liso muros   1:3 interior escaleras (incluye filos y dilataciones). a todo costo </t>
  </si>
  <si>
    <t xml:space="preserve">mesón en concreto esmaltado 3000 psi a=0.60 m e=0.08 m, h=1.02 m.  (incluye nivelación, fundida, pulimiento y refuerzo). según detalle. a todo costo </t>
  </si>
  <si>
    <t xml:space="preserve">resane pañete liso muros   1:3 interior (incluye filos y dilataciones). a todo costo </t>
  </si>
  <si>
    <t xml:space="preserve">sikatop-seal 107 recubrimiento impermeable para tanques, fosos y obras hidráulicas sometidas a presión y movimiento. a todo costo </t>
  </si>
  <si>
    <t xml:space="preserve">pañete liso columnas y vigas una (1) cara 1:3 (incluye filos y dilataciones) a todo costo </t>
  </si>
  <si>
    <t xml:space="preserve">empradización (incluye pasto kikuyo, mano de obra y tierra negra). a todo costo </t>
  </si>
  <si>
    <t xml:space="preserve">MANTENIMIENTOS PISOS </t>
  </si>
  <si>
    <t>suministro e instalación de mortero 1:3 proyectado en muro de mamp a todo costo osteria existente (incluye: retiro de revoque y tratamiento de superficie.)</t>
  </si>
  <si>
    <t xml:space="preserve">alistado pisos mortero 1:4  impermeabilizado e= 0.06 m. a todo costo </t>
  </si>
  <si>
    <t xml:space="preserve">cerámica piso tipo Antique 30,5x30,5 tipo alfa ref.225000802 o equivalente. c. olor beige o blanco según diseño (incluye boquilla y pegante). a todo costo </t>
  </si>
  <si>
    <t xml:space="preserve">guarda escoba cerámica tipo Antique h = 10 cm. tipo alfa o equivalente. color beige o blanco según diseño (incluye boquilla y mortero de pega.). a todo costo </t>
  </si>
  <si>
    <t>cambio e instalacion de baldosín rojo - fa028, pavimentos cerámicos, baldosa cerámica extruida, sin esmaltar, para uso en suelos interiores y/o exteriores (tráfico pesado) de 50cm x 50cm</t>
  </si>
  <si>
    <t xml:space="preserve">MANTENIMIENTOS TECHOS </t>
  </si>
  <si>
    <t xml:space="preserve">resane cielo raso suspendido DRYWALL (incluye sello de juntas contra muro y dilataciones con malla, fibra de vidrio o equivalente, masillado con supermastic usg, acabado viniltex tipo 1  3 manos de pintura). a todo costo </t>
  </si>
  <si>
    <t xml:space="preserve">cielo raso fibrocemento 6 mm. superboard suspendido junta perdida (perfileria cal. 24) incluye tres (3) manos de pintura. a todo costo </t>
  </si>
  <si>
    <t xml:space="preserve">suministro e instalación de cubierta master mil anchos efectivos de 1m, pintada, incluye estructura en perfil lámina delgada phr astm a500 grado 50. calibre según diseño (incluye vigas, cerchas, correas, anticorrosivo y esmalte), incluye todos los elementos necesarios para su correcto montaje. a todo costo </t>
  </si>
  <si>
    <t xml:space="preserve">pintura anticorrosiva de alta resistencia (3 manos). sobre superficie metálica. a todo costo </t>
  </si>
  <si>
    <t xml:space="preserve">suministro y aplicación de esmalte en superficie metálica llena. a todo costo </t>
  </si>
  <si>
    <t xml:space="preserve">mantenimiento de perfiles metálicos, columnas vigas, (incluye lijado, anticorrosivo y esmalte). a todo costo </t>
  </si>
  <si>
    <t xml:space="preserve">mantenimiento de canal en concreto. incluye remoción de concreto deteriorado y media caña en mortero. a todo costo </t>
  </si>
  <si>
    <t>MANTENIMIENTO CONSISTENTE EN INSTALACIONES ELECTRICAS</t>
  </si>
  <si>
    <t xml:space="preserve">desmonte y reinstalación de circuito eléctrico bifásico (hasta 6 salidas y/o puntos eléctricos) desde tablero existente. incluye todo lo necesario para su correcto funcionamiento. a todo costo </t>
  </si>
  <si>
    <t xml:space="preserve">suministro, instalación y puesta en funcionamiento de luminaria hermética led, 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</si>
  <si>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mantenimiento y reinstalación de luminaria limpieza y puesta en funcionamiento. a todo costo </t>
  </si>
  <si>
    <t xml:space="preserve">suministro e instalación de luminaria tipo panel led redondo de incrustar de 12w; temperatura de color 3000k, 4000k o 6000k; flujo luminoso 750lm (±10%); voltaje 100/277 vac; horas de vida útil 30.000 horas o superior; garantía de 5 años; en calidad sylvania similar o de características técnicas superiores. incluye accesorios de fijación y todo lo necesario para su correcto funcionamiento. a todo costo (no incluye acometida eléctrica). a todo costo </t>
  </si>
  <si>
    <t xml:space="preserve">suministro e instalación de luminaria tipo panel led redondo de incrustar potencia 21w, temperatura de color 6000k o similar, led tipo 2835, flujo luminoso 2200lm (±10%), voltaje 100/277 vac, driver0-10v, fp&gt;0.90, horas de vida útil 36.000 horas, garantía de 5años o superior, la luminaria deberá ser avalada por la interventoría y cumplir con las especificaciones de diseño realizado por el COING. incluye accesorios de fijación y todo lo necesario para su correcto funcionamiento. a todo costo (no incluye acometida eléctrica). a todo costo </t>
  </si>
  <si>
    <t xml:space="preserve">suministro, instalación y puesta en funcionamiento de luminaria bala led de 8" de 24 w, temperatura de color 6000 k o similar, garantía de fábrica 5 años o superior, horas de vida útil 36.000 hrs o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</si>
  <si>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suministro, instalación y puesta en funcionamiento de reflector de 20 w led, multi voltaje, temperatura de color 6000k o similar, flujo luminoso 1700 lm (±10%), factor de potencia &gt;0.9, horas de vida útil 50.000 hrs o superior, garantía de 5 años o superior. incluye accesorios de fijación y todo lo necesario para su correcto funcionamiento.  a todo costo (no incluye acometida eléctrica). a todo costo  </t>
  </si>
  <si>
    <t xml:space="preserve">suministro, instalación y puesta en funcionamiento de reflector de 30 w led, multi voltaje, temperatura de color 6000 k o similar, flujo luminoso 2250 lm (±10%), factor de potencia &gt;0.9, horas de vida útil 50.000 hrs o superior, garantía de 5 años o superior. incluye accesorios de fijación y todo lo necesario para su correcto funcionamiento.  a todo costo (no incluye acometida eléctrica) </t>
  </si>
  <si>
    <t xml:space="preserve">suministro, instalación y puesta en funcionamiento de reflector de 50w led, multi voltaje, temperatura de color 6000k o similar, flujo luminoso 3750lm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</si>
  <si>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100w led, multi voltaje, temperatura de color 6500k o similar, flujo luminoso 7500lm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</si>
  <si>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150w led, multi voltaje, temperatura de color 6500k o similar, flujo luminoso 11250lm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</si>
  <si>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reflector 200w led, multi voltaje, temperatura de color 6000k o similar, flujo luminoso 15000lm (±10%), factor de potencia &gt;0.9, horas de vida útil 50.000 hrs o superior, garantía de 5 años o superior. incluye accesorios de fijación y todo lo necesario para su correcto funcionamiento. a todo costo (no incluye acometida eléctrica) </t>
  </si>
  <si>
    <t>suministro e instalación en cielo raso de panel led 60x60cm, de incrustar ángulo de apertura 120°  - consumo total de potencia (w) 48 w - flujo luminoso (lm) 4000im – color blanco – voltaje 100-277v – montaje de incrustar -  dimensiones (l x w x h) (mm) 595 x 595 x 11 – chasis bordes revestidos en aluminio, difusor opalizado en policarbonato, temperatura de color 6500k - grado de protección ip 20 (incluye todos los materiales, elementos y accesorios necesarios para su montaje y correcto funcionamiento)</t>
  </si>
  <si>
    <t>suministro e instalación en cielo raso de panel led rd 18w redondo de incrustar – voltaje 85-265v, eficacia 60lm/w, montaje incrustar (25mm), flujo luminoso (lm) 1080lm, temperatura de color 6500k (incluye todos los materiales, elementos y accesorios necesarios para su montaje y correcto funcionamiento)</t>
  </si>
  <si>
    <t>suministro e instalación en cielo raso de panel led rd 9w redondo de incrustar – eficacia 45lm/w, flujo luminoso (lm) 270lm, temperatura de color 6500k (incluye todos los materiales, elementos y accesorios necesarios para su montaje y correcto funcionamiento)</t>
  </si>
  <si>
    <t>suministro e instalación en cielo raso de panel led de 24 w cuadrado de incrustar – • tipo de led: smd 2835, voltaje de entrada: ac100-240v, temperatura de trabajo: -20ºc + 40ºc, potencia: 24w,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</si>
  <si>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18 w cuadrado de incrustar – tipo de led:  voltaje de entrada: ac100-240v, potencia: 18w,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</si>
  <si>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9 w cuadrado de incrustar – tipo de led:  voltaje de entrada: ac100-240v, potencia: 9w, temperatura de color (k): 3000k/4000k/6500k, dimensiones (mm): 295x295x28 mm, horas de vida útil: 25.000 horas. (incluye todos los materiales, elementos y accesorios necesarios para su montaje y correcto funcionamiento)</t>
  </si>
  <si>
    <t xml:space="preserve">suministro e instalación de tablero de 12 circuitos 1f3h. barraje para 75a barra neutro y barra tierra calidad legrand, siemens, sqared o superior de marca reconocida y homologada por el cidet. a todo costo </t>
  </si>
  <si>
    <t xml:space="preserve">suministro e instalación de tablero de 8 circuitos 1f3h. barraje para 75a barra neutro y barra tierra calidad legrand, siemens, sqared o superior de marca reconocida y homologada por el cidet. a todo costo </t>
  </si>
  <si>
    <t xml:space="preserve">suministro e instalación de tablero de 6 circuitos 1f3h. barraje para 75a barra neutro y barra tierra calidad legrand, siemens, sqared o superior de marca reconocida y homologada por el cidet. a todo costo </t>
  </si>
  <si>
    <t xml:space="preserve">suministro e instalación interruptor enchufable 1x20a. calidad legrand, siemens, sqared o superior de marca reconocida y homologada por el cidet. a todo costo </t>
  </si>
  <si>
    <t xml:space="preserve">suministro e instalación interruptor enchufable 1x30a. calidad legrand, siemens, sqared o superior de marca reconocida y homologada por el cidet. a todo costo </t>
  </si>
  <si>
    <t xml:space="preserve">suministro e instalación interruptor enchufable 1x40a. calidad legrand, siemens, sqared o superior de marca reconocida y homologada por el cidet. a todo costo </t>
  </si>
  <si>
    <t xml:space="preserve">suministro e instalación interruptor enchufable 1x50a. calidad legrand, siemens, sqared o superior de marca reconocida y homologada por el cidet. a todo costo </t>
  </si>
  <si>
    <t xml:space="preserve">suministro e instalación interruptor atornillable 1x20a. calidad legrand, siemens, sqared o superior de marca reconocida y homologada por el cidet. a todo costo </t>
  </si>
  <si>
    <t xml:space="preserve">suministro e instalación interruptor atornillable 1x30a. calidad legrand, siemens, sqared o superior de marca reconocida y homologada por el cidet. a todo costo </t>
  </si>
  <si>
    <t xml:space="preserve">suministro e instalación interruptor atornillable 1x40a. calidad legrand, siemens, sqared o superior de marca reconocida y homologada por el cidet. a todo costo </t>
  </si>
  <si>
    <t xml:space="preserve">suministro e instalación interruptor atornillable 1x50a. calidad legrand, siemens, sqared o superior de marca reconocida y homologada por el cidet. a todo costo </t>
  </si>
  <si>
    <t xml:space="preserve">suministro e instalación de interruptor sencillo. a todo costo </t>
  </si>
  <si>
    <t xml:space="preserve">suministro e instalación de interruptor doble. a todo costo </t>
  </si>
  <si>
    <t xml:space="preserve">suministro e instalación de interruptor triple. a todo costo </t>
  </si>
  <si>
    <t xml:space="preserve">suministro e instalación de cable de cobre thhn/thwn n°10 awg. no incluye terminales ni condulado. a todo costo </t>
  </si>
  <si>
    <t xml:space="preserve"> M </t>
  </si>
  <si>
    <t xml:space="preserve">suministro e instalación de cable de cobre thhn/thwn n°12 awg. no incluye terminales ni condulado. a todo costo </t>
  </si>
  <si>
    <t xml:space="preserve">suministro e instalación de cable de cobre thhn/thwn n°8 awg. no incluye terminales ni condulado. a todo costo </t>
  </si>
  <si>
    <t xml:space="preserve">suministro e instalación de acometida 1h cu hffr ls ct n° 10awg. no incluye terminales ni condulado. a todo costo </t>
  </si>
  <si>
    <t xml:space="preserve">suministro e instalación de acometida 1h cu hffr ls ct n° 12awg. no incluye terminales ni condulado. a todo costo </t>
  </si>
  <si>
    <t xml:space="preserve">suministro e instalación de tuberia conduit pvc 1/2".  a todo costo </t>
  </si>
  <si>
    <t xml:space="preserve">suministro e instalación de tuberia conduit pvc 3/4". a todo costo </t>
  </si>
  <si>
    <t xml:space="preserve">suministro e instalación de tuberia conduit pvc 1". a todo costo </t>
  </si>
  <si>
    <t xml:space="preserve">suministro e instalación de tuberia conduit pvc 1_1/2". a todo costo </t>
  </si>
  <si>
    <t xml:space="preserve">suministro e instalación de tuberia conduit pvc 2". a todo costo </t>
  </si>
  <si>
    <t xml:space="preserve">salida bifasica en tuberia conduit  pvc 3/4", alambre no 12 awg thhn-thwn 90°c. aprox 10 m. a todo costo </t>
  </si>
  <si>
    <t>MANTENIMIENTO  CONSISTENTE EN CARPINTERIA METALICA Y DE MADERA</t>
  </si>
  <si>
    <t xml:space="preserve">desmonte, mantenimiento y reinstalación de ventaneria (incluye limpieza, lijadada, pintura esmalte y reinstalación). a todo costo </t>
  </si>
  <si>
    <t xml:space="preserve"> M2 </t>
  </si>
  <si>
    <t xml:space="preserve">mantenimiento de carpintería metálica - (puertas y ventanas) incluye desmonte, limpieza, remoción de pintura, lijada, reparación hasta un 15% de lámina de iguales características a la existente y soldadura de partes afectadas, aplicación de anticorrosivo, pintura esmalte y reinstalación). a todo costo </t>
  </si>
  <si>
    <t xml:space="preserve">suministro e instalación de persiana metálica en perfileria tipo mueble tubo cuadrado 50 x 50mm, con pintura color al duco según detalle. a todo costo </t>
  </si>
  <si>
    <t xml:space="preserve">suministro e instalación de puerta de baño en aluminio color, marco puerta de 2x1", pasador interno y manijas interior y exterior. incluye el suministro de todos los accesorios requeridos para el correcto montaje. según detalle. a todo costo </t>
  </si>
  <si>
    <t xml:space="preserve">puerta metálica lámina cold rolled cal.18 entamborada con marco montante en persiana (incluye anticorrosivo + pintura electrostática + marco cold rolled cal.18 cargados en concreto). incluye el suministro de todos los accesorios requeridos para el correcto montaje. (suministro e instalación). a todo costo </t>
  </si>
  <si>
    <t xml:space="preserve">puerta metálica en lamina cold rolled cal. 18+ ángulo 1 1/2 x 1/8" + anticorrosivo + pintura+ tubo galvanizado 1 1/2". dimensiones h=2.20 x a=2.70m. incluye falleba, portacandado. según detalle. a todo costo </t>
  </si>
  <si>
    <t xml:space="preserve">cerradura a50ws tipo schlage o equivalente, con llave por fuera y botón por dentro. incluye suministro e instalación. a todo costo </t>
  </si>
  <si>
    <t xml:space="preserve">cerradura a40s tipo schlage o equivalente, con bocallave por fuera y botón por dentro. incluye suministro e instalación. a todo costo </t>
  </si>
  <si>
    <t>cerradura cerrojo doble llave - ref. b362 ultra tipo schalage o equivalente. acabado según diseño. (incluye suministro e instalación). a todo costo.</t>
  </si>
  <si>
    <t xml:space="preserve">suministro e instalación de falleba para puerta  a todo costo </t>
  </si>
  <si>
    <t xml:space="preserve">mantenimiento de estructura en madera -  mediante limpieza manual con grata y aplicación de inmunizante tipo merulex de sika o equivalente, incluye remplazo de madera afectada. a todo costo </t>
  </si>
  <si>
    <t xml:space="preserve">acometida eléctrica: suministro e instalación de cable n° 12 en cobre debidamente identificado según normas ntc y recubierto por material aislante, con sus tres líneas (positivo, negativo y polo a tierra), además cuenta con protección en tuvo PVC conduit. a todo costo </t>
  </si>
  <si>
    <t xml:space="preserve"> ML </t>
  </si>
  <si>
    <t>MANTENIMIENTO CONSISTENTE EN PINTURAS Y ACABADOS</t>
  </si>
  <si>
    <t xml:space="preserve">pañete liso muros 1:3 exterior con dilataciones 5 cm. cada 62.5 cm. (incluye filos y dilataciones hasta altura 2,5 m.). a todo costo </t>
  </si>
  <si>
    <t xml:space="preserve">pintura tipo coraza o equivalente 3 manos fachadas (incluye 1 mano en pintura tipo 2 y dos manos en pintura coraza tipo pintuco o equivalente, filos y dilataciones). a todo costo </t>
  </si>
  <si>
    <t xml:space="preserve">pañete liso muros   1:3 interior (incluye filos y dilataciones). a todo costo </t>
  </si>
  <si>
    <t xml:space="preserve">estuco y pintura tipo esmalte o equivalente 3 manos (incluye estuco, 2 mano en pintura tipo 2 y 1 una mano en pintura tipo esmalte o equivalente, filos y dilataciones). color según diseño. a todo costo </t>
  </si>
  <si>
    <t xml:space="preserve">pintura para tráfico grandes superficies color según diseño. (incluye 3 manos). a todo costo </t>
  </si>
  <si>
    <t xml:space="preserve">suministro e instalación de pintura tipo esmalte 3 manos sobre muro sobre muro incluye filos y dilataciones). color según diseño. a todo costo </t>
  </si>
  <si>
    <t>suministro y aplicación de pintura a 2 manos, con vinilo color blanco tipo 2, a pared, consistente en raspar, resanar, lijar y pintar (incluye todos los elementos y materiales necesarios para su ejecución).</t>
  </si>
  <si>
    <t>suministro y aplicación de pintura a 2 manos, con vinilo color blanco tipo 1, a pared, consistente en raspar, resanar, lijar y pintar (incluye todos los elementos y materiales necesarios para su ejecución).</t>
  </si>
  <si>
    <t xml:space="preserve">BATALLON DE APOYO Y SERVICIOS PARA LA EDUCACION MILITAR (BASEM) </t>
  </si>
  <si>
    <t>suministro e instalación de teja fibrocemento. tipo ETERNIT No 5.o equivalente. (incluye desmonte tejas afectadas, gancho de fijación)</t>
  </si>
  <si>
    <t>suministro e instalación de teja fibrocemento. tipo ETERNIT No7. o equivalente. (incluye desmonte tejas afectadas, gancho de fijación)</t>
  </si>
  <si>
    <t xml:space="preserve">suministro e instalación, de techo en PVC, compuestas de polimerización del monómero de cloruro de vinilo a poli cloruró de vinilo, con medidas de largo: 5.8m – grosor 9mm-ancho 30cm, color blanco brillante. (incluye estructura completa con separación de 60 cm  y demás  materiales necesarios para su puesta en funcionamiento ) </t>
  </si>
  <si>
    <t>mantenimiento de cielo raso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</si>
  <si>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suministro e instalación de láminas y estructura, fijación, terminaciones y limpieza final. - láminas de PVC color blanco, espesor ≥ 8 mm, resistentes a humedad.&lt;br&gt;- perfiles metálicos galvanizados calibre 22 o aluminio anodizado.&lt;br&gt;- tornillería auto perforante, tacos plásticos, ángulos de unión.&lt;br&gt;- selladores de silicona neutra o poliuretano.
- perfiles metálicos separados máximo 60 cm.&lt;br&gt;- suspensión con varillas roscadas y anclajes mecánicos.&lt;br&gt;- nivelación previa de superficie. personal técnico especializado en instalación de cielos rasos, cumpliendo normas de seguridad industrial. - instalación con juntas alineadas y acabados uniformes.- sellado perimetral.- garantía mínima de 12 meses sobre instalación.</t>
  </si>
  <si>
    <t>servicio de remplazo e instalación de teja en lámina galvanizada, trapezoidal c/26, de 5.25 x 1 mts, fijación tornillo auto perforante, electro pintada por ambas caras de acuerdo al color institucional, incluye accesorios y trabajo en alturas.</t>
  </si>
  <si>
    <t>servicio de instalación   o remplazo de enchape porcelanato 0.60*0.60 según diseño incluye pegacor y emboquillado, remates y filos esquineros. Incluye materiales</t>
  </si>
  <si>
    <t>suministro e instalación, de enchape para piso cerámica 45x45cm similar al existente. color según diseño (incluye:  alistado de piso mortero, piso cerámico, boquilla y pegante)</t>
  </si>
  <si>
    <t>reubicación de puntos hidráulicos sanitarios, (regata en muro y piso) distancia de reubicación aproximada 1 m. incluye accesorios tubería servicios de instalacion– sanitaria y morteros de resane.</t>
  </si>
  <si>
    <t>suministro e instalación  puerta metálica lámina cold rolled cal. 18 tipo panel  2,05 x 0,80 con marco sencillo, cerradura, bisagras, (incluye anticorrosivo + pintura electrostática + marco cold rolled cal. 18 cargados en concreto)</t>
  </si>
  <si>
    <t>UND</t>
  </si>
  <si>
    <t>suministro  e instalación enchape para piso baño- según diseño (incluye: demolición, retiro de escombros ,  alistado de piso mortero 1:4 e=0,03, baldosa piso, boquilla y pegante)</t>
  </si>
  <si>
    <t>suministro e instalación   sanitario tipo institucional (incluye: desmontes, materiales, y  accesorios para su puesta en funcionamiento</t>
  </si>
  <si>
    <t>suministro e instalación de bandeja tipo escalerilla semipesado de 10 cm con tapa cal. 20 en calidad mecano o superior. incluye certificado de producto RETIE, accesorios de fijación y todo lo necesario para su correcto funcionamiento.</t>
  </si>
  <si>
    <t>sumistro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</si>
  <si>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instalación de bandeja tipo escalerilla semipesado de 20 cm con tapa cal. 20 en calidad mecano o superior. incluye certificado de producto RETIE, accesorios de fijación y todo lo necesario para su correcto funcionamiento.</t>
  </si>
  <si>
    <t>suministro e instalación de canaleta para cableado eléctrico de 5x12 con división y pintura electroestática incluye materiales</t>
  </si>
  <si>
    <t>jardines exteriores (incluye plantas ornamentales, tierra negra y pradización ).
equipo básico ( herramienta menor )
mano de obra aa (albañilería)
tierra negra
pasto kikuyo (cortado)
plantas ornamentales varias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</si>
  <si>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 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</si>
  <si>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BATALLON DE APOYO Y SERVICIOS PARA LA EDUCACION MILITAR (BASEM) CON DESTINACIÓN INSTALACIONES COTEF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</si>
  <si>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m.con 2 crucetas de 2.30 m.) sellador elástico mono componente. esmalte 3133</t>
  </si>
  <si>
    <t>mantenimiento y adecuación de teja standing sean cal 26 incluye caballetes. revisión, ajuste, limpieza manual, anticorrosiva y pintura esmalte para cerchas y correas</t>
  </si>
  <si>
    <t xml:space="preserve">servicio de instalación y suministro de orinal; incluye grifería push expuesta 3/4" y racor.  
equipo básico ( herramienta menor )
mano de obra bb (instalaciones)
orinal.  
grifería push expuesta 3/4" y racor </t>
  </si>
  <si>
    <t>SERVICIO</t>
  </si>
  <si>
    <t>mantenimiento de red sanitaria diámetro max 8" (incluye retiro de vegetación, piedras y/o sedimentación).</t>
  </si>
  <si>
    <t>BATALLON DE APOYO Y SERVICIOS PARA LA EDUCACION MILITAR (BASEM) CON DESTINACIÓN INSTALACIONES ESMAI</t>
  </si>
  <si>
    <t>suministro e instalación de teja fibrocemento. tipo ETERNIT No 7.o equivalente. (incluye desmonte tejas afectadas, gancho de fijación)</t>
  </si>
  <si>
    <t>servicio de mantenimiento, instalación o remplazo de cielo raso suspendido PVC junta perdida (perfilaría metálica, cal .24-26, estructura cada 50 cm).</t>
  </si>
  <si>
    <t>servicio de remplazo e instalación de división para batería de baños estándar flotada tipo socada o similar (1,5*1,0) incluye accesorios</t>
  </si>
  <si>
    <t>54129 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</si>
  <si>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suministro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</si>
  <si>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instalacion de manto asfaltico texsaplas hdoe +fp 250 rollo de 10mtrs / 1.10 mts alto x 9.10 de ancho - calibre 4mm (aplicación a todo costo con su respectivo equipo basico de aplicación)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</si>
  <si>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</si>
  <si>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CONSTRUCTORA LIZ S.A.S.
900444896-2</t>
  </si>
  <si>
    <t>MULTISERVICIOS INTEGRALES JAR
1105670792-0</t>
  </si>
  <si>
    <t>MICAB INGENIERIA SAS
 901712567-8</t>
  </si>
  <si>
    <t>ARTICULO PRESUPUESTAL  (SIIF NACIÓN)</t>
  </si>
  <si>
    <t>VALOR POR ARTÍCULO PRESUPUESTAL</t>
  </si>
  <si>
    <t>A-02-02-02-005-004</t>
  </si>
  <si>
    <t>SERVICIOS DE CONSTRUCCIÓN</t>
  </si>
  <si>
    <t>CEDOC</t>
  </si>
  <si>
    <t>CENAC EDUCACIÓN</t>
  </si>
  <si>
    <t>ESACE</t>
  </si>
  <si>
    <t>ESART</t>
  </si>
  <si>
    <t>ESCAB</t>
  </si>
  <si>
    <t>ESCOM</t>
  </si>
  <si>
    <t>ESICI</t>
  </si>
  <si>
    <t>ESINF</t>
  </si>
  <si>
    <t>ESING CON DESTINACIÓN CAAID</t>
  </si>
  <si>
    <t>ESING</t>
  </si>
  <si>
    <t>BASEM CON DESTINACIÓN COTEF</t>
  </si>
  <si>
    <t>BASEM</t>
  </si>
  <si>
    <t>BASEM CON DESTINACIÓN CEMIL</t>
  </si>
  <si>
    <t>BASEM CON DESTINACIÓN ESMAI</t>
  </si>
  <si>
    <t>ESLOG</t>
  </si>
  <si>
    <t>ESPOM</t>
  </si>
  <si>
    <t>ESUME</t>
  </si>
  <si>
    <t>TOTA, PRESUPUESTO A EJECUTAR RECURSO 10</t>
  </si>
  <si>
    <t>CEMIL</t>
  </si>
  <si>
    <t>ESAVE</t>
  </si>
  <si>
    <t>TOTAL PRESUPUESTO A EJECUTAR RECURSO 16</t>
  </si>
  <si>
    <t>CEDOC-CENAC-ESACE-ESART-ESCAB-ESCOM-ESICI-ESINF-ESING-BASEM COTEF-BASEM-BASEM CEMIL-BASEM ESMAI-ESLOG-ESPOM-ESUME</t>
  </si>
  <si>
    <t>ESLOG-CEMIL-ESING-ESUME-ESAVE</t>
  </si>
  <si>
    <t>TOTAL, PRESUPUESTO A EJECUTAR RECURSO 16</t>
  </si>
  <si>
    <t>VALOR COSTOS DIRECTOS</t>
  </si>
  <si>
    <t>VALOR MANTENIMIENTO</t>
  </si>
  <si>
    <t>ADMINISTRACION % =(SUMATORIA TOTAL DE MANTENIMIENTO X%)</t>
  </si>
  <si>
    <t>IMPREVISTOS % =(SUMATORIA TOTAL DE MANTENIMIENTO X%)</t>
  </si>
  <si>
    <t>UTILIDAD % =(SUMATORIA TOTAL DE MANTENIMIENTO X%)</t>
  </si>
  <si>
    <t>IVA 19% =( RESULTADO DE LA UTILIDAD X19%)</t>
  </si>
  <si>
    <t xml:space="preserve">COSTOS INDIRECTOS </t>
  </si>
  <si>
    <t>PRESUPUESTO TOTAL</t>
  </si>
  <si>
    <t>TOTAL DE PRECIOS UNITARIOS DE REFENCIA</t>
  </si>
  <si>
    <t>ESCUELA DE ARMAS (ESACE)</t>
  </si>
  <si>
    <t>SELECCIÓN ABREVIADA DE MENOR CUANTIA No SAMC – 118- CENACEDUCACION -2026, CUYO OBJETO ES EL “MANTENIMIENTO A TODO COSTO DE INSTALACIONES, DE LAS UNIDADES CENTRALIZADAS ADMINISTRATIVAMENTE POR LA CENTRAL ADMINISTRATIVA Y CONTABLE ESPECIALIZADA DE EDUCACIÓN, A EJECUTAR EN LA VIGENCIA 2026”</t>
  </si>
  <si>
    <t>SUMINISTRO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</si>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</sst>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#,##0.00\ \€"/>
    <numFmt numFmtId="166" formatCode="_-* #,##0.00_-;\-* #,##0.00_-;_-* \-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Arial Narrow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  <charset val="1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9"/>
      <color theme="0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sz val="8"/>
      <color theme="0"/>
      <name val="Arial Narrow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3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8" fillId="14" borderId="1" applyNumberFormat="0" applyProtection="0">
      <alignment horizontal="left" vertical="center"/>
    </xf>
    <xf numFmtId="0" fontId="7" fillId="15" borderId="0" applyNumberFormat="0" applyBorder="0" applyProtection="0">
      <alignment horizontal="center" vertical="center"/>
    </xf>
    <xf numFmtId="0" fontId="7" fillId="16" borderId="0" applyNumberFormat="0" applyBorder="0" applyProtection="0">
      <alignment horizontal="center" vertical="center"/>
    </xf>
    <xf numFmtId="0" fontId="7" fillId="14" borderId="0" applyNumberFormat="0" applyBorder="0" applyProtection="0">
      <alignment horizontal="center" vertical="center" wrapText="1"/>
    </xf>
    <xf numFmtId="0" fontId="7" fillId="14" borderId="0" applyNumberFormat="0" applyBorder="0" applyProtection="0">
      <alignment horizontal="right" vertical="center" wrapText="1"/>
    </xf>
    <xf numFmtId="0" fontId="7" fillId="17" borderId="0" applyNumberFormat="0" applyBorder="0" applyProtection="0">
      <alignment horizontal="center" vertical="center" wrapText="1"/>
    </xf>
    <xf numFmtId="0" fontId="6" fillId="17" borderId="0" applyNumberFormat="0" applyBorder="0" applyProtection="0">
      <alignment horizontal="right" vertical="center" wrapText="1"/>
    </xf>
    <xf numFmtId="49" fontId="6" fillId="0" borderId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5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3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5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5" fillId="0" borderId="1" applyNumberFormat="0" applyFont="0" applyFill="0" applyAlignment="0" applyProtection="0"/>
  </cellStyleXfs>
  <cellXfs count="386">
    <xf numFmtId="0" fontId="0" fillId="0" borderId="0" xfId="0"/>
    <xf numFmtId="0" fontId="3" fillId="0" borderId="0" xfId="0" applyFont="1"/>
    <xf numFmtId="164" fontId="4" fillId="0" borderId="1" xfId="3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vertical="center"/>
    </xf>
    <xf numFmtId="10" fontId="10" fillId="0" borderId="0" xfId="0" applyNumberFormat="1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0" fillId="9" borderId="0" xfId="0" applyFont="1" applyFill="1"/>
    <xf numFmtId="0" fontId="12" fillId="12" borderId="6" xfId="0" applyFont="1" applyFill="1" applyBorder="1" applyAlignment="1">
      <alignment vertical="center" wrapText="1"/>
    </xf>
    <xf numFmtId="3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10" fontId="4" fillId="0" borderId="1" xfId="1" applyNumberFormat="1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10" fontId="10" fillId="2" borderId="1" xfId="1" applyNumberFormat="1" applyFont="1" applyFill="1" applyBorder="1" applyAlignment="1">
      <alignment horizontal="center" vertical="center" wrapText="1"/>
    </xf>
    <xf numFmtId="10" fontId="10" fillId="0" borderId="1" xfId="1" applyNumberFormat="1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0" fontId="10" fillId="0" borderId="0" xfId="0" applyNumberFormat="1" applyFont="1" applyAlignment="1">
      <alignment wrapText="1"/>
    </xf>
    <xf numFmtId="3" fontId="11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10" fontId="11" fillId="9" borderId="1" xfId="1" applyNumberFormat="1" applyFont="1" applyFill="1" applyBorder="1" applyAlignment="1">
      <alignment horizontal="center" vertical="center"/>
    </xf>
    <xf numFmtId="10" fontId="11" fillId="9" borderId="1" xfId="0" applyNumberFormat="1" applyFont="1" applyFill="1" applyBorder="1" applyAlignment="1">
      <alignment horizontal="center" vertical="center"/>
    </xf>
    <xf numFmtId="10" fontId="11" fillId="9" borderId="0" xfId="0" applyNumberFormat="1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10" fontId="10" fillId="0" borderId="1" xfId="0" applyNumberFormat="1" applyFont="1" applyBorder="1" applyAlignment="1">
      <alignment horizontal="center" vertical="center"/>
    </xf>
    <xf numFmtId="0" fontId="4" fillId="0" borderId="0" xfId="0" applyFont="1"/>
    <xf numFmtId="10" fontId="10" fillId="0" borderId="0" xfId="1" applyNumberFormat="1" applyFont="1"/>
    <xf numFmtId="0" fontId="13" fillId="13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justify" wrapText="1"/>
    </xf>
    <xf numFmtId="0" fontId="12" fillId="19" borderId="6" xfId="0" applyFont="1" applyFill="1" applyBorder="1" applyAlignment="1">
      <alignment vertical="center" wrapText="1"/>
    </xf>
    <xf numFmtId="0" fontId="11" fillId="19" borderId="1" xfId="0" applyFont="1" applyFill="1" applyBorder="1" applyAlignment="1">
      <alignment horizontal="center" vertical="center" wrapText="1"/>
    </xf>
    <xf numFmtId="0" fontId="10" fillId="19" borderId="0" xfId="0" applyFont="1" applyFill="1"/>
    <xf numFmtId="0" fontId="12" fillId="13" borderId="6" xfId="0" applyFont="1" applyFill="1" applyBorder="1" applyAlignment="1">
      <alignment vertical="center" wrapText="1"/>
    </xf>
    <xf numFmtId="3" fontId="12" fillId="13" borderId="1" xfId="0" applyNumberFormat="1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0" fillId="13" borderId="0" xfId="0" applyFont="1" applyFill="1"/>
    <xf numFmtId="0" fontId="1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justify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wrapText="1"/>
    </xf>
    <xf numFmtId="0" fontId="11" fillId="12" borderId="1" xfId="0" applyFont="1" applyFill="1" applyBorder="1" applyAlignment="1">
      <alignment horizontal="center" vertical="center" wrapText="1"/>
    </xf>
    <xf numFmtId="0" fontId="10" fillId="12" borderId="0" xfId="0" applyFont="1" applyFill="1"/>
    <xf numFmtId="166" fontId="4" fillId="0" borderId="1" xfId="3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42" fontId="4" fillId="0" borderId="1" xfId="3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8" fontId="9" fillId="2" borderId="1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8" fontId="9" fillId="2" borderId="1" xfId="0" applyNumberFormat="1" applyFont="1" applyFill="1" applyBorder="1" applyAlignment="1">
      <alignment horizontal="right" vertical="center" wrapText="1"/>
    </xf>
    <xf numFmtId="0" fontId="13" fillId="13" borderId="1" xfId="0" applyFont="1" applyFill="1" applyBorder="1" applyAlignment="1">
      <alignment horizontal="center" vertical="center"/>
    </xf>
    <xf numFmtId="8" fontId="13" fillId="13" borderId="1" xfId="0" applyNumberFormat="1" applyFont="1" applyFill="1" applyBorder="1" applyAlignment="1">
      <alignment horizontal="right" vertical="center" wrapText="1"/>
    </xf>
    <xf numFmtId="0" fontId="9" fillId="2" borderId="11" xfId="0" applyFont="1" applyFill="1" applyBorder="1" applyAlignment="1">
      <alignment horizontal="justify" vertical="center"/>
    </xf>
    <xf numFmtId="8" fontId="9" fillId="0" borderId="1" xfId="0" applyNumberFormat="1" applyFont="1" applyBorder="1" applyAlignment="1">
      <alignment horizontal="right" vertical="center" wrapText="1"/>
    </xf>
    <xf numFmtId="8" fontId="13" fillId="13" borderId="11" xfId="0" applyNumberFormat="1" applyFont="1" applyFill="1" applyBorder="1" applyAlignment="1">
      <alignment horizontal="center" vertical="center"/>
    </xf>
    <xf numFmtId="0" fontId="13" fillId="13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justify" vertical="center" wrapText="1"/>
    </xf>
    <xf numFmtId="0" fontId="14" fillId="2" borderId="6" xfId="0" applyFont="1" applyFill="1" applyBorder="1" applyAlignment="1">
      <alignment horizontal="center" vertical="center" wrapText="1"/>
    </xf>
    <xf numFmtId="3" fontId="11" fillId="4" borderId="0" xfId="0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vertical="center" wrapText="1"/>
    </xf>
    <xf numFmtId="3" fontId="4" fillId="2" borderId="14" xfId="0" applyNumberFormat="1" applyFont="1" applyFill="1" applyBorder="1" applyAlignment="1">
      <alignment horizontal="center" vertical="center" wrapText="1"/>
    </xf>
    <xf numFmtId="10" fontId="4" fillId="2" borderId="14" xfId="1" applyNumberFormat="1" applyFont="1" applyFill="1" applyBorder="1" applyAlignment="1">
      <alignment horizontal="center" vertical="center" wrapText="1"/>
    </xf>
    <xf numFmtId="10" fontId="10" fillId="0" borderId="14" xfId="1" applyNumberFormat="1" applyFont="1" applyBorder="1" applyAlignment="1">
      <alignment horizontal="center" vertical="center" wrapText="1"/>
    </xf>
    <xf numFmtId="10" fontId="10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center" vertical="center" wrapText="1"/>
    </xf>
    <xf numFmtId="164" fontId="4" fillId="0" borderId="15" xfId="3" applyNumberFormat="1" applyFont="1" applyBorder="1" applyAlignment="1">
      <alignment horizontal="center" vertical="center" wrapText="1"/>
    </xf>
    <xf numFmtId="42" fontId="4" fillId="0" borderId="15" xfId="3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vertical="center" wrapText="1"/>
    </xf>
    <xf numFmtId="10" fontId="4" fillId="0" borderId="15" xfId="1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10" fontId="4" fillId="2" borderId="15" xfId="1" applyNumberFormat="1" applyFont="1" applyFill="1" applyBorder="1" applyAlignment="1">
      <alignment horizontal="center" vertical="center" wrapText="1"/>
    </xf>
    <xf numFmtId="0" fontId="11" fillId="12" borderId="1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justify" vertical="center" wrapText="1"/>
    </xf>
    <xf numFmtId="0" fontId="14" fillId="2" borderId="0" xfId="0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164" fontId="4" fillId="0" borderId="0" xfId="3" applyNumberFormat="1" applyFont="1" applyBorder="1" applyAlignment="1">
      <alignment horizontal="center" vertical="center" wrapText="1"/>
    </xf>
    <xf numFmtId="42" fontId="4" fillId="0" borderId="0" xfId="3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 wrapText="1"/>
    </xf>
    <xf numFmtId="10" fontId="4" fillId="0" borderId="0" xfId="1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10" fontId="4" fillId="2" borderId="0" xfId="1" applyNumberFormat="1" applyFont="1" applyFill="1" applyBorder="1" applyAlignment="1">
      <alignment horizontal="center" vertical="center" wrapText="1"/>
    </xf>
    <xf numFmtId="10" fontId="10" fillId="2" borderId="0" xfId="1" applyNumberFormat="1" applyFont="1" applyFill="1" applyBorder="1" applyAlignment="1">
      <alignment horizontal="center" vertical="center" wrapText="1"/>
    </xf>
    <xf numFmtId="10" fontId="10" fillId="0" borderId="0" xfId="1" applyNumberFormat="1" applyFont="1" applyBorder="1" applyAlignment="1">
      <alignment horizontal="center" vertical="center" wrapText="1"/>
    </xf>
    <xf numFmtId="10" fontId="10" fillId="0" borderId="0" xfId="0" applyNumberFormat="1" applyFont="1" applyBorder="1" applyAlignment="1">
      <alignment horizontal="center" vertical="center" wrapText="1"/>
    </xf>
    <xf numFmtId="10" fontId="10" fillId="0" borderId="0" xfId="0" applyNumberFormat="1" applyFont="1" applyBorder="1" applyAlignment="1">
      <alignment wrapText="1"/>
    </xf>
    <xf numFmtId="0" fontId="10" fillId="0" borderId="0" xfId="0" applyFont="1" applyBorder="1" applyAlignment="1">
      <alignment wrapText="1"/>
    </xf>
    <xf numFmtId="10" fontId="10" fillId="2" borderId="6" xfId="1" applyNumberFormat="1" applyFont="1" applyFill="1" applyBorder="1" applyAlignment="1">
      <alignment horizontal="center" vertical="center" wrapText="1"/>
    </xf>
    <xf numFmtId="10" fontId="10" fillId="2" borderId="16" xfId="1" applyNumberFormat="1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10" fontId="4" fillId="2" borderId="2" xfId="1" applyNumberFormat="1" applyFont="1" applyFill="1" applyBorder="1" applyAlignment="1">
      <alignment horizontal="center" vertical="center" wrapText="1"/>
    </xf>
    <xf numFmtId="166" fontId="4" fillId="0" borderId="15" xfId="3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4" fillId="0" borderId="2" xfId="3" applyNumberFormat="1" applyFont="1" applyBorder="1" applyAlignment="1">
      <alignment horizontal="center" vertical="center" wrapText="1"/>
    </xf>
    <xf numFmtId="42" fontId="4" fillId="0" borderId="2" xfId="3" applyNumberFormat="1" applyFont="1" applyBorder="1" applyAlignment="1">
      <alignment horizontal="center" vertical="center" wrapText="1"/>
    </xf>
    <xf numFmtId="10" fontId="4" fillId="0" borderId="2" xfId="1" applyNumberFormat="1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3" fontId="4" fillId="19" borderId="1" xfId="0" applyNumberFormat="1" applyFont="1" applyFill="1" applyBorder="1" applyAlignment="1">
      <alignment horizontal="center" vertical="center" wrapText="1"/>
    </xf>
    <xf numFmtId="164" fontId="4" fillId="19" borderId="1" xfId="3" applyNumberFormat="1" applyFont="1" applyFill="1" applyBorder="1" applyAlignment="1">
      <alignment horizontal="center" vertical="center" wrapText="1"/>
    </xf>
    <xf numFmtId="42" fontId="4" fillId="19" borderId="1" xfId="3" applyNumberFormat="1" applyFont="1" applyFill="1" applyBorder="1" applyAlignment="1">
      <alignment horizontal="center" vertical="center" wrapText="1"/>
    </xf>
    <xf numFmtId="4" fontId="4" fillId="19" borderId="1" xfId="0" applyNumberFormat="1" applyFont="1" applyFill="1" applyBorder="1" applyAlignment="1">
      <alignment vertical="center" wrapText="1"/>
    </xf>
    <xf numFmtId="10" fontId="4" fillId="19" borderId="1" xfId="1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9" fontId="14" fillId="2" borderId="1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2" borderId="15" xfId="0" applyFont="1" applyFill="1" applyBorder="1" applyAlignment="1">
      <alignment horizontal="justify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horizontal="center" vertical="center" wrapText="1"/>
    </xf>
    <xf numFmtId="3" fontId="4" fillId="12" borderId="1" xfId="0" applyNumberFormat="1" applyFont="1" applyFill="1" applyBorder="1" applyAlignment="1">
      <alignment horizontal="center" vertical="center" wrapText="1"/>
    </xf>
    <xf numFmtId="164" fontId="4" fillId="12" borderId="1" xfId="3" applyNumberFormat="1" applyFont="1" applyFill="1" applyBorder="1" applyAlignment="1">
      <alignment horizontal="center" vertical="center" wrapText="1"/>
    </xf>
    <xf numFmtId="42" fontId="4" fillId="12" borderId="1" xfId="3" applyNumberFormat="1" applyFont="1" applyFill="1" applyBorder="1" applyAlignment="1">
      <alignment horizontal="center" vertical="center" wrapText="1"/>
    </xf>
    <xf numFmtId="4" fontId="4" fillId="12" borderId="1" xfId="0" applyNumberFormat="1" applyFont="1" applyFill="1" applyBorder="1" applyAlignment="1">
      <alignment vertical="center" wrapText="1"/>
    </xf>
    <xf numFmtId="10" fontId="4" fillId="12" borderId="1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4" fontId="4" fillId="20" borderId="1" xfId="3" applyNumberFormat="1" applyFont="1" applyFill="1" applyBorder="1" applyAlignment="1">
      <alignment horizontal="center" vertical="center" wrapText="1"/>
    </xf>
    <xf numFmtId="164" fontId="12" fillId="20" borderId="1" xfId="3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justify" vertical="center" wrapText="1"/>
    </xf>
    <xf numFmtId="0" fontId="14" fillId="2" borderId="14" xfId="0" applyFont="1" applyFill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164" fontId="4" fillId="0" borderId="14" xfId="3" applyNumberFormat="1" applyFont="1" applyBorder="1" applyAlignment="1">
      <alignment horizontal="center" vertical="center" wrapText="1"/>
    </xf>
    <xf numFmtId="42" fontId="4" fillId="0" borderId="14" xfId="3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3" fontId="4" fillId="0" borderId="19" xfId="0" applyNumberFormat="1" applyFont="1" applyBorder="1" applyAlignment="1">
      <alignment horizontal="center" vertical="center" wrapText="1"/>
    </xf>
    <xf numFmtId="164" fontId="4" fillId="0" borderId="19" xfId="3" applyNumberFormat="1" applyFont="1" applyBorder="1" applyAlignment="1">
      <alignment horizontal="center" vertical="center" wrapText="1"/>
    </xf>
    <xf numFmtId="164" fontId="12" fillId="21" borderId="19" xfId="3" applyNumberFormat="1" applyFont="1" applyFill="1" applyBorder="1" applyAlignment="1">
      <alignment horizontal="center" vertical="center" wrapText="1"/>
    </xf>
    <xf numFmtId="42" fontId="12" fillId="21" borderId="20" xfId="3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64" fontId="4" fillId="0" borderId="22" xfId="3" applyNumberFormat="1" applyFont="1" applyBorder="1" applyAlignment="1">
      <alignment horizontal="center" vertical="center" wrapText="1"/>
    </xf>
    <xf numFmtId="42" fontId="4" fillId="0" borderId="22" xfId="3" applyNumberFormat="1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164" fontId="4" fillId="0" borderId="24" xfId="3" applyNumberFormat="1" applyFont="1" applyBorder="1" applyAlignment="1">
      <alignment horizontal="center" vertical="center" wrapText="1"/>
    </xf>
    <xf numFmtId="164" fontId="12" fillId="21" borderId="24" xfId="3" applyNumberFormat="1" applyFont="1" applyFill="1" applyBorder="1" applyAlignment="1">
      <alignment horizontal="center" vertical="center" wrapText="1"/>
    </xf>
    <xf numFmtId="42" fontId="12" fillId="21" borderId="25" xfId="3" applyNumberFormat="1" applyFont="1" applyFill="1" applyBorder="1" applyAlignment="1">
      <alignment horizontal="center" vertical="center" wrapText="1"/>
    </xf>
    <xf numFmtId="9" fontId="16" fillId="2" borderId="1" xfId="1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2" fillId="19" borderId="19" xfId="3" applyNumberFormat="1" applyFont="1" applyFill="1" applyBorder="1" applyAlignment="1">
      <alignment horizontal="center" vertical="center" wrapText="1"/>
    </xf>
    <xf numFmtId="42" fontId="12" fillId="19" borderId="20" xfId="3" applyNumberFormat="1" applyFont="1" applyFill="1" applyBorder="1" applyAlignment="1">
      <alignment horizontal="center" vertical="center" wrapText="1"/>
    </xf>
    <xf numFmtId="164" fontId="12" fillId="19" borderId="24" xfId="3" applyNumberFormat="1" applyFont="1" applyFill="1" applyBorder="1" applyAlignment="1">
      <alignment horizontal="center" vertical="center" wrapText="1"/>
    </xf>
    <xf numFmtId="42" fontId="12" fillId="19" borderId="25" xfId="3" applyNumberFormat="1" applyFont="1" applyFill="1" applyBorder="1" applyAlignment="1">
      <alignment horizontal="center" vertical="center" wrapText="1"/>
    </xf>
    <xf numFmtId="164" fontId="12" fillId="19" borderId="14" xfId="3" applyNumberFormat="1" applyFont="1" applyFill="1" applyBorder="1" applyAlignment="1">
      <alignment horizontal="center" vertical="center" wrapText="1"/>
    </xf>
    <xf numFmtId="42" fontId="12" fillId="19" borderId="27" xfId="3" applyNumberFormat="1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164" fontId="4" fillId="20" borderId="15" xfId="3" applyNumberFormat="1" applyFont="1" applyFill="1" applyBorder="1" applyAlignment="1">
      <alignment horizontal="center" vertical="center" wrapText="1"/>
    </xf>
    <xf numFmtId="0" fontId="11" fillId="12" borderId="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2" fillId="20" borderId="0" xfId="0" applyFont="1" applyFill="1" applyBorder="1" applyAlignment="1">
      <alignment vertical="center" wrapText="1"/>
    </xf>
    <xf numFmtId="3" fontId="4" fillId="20" borderId="0" xfId="0" applyNumberFormat="1" applyFont="1" applyFill="1" applyBorder="1" applyAlignment="1">
      <alignment horizontal="center" vertical="center" wrapText="1"/>
    </xf>
    <xf numFmtId="164" fontId="4" fillId="20" borderId="0" xfId="3" applyNumberFormat="1" applyFont="1" applyFill="1" applyBorder="1" applyAlignment="1">
      <alignment horizontal="center" vertical="center" wrapText="1"/>
    </xf>
    <xf numFmtId="42" fontId="4" fillId="20" borderId="0" xfId="3" applyNumberFormat="1" applyFont="1" applyFill="1" applyBorder="1" applyAlignment="1">
      <alignment horizontal="center" vertical="center" wrapText="1"/>
    </xf>
    <xf numFmtId="9" fontId="14" fillId="0" borderId="1" xfId="1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64" fontId="4" fillId="0" borderId="30" xfId="3" applyNumberFormat="1" applyFont="1" applyBorder="1" applyAlignment="1">
      <alignment horizontal="center" vertical="center" wrapText="1"/>
    </xf>
    <xf numFmtId="42" fontId="4" fillId="0" borderId="31" xfId="3" applyNumberFormat="1" applyFont="1" applyBorder="1" applyAlignment="1">
      <alignment horizontal="center" vertical="center" wrapText="1"/>
    </xf>
    <xf numFmtId="164" fontId="12" fillId="19" borderId="32" xfId="3" applyNumberFormat="1" applyFont="1" applyFill="1" applyBorder="1" applyAlignment="1">
      <alignment horizontal="center" vertical="center" wrapText="1"/>
    </xf>
    <xf numFmtId="164" fontId="12" fillId="19" borderId="33" xfId="3" applyNumberFormat="1" applyFont="1" applyFill="1" applyBorder="1" applyAlignment="1">
      <alignment horizontal="center" vertical="center" wrapText="1"/>
    </xf>
    <xf numFmtId="42" fontId="12" fillId="19" borderId="34" xfId="3" applyNumberFormat="1" applyFont="1" applyFill="1" applyBorder="1" applyAlignment="1">
      <alignment horizontal="center" vertical="center" wrapText="1"/>
    </xf>
    <xf numFmtId="164" fontId="4" fillId="0" borderId="35" xfId="3" applyNumberFormat="1" applyFont="1" applyBorder="1" applyAlignment="1">
      <alignment horizontal="center" vertical="center" wrapText="1"/>
    </xf>
    <xf numFmtId="42" fontId="4" fillId="0" borderId="27" xfId="3" applyNumberFormat="1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vertical="center" wrapText="1"/>
    </xf>
    <xf numFmtId="164" fontId="4" fillId="0" borderId="28" xfId="3" applyNumberFormat="1" applyFont="1" applyBorder="1" applyAlignment="1">
      <alignment horizontal="center" vertical="center" wrapText="1"/>
    </xf>
    <xf numFmtId="164" fontId="12" fillId="19" borderId="36" xfId="3" applyNumberFormat="1" applyFont="1" applyFill="1" applyBorder="1" applyAlignment="1">
      <alignment horizontal="center" vertical="center" wrapText="1"/>
    </xf>
    <xf numFmtId="164" fontId="12" fillId="19" borderId="37" xfId="3" applyNumberFormat="1" applyFont="1" applyFill="1" applyBorder="1" applyAlignment="1">
      <alignment horizontal="center" vertical="center" wrapText="1"/>
    </xf>
    <xf numFmtId="42" fontId="12" fillId="19" borderId="38" xfId="3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9" fontId="16" fillId="0" borderId="1" xfId="1" applyFont="1" applyBorder="1" applyAlignment="1">
      <alignment horizontal="center" vertical="center" wrapText="1"/>
    </xf>
    <xf numFmtId="164" fontId="4" fillId="19" borderId="32" xfId="3" applyNumberFormat="1" applyFont="1" applyFill="1" applyBorder="1" applyAlignment="1">
      <alignment horizontal="center" vertical="center" wrapText="1"/>
    </xf>
    <xf numFmtId="164" fontId="4" fillId="19" borderId="33" xfId="3" applyNumberFormat="1" applyFont="1" applyFill="1" applyBorder="1" applyAlignment="1">
      <alignment horizontal="center" vertical="center" wrapText="1"/>
    </xf>
    <xf numFmtId="42" fontId="4" fillId="19" borderId="34" xfId="3" applyNumberFormat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64" fontId="12" fillId="0" borderId="32" xfId="3" applyNumberFormat="1" applyFont="1" applyBorder="1" applyAlignment="1">
      <alignment horizontal="center" vertical="center" wrapText="1"/>
    </xf>
    <xf numFmtId="164" fontId="12" fillId="0" borderId="33" xfId="3" applyNumberFormat="1" applyFont="1" applyBorder="1" applyAlignment="1">
      <alignment horizontal="center" vertical="center" wrapText="1"/>
    </xf>
    <xf numFmtId="42" fontId="12" fillId="0" borderId="34" xfId="3" applyNumberFormat="1" applyFont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2" fillId="12" borderId="40" xfId="0" applyFont="1" applyFill="1" applyBorder="1" applyAlignment="1">
      <alignment vertical="center" wrapText="1"/>
    </xf>
    <xf numFmtId="42" fontId="4" fillId="20" borderId="22" xfId="3" applyNumberFormat="1" applyFont="1" applyFill="1" applyBorder="1" applyAlignment="1">
      <alignment horizontal="center" vertical="center" wrapText="1"/>
    </xf>
    <xf numFmtId="42" fontId="4" fillId="20" borderId="31" xfId="3" applyNumberFormat="1" applyFont="1" applyFill="1" applyBorder="1" applyAlignment="1">
      <alignment horizontal="center" vertical="center" wrapText="1"/>
    </xf>
    <xf numFmtId="164" fontId="4" fillId="20" borderId="14" xfId="3" applyNumberFormat="1" applyFont="1" applyFill="1" applyBorder="1" applyAlignment="1">
      <alignment horizontal="center" vertical="center" wrapText="1"/>
    </xf>
    <xf numFmtId="42" fontId="4" fillId="20" borderId="27" xfId="3" applyNumberFormat="1" applyFont="1" applyFill="1" applyBorder="1" applyAlignment="1">
      <alignment horizontal="center" vertical="center" wrapText="1"/>
    </xf>
    <xf numFmtId="9" fontId="14" fillId="2" borderId="24" xfId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3" fontId="4" fillId="0" borderId="47" xfId="0" applyNumberFormat="1" applyFont="1" applyBorder="1" applyAlignment="1">
      <alignment horizontal="center" vertical="center" wrapText="1"/>
    </xf>
    <xf numFmtId="164" fontId="4" fillId="0" borderId="47" xfId="3" applyNumberFormat="1" applyFont="1" applyBorder="1" applyAlignment="1">
      <alignment horizontal="center" vertical="center" wrapText="1"/>
    </xf>
    <xf numFmtId="42" fontId="4" fillId="0" borderId="47" xfId="3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justify" vertical="justify" wrapText="1"/>
    </xf>
    <xf numFmtId="0" fontId="12" fillId="19" borderId="1" xfId="0" applyFont="1" applyFill="1" applyBorder="1" applyAlignment="1">
      <alignment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42" fontId="12" fillId="20" borderId="22" xfId="3" applyNumberFormat="1" applyFont="1" applyFill="1" applyBorder="1" applyAlignment="1">
      <alignment horizontal="center" vertical="center" wrapText="1"/>
    </xf>
    <xf numFmtId="164" fontId="12" fillId="20" borderId="15" xfId="3" applyNumberFormat="1" applyFont="1" applyFill="1" applyBorder="1" applyAlignment="1">
      <alignment horizontal="center" vertical="center" wrapText="1"/>
    </xf>
    <xf numFmtId="42" fontId="12" fillId="20" borderId="31" xfId="3" applyNumberFormat="1" applyFont="1" applyFill="1" applyBorder="1" applyAlignment="1">
      <alignment horizontal="center" vertical="center" wrapText="1"/>
    </xf>
    <xf numFmtId="164" fontId="12" fillId="20" borderId="14" xfId="3" applyNumberFormat="1" applyFont="1" applyFill="1" applyBorder="1" applyAlignment="1">
      <alignment horizontal="center" vertical="center" wrapText="1"/>
    </xf>
    <xf numFmtId="42" fontId="12" fillId="20" borderId="27" xfId="3" applyNumberFormat="1" applyFont="1" applyFill="1" applyBorder="1" applyAlignment="1">
      <alignment horizontal="center" vertical="center" wrapText="1"/>
    </xf>
    <xf numFmtId="42" fontId="4" fillId="0" borderId="48" xfId="3" applyNumberFormat="1" applyFont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9" fontId="14" fillId="2" borderId="14" xfId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justify" vertical="center" wrapText="1"/>
    </xf>
    <xf numFmtId="0" fontId="9" fillId="20" borderId="0" xfId="0" applyFont="1" applyFill="1" applyBorder="1" applyAlignment="1">
      <alignment horizontal="center" vertical="center" wrapText="1"/>
    </xf>
    <xf numFmtId="0" fontId="14" fillId="20" borderId="0" xfId="0" applyFont="1" applyFill="1" applyBorder="1" applyAlignment="1">
      <alignment horizontal="justify" vertical="center" wrapText="1"/>
    </xf>
    <xf numFmtId="0" fontId="14" fillId="20" borderId="0" xfId="0" applyFont="1" applyFill="1" applyBorder="1" applyAlignment="1">
      <alignment horizontal="center" vertical="center" wrapText="1"/>
    </xf>
    <xf numFmtId="166" fontId="15" fillId="0" borderId="14" xfId="0" applyNumberFormat="1" applyFont="1" applyBorder="1" applyAlignment="1">
      <alignment horizontal="center" vertical="center" wrapText="1"/>
    </xf>
    <xf numFmtId="166" fontId="15" fillId="0" borderId="15" xfId="0" applyNumberFormat="1" applyFont="1" applyBorder="1" applyAlignment="1">
      <alignment horizontal="center" vertical="center" wrapText="1"/>
    </xf>
    <xf numFmtId="166" fontId="17" fillId="19" borderId="33" xfId="0" applyNumberFormat="1" applyFont="1" applyFill="1" applyBorder="1" applyAlignment="1">
      <alignment horizontal="center" vertical="center" wrapText="1"/>
    </xf>
    <xf numFmtId="0" fontId="10" fillId="20" borderId="0" xfId="0" applyFont="1" applyFill="1"/>
    <xf numFmtId="0" fontId="10" fillId="20" borderId="0" xfId="0" applyFont="1" applyFill="1" applyAlignment="1">
      <alignment wrapText="1"/>
    </xf>
    <xf numFmtId="0" fontId="11" fillId="20" borderId="0" xfId="0" applyFont="1" applyFill="1" applyAlignment="1">
      <alignment horizontal="center" vertical="center"/>
    </xf>
    <xf numFmtId="9" fontId="4" fillId="0" borderId="0" xfId="0" applyNumberFormat="1" applyFont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 wrapText="1"/>
    </xf>
    <xf numFmtId="44" fontId="12" fillId="0" borderId="20" xfId="2" applyFont="1" applyBorder="1" applyAlignment="1">
      <alignment vertical="center" wrapText="1"/>
    </xf>
    <xf numFmtId="44" fontId="4" fillId="0" borderId="22" xfId="2" applyFont="1" applyBorder="1" applyAlignment="1">
      <alignment vertical="center" wrapText="1"/>
    </xf>
    <xf numFmtId="0" fontId="14" fillId="20" borderId="0" xfId="0" applyFont="1" applyFill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0" fillId="20" borderId="0" xfId="0" applyFont="1" applyFill="1" applyBorder="1"/>
    <xf numFmtId="0" fontId="10" fillId="0" borderId="0" xfId="0" applyFont="1" applyBorder="1"/>
    <xf numFmtId="0" fontId="10" fillId="12" borderId="0" xfId="0" applyFont="1" applyFill="1" applyBorder="1"/>
    <xf numFmtId="0" fontId="13" fillId="13" borderId="1" xfId="0" applyFont="1" applyFill="1" applyBorder="1" applyAlignment="1">
      <alignment horizontal="center" vertical="center"/>
    </xf>
    <xf numFmtId="0" fontId="16" fillId="19" borderId="23" xfId="0" applyFont="1" applyFill="1" applyBorder="1" applyAlignment="1">
      <alignment horizontal="center" vertical="center" wrapText="1"/>
    </xf>
    <xf numFmtId="44" fontId="12" fillId="19" borderId="25" xfId="2" applyFont="1" applyFill="1" applyBorder="1" applyAlignment="1">
      <alignment vertical="center" wrapText="1"/>
    </xf>
    <xf numFmtId="0" fontId="16" fillId="19" borderId="45" xfId="0" applyFont="1" applyFill="1" applyBorder="1" applyAlignment="1">
      <alignment horizontal="center" vertical="center" wrapText="1"/>
    </xf>
    <xf numFmtId="0" fontId="14" fillId="19" borderId="24" xfId="0" applyFont="1" applyFill="1" applyBorder="1" applyAlignment="1">
      <alignment horizontal="center" vertical="center" wrapText="1"/>
    </xf>
    <xf numFmtId="3" fontId="4" fillId="19" borderId="24" xfId="0" applyNumberFormat="1" applyFont="1" applyFill="1" applyBorder="1" applyAlignment="1">
      <alignment horizontal="center" vertical="center" wrapText="1"/>
    </xf>
    <xf numFmtId="0" fontId="16" fillId="19" borderId="5" xfId="0" applyFont="1" applyFill="1" applyBorder="1" applyAlignment="1">
      <alignment horizontal="center" vertical="center" wrapText="1"/>
    </xf>
    <xf numFmtId="0" fontId="14" fillId="19" borderId="1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justify" vertical="center" wrapText="1"/>
    </xf>
    <xf numFmtId="0" fontId="9" fillId="0" borderId="50" xfId="0" applyFont="1" applyBorder="1" applyAlignment="1">
      <alignment horizontal="center" vertical="center" wrapText="1"/>
    </xf>
    <xf numFmtId="0" fontId="19" fillId="22" borderId="12" xfId="0" applyFont="1" applyFill="1" applyBorder="1" applyAlignment="1">
      <alignment horizontal="center" vertical="center" wrapText="1"/>
    </xf>
    <xf numFmtId="0" fontId="9" fillId="20" borderId="1" xfId="0" applyFont="1" applyFill="1" applyBorder="1" applyAlignment="1">
      <alignment horizontal="center" vertical="center" wrapText="1"/>
    </xf>
    <xf numFmtId="0" fontId="9" fillId="2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9" fontId="4" fillId="0" borderId="0" xfId="0" applyNumberFormat="1" applyFont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justify" vertical="center" wrapText="1"/>
    </xf>
    <xf numFmtId="3" fontId="4" fillId="0" borderId="0" xfId="0" applyNumberFormat="1" applyFont="1" applyAlignment="1">
      <alignment horizontal="center" vertical="center" wrapText="1"/>
    </xf>
    <xf numFmtId="0" fontId="12" fillId="20" borderId="0" xfId="0" applyFont="1" applyFill="1" applyAlignment="1">
      <alignment vertical="center" wrapText="1"/>
    </xf>
    <xf numFmtId="3" fontId="4" fillId="20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9" fillId="20" borderId="0" xfId="0" applyFont="1" applyFill="1" applyAlignment="1">
      <alignment horizontal="center" vertical="center" wrapText="1"/>
    </xf>
    <xf numFmtId="0" fontId="14" fillId="20" borderId="0" xfId="0" applyFont="1" applyFill="1" applyAlignment="1">
      <alignment vertical="center" wrapText="1"/>
    </xf>
    <xf numFmtId="0" fontId="14" fillId="20" borderId="0" xfId="0" applyFont="1" applyFill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19" borderId="51" xfId="0" applyFont="1" applyFill="1" applyBorder="1" applyAlignment="1">
      <alignment vertical="center" wrapText="1"/>
    </xf>
    <xf numFmtId="3" fontId="4" fillId="19" borderId="51" xfId="0" applyNumberFormat="1" applyFont="1" applyFill="1" applyBorder="1" applyAlignment="1">
      <alignment horizontal="center" vertical="center" wrapText="1"/>
    </xf>
    <xf numFmtId="0" fontId="14" fillId="20" borderId="0" xfId="0" applyFont="1" applyFill="1" applyAlignment="1">
      <alignment horizontal="justify" vertical="center" wrapText="1"/>
    </xf>
    <xf numFmtId="0" fontId="21" fillId="20" borderId="0" xfId="0" applyFont="1" applyFill="1"/>
    <xf numFmtId="4" fontId="21" fillId="20" borderId="0" xfId="0" applyNumberFormat="1" applyFont="1" applyFill="1" applyAlignment="1">
      <alignment wrapText="1"/>
    </xf>
    <xf numFmtId="4" fontId="21" fillId="20" borderId="0" xfId="0" applyNumberFormat="1" applyFont="1" applyFill="1" applyAlignment="1">
      <alignment horizontal="right" vertical="center" wrapText="1"/>
    </xf>
    <xf numFmtId="0" fontId="21" fillId="20" borderId="0" xfId="0" applyFont="1" applyFill="1" applyAlignment="1">
      <alignment wrapText="1"/>
    </xf>
    <xf numFmtId="0" fontId="21" fillId="20" borderId="0" xfId="0" applyFont="1" applyFill="1" applyBorder="1"/>
    <xf numFmtId="44" fontId="4" fillId="0" borderId="1" xfId="2" applyFont="1" applyBorder="1" applyAlignment="1">
      <alignment vertical="center" wrapText="1"/>
    </xf>
    <xf numFmtId="44" fontId="4" fillId="0" borderId="14" xfId="2" applyFont="1" applyBorder="1" applyAlignment="1">
      <alignment vertical="center" wrapText="1"/>
    </xf>
    <xf numFmtId="44" fontId="13" fillId="13" borderId="1" xfId="2" applyFont="1" applyFill="1" applyBorder="1" applyAlignment="1">
      <alignment horizontal="center" vertical="center" wrapText="1"/>
    </xf>
    <xf numFmtId="44" fontId="12" fillId="13" borderId="1" xfId="2" applyFont="1" applyFill="1" applyBorder="1" applyAlignment="1">
      <alignment horizontal="center" vertical="center" wrapText="1"/>
    </xf>
    <xf numFmtId="44" fontId="12" fillId="12" borderId="1" xfId="2" applyFont="1" applyFill="1" applyBorder="1" applyAlignment="1">
      <alignment horizontal="center" vertical="center" wrapText="1"/>
    </xf>
    <xf numFmtId="44" fontId="4" fillId="19" borderId="1" xfId="2" applyFont="1" applyFill="1" applyBorder="1" applyAlignment="1">
      <alignment vertical="center" wrapText="1"/>
    </xf>
    <xf numFmtId="44" fontId="4" fillId="0" borderId="0" xfId="2" applyFont="1" applyBorder="1" applyAlignment="1">
      <alignment vertical="center" wrapText="1"/>
    </xf>
    <xf numFmtId="44" fontId="4" fillId="0" borderId="2" xfId="2" applyFont="1" applyBorder="1" applyAlignment="1">
      <alignment vertical="center" wrapText="1"/>
    </xf>
    <xf numFmtId="44" fontId="4" fillId="0" borderId="15" xfId="2" applyFont="1" applyBorder="1" applyAlignment="1">
      <alignment vertical="center" wrapText="1"/>
    </xf>
    <xf numFmtId="44" fontId="4" fillId="20" borderId="0" xfId="2" applyFont="1" applyFill="1" applyBorder="1" applyAlignment="1">
      <alignment vertical="center" wrapText="1"/>
    </xf>
    <xf numFmtId="44" fontId="12" fillId="0" borderId="22" xfId="2" applyFont="1" applyBorder="1" applyAlignment="1">
      <alignment vertical="center" wrapText="1"/>
    </xf>
    <xf numFmtId="44" fontId="12" fillId="0" borderId="17" xfId="2" applyFont="1" applyBorder="1" applyAlignment="1">
      <alignment vertical="center" wrapText="1"/>
    </xf>
    <xf numFmtId="44" fontId="4" fillId="0" borderId="31" xfId="2" applyFont="1" applyBorder="1" applyAlignment="1">
      <alignment vertical="center" wrapText="1"/>
    </xf>
    <xf numFmtId="44" fontId="4" fillId="0" borderId="20" xfId="2" applyFont="1" applyBorder="1" applyAlignment="1">
      <alignment vertical="center" wrapText="1"/>
    </xf>
    <xf numFmtId="44" fontId="4" fillId="19" borderId="25" xfId="2" applyFont="1" applyFill="1" applyBorder="1" applyAlignment="1">
      <alignment vertical="center" wrapText="1"/>
    </xf>
    <xf numFmtId="44" fontId="12" fillId="0" borderId="1" xfId="2" applyFont="1" applyBorder="1" applyAlignment="1">
      <alignment vertical="center" wrapText="1"/>
    </xf>
    <xf numFmtId="44" fontId="12" fillId="19" borderId="1" xfId="2" applyFont="1" applyFill="1" applyBorder="1" applyAlignment="1">
      <alignment vertical="center" wrapText="1"/>
    </xf>
    <xf numFmtId="44" fontId="10" fillId="0" borderId="0" xfId="2" applyFont="1"/>
    <xf numFmtId="4" fontId="21" fillId="20" borderId="0" xfId="0" applyNumberFormat="1" applyFont="1" applyFill="1"/>
    <xf numFmtId="44" fontId="21" fillId="20" borderId="0" xfId="0" applyNumberFormat="1" applyFont="1" applyFill="1"/>
    <xf numFmtId="44" fontId="12" fillId="0" borderId="31" xfId="2" applyFont="1" applyBorder="1" applyAlignment="1">
      <alignment vertical="center" wrapText="1"/>
    </xf>
    <xf numFmtId="44" fontId="4" fillId="0" borderId="1" xfId="2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/>
    </xf>
    <xf numFmtId="0" fontId="13" fillId="13" borderId="13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18" fillId="13" borderId="2" xfId="0" applyFont="1" applyFill="1" applyBorder="1" applyAlignment="1">
      <alignment horizontal="center"/>
    </xf>
    <xf numFmtId="0" fontId="12" fillId="19" borderId="4" xfId="0" applyFont="1" applyFill="1" applyBorder="1" applyAlignment="1">
      <alignment horizontal="center" vertical="center" wrapText="1"/>
    </xf>
    <xf numFmtId="0" fontId="12" fillId="19" borderId="5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12" borderId="52" xfId="0" applyFont="1" applyFill="1" applyBorder="1" applyAlignment="1">
      <alignment horizontal="center" vertical="center" wrapText="1"/>
    </xf>
    <xf numFmtId="0" fontId="12" fillId="12" borderId="53" xfId="0" applyFont="1" applyFill="1" applyBorder="1" applyAlignment="1">
      <alignment horizontal="center" vertical="center" wrapText="1"/>
    </xf>
    <xf numFmtId="0" fontId="12" fillId="19" borderId="29" xfId="0" applyFont="1" applyFill="1" applyBorder="1" applyAlignment="1">
      <alignment horizontal="center" vertical="center" wrapText="1"/>
    </xf>
    <xf numFmtId="0" fontId="12" fillId="19" borderId="2" xfId="0" applyFont="1" applyFill="1" applyBorder="1" applyAlignment="1">
      <alignment horizontal="center" vertical="center" wrapText="1"/>
    </xf>
    <xf numFmtId="0" fontId="12" fillId="12" borderId="40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wrapText="1"/>
    </xf>
    <xf numFmtId="0" fontId="20" fillId="0" borderId="13" xfId="0" applyFont="1" applyBorder="1" applyAlignment="1">
      <alignment horizontal="center" wrapText="1"/>
    </xf>
    <xf numFmtId="0" fontId="20" fillId="0" borderId="9" xfId="0" applyFont="1" applyBorder="1" applyAlignment="1">
      <alignment horizontal="center" wrapText="1"/>
    </xf>
    <xf numFmtId="0" fontId="13" fillId="13" borderId="4" xfId="0" applyFont="1" applyFill="1" applyBorder="1" applyAlignment="1">
      <alignment horizontal="center" vertical="center" wrapText="1"/>
    </xf>
    <xf numFmtId="0" fontId="13" fillId="13" borderId="5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9" fontId="16" fillId="2" borderId="1" xfId="1" applyFont="1" applyFill="1" applyBorder="1" applyAlignment="1">
      <alignment horizontal="center" vertical="center" wrapText="1"/>
    </xf>
    <xf numFmtId="0" fontId="12" fillId="12" borderId="46" xfId="0" applyFont="1" applyFill="1" applyBorder="1" applyAlignment="1">
      <alignment horizontal="center"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2" fillId="19" borderId="1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8" borderId="4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44" fontId="19" fillId="22" borderId="13" xfId="2" applyFont="1" applyFill="1" applyBorder="1" applyAlignment="1">
      <alignment horizontal="center" vertical="center" wrapText="1"/>
    </xf>
    <xf numFmtId="44" fontId="19" fillId="22" borderId="9" xfId="2" applyFont="1" applyFill="1" applyBorder="1" applyAlignment="1">
      <alignment horizontal="center" vertical="center" wrapText="1"/>
    </xf>
    <xf numFmtId="9" fontId="12" fillId="0" borderId="4" xfId="0" applyNumberFormat="1" applyFont="1" applyBorder="1" applyAlignment="1">
      <alignment horizontal="center" vertical="center" wrapText="1"/>
    </xf>
    <xf numFmtId="9" fontId="12" fillId="0" borderId="6" xfId="0" applyNumberFormat="1" applyFont="1" applyBorder="1" applyAlignment="1">
      <alignment horizontal="center" vertical="center" wrapText="1"/>
    </xf>
    <xf numFmtId="0" fontId="14" fillId="19" borderId="35" xfId="0" applyFont="1" applyFill="1" applyBorder="1" applyAlignment="1">
      <alignment horizontal="center" vertical="center" wrapText="1"/>
    </xf>
    <xf numFmtId="0" fontId="14" fillId="19" borderId="42" xfId="0" applyFont="1" applyFill="1" applyBorder="1" applyAlignment="1">
      <alignment horizontal="center" vertical="center" wrapText="1"/>
    </xf>
    <xf numFmtId="9" fontId="4" fillId="0" borderId="30" xfId="0" applyNumberFormat="1" applyFont="1" applyBorder="1" applyAlignment="1">
      <alignment horizontal="center" vertical="center" wrapText="1"/>
    </xf>
    <xf numFmtId="9" fontId="4" fillId="0" borderId="41" xfId="0" applyNumberFormat="1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</cellXfs>
  <cellStyles count="34">
    <cellStyle name="BodyStyle" xfId="21" xr:uid="{9873968C-AB39-40C6-88F8-9B3603ED1385}"/>
    <cellStyle name="BodyStyleBold" xfId="22" xr:uid="{015CA8FF-9079-4440-AE0B-40BB95A3CC46}"/>
    <cellStyle name="BodyStyleBoldRight" xfId="23" xr:uid="{67046C00-8750-46F5-BBED-18109DBAF01B}"/>
    <cellStyle name="BodyStyleWithBorder" xfId="29" xr:uid="{9D86C104-D745-4E45-B3D8-5C7F98E27652}"/>
    <cellStyle name="BorderThinBlack" xfId="33" xr:uid="{6AF035E0-6D67-441A-A7BE-E804C1DE6F83}"/>
    <cellStyle name="Comma" xfId="12" xr:uid="{DD5BA4C6-BFFF-4215-B0A9-8EC2199C2A65}"/>
    <cellStyle name="Comma [0]" xfId="13" xr:uid="{A5122D4C-3F75-4221-9C5E-F576D5343AAE}"/>
    <cellStyle name="Currency" xfId="10" xr:uid="{092D0940-DF9F-43CF-84FA-A87D66CFFA3B}"/>
    <cellStyle name="Currency [0]" xfId="11" xr:uid="{1BED4A79-B098-455C-82CF-00615553EA5F}"/>
    <cellStyle name="DateStyle" xfId="25" xr:uid="{5CA2AFE7-B48A-4803-B6AF-F5F6940728AD}"/>
    <cellStyle name="DateTimeStyle" xfId="26" xr:uid="{19638E82-71FB-40D8-B7DC-6E1F475F65A3}"/>
    <cellStyle name="Decimal" xfId="28" xr:uid="{C5238587-C7EC-4777-B8BE-9CA401DCBCCF}"/>
    <cellStyle name="DecimalWithBorder" xfId="32" xr:uid="{DD9E69AC-E89A-42B6-A977-050399726335}"/>
    <cellStyle name="EuroCurrency" xfId="24" xr:uid="{CB8AC8E5-1E5A-4452-A8A0-86E08FC448B6}"/>
    <cellStyle name="EuroCurrencyWithBorder" xfId="30" xr:uid="{23193F1B-DB9F-4494-ACAD-B8E8DC800F24}"/>
    <cellStyle name="HeaderStyle" xfId="15" xr:uid="{C3E5408B-0AAE-42AB-A8A7-FB5AA9B0B04B}"/>
    <cellStyle name="HeaderSubTop" xfId="19" xr:uid="{2B50082C-CE7F-4BDE-8DA3-4D02A4E07347}"/>
    <cellStyle name="HeaderSubTopNoBold" xfId="20" xr:uid="{EF53325C-9AE1-40F4-B553-36204BF4B800}"/>
    <cellStyle name="HeaderTopBuyer" xfId="16" xr:uid="{A7A21B23-1B0B-41D1-AC6F-FA8B6FDBFA5C}"/>
    <cellStyle name="HeaderTopStyle" xfId="17" xr:uid="{84F3A3BE-4912-4748-A4EC-A4A91D4BC64E}"/>
    <cellStyle name="HeaderTopStyleAlignRight" xfId="18" xr:uid="{3ECEBF30-8726-40D5-9157-99CA4A57072F}"/>
    <cellStyle name="MainTitle" xfId="14" xr:uid="{2E585A58-16FD-4D89-98DE-E6804FBE321A}"/>
    <cellStyle name="Millares 2" xfId="5" xr:uid="{00000000-0005-0000-0000-000000000000}"/>
    <cellStyle name="Millares 2 2" xfId="6" xr:uid="{00000000-0005-0000-0000-000001000000}"/>
    <cellStyle name="Moneda" xfId="2" builtinId="4"/>
    <cellStyle name="Moneda [0]" xfId="3" builtinId="7"/>
    <cellStyle name="Normal" xfId="0" builtinId="0"/>
    <cellStyle name="Normal 103" xfId="7" xr:uid="{00000000-0005-0000-0000-000005000000}"/>
    <cellStyle name="Normal 2" xfId="8" xr:uid="{570C8063-0BD0-44AB-AB08-FE086FC2E3CE}"/>
    <cellStyle name="Normal 42 2" xfId="4" xr:uid="{00000000-0005-0000-0000-000006000000}"/>
    <cellStyle name="Numeric" xfId="27" xr:uid="{3BB22513-D5AB-4ABC-BF90-0B70E70CA423}"/>
    <cellStyle name="NumericWithBorder" xfId="31" xr:uid="{127EBDEF-D319-4D2D-B3F1-C7E39A5E9626}"/>
    <cellStyle name="Percent" xfId="9" xr:uid="{E4289808-B084-47C7-9E26-9C0DF135F5E9}"/>
    <cellStyle name="Porcentaje" xfId="1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DBE5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EE21B-B2A7-45CF-B209-58D290FCEF9C}">
  <dimension ref="B3:F36"/>
  <sheetViews>
    <sheetView showGridLines="0" topLeftCell="A21" workbookViewId="0">
      <selection activeCell="M28" sqref="M28"/>
    </sheetView>
  </sheetViews>
  <sheetFormatPr baseColWidth="10" defaultRowHeight="14.4" x14ac:dyDescent="0.3"/>
  <cols>
    <col min="1" max="1" width="11.5546875" style="1"/>
    <col min="2" max="2" width="19.6640625" style="1" customWidth="1"/>
    <col min="3" max="3" width="24.88671875" style="1" customWidth="1"/>
    <col min="4" max="4" width="12.33203125" style="1" customWidth="1"/>
    <col min="5" max="5" width="20.109375" style="1" customWidth="1"/>
    <col min="6" max="6" width="18" style="1" customWidth="1"/>
    <col min="7" max="16384" width="11.5546875" style="1"/>
  </cols>
  <sheetData>
    <row r="3" spans="2:6" ht="20.399999999999999" x14ac:dyDescent="0.3">
      <c r="B3" s="10" t="s">
        <v>749</v>
      </c>
      <c r="C3" s="71" t="s">
        <v>47</v>
      </c>
      <c r="D3" s="10" t="s">
        <v>45</v>
      </c>
      <c r="E3" s="10" t="s">
        <v>48</v>
      </c>
      <c r="F3" s="10" t="s">
        <v>750</v>
      </c>
    </row>
    <row r="4" spans="2:6" ht="20.399999999999999" x14ac:dyDescent="0.3">
      <c r="B4" s="69" t="s">
        <v>751</v>
      </c>
      <c r="C4" s="69">
        <v>10</v>
      </c>
      <c r="D4" s="40" t="s">
        <v>752</v>
      </c>
      <c r="E4" s="279" t="s">
        <v>753</v>
      </c>
      <c r="F4" s="70">
        <v>344125016</v>
      </c>
    </row>
    <row r="5" spans="2:6" ht="20.399999999999999" x14ac:dyDescent="0.3">
      <c r="B5" s="69" t="s">
        <v>751</v>
      </c>
      <c r="C5" s="69">
        <v>10</v>
      </c>
      <c r="D5" s="40" t="s">
        <v>752</v>
      </c>
      <c r="E5" s="279" t="s">
        <v>754</v>
      </c>
      <c r="F5" s="70">
        <v>6011508</v>
      </c>
    </row>
    <row r="6" spans="2:6" ht="20.399999999999999" x14ac:dyDescent="0.3">
      <c r="B6" s="69" t="s">
        <v>751</v>
      </c>
      <c r="C6" s="69">
        <v>10</v>
      </c>
      <c r="D6" s="40" t="s">
        <v>752</v>
      </c>
      <c r="E6" s="280" t="s">
        <v>755</v>
      </c>
      <c r="F6" s="70">
        <v>11141340</v>
      </c>
    </row>
    <row r="7" spans="2:6" ht="20.399999999999999" x14ac:dyDescent="0.3">
      <c r="B7" s="69" t="s">
        <v>751</v>
      </c>
      <c r="C7" s="69">
        <v>10</v>
      </c>
      <c r="D7" s="40" t="s">
        <v>752</v>
      </c>
      <c r="E7" s="280" t="s">
        <v>756</v>
      </c>
      <c r="F7" s="70">
        <v>31705524</v>
      </c>
    </row>
    <row r="8" spans="2:6" ht="20.399999999999999" x14ac:dyDescent="0.3">
      <c r="B8" s="69" t="s">
        <v>751</v>
      </c>
      <c r="C8" s="69">
        <v>10</v>
      </c>
      <c r="D8" s="40" t="s">
        <v>752</v>
      </c>
      <c r="E8" s="280" t="s">
        <v>757</v>
      </c>
      <c r="F8" s="70">
        <v>37030920</v>
      </c>
    </row>
    <row r="9" spans="2:6" ht="20.399999999999999" x14ac:dyDescent="0.3">
      <c r="B9" s="69" t="s">
        <v>751</v>
      </c>
      <c r="C9" s="69">
        <v>10</v>
      </c>
      <c r="D9" s="40" t="s">
        <v>752</v>
      </c>
      <c r="E9" s="280" t="s">
        <v>758</v>
      </c>
      <c r="F9" s="70">
        <v>8368020</v>
      </c>
    </row>
    <row r="10" spans="2:6" ht="20.399999999999999" x14ac:dyDescent="0.3">
      <c r="B10" s="69" t="s">
        <v>751</v>
      </c>
      <c r="C10" s="69">
        <v>10</v>
      </c>
      <c r="D10" s="40" t="s">
        <v>752</v>
      </c>
      <c r="E10" s="280" t="s">
        <v>759</v>
      </c>
      <c r="F10" s="70">
        <v>6813048</v>
      </c>
    </row>
    <row r="11" spans="2:6" ht="20.399999999999999" x14ac:dyDescent="0.3">
      <c r="B11" s="69" t="s">
        <v>751</v>
      </c>
      <c r="C11" s="69">
        <v>10</v>
      </c>
      <c r="D11" s="40" t="s">
        <v>752</v>
      </c>
      <c r="E11" s="280" t="s">
        <v>760</v>
      </c>
      <c r="F11" s="70">
        <v>23484972</v>
      </c>
    </row>
    <row r="12" spans="2:6" ht="20.399999999999999" x14ac:dyDescent="0.3">
      <c r="B12" s="69" t="s">
        <v>751</v>
      </c>
      <c r="C12" s="69">
        <v>10</v>
      </c>
      <c r="D12" s="40" t="s">
        <v>752</v>
      </c>
      <c r="E12" s="279" t="s">
        <v>761</v>
      </c>
      <c r="F12" s="70">
        <v>4505450</v>
      </c>
    </row>
    <row r="13" spans="2:6" ht="20.399999999999999" x14ac:dyDescent="0.3">
      <c r="B13" s="69" t="s">
        <v>751</v>
      </c>
      <c r="C13" s="69">
        <v>10</v>
      </c>
      <c r="D13" s="40" t="s">
        <v>752</v>
      </c>
      <c r="E13" s="280" t="s">
        <v>762</v>
      </c>
      <c r="F13" s="70">
        <v>19213572</v>
      </c>
    </row>
    <row r="14" spans="2:6" ht="20.399999999999999" x14ac:dyDescent="0.3">
      <c r="B14" s="69" t="s">
        <v>751</v>
      </c>
      <c r="C14" s="69">
        <v>10</v>
      </c>
      <c r="D14" s="40" t="s">
        <v>752</v>
      </c>
      <c r="E14" s="279" t="s">
        <v>763</v>
      </c>
      <c r="F14" s="70">
        <v>6000000</v>
      </c>
    </row>
    <row r="15" spans="2:6" ht="20.399999999999999" x14ac:dyDescent="0.3">
      <c r="B15" s="69" t="s">
        <v>751</v>
      </c>
      <c r="C15" s="69">
        <v>10</v>
      </c>
      <c r="D15" s="40" t="s">
        <v>752</v>
      </c>
      <c r="E15" s="280" t="s">
        <v>764</v>
      </c>
      <c r="F15" s="70">
        <v>29841444</v>
      </c>
    </row>
    <row r="16" spans="2:6" ht="20.399999999999999" x14ac:dyDescent="0.3">
      <c r="B16" s="69" t="s">
        <v>751</v>
      </c>
      <c r="C16" s="69">
        <v>10</v>
      </c>
      <c r="D16" s="40" t="s">
        <v>752</v>
      </c>
      <c r="E16" s="279" t="s">
        <v>765</v>
      </c>
      <c r="F16" s="70">
        <v>7614576</v>
      </c>
    </row>
    <row r="17" spans="2:6" ht="20.399999999999999" x14ac:dyDescent="0.3">
      <c r="B17" s="69" t="s">
        <v>751</v>
      </c>
      <c r="C17" s="69">
        <v>10</v>
      </c>
      <c r="D17" s="40" t="s">
        <v>752</v>
      </c>
      <c r="E17" s="279" t="s">
        <v>766</v>
      </c>
      <c r="F17" s="70">
        <v>13225332</v>
      </c>
    </row>
    <row r="18" spans="2:6" ht="20.399999999999999" x14ac:dyDescent="0.3">
      <c r="B18" s="69" t="s">
        <v>751</v>
      </c>
      <c r="C18" s="69">
        <v>10</v>
      </c>
      <c r="D18" s="40" t="s">
        <v>752</v>
      </c>
      <c r="E18" s="280" t="s">
        <v>767</v>
      </c>
      <c r="F18" s="70">
        <v>62425164</v>
      </c>
    </row>
    <row r="19" spans="2:6" ht="20.399999999999999" x14ac:dyDescent="0.3">
      <c r="B19" s="69" t="s">
        <v>751</v>
      </c>
      <c r="C19" s="69">
        <v>10</v>
      </c>
      <c r="D19" s="40" t="s">
        <v>752</v>
      </c>
      <c r="E19" s="280" t="s">
        <v>768</v>
      </c>
      <c r="F19" s="70">
        <v>7133664</v>
      </c>
    </row>
    <row r="20" spans="2:6" ht="20.399999999999999" x14ac:dyDescent="0.3">
      <c r="B20" s="69" t="s">
        <v>751</v>
      </c>
      <c r="C20" s="69">
        <v>10</v>
      </c>
      <c r="D20" s="40" t="s">
        <v>752</v>
      </c>
      <c r="E20" s="280" t="s">
        <v>769</v>
      </c>
      <c r="F20" s="70">
        <v>17330784</v>
      </c>
    </row>
    <row r="21" spans="2:6" x14ac:dyDescent="0.3">
      <c r="B21" s="329" t="s">
        <v>770</v>
      </c>
      <c r="C21" s="329"/>
      <c r="D21" s="329"/>
      <c r="E21" s="329"/>
      <c r="F21" s="72">
        <v>635970334</v>
      </c>
    </row>
    <row r="24" spans="2:6" ht="20.399999999999999" x14ac:dyDescent="0.3">
      <c r="B24" s="10" t="s">
        <v>749</v>
      </c>
      <c r="C24" s="71" t="s">
        <v>47</v>
      </c>
      <c r="D24" s="10" t="s">
        <v>45</v>
      </c>
      <c r="E24" s="10" t="s">
        <v>48</v>
      </c>
      <c r="F24" s="10" t="s">
        <v>750</v>
      </c>
    </row>
    <row r="25" spans="2:6" ht="20.399999999999999" x14ac:dyDescent="0.3">
      <c r="B25" s="69" t="s">
        <v>751</v>
      </c>
      <c r="C25" s="69">
        <v>16</v>
      </c>
      <c r="D25" s="40" t="s">
        <v>752</v>
      </c>
      <c r="E25" s="280" t="s">
        <v>767</v>
      </c>
      <c r="F25" s="70">
        <v>10000000</v>
      </c>
    </row>
    <row r="26" spans="2:6" ht="20.399999999999999" x14ac:dyDescent="0.3">
      <c r="B26" s="69" t="s">
        <v>751</v>
      </c>
      <c r="C26" s="69">
        <v>16</v>
      </c>
      <c r="D26" s="40" t="s">
        <v>752</v>
      </c>
      <c r="E26" s="280" t="s">
        <v>771</v>
      </c>
      <c r="F26" s="74">
        <v>30000000</v>
      </c>
    </row>
    <row r="27" spans="2:6" ht="20.399999999999999" x14ac:dyDescent="0.3">
      <c r="B27" s="69" t="s">
        <v>751</v>
      </c>
      <c r="C27" s="69">
        <v>16</v>
      </c>
      <c r="D27" s="40" t="s">
        <v>752</v>
      </c>
      <c r="E27" s="280" t="s">
        <v>762</v>
      </c>
      <c r="F27" s="70">
        <v>150000000</v>
      </c>
    </row>
    <row r="28" spans="2:6" ht="20.399999999999999" x14ac:dyDescent="0.3">
      <c r="B28" s="69" t="s">
        <v>751</v>
      </c>
      <c r="C28" s="69">
        <v>16</v>
      </c>
      <c r="D28" s="40" t="s">
        <v>752</v>
      </c>
      <c r="E28" s="280" t="s">
        <v>769</v>
      </c>
      <c r="F28" s="70">
        <v>10000000</v>
      </c>
    </row>
    <row r="29" spans="2:6" ht="20.399999999999999" x14ac:dyDescent="0.3">
      <c r="B29" s="69" t="s">
        <v>751</v>
      </c>
      <c r="C29" s="69">
        <v>16</v>
      </c>
      <c r="D29" s="40" t="s">
        <v>752</v>
      </c>
      <c r="E29" s="280" t="s">
        <v>772</v>
      </c>
      <c r="F29" s="70">
        <v>104400000</v>
      </c>
    </row>
    <row r="30" spans="2:6" x14ac:dyDescent="0.3">
      <c r="B30" s="329" t="s">
        <v>773</v>
      </c>
      <c r="C30" s="329"/>
      <c r="D30" s="329"/>
      <c r="E30" s="329"/>
      <c r="F30" s="72">
        <v>304400000</v>
      </c>
    </row>
    <row r="32" spans="2:6" x14ac:dyDescent="0.3">
      <c r="B32" s="333" t="s">
        <v>784</v>
      </c>
      <c r="C32" s="333"/>
      <c r="D32" s="333"/>
      <c r="E32" s="333"/>
      <c r="F32" s="333"/>
    </row>
    <row r="33" spans="2:6" ht="20.399999999999999" x14ac:dyDescent="0.3">
      <c r="B33" s="10" t="s">
        <v>749</v>
      </c>
      <c r="C33" s="71" t="s">
        <v>47</v>
      </c>
      <c r="D33" s="10" t="s">
        <v>45</v>
      </c>
      <c r="E33" s="10" t="s">
        <v>48</v>
      </c>
      <c r="F33" s="10" t="s">
        <v>750</v>
      </c>
    </row>
    <row r="34" spans="2:6" ht="51.6" thickBot="1" x14ac:dyDescent="0.35">
      <c r="B34" s="65" t="s">
        <v>751</v>
      </c>
      <c r="C34" s="66">
        <v>10</v>
      </c>
      <c r="D34" s="67" t="s">
        <v>752</v>
      </c>
      <c r="E34" s="73" t="s">
        <v>774</v>
      </c>
      <c r="F34" s="68">
        <v>635970334</v>
      </c>
    </row>
    <row r="35" spans="2:6" ht="21" thickBot="1" x14ac:dyDescent="0.35">
      <c r="B35" s="65" t="s">
        <v>751</v>
      </c>
      <c r="C35" s="66">
        <v>16</v>
      </c>
      <c r="D35" s="67" t="s">
        <v>752</v>
      </c>
      <c r="E35" s="73" t="s">
        <v>775</v>
      </c>
      <c r="F35" s="68">
        <v>304400000</v>
      </c>
    </row>
    <row r="36" spans="2:6" ht="15" thickBot="1" x14ac:dyDescent="0.35">
      <c r="B36" s="330" t="s">
        <v>776</v>
      </c>
      <c r="C36" s="331"/>
      <c r="D36" s="331"/>
      <c r="E36" s="332"/>
      <c r="F36" s="75">
        <v>940370334</v>
      </c>
    </row>
  </sheetData>
  <sheetProtection algorithmName="SHA-512" hashValue="0KeYM4dKDJsEWX1b/BjsI5QhUBfH5ZmCiP7tRoNCbXl+cwJVYRk6fadDmS79RmbLoKhrKcQY2JMbnmUGtV/PEQ==" saltValue="iR8UPb+hxBkWAnzyhCVliQ==" spinCount="100000" sheet="1" objects="1" scenarios="1"/>
  <mergeCells count="4">
    <mergeCell ref="B21:E21"/>
    <mergeCell ref="B30:E30"/>
    <mergeCell ref="B36:E36"/>
    <mergeCell ref="B32:F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73F6E-2D65-4BB4-A4D7-01C8FDD0D8AA}">
  <dimension ref="A1:EG1312"/>
  <sheetViews>
    <sheetView showGridLines="0" topLeftCell="A1276" workbookViewId="0">
      <selection activeCell="F1292" sqref="F1291:F1292"/>
    </sheetView>
  </sheetViews>
  <sheetFormatPr baseColWidth="10" defaultColWidth="11.44140625" defaultRowHeight="10.199999999999999" x14ac:dyDescent="0.2"/>
  <cols>
    <col min="1" max="1" width="5.5546875" style="34" customWidth="1"/>
    <col min="2" max="2" width="79.44140625" style="28" customWidth="1"/>
    <col min="3" max="3" width="9.88671875" style="34" customWidth="1"/>
    <col min="4" max="4" width="12.5546875" style="34" customWidth="1"/>
    <col min="5" max="137" width="11.44140625" style="255"/>
    <col min="138" max="16326" width="11.44140625" style="34"/>
    <col min="16327" max="16384" width="0.21875" style="34" customWidth="1"/>
  </cols>
  <sheetData>
    <row r="1" spans="1:137" ht="31.2" customHeight="1" thickBot="1" x14ac:dyDescent="0.35">
      <c r="A1" s="344" t="s">
        <v>787</v>
      </c>
      <c r="B1" s="345"/>
      <c r="C1" s="345"/>
      <c r="D1" s="346"/>
    </row>
    <row r="2" spans="1:137" ht="10.8" customHeight="1" x14ac:dyDescent="0.2"/>
    <row r="4" spans="1:137" ht="19.8" customHeight="1" x14ac:dyDescent="0.2"/>
    <row r="5" spans="1:137" s="12" customFormat="1" ht="24" customHeight="1" x14ac:dyDescent="0.2">
      <c r="A5" s="268" t="s">
        <v>0</v>
      </c>
      <c r="B5" s="10" t="s">
        <v>43</v>
      </c>
      <c r="C5" s="10" t="s">
        <v>4</v>
      </c>
      <c r="D5" s="10" t="s">
        <v>46</v>
      </c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T5" s="255"/>
      <c r="DU5" s="255"/>
      <c r="DV5" s="255"/>
      <c r="DW5" s="255"/>
      <c r="DX5" s="255"/>
      <c r="DY5" s="255"/>
      <c r="DZ5" s="255"/>
      <c r="EA5" s="255"/>
      <c r="EB5" s="255"/>
      <c r="EC5" s="255"/>
      <c r="ED5" s="255"/>
      <c r="EE5" s="255"/>
      <c r="EF5" s="255"/>
      <c r="EG5" s="255"/>
    </row>
    <row r="6" spans="1:137" s="50" customFormat="1" ht="22.8" customHeight="1" x14ac:dyDescent="0.2">
      <c r="A6" s="347" t="s">
        <v>44</v>
      </c>
      <c r="B6" s="348"/>
      <c r="C6" s="46"/>
      <c r="D6" s="48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5"/>
      <c r="AP6" s="255"/>
      <c r="AQ6" s="255"/>
      <c r="AR6" s="255"/>
      <c r="AS6" s="255"/>
      <c r="AT6" s="255"/>
      <c r="AU6" s="255"/>
      <c r="AV6" s="255"/>
      <c r="AW6" s="255"/>
      <c r="AX6" s="255"/>
      <c r="AY6" s="255"/>
      <c r="AZ6" s="255"/>
      <c r="BA6" s="255"/>
      <c r="BB6" s="255"/>
      <c r="BC6" s="255"/>
      <c r="BD6" s="255"/>
      <c r="BE6" s="255"/>
      <c r="BF6" s="255"/>
      <c r="BG6" s="255"/>
      <c r="BH6" s="255"/>
      <c r="BI6" s="255"/>
      <c r="BJ6" s="255"/>
      <c r="BK6" s="255"/>
      <c r="BL6" s="255"/>
      <c r="BM6" s="255"/>
      <c r="BN6" s="255"/>
      <c r="BO6" s="255"/>
      <c r="BP6" s="255"/>
      <c r="BQ6" s="255"/>
      <c r="BR6" s="255"/>
      <c r="BS6" s="255"/>
      <c r="BT6" s="255"/>
      <c r="BU6" s="255"/>
      <c r="BV6" s="255"/>
      <c r="BW6" s="255"/>
      <c r="BX6" s="255"/>
      <c r="BY6" s="255"/>
      <c r="BZ6" s="255"/>
      <c r="CA6" s="255"/>
      <c r="CB6" s="255"/>
      <c r="CC6" s="255"/>
      <c r="CD6" s="255"/>
      <c r="CE6" s="255"/>
      <c r="CF6" s="255"/>
      <c r="CG6" s="255"/>
      <c r="CH6" s="255"/>
      <c r="CI6" s="255"/>
      <c r="CJ6" s="255"/>
      <c r="CK6" s="255"/>
      <c r="CL6" s="255"/>
      <c r="CM6" s="255"/>
      <c r="CN6" s="255"/>
      <c r="CO6" s="255"/>
      <c r="CP6" s="255"/>
      <c r="CQ6" s="255"/>
      <c r="CR6" s="255"/>
      <c r="CS6" s="255"/>
      <c r="CT6" s="255"/>
      <c r="CU6" s="255"/>
      <c r="CV6" s="255"/>
      <c r="CW6" s="255"/>
      <c r="CX6" s="255"/>
      <c r="CY6" s="255"/>
      <c r="CZ6" s="255"/>
      <c r="DA6" s="255"/>
      <c r="DB6" s="255"/>
      <c r="DC6" s="255"/>
      <c r="DD6" s="255"/>
      <c r="DE6" s="255"/>
      <c r="DF6" s="255"/>
      <c r="DG6" s="255"/>
      <c r="DH6" s="255"/>
      <c r="DI6" s="255"/>
      <c r="DJ6" s="255"/>
      <c r="DK6" s="255"/>
      <c r="DL6" s="255"/>
      <c r="DM6" s="255"/>
      <c r="DN6" s="255"/>
      <c r="DO6" s="255"/>
      <c r="DP6" s="255"/>
      <c r="DQ6" s="255"/>
      <c r="DR6" s="255"/>
      <c r="DS6" s="255"/>
      <c r="DT6" s="255"/>
      <c r="DU6" s="255"/>
      <c r="DV6" s="255"/>
      <c r="DW6" s="255"/>
      <c r="DX6" s="255"/>
      <c r="DY6" s="255"/>
      <c r="DZ6" s="255"/>
      <c r="EA6" s="255"/>
      <c r="EB6" s="255"/>
      <c r="EC6" s="255"/>
      <c r="ED6" s="255"/>
      <c r="EE6" s="255"/>
      <c r="EF6" s="255"/>
      <c r="EG6" s="255"/>
    </row>
    <row r="7" spans="1:137" s="60" customFormat="1" ht="19.2" customHeight="1" x14ac:dyDescent="0.2">
      <c r="A7" s="349" t="s">
        <v>49</v>
      </c>
      <c r="B7" s="350"/>
      <c r="C7" s="13"/>
      <c r="D7" s="1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5"/>
      <c r="AG7" s="255"/>
      <c r="AH7" s="255"/>
      <c r="AI7" s="255"/>
      <c r="AJ7" s="255"/>
      <c r="AK7" s="255"/>
      <c r="AL7" s="255"/>
      <c r="AM7" s="255"/>
      <c r="AN7" s="255"/>
      <c r="AO7" s="255"/>
      <c r="AP7" s="255"/>
      <c r="AQ7" s="255"/>
      <c r="AR7" s="255"/>
      <c r="AS7" s="255"/>
      <c r="AT7" s="255"/>
      <c r="AU7" s="255"/>
      <c r="AV7" s="255"/>
      <c r="AW7" s="255"/>
      <c r="AX7" s="255"/>
      <c r="AY7" s="255"/>
      <c r="AZ7" s="255"/>
      <c r="BA7" s="255"/>
      <c r="BB7" s="255"/>
      <c r="BC7" s="255"/>
      <c r="BD7" s="255"/>
      <c r="BE7" s="255"/>
      <c r="BF7" s="255"/>
      <c r="BG7" s="255"/>
      <c r="BH7" s="255"/>
      <c r="BI7" s="255"/>
      <c r="BJ7" s="255"/>
      <c r="BK7" s="255"/>
      <c r="BL7" s="255"/>
      <c r="BM7" s="255"/>
      <c r="BN7" s="255"/>
      <c r="BO7" s="255"/>
      <c r="BP7" s="255"/>
      <c r="BQ7" s="255"/>
      <c r="BR7" s="255"/>
      <c r="BS7" s="255"/>
      <c r="BT7" s="255"/>
      <c r="BU7" s="255"/>
      <c r="BV7" s="255"/>
      <c r="BW7" s="255"/>
      <c r="BX7" s="255"/>
      <c r="BY7" s="255"/>
      <c r="BZ7" s="255"/>
      <c r="CA7" s="255"/>
      <c r="CB7" s="255"/>
      <c r="CC7" s="255"/>
      <c r="CD7" s="255"/>
      <c r="CE7" s="255"/>
      <c r="CF7" s="255"/>
      <c r="CG7" s="255"/>
      <c r="CH7" s="255"/>
      <c r="CI7" s="255"/>
      <c r="CJ7" s="255"/>
      <c r="CK7" s="255"/>
      <c r="CL7" s="255"/>
      <c r="CM7" s="255"/>
      <c r="CN7" s="255"/>
      <c r="CO7" s="255"/>
      <c r="CP7" s="255"/>
      <c r="CQ7" s="255"/>
      <c r="CR7" s="255"/>
      <c r="CS7" s="255"/>
      <c r="CT7" s="255"/>
      <c r="CU7" s="255"/>
      <c r="CV7" s="255"/>
      <c r="CW7" s="255"/>
      <c r="CX7" s="255"/>
      <c r="CY7" s="255"/>
      <c r="CZ7" s="255"/>
      <c r="DA7" s="255"/>
      <c r="DB7" s="255"/>
      <c r="DC7" s="255"/>
      <c r="DD7" s="255"/>
      <c r="DE7" s="255"/>
      <c r="DF7" s="255"/>
      <c r="DG7" s="255"/>
      <c r="DH7" s="255"/>
      <c r="DI7" s="255"/>
      <c r="DJ7" s="255"/>
      <c r="DK7" s="255"/>
      <c r="DL7" s="255"/>
      <c r="DM7" s="255"/>
      <c r="DN7" s="255"/>
      <c r="DO7" s="255"/>
      <c r="DP7" s="255"/>
      <c r="DQ7" s="255"/>
      <c r="DR7" s="255"/>
      <c r="DS7" s="255"/>
      <c r="DT7" s="255"/>
      <c r="DU7" s="255"/>
      <c r="DV7" s="255"/>
      <c r="DW7" s="255"/>
      <c r="DX7" s="255"/>
      <c r="DY7" s="255"/>
      <c r="DZ7" s="255"/>
      <c r="EA7" s="255"/>
      <c r="EB7" s="255"/>
      <c r="EC7" s="255"/>
      <c r="ED7" s="255"/>
      <c r="EE7" s="255"/>
      <c r="EF7" s="255"/>
      <c r="EG7" s="255"/>
    </row>
    <row r="8" spans="1:137" s="28" customFormat="1" ht="19.8" customHeight="1" x14ac:dyDescent="0.2">
      <c r="A8" s="16">
        <v>1</v>
      </c>
      <c r="B8" s="41" t="s">
        <v>50</v>
      </c>
      <c r="C8" s="51" t="s">
        <v>152</v>
      </c>
      <c r="D8" s="19" t="s">
        <v>788</v>
      </c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256"/>
      <c r="BX8" s="256"/>
      <c r="BY8" s="256"/>
      <c r="BZ8" s="256"/>
      <c r="CA8" s="256"/>
      <c r="CB8" s="256"/>
      <c r="CC8" s="256"/>
      <c r="CD8" s="256"/>
      <c r="CE8" s="256"/>
      <c r="CF8" s="256"/>
      <c r="CG8" s="256"/>
      <c r="CH8" s="256"/>
      <c r="CI8" s="256"/>
      <c r="CJ8" s="256"/>
      <c r="CK8" s="256"/>
      <c r="CL8" s="256"/>
      <c r="CM8" s="256"/>
      <c r="CN8" s="256"/>
      <c r="CO8" s="256"/>
      <c r="CP8" s="256"/>
      <c r="CQ8" s="256"/>
      <c r="CR8" s="256"/>
      <c r="CS8" s="256"/>
      <c r="CT8" s="256"/>
      <c r="CU8" s="256"/>
      <c r="CV8" s="256"/>
      <c r="CW8" s="256"/>
      <c r="CX8" s="256"/>
      <c r="CY8" s="256"/>
      <c r="CZ8" s="256"/>
      <c r="DA8" s="256"/>
      <c r="DB8" s="256"/>
      <c r="DC8" s="256"/>
      <c r="DD8" s="256"/>
      <c r="DE8" s="256"/>
      <c r="DF8" s="256"/>
      <c r="DG8" s="256"/>
      <c r="DH8" s="256"/>
      <c r="DI8" s="256"/>
      <c r="DJ8" s="256"/>
      <c r="DK8" s="256"/>
      <c r="DL8" s="256"/>
      <c r="DM8" s="256"/>
      <c r="DN8" s="256"/>
      <c r="DO8" s="256"/>
      <c r="DP8" s="256"/>
      <c r="DQ8" s="256"/>
      <c r="DR8" s="256"/>
      <c r="DS8" s="256"/>
      <c r="DT8" s="256"/>
      <c r="DU8" s="256"/>
      <c r="DV8" s="256"/>
      <c r="DW8" s="256"/>
      <c r="DX8" s="256"/>
      <c r="DY8" s="256"/>
      <c r="DZ8" s="256"/>
      <c r="EA8" s="256"/>
      <c r="EB8" s="256"/>
      <c r="EC8" s="256"/>
      <c r="ED8" s="256"/>
      <c r="EE8" s="256"/>
      <c r="EF8" s="256"/>
      <c r="EG8" s="256"/>
    </row>
    <row r="9" spans="1:137" s="28" customFormat="1" ht="30.6" x14ac:dyDescent="0.2">
      <c r="A9" s="16">
        <v>2</v>
      </c>
      <c r="B9" s="41" t="s">
        <v>51</v>
      </c>
      <c r="C9" s="51" t="s">
        <v>152</v>
      </c>
      <c r="D9" s="19" t="s">
        <v>788</v>
      </c>
      <c r="E9" s="256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6"/>
      <c r="AP9" s="256"/>
      <c r="AQ9" s="256"/>
      <c r="AR9" s="256"/>
      <c r="AS9" s="256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6"/>
      <c r="BE9" s="256"/>
      <c r="BF9" s="256"/>
      <c r="BG9" s="256"/>
      <c r="BH9" s="256"/>
      <c r="BI9" s="256"/>
      <c r="BJ9" s="256"/>
      <c r="BK9" s="256"/>
      <c r="BL9" s="256"/>
      <c r="BM9" s="256"/>
      <c r="BN9" s="256"/>
      <c r="BO9" s="256"/>
      <c r="BP9" s="256"/>
      <c r="BQ9" s="256"/>
      <c r="BR9" s="256"/>
      <c r="BS9" s="256"/>
      <c r="BT9" s="256"/>
      <c r="BU9" s="256"/>
      <c r="BV9" s="256"/>
      <c r="BW9" s="256"/>
      <c r="BX9" s="256"/>
      <c r="BY9" s="256"/>
      <c r="BZ9" s="256"/>
      <c r="CA9" s="256"/>
      <c r="CB9" s="256"/>
      <c r="CC9" s="256"/>
      <c r="CD9" s="256"/>
      <c r="CE9" s="256"/>
      <c r="CF9" s="256"/>
      <c r="CG9" s="256"/>
      <c r="CH9" s="256"/>
      <c r="CI9" s="256"/>
      <c r="CJ9" s="256"/>
      <c r="CK9" s="256"/>
      <c r="CL9" s="256"/>
      <c r="CM9" s="256"/>
      <c r="CN9" s="256"/>
      <c r="CO9" s="256"/>
      <c r="CP9" s="256"/>
      <c r="CQ9" s="256"/>
      <c r="CR9" s="256"/>
      <c r="CS9" s="256"/>
      <c r="CT9" s="256"/>
      <c r="CU9" s="256"/>
      <c r="CV9" s="256"/>
      <c r="CW9" s="256"/>
      <c r="CX9" s="256"/>
      <c r="CY9" s="256"/>
      <c r="CZ9" s="256"/>
      <c r="DA9" s="256"/>
      <c r="DB9" s="256"/>
      <c r="DC9" s="256"/>
      <c r="DD9" s="256"/>
      <c r="DE9" s="256"/>
      <c r="DF9" s="256"/>
      <c r="DG9" s="256"/>
      <c r="DH9" s="256"/>
      <c r="DI9" s="256"/>
      <c r="DJ9" s="256"/>
      <c r="DK9" s="256"/>
      <c r="DL9" s="256"/>
      <c r="DM9" s="256"/>
      <c r="DN9" s="256"/>
      <c r="DO9" s="256"/>
      <c r="DP9" s="256"/>
      <c r="DQ9" s="256"/>
      <c r="DR9" s="256"/>
      <c r="DS9" s="256"/>
      <c r="DT9" s="256"/>
      <c r="DU9" s="256"/>
      <c r="DV9" s="256"/>
      <c r="DW9" s="256"/>
      <c r="DX9" s="256"/>
      <c r="DY9" s="256"/>
      <c r="DZ9" s="256"/>
      <c r="EA9" s="256"/>
      <c r="EB9" s="256"/>
      <c r="EC9" s="256"/>
      <c r="ED9" s="256"/>
      <c r="EE9" s="256"/>
      <c r="EF9" s="256"/>
      <c r="EG9" s="256"/>
    </row>
    <row r="10" spans="1:137" s="28" customFormat="1" ht="19.8" customHeight="1" x14ac:dyDescent="0.2">
      <c r="A10" s="16">
        <v>3</v>
      </c>
      <c r="B10" s="41" t="s">
        <v>52</v>
      </c>
      <c r="C10" s="51" t="s">
        <v>153</v>
      </c>
      <c r="D10" s="19" t="s">
        <v>788</v>
      </c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6"/>
      <c r="AP10" s="256"/>
      <c r="AQ10" s="256"/>
      <c r="AR10" s="256"/>
      <c r="AS10" s="256"/>
      <c r="AT10" s="256"/>
      <c r="AU10" s="256"/>
      <c r="AV10" s="256"/>
      <c r="AW10" s="256"/>
      <c r="AX10" s="256"/>
      <c r="AY10" s="256"/>
      <c r="AZ10" s="256"/>
      <c r="BA10" s="256"/>
      <c r="BB10" s="256"/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256"/>
      <c r="BO10" s="256"/>
      <c r="BP10" s="256"/>
      <c r="BQ10" s="256"/>
      <c r="BR10" s="256"/>
      <c r="BS10" s="256"/>
      <c r="BT10" s="256"/>
      <c r="BU10" s="256"/>
      <c r="BV10" s="256"/>
      <c r="BW10" s="256"/>
      <c r="BX10" s="256"/>
      <c r="BY10" s="256"/>
      <c r="BZ10" s="256"/>
      <c r="CA10" s="256"/>
      <c r="CB10" s="256"/>
      <c r="CC10" s="256"/>
      <c r="CD10" s="256"/>
      <c r="CE10" s="256"/>
      <c r="CF10" s="256"/>
      <c r="CG10" s="256"/>
      <c r="CH10" s="256"/>
      <c r="CI10" s="256"/>
      <c r="CJ10" s="256"/>
      <c r="CK10" s="256"/>
      <c r="CL10" s="256"/>
      <c r="CM10" s="256"/>
      <c r="CN10" s="256"/>
      <c r="CO10" s="256"/>
      <c r="CP10" s="256"/>
      <c r="CQ10" s="256"/>
      <c r="CR10" s="256"/>
      <c r="CS10" s="256"/>
      <c r="CT10" s="256"/>
      <c r="CU10" s="256"/>
      <c r="CV10" s="256"/>
      <c r="CW10" s="256"/>
      <c r="CX10" s="256"/>
      <c r="CY10" s="256"/>
      <c r="CZ10" s="256"/>
      <c r="DA10" s="256"/>
      <c r="DB10" s="256"/>
      <c r="DC10" s="256"/>
      <c r="DD10" s="256"/>
      <c r="DE10" s="256"/>
      <c r="DF10" s="256"/>
      <c r="DG10" s="256"/>
      <c r="DH10" s="256"/>
      <c r="DI10" s="256"/>
      <c r="DJ10" s="256"/>
      <c r="DK10" s="256"/>
      <c r="DL10" s="256"/>
      <c r="DM10" s="256"/>
      <c r="DN10" s="256"/>
      <c r="DO10" s="256"/>
      <c r="DP10" s="256"/>
      <c r="DQ10" s="256"/>
      <c r="DR10" s="256"/>
      <c r="DS10" s="256"/>
      <c r="DT10" s="256"/>
      <c r="DU10" s="256"/>
      <c r="DV10" s="256"/>
      <c r="DW10" s="256"/>
      <c r="DX10" s="256"/>
      <c r="DY10" s="256"/>
      <c r="DZ10" s="256"/>
      <c r="EA10" s="256"/>
      <c r="EB10" s="256"/>
      <c r="EC10" s="256"/>
      <c r="ED10" s="256"/>
      <c r="EE10" s="256"/>
      <c r="EF10" s="256"/>
      <c r="EG10" s="256"/>
    </row>
    <row r="11" spans="1:137" s="28" customFormat="1" ht="19.8" customHeight="1" x14ac:dyDescent="0.2">
      <c r="A11" s="16">
        <v>4</v>
      </c>
      <c r="B11" s="41" t="s">
        <v>53</v>
      </c>
      <c r="C11" s="51" t="s">
        <v>154</v>
      </c>
      <c r="D11" s="19" t="s">
        <v>788</v>
      </c>
      <c r="E11" s="256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6"/>
      <c r="BE11" s="256"/>
      <c r="BF11" s="256"/>
      <c r="BG11" s="256"/>
      <c r="BH11" s="256"/>
      <c r="BI11" s="256"/>
      <c r="BJ11" s="256"/>
      <c r="BK11" s="256"/>
      <c r="BL11" s="256"/>
      <c r="BM11" s="256"/>
      <c r="BN11" s="256"/>
      <c r="BO11" s="256"/>
      <c r="BP11" s="256"/>
      <c r="BQ11" s="256"/>
      <c r="BR11" s="256"/>
      <c r="BS11" s="256"/>
      <c r="BT11" s="256"/>
      <c r="BU11" s="256"/>
      <c r="BV11" s="256"/>
      <c r="BW11" s="256"/>
      <c r="BX11" s="256"/>
      <c r="BY11" s="256"/>
      <c r="BZ11" s="256"/>
      <c r="CA11" s="256"/>
      <c r="CB11" s="256"/>
      <c r="CC11" s="256"/>
      <c r="CD11" s="256"/>
      <c r="CE11" s="256"/>
      <c r="CF11" s="256"/>
      <c r="CG11" s="256"/>
      <c r="CH11" s="256"/>
      <c r="CI11" s="256"/>
      <c r="CJ11" s="256"/>
      <c r="CK11" s="256"/>
      <c r="CL11" s="256"/>
      <c r="CM11" s="256"/>
      <c r="CN11" s="256"/>
      <c r="CO11" s="256"/>
      <c r="CP11" s="256"/>
      <c r="CQ11" s="256"/>
      <c r="CR11" s="256"/>
      <c r="CS11" s="256"/>
      <c r="CT11" s="256"/>
      <c r="CU11" s="256"/>
      <c r="CV11" s="256"/>
      <c r="CW11" s="256"/>
      <c r="CX11" s="256"/>
      <c r="CY11" s="256"/>
      <c r="CZ11" s="256"/>
      <c r="DA11" s="256"/>
      <c r="DB11" s="256"/>
      <c r="DC11" s="256"/>
      <c r="DD11" s="256"/>
      <c r="DE11" s="256"/>
      <c r="DF11" s="256"/>
      <c r="DG11" s="256"/>
      <c r="DH11" s="256"/>
      <c r="DI11" s="256"/>
      <c r="DJ11" s="256"/>
      <c r="DK11" s="256"/>
      <c r="DL11" s="256"/>
      <c r="DM11" s="256"/>
      <c r="DN11" s="256"/>
      <c r="DO11" s="256"/>
      <c r="DP11" s="256"/>
      <c r="DQ11" s="256"/>
      <c r="DR11" s="256"/>
      <c r="DS11" s="256"/>
      <c r="DT11" s="256"/>
      <c r="DU11" s="256"/>
      <c r="DV11" s="256"/>
      <c r="DW11" s="256"/>
      <c r="DX11" s="256"/>
      <c r="DY11" s="256"/>
      <c r="DZ11" s="256"/>
      <c r="EA11" s="256"/>
      <c r="EB11" s="256"/>
      <c r="EC11" s="256"/>
      <c r="ED11" s="256"/>
      <c r="EE11" s="256"/>
      <c r="EF11" s="256"/>
      <c r="EG11" s="256"/>
    </row>
    <row r="12" spans="1:137" s="28" customFormat="1" ht="132" customHeight="1" x14ac:dyDescent="0.2">
      <c r="A12" s="16">
        <v>5</v>
      </c>
      <c r="B12" s="42" t="s">
        <v>54</v>
      </c>
      <c r="C12" s="51" t="s">
        <v>153</v>
      </c>
      <c r="D12" s="19" t="s">
        <v>788</v>
      </c>
      <c r="E12" s="256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6"/>
      <c r="BF12" s="256"/>
      <c r="BG12" s="256"/>
      <c r="BH12" s="256"/>
      <c r="BI12" s="256"/>
      <c r="BJ12" s="256"/>
      <c r="BK12" s="256"/>
      <c r="BL12" s="256"/>
      <c r="BM12" s="256"/>
      <c r="BN12" s="256"/>
      <c r="BO12" s="256"/>
      <c r="BP12" s="256"/>
      <c r="BQ12" s="256"/>
      <c r="BR12" s="256"/>
      <c r="BS12" s="256"/>
      <c r="BT12" s="256"/>
      <c r="BU12" s="256"/>
      <c r="BV12" s="256"/>
      <c r="BW12" s="256"/>
      <c r="BX12" s="256"/>
      <c r="BY12" s="256"/>
      <c r="BZ12" s="256"/>
      <c r="CA12" s="256"/>
      <c r="CB12" s="256"/>
      <c r="CC12" s="256"/>
      <c r="CD12" s="256"/>
      <c r="CE12" s="256"/>
      <c r="CF12" s="256"/>
      <c r="CG12" s="256"/>
      <c r="CH12" s="256"/>
      <c r="CI12" s="256"/>
      <c r="CJ12" s="256"/>
      <c r="CK12" s="256"/>
      <c r="CL12" s="256"/>
      <c r="CM12" s="256"/>
      <c r="CN12" s="256"/>
      <c r="CO12" s="256"/>
      <c r="CP12" s="256"/>
      <c r="CQ12" s="256"/>
      <c r="CR12" s="256"/>
      <c r="CS12" s="256"/>
      <c r="CT12" s="256"/>
      <c r="CU12" s="256"/>
      <c r="CV12" s="256"/>
      <c r="CW12" s="256"/>
      <c r="CX12" s="256"/>
      <c r="CY12" s="256"/>
      <c r="CZ12" s="256"/>
      <c r="DA12" s="256"/>
      <c r="DB12" s="256"/>
      <c r="DC12" s="256"/>
      <c r="DD12" s="256"/>
      <c r="DE12" s="256"/>
      <c r="DF12" s="256"/>
      <c r="DG12" s="256"/>
      <c r="DH12" s="256"/>
      <c r="DI12" s="256"/>
      <c r="DJ12" s="256"/>
      <c r="DK12" s="256"/>
      <c r="DL12" s="256"/>
      <c r="DM12" s="256"/>
      <c r="DN12" s="256"/>
      <c r="DO12" s="256"/>
      <c r="DP12" s="256"/>
      <c r="DQ12" s="256"/>
      <c r="DR12" s="256"/>
      <c r="DS12" s="256"/>
      <c r="DT12" s="256"/>
      <c r="DU12" s="256"/>
      <c r="DV12" s="256"/>
      <c r="DW12" s="256"/>
      <c r="DX12" s="256"/>
      <c r="DY12" s="256"/>
      <c r="DZ12" s="256"/>
      <c r="EA12" s="256"/>
      <c r="EB12" s="256"/>
      <c r="EC12" s="256"/>
      <c r="ED12" s="256"/>
      <c r="EE12" s="256"/>
      <c r="EF12" s="256"/>
      <c r="EG12" s="256"/>
    </row>
    <row r="13" spans="1:137" s="28" customFormat="1" ht="19.8" customHeight="1" x14ac:dyDescent="0.2">
      <c r="A13" s="16">
        <v>6</v>
      </c>
      <c r="B13" s="41" t="s">
        <v>55</v>
      </c>
      <c r="C13" s="51" t="s">
        <v>153</v>
      </c>
      <c r="D13" s="19" t="s">
        <v>788</v>
      </c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256"/>
      <c r="BC13" s="256"/>
      <c r="BD13" s="256"/>
      <c r="BE13" s="256"/>
      <c r="BF13" s="256"/>
      <c r="BG13" s="256"/>
      <c r="BH13" s="256"/>
      <c r="BI13" s="256"/>
      <c r="BJ13" s="256"/>
      <c r="BK13" s="256"/>
      <c r="BL13" s="256"/>
      <c r="BM13" s="256"/>
      <c r="BN13" s="256"/>
      <c r="BO13" s="256"/>
      <c r="BP13" s="256"/>
      <c r="BQ13" s="256"/>
      <c r="BR13" s="256"/>
      <c r="BS13" s="256"/>
      <c r="BT13" s="256"/>
      <c r="BU13" s="256"/>
      <c r="BV13" s="256"/>
      <c r="BW13" s="256"/>
      <c r="BX13" s="256"/>
      <c r="BY13" s="256"/>
      <c r="BZ13" s="256"/>
      <c r="CA13" s="256"/>
      <c r="CB13" s="256"/>
      <c r="CC13" s="256"/>
      <c r="CD13" s="256"/>
      <c r="CE13" s="256"/>
      <c r="CF13" s="256"/>
      <c r="CG13" s="256"/>
      <c r="CH13" s="256"/>
      <c r="CI13" s="256"/>
      <c r="CJ13" s="256"/>
      <c r="CK13" s="256"/>
      <c r="CL13" s="256"/>
      <c r="CM13" s="256"/>
      <c r="CN13" s="256"/>
      <c r="CO13" s="256"/>
      <c r="CP13" s="256"/>
      <c r="CQ13" s="256"/>
      <c r="CR13" s="256"/>
      <c r="CS13" s="256"/>
      <c r="CT13" s="256"/>
      <c r="CU13" s="256"/>
      <c r="CV13" s="256"/>
      <c r="CW13" s="256"/>
      <c r="CX13" s="256"/>
      <c r="CY13" s="256"/>
      <c r="CZ13" s="256"/>
      <c r="DA13" s="256"/>
      <c r="DB13" s="256"/>
      <c r="DC13" s="256"/>
      <c r="DD13" s="256"/>
      <c r="DE13" s="256"/>
      <c r="DF13" s="256"/>
      <c r="DG13" s="256"/>
      <c r="DH13" s="256"/>
      <c r="DI13" s="256"/>
      <c r="DJ13" s="256"/>
      <c r="DK13" s="256"/>
      <c r="DL13" s="256"/>
      <c r="DM13" s="256"/>
      <c r="DN13" s="256"/>
      <c r="DO13" s="256"/>
      <c r="DP13" s="256"/>
      <c r="DQ13" s="256"/>
      <c r="DR13" s="256"/>
      <c r="DS13" s="256"/>
      <c r="DT13" s="256"/>
      <c r="DU13" s="256"/>
      <c r="DV13" s="256"/>
      <c r="DW13" s="256"/>
      <c r="DX13" s="256"/>
      <c r="DY13" s="256"/>
      <c r="DZ13" s="256"/>
      <c r="EA13" s="256"/>
      <c r="EB13" s="256"/>
      <c r="EC13" s="256"/>
      <c r="ED13" s="256"/>
      <c r="EE13" s="256"/>
      <c r="EF13" s="256"/>
      <c r="EG13" s="256"/>
    </row>
    <row r="14" spans="1:137" s="28" customFormat="1" ht="19.8" customHeight="1" x14ac:dyDescent="0.2">
      <c r="A14" s="16">
        <v>7</v>
      </c>
      <c r="B14" s="41" t="s">
        <v>56</v>
      </c>
      <c r="C14" s="51" t="s">
        <v>152</v>
      </c>
      <c r="D14" s="19" t="s">
        <v>788</v>
      </c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6"/>
      <c r="BF14" s="256"/>
      <c r="BG14" s="256"/>
      <c r="BH14" s="256"/>
      <c r="BI14" s="256"/>
      <c r="BJ14" s="256"/>
      <c r="BK14" s="256"/>
      <c r="BL14" s="256"/>
      <c r="BM14" s="256"/>
      <c r="BN14" s="256"/>
      <c r="BO14" s="256"/>
      <c r="BP14" s="256"/>
      <c r="BQ14" s="256"/>
      <c r="BR14" s="256"/>
      <c r="BS14" s="256"/>
      <c r="BT14" s="256"/>
      <c r="BU14" s="256"/>
      <c r="BV14" s="256"/>
      <c r="BW14" s="256"/>
      <c r="BX14" s="256"/>
      <c r="BY14" s="256"/>
      <c r="BZ14" s="256"/>
      <c r="CA14" s="256"/>
      <c r="CB14" s="256"/>
      <c r="CC14" s="256"/>
      <c r="CD14" s="256"/>
      <c r="CE14" s="256"/>
      <c r="CF14" s="256"/>
      <c r="CG14" s="256"/>
      <c r="CH14" s="256"/>
      <c r="CI14" s="256"/>
      <c r="CJ14" s="256"/>
      <c r="CK14" s="256"/>
      <c r="CL14" s="256"/>
      <c r="CM14" s="256"/>
      <c r="CN14" s="256"/>
      <c r="CO14" s="256"/>
      <c r="CP14" s="256"/>
      <c r="CQ14" s="256"/>
      <c r="CR14" s="256"/>
      <c r="CS14" s="256"/>
      <c r="CT14" s="256"/>
      <c r="CU14" s="256"/>
      <c r="CV14" s="256"/>
      <c r="CW14" s="256"/>
      <c r="CX14" s="256"/>
      <c r="CY14" s="256"/>
      <c r="CZ14" s="256"/>
      <c r="DA14" s="256"/>
      <c r="DB14" s="256"/>
      <c r="DC14" s="256"/>
      <c r="DD14" s="256"/>
      <c r="DE14" s="256"/>
      <c r="DF14" s="256"/>
      <c r="DG14" s="256"/>
      <c r="DH14" s="256"/>
      <c r="DI14" s="256"/>
      <c r="DJ14" s="256"/>
      <c r="DK14" s="256"/>
      <c r="DL14" s="256"/>
      <c r="DM14" s="256"/>
      <c r="DN14" s="256"/>
      <c r="DO14" s="256"/>
      <c r="DP14" s="256"/>
      <c r="DQ14" s="256"/>
      <c r="DR14" s="256"/>
      <c r="DS14" s="256"/>
      <c r="DT14" s="256"/>
      <c r="DU14" s="256"/>
      <c r="DV14" s="256"/>
      <c r="DW14" s="256"/>
      <c r="DX14" s="256"/>
      <c r="DY14" s="256"/>
      <c r="DZ14" s="256"/>
      <c r="EA14" s="256"/>
      <c r="EB14" s="256"/>
      <c r="EC14" s="256"/>
      <c r="ED14" s="256"/>
      <c r="EE14" s="256"/>
      <c r="EF14" s="256"/>
      <c r="EG14" s="256"/>
    </row>
    <row r="15" spans="1:137" s="28" customFormat="1" ht="19.8" customHeight="1" x14ac:dyDescent="0.2">
      <c r="A15" s="16">
        <v>8</v>
      </c>
      <c r="B15" s="41" t="s">
        <v>57</v>
      </c>
      <c r="C15" s="51" t="s">
        <v>152</v>
      </c>
      <c r="D15" s="19" t="s">
        <v>788</v>
      </c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6"/>
      <c r="AU15" s="256"/>
      <c r="AV15" s="256"/>
      <c r="AW15" s="256"/>
      <c r="AX15" s="256"/>
      <c r="AY15" s="256"/>
      <c r="AZ15" s="256"/>
      <c r="BA15" s="256"/>
      <c r="BB15" s="256"/>
      <c r="BC15" s="256"/>
      <c r="BD15" s="256"/>
      <c r="BE15" s="256"/>
      <c r="BF15" s="256"/>
      <c r="BG15" s="256"/>
      <c r="BH15" s="256"/>
      <c r="BI15" s="256"/>
      <c r="BJ15" s="256"/>
      <c r="BK15" s="256"/>
      <c r="BL15" s="256"/>
      <c r="BM15" s="256"/>
      <c r="BN15" s="256"/>
      <c r="BO15" s="256"/>
      <c r="BP15" s="256"/>
      <c r="BQ15" s="256"/>
      <c r="BR15" s="256"/>
      <c r="BS15" s="256"/>
      <c r="BT15" s="256"/>
      <c r="BU15" s="256"/>
      <c r="BV15" s="256"/>
      <c r="BW15" s="256"/>
      <c r="BX15" s="256"/>
      <c r="BY15" s="256"/>
      <c r="BZ15" s="256"/>
      <c r="CA15" s="256"/>
      <c r="CB15" s="256"/>
      <c r="CC15" s="256"/>
      <c r="CD15" s="256"/>
      <c r="CE15" s="256"/>
      <c r="CF15" s="256"/>
      <c r="CG15" s="256"/>
      <c r="CH15" s="256"/>
      <c r="CI15" s="256"/>
      <c r="CJ15" s="256"/>
      <c r="CK15" s="256"/>
      <c r="CL15" s="256"/>
      <c r="CM15" s="256"/>
      <c r="CN15" s="256"/>
      <c r="CO15" s="256"/>
      <c r="CP15" s="256"/>
      <c r="CQ15" s="256"/>
      <c r="CR15" s="256"/>
      <c r="CS15" s="256"/>
      <c r="CT15" s="256"/>
      <c r="CU15" s="256"/>
      <c r="CV15" s="256"/>
      <c r="CW15" s="256"/>
      <c r="CX15" s="256"/>
      <c r="CY15" s="256"/>
      <c r="CZ15" s="256"/>
      <c r="DA15" s="256"/>
      <c r="DB15" s="256"/>
      <c r="DC15" s="256"/>
      <c r="DD15" s="256"/>
      <c r="DE15" s="256"/>
      <c r="DF15" s="256"/>
      <c r="DG15" s="256"/>
      <c r="DH15" s="256"/>
      <c r="DI15" s="256"/>
      <c r="DJ15" s="256"/>
      <c r="DK15" s="256"/>
      <c r="DL15" s="256"/>
      <c r="DM15" s="256"/>
      <c r="DN15" s="256"/>
      <c r="DO15" s="256"/>
      <c r="DP15" s="256"/>
      <c r="DQ15" s="256"/>
      <c r="DR15" s="256"/>
      <c r="DS15" s="256"/>
      <c r="DT15" s="256"/>
      <c r="DU15" s="256"/>
      <c r="DV15" s="256"/>
      <c r="DW15" s="256"/>
      <c r="DX15" s="256"/>
      <c r="DY15" s="256"/>
      <c r="DZ15" s="256"/>
      <c r="EA15" s="256"/>
      <c r="EB15" s="256"/>
      <c r="EC15" s="256"/>
      <c r="ED15" s="256"/>
      <c r="EE15" s="256"/>
      <c r="EF15" s="256"/>
      <c r="EG15" s="256"/>
    </row>
    <row r="16" spans="1:137" s="28" customFormat="1" ht="25.8" customHeight="1" x14ac:dyDescent="0.2">
      <c r="A16" s="16">
        <v>9</v>
      </c>
      <c r="B16" s="41" t="s">
        <v>58</v>
      </c>
      <c r="C16" s="51" t="s">
        <v>152</v>
      </c>
      <c r="D16" s="19" t="s">
        <v>788</v>
      </c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6"/>
      <c r="AT16" s="256"/>
      <c r="AU16" s="256"/>
      <c r="AV16" s="256"/>
      <c r="AW16" s="256"/>
      <c r="AX16" s="256"/>
      <c r="AY16" s="256"/>
      <c r="AZ16" s="256"/>
      <c r="BA16" s="256"/>
      <c r="BB16" s="256"/>
      <c r="BC16" s="256"/>
      <c r="BD16" s="256"/>
      <c r="BE16" s="256"/>
      <c r="BF16" s="256"/>
      <c r="BG16" s="256"/>
      <c r="BH16" s="256"/>
      <c r="BI16" s="256"/>
      <c r="BJ16" s="256"/>
      <c r="BK16" s="256"/>
      <c r="BL16" s="256"/>
      <c r="BM16" s="256"/>
      <c r="BN16" s="256"/>
      <c r="BO16" s="256"/>
      <c r="BP16" s="256"/>
      <c r="BQ16" s="256"/>
      <c r="BR16" s="256"/>
      <c r="BS16" s="256"/>
      <c r="BT16" s="256"/>
      <c r="BU16" s="256"/>
      <c r="BV16" s="256"/>
      <c r="BW16" s="256"/>
      <c r="BX16" s="256"/>
      <c r="BY16" s="256"/>
      <c r="BZ16" s="256"/>
      <c r="CA16" s="256"/>
      <c r="CB16" s="256"/>
      <c r="CC16" s="256"/>
      <c r="CD16" s="256"/>
      <c r="CE16" s="256"/>
      <c r="CF16" s="256"/>
      <c r="CG16" s="256"/>
      <c r="CH16" s="256"/>
      <c r="CI16" s="256"/>
      <c r="CJ16" s="256"/>
      <c r="CK16" s="256"/>
      <c r="CL16" s="256"/>
      <c r="CM16" s="256"/>
      <c r="CN16" s="256"/>
      <c r="CO16" s="256"/>
      <c r="CP16" s="256"/>
      <c r="CQ16" s="256"/>
      <c r="CR16" s="256"/>
      <c r="CS16" s="256"/>
      <c r="CT16" s="256"/>
      <c r="CU16" s="256"/>
      <c r="CV16" s="256"/>
      <c r="CW16" s="256"/>
      <c r="CX16" s="256"/>
      <c r="CY16" s="256"/>
      <c r="CZ16" s="256"/>
      <c r="DA16" s="256"/>
      <c r="DB16" s="256"/>
      <c r="DC16" s="256"/>
      <c r="DD16" s="256"/>
      <c r="DE16" s="256"/>
      <c r="DF16" s="256"/>
      <c r="DG16" s="256"/>
      <c r="DH16" s="256"/>
      <c r="DI16" s="256"/>
      <c r="DJ16" s="256"/>
      <c r="DK16" s="256"/>
      <c r="DL16" s="256"/>
      <c r="DM16" s="256"/>
      <c r="DN16" s="256"/>
      <c r="DO16" s="256"/>
      <c r="DP16" s="256"/>
      <c r="DQ16" s="256"/>
      <c r="DR16" s="256"/>
      <c r="DS16" s="256"/>
      <c r="DT16" s="256"/>
      <c r="DU16" s="256"/>
      <c r="DV16" s="256"/>
      <c r="DW16" s="256"/>
      <c r="DX16" s="256"/>
      <c r="DY16" s="256"/>
      <c r="DZ16" s="256"/>
      <c r="EA16" s="256"/>
      <c r="EB16" s="256"/>
      <c r="EC16" s="256"/>
      <c r="ED16" s="256"/>
      <c r="EE16" s="256"/>
      <c r="EF16" s="256"/>
      <c r="EG16" s="256"/>
    </row>
    <row r="17" spans="1:137" s="28" customFormat="1" ht="25.8" customHeight="1" x14ac:dyDescent="0.2">
      <c r="A17" s="16">
        <v>10</v>
      </c>
      <c r="B17" s="41" t="s">
        <v>59</v>
      </c>
      <c r="C17" s="51" t="s">
        <v>155</v>
      </c>
      <c r="D17" s="19" t="s">
        <v>788</v>
      </c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56"/>
      <c r="AP17" s="256"/>
      <c r="AQ17" s="256"/>
      <c r="AR17" s="256"/>
      <c r="AS17" s="256"/>
      <c r="AT17" s="256"/>
      <c r="AU17" s="256"/>
      <c r="AV17" s="256"/>
      <c r="AW17" s="256"/>
      <c r="AX17" s="256"/>
      <c r="AY17" s="256"/>
      <c r="AZ17" s="256"/>
      <c r="BA17" s="256"/>
      <c r="BB17" s="256"/>
      <c r="BC17" s="256"/>
      <c r="BD17" s="256"/>
      <c r="BE17" s="256"/>
      <c r="BF17" s="256"/>
      <c r="BG17" s="256"/>
      <c r="BH17" s="256"/>
      <c r="BI17" s="256"/>
      <c r="BJ17" s="256"/>
      <c r="BK17" s="256"/>
      <c r="BL17" s="256"/>
      <c r="BM17" s="256"/>
      <c r="BN17" s="256"/>
      <c r="BO17" s="256"/>
      <c r="BP17" s="256"/>
      <c r="BQ17" s="256"/>
      <c r="BR17" s="256"/>
      <c r="BS17" s="256"/>
      <c r="BT17" s="256"/>
      <c r="BU17" s="256"/>
      <c r="BV17" s="256"/>
      <c r="BW17" s="256"/>
      <c r="BX17" s="256"/>
      <c r="BY17" s="256"/>
      <c r="BZ17" s="256"/>
      <c r="CA17" s="256"/>
      <c r="CB17" s="256"/>
      <c r="CC17" s="256"/>
      <c r="CD17" s="256"/>
      <c r="CE17" s="256"/>
      <c r="CF17" s="256"/>
      <c r="CG17" s="256"/>
      <c r="CH17" s="256"/>
      <c r="CI17" s="256"/>
      <c r="CJ17" s="256"/>
      <c r="CK17" s="256"/>
      <c r="CL17" s="256"/>
      <c r="CM17" s="256"/>
      <c r="CN17" s="256"/>
      <c r="CO17" s="256"/>
      <c r="CP17" s="256"/>
      <c r="CQ17" s="256"/>
      <c r="CR17" s="256"/>
      <c r="CS17" s="256"/>
      <c r="CT17" s="256"/>
      <c r="CU17" s="256"/>
      <c r="CV17" s="256"/>
      <c r="CW17" s="256"/>
      <c r="CX17" s="256"/>
      <c r="CY17" s="256"/>
      <c r="CZ17" s="256"/>
      <c r="DA17" s="256"/>
      <c r="DB17" s="256"/>
      <c r="DC17" s="256"/>
      <c r="DD17" s="256"/>
      <c r="DE17" s="256"/>
      <c r="DF17" s="256"/>
      <c r="DG17" s="256"/>
      <c r="DH17" s="256"/>
      <c r="DI17" s="256"/>
      <c r="DJ17" s="256"/>
      <c r="DK17" s="256"/>
      <c r="DL17" s="256"/>
      <c r="DM17" s="256"/>
      <c r="DN17" s="256"/>
      <c r="DO17" s="256"/>
      <c r="DP17" s="256"/>
      <c r="DQ17" s="256"/>
      <c r="DR17" s="256"/>
      <c r="DS17" s="256"/>
      <c r="DT17" s="256"/>
      <c r="DU17" s="256"/>
      <c r="DV17" s="256"/>
      <c r="DW17" s="256"/>
      <c r="DX17" s="256"/>
      <c r="DY17" s="256"/>
      <c r="DZ17" s="256"/>
      <c r="EA17" s="256"/>
      <c r="EB17" s="256"/>
      <c r="EC17" s="256"/>
      <c r="ED17" s="256"/>
      <c r="EE17" s="256"/>
      <c r="EF17" s="256"/>
      <c r="EG17" s="256"/>
    </row>
    <row r="18" spans="1:137" s="28" customFormat="1" ht="25.8" customHeight="1" x14ac:dyDescent="0.2">
      <c r="A18" s="16">
        <v>11</v>
      </c>
      <c r="B18" s="41" t="s">
        <v>60</v>
      </c>
      <c r="C18" s="51" t="s">
        <v>152</v>
      </c>
      <c r="D18" s="19" t="s">
        <v>788</v>
      </c>
      <c r="E18" s="256"/>
      <c r="F18" s="256"/>
      <c r="G18" s="256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56"/>
      <c r="AP18" s="256"/>
      <c r="AQ18" s="256"/>
      <c r="AR18" s="256"/>
      <c r="AS18" s="256"/>
      <c r="AT18" s="256"/>
      <c r="AU18" s="256"/>
      <c r="AV18" s="256"/>
      <c r="AW18" s="256"/>
      <c r="AX18" s="256"/>
      <c r="AY18" s="256"/>
      <c r="AZ18" s="256"/>
      <c r="BA18" s="256"/>
      <c r="BB18" s="256"/>
      <c r="BC18" s="256"/>
      <c r="BD18" s="256"/>
      <c r="BE18" s="256"/>
      <c r="BF18" s="256"/>
      <c r="BG18" s="256"/>
      <c r="BH18" s="256"/>
      <c r="BI18" s="256"/>
      <c r="BJ18" s="256"/>
      <c r="BK18" s="256"/>
      <c r="BL18" s="256"/>
      <c r="BM18" s="256"/>
      <c r="BN18" s="256"/>
      <c r="BO18" s="256"/>
      <c r="BP18" s="256"/>
      <c r="BQ18" s="256"/>
      <c r="BR18" s="256"/>
      <c r="BS18" s="256"/>
      <c r="BT18" s="256"/>
      <c r="BU18" s="256"/>
      <c r="BV18" s="256"/>
      <c r="BW18" s="256"/>
      <c r="BX18" s="256"/>
      <c r="BY18" s="256"/>
      <c r="BZ18" s="256"/>
      <c r="CA18" s="256"/>
      <c r="CB18" s="256"/>
      <c r="CC18" s="256"/>
      <c r="CD18" s="256"/>
      <c r="CE18" s="256"/>
      <c r="CF18" s="256"/>
      <c r="CG18" s="256"/>
      <c r="CH18" s="256"/>
      <c r="CI18" s="256"/>
      <c r="CJ18" s="256"/>
      <c r="CK18" s="256"/>
      <c r="CL18" s="256"/>
      <c r="CM18" s="256"/>
      <c r="CN18" s="256"/>
      <c r="CO18" s="256"/>
      <c r="CP18" s="256"/>
      <c r="CQ18" s="256"/>
      <c r="CR18" s="256"/>
      <c r="CS18" s="256"/>
      <c r="CT18" s="256"/>
      <c r="CU18" s="256"/>
      <c r="CV18" s="256"/>
      <c r="CW18" s="256"/>
      <c r="CX18" s="256"/>
      <c r="CY18" s="256"/>
      <c r="CZ18" s="256"/>
      <c r="DA18" s="256"/>
      <c r="DB18" s="256"/>
      <c r="DC18" s="256"/>
      <c r="DD18" s="256"/>
      <c r="DE18" s="256"/>
      <c r="DF18" s="256"/>
      <c r="DG18" s="256"/>
      <c r="DH18" s="256"/>
      <c r="DI18" s="256"/>
      <c r="DJ18" s="256"/>
      <c r="DK18" s="256"/>
      <c r="DL18" s="256"/>
      <c r="DM18" s="256"/>
      <c r="DN18" s="256"/>
      <c r="DO18" s="256"/>
      <c r="DP18" s="256"/>
      <c r="DQ18" s="256"/>
      <c r="DR18" s="256"/>
      <c r="DS18" s="256"/>
      <c r="DT18" s="256"/>
      <c r="DU18" s="256"/>
      <c r="DV18" s="256"/>
      <c r="DW18" s="256"/>
      <c r="DX18" s="256"/>
      <c r="DY18" s="256"/>
      <c r="DZ18" s="256"/>
      <c r="EA18" s="256"/>
      <c r="EB18" s="256"/>
      <c r="EC18" s="256"/>
      <c r="ED18" s="256"/>
      <c r="EE18" s="256"/>
      <c r="EF18" s="256"/>
      <c r="EG18" s="256"/>
    </row>
    <row r="19" spans="1:137" s="45" customFormat="1" ht="19.2" customHeight="1" x14ac:dyDescent="0.2">
      <c r="A19" s="334" t="s">
        <v>61</v>
      </c>
      <c r="B19" s="335"/>
      <c r="C19" s="43"/>
      <c r="D19" s="124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  <c r="AJ19" s="255"/>
      <c r="AK19" s="255"/>
      <c r="AL19" s="255"/>
      <c r="AM19" s="255"/>
      <c r="AN19" s="255"/>
      <c r="AO19" s="255"/>
      <c r="AP19" s="255"/>
      <c r="AQ19" s="255"/>
      <c r="AR19" s="255"/>
      <c r="AS19" s="255"/>
      <c r="AT19" s="255"/>
      <c r="AU19" s="255"/>
      <c r="AV19" s="255"/>
      <c r="AW19" s="255"/>
      <c r="AX19" s="255"/>
      <c r="AY19" s="255"/>
      <c r="AZ19" s="255"/>
      <c r="BA19" s="255"/>
      <c r="BB19" s="255"/>
      <c r="BC19" s="255"/>
      <c r="BD19" s="255"/>
      <c r="BE19" s="255"/>
      <c r="BF19" s="255"/>
      <c r="BG19" s="255"/>
      <c r="BH19" s="255"/>
      <c r="BI19" s="255"/>
      <c r="BJ19" s="255"/>
      <c r="BK19" s="255"/>
      <c r="BL19" s="255"/>
      <c r="BM19" s="255"/>
      <c r="BN19" s="255"/>
      <c r="BO19" s="255"/>
      <c r="BP19" s="255"/>
      <c r="BQ19" s="255"/>
      <c r="BR19" s="255"/>
      <c r="BS19" s="255"/>
      <c r="BT19" s="255"/>
      <c r="BU19" s="255"/>
      <c r="BV19" s="255"/>
      <c r="BW19" s="255"/>
      <c r="BX19" s="255"/>
      <c r="BY19" s="255"/>
      <c r="BZ19" s="255"/>
      <c r="CA19" s="255"/>
      <c r="CB19" s="255"/>
      <c r="CC19" s="255"/>
      <c r="CD19" s="255"/>
      <c r="CE19" s="255"/>
      <c r="CF19" s="255"/>
      <c r="CG19" s="255"/>
      <c r="CH19" s="255"/>
      <c r="CI19" s="255"/>
      <c r="CJ19" s="255"/>
      <c r="CK19" s="255"/>
      <c r="CL19" s="255"/>
      <c r="CM19" s="255"/>
      <c r="CN19" s="255"/>
      <c r="CO19" s="255"/>
      <c r="CP19" s="255"/>
      <c r="CQ19" s="255"/>
      <c r="CR19" s="255"/>
      <c r="CS19" s="255"/>
      <c r="CT19" s="255"/>
      <c r="CU19" s="255"/>
      <c r="CV19" s="255"/>
      <c r="CW19" s="255"/>
      <c r="CX19" s="255"/>
      <c r="CY19" s="255"/>
      <c r="CZ19" s="255"/>
      <c r="DA19" s="255"/>
      <c r="DB19" s="255"/>
      <c r="DC19" s="255"/>
      <c r="DD19" s="255"/>
      <c r="DE19" s="255"/>
      <c r="DF19" s="255"/>
      <c r="DG19" s="255"/>
      <c r="DH19" s="255"/>
      <c r="DI19" s="255"/>
      <c r="DJ19" s="255"/>
      <c r="DK19" s="255"/>
      <c r="DL19" s="255"/>
      <c r="DM19" s="255"/>
      <c r="DN19" s="255"/>
      <c r="DO19" s="255"/>
      <c r="DP19" s="255"/>
      <c r="DQ19" s="255"/>
      <c r="DR19" s="255"/>
      <c r="DS19" s="255"/>
      <c r="DT19" s="255"/>
      <c r="DU19" s="255"/>
      <c r="DV19" s="255"/>
      <c r="DW19" s="255"/>
      <c r="DX19" s="255"/>
      <c r="DY19" s="255"/>
      <c r="DZ19" s="255"/>
      <c r="EA19" s="255"/>
      <c r="EB19" s="255"/>
      <c r="EC19" s="255"/>
      <c r="ED19" s="255"/>
      <c r="EE19" s="255"/>
      <c r="EF19" s="255"/>
      <c r="EG19" s="255"/>
    </row>
    <row r="20" spans="1:137" s="28" customFormat="1" ht="19.8" customHeight="1" x14ac:dyDescent="0.2">
      <c r="A20" s="16">
        <v>12</v>
      </c>
      <c r="B20" s="41" t="s">
        <v>62</v>
      </c>
      <c r="C20" s="16" t="s">
        <v>156</v>
      </c>
      <c r="D20" s="19" t="s">
        <v>788</v>
      </c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56"/>
      <c r="AP20" s="256"/>
      <c r="AQ20" s="256"/>
      <c r="AR20" s="256"/>
      <c r="AS20" s="256"/>
      <c r="AT20" s="256"/>
      <c r="AU20" s="256"/>
      <c r="AV20" s="256"/>
      <c r="AW20" s="256"/>
      <c r="AX20" s="256"/>
      <c r="AY20" s="256"/>
      <c r="AZ20" s="256"/>
      <c r="BA20" s="256"/>
      <c r="BB20" s="256"/>
      <c r="BC20" s="256"/>
      <c r="BD20" s="256"/>
      <c r="BE20" s="256"/>
      <c r="BF20" s="256"/>
      <c r="BG20" s="256"/>
      <c r="BH20" s="256"/>
      <c r="BI20" s="256"/>
      <c r="BJ20" s="256"/>
      <c r="BK20" s="256"/>
      <c r="BL20" s="256"/>
      <c r="BM20" s="256"/>
      <c r="BN20" s="256"/>
      <c r="BO20" s="256"/>
      <c r="BP20" s="256"/>
      <c r="BQ20" s="256"/>
      <c r="BR20" s="256"/>
      <c r="BS20" s="256"/>
      <c r="BT20" s="256"/>
      <c r="BU20" s="256"/>
      <c r="BV20" s="256"/>
      <c r="BW20" s="256"/>
      <c r="BX20" s="256"/>
      <c r="BY20" s="256"/>
      <c r="BZ20" s="256"/>
      <c r="CA20" s="256"/>
      <c r="CB20" s="256"/>
      <c r="CC20" s="256"/>
      <c r="CD20" s="256"/>
      <c r="CE20" s="256"/>
      <c r="CF20" s="256"/>
      <c r="CG20" s="256"/>
      <c r="CH20" s="256"/>
      <c r="CI20" s="256"/>
      <c r="CJ20" s="256"/>
      <c r="CK20" s="256"/>
      <c r="CL20" s="256"/>
      <c r="CM20" s="256"/>
      <c r="CN20" s="256"/>
      <c r="CO20" s="256"/>
      <c r="CP20" s="256"/>
      <c r="CQ20" s="256"/>
      <c r="CR20" s="256"/>
      <c r="CS20" s="256"/>
      <c r="CT20" s="256"/>
      <c r="CU20" s="256"/>
      <c r="CV20" s="256"/>
      <c r="CW20" s="256"/>
      <c r="CX20" s="256"/>
      <c r="CY20" s="256"/>
      <c r="CZ20" s="256"/>
      <c r="DA20" s="256"/>
      <c r="DB20" s="256"/>
      <c r="DC20" s="256"/>
      <c r="DD20" s="256"/>
      <c r="DE20" s="256"/>
      <c r="DF20" s="256"/>
      <c r="DG20" s="256"/>
      <c r="DH20" s="256"/>
      <c r="DI20" s="256"/>
      <c r="DJ20" s="256"/>
      <c r="DK20" s="256"/>
      <c r="DL20" s="256"/>
      <c r="DM20" s="256"/>
      <c r="DN20" s="256"/>
      <c r="DO20" s="256"/>
      <c r="DP20" s="256"/>
      <c r="DQ20" s="256"/>
      <c r="DR20" s="256"/>
      <c r="DS20" s="256"/>
      <c r="DT20" s="256"/>
      <c r="DU20" s="256"/>
      <c r="DV20" s="256"/>
      <c r="DW20" s="256"/>
      <c r="DX20" s="256"/>
      <c r="DY20" s="256"/>
      <c r="DZ20" s="256"/>
      <c r="EA20" s="256"/>
      <c r="EB20" s="256"/>
      <c r="EC20" s="256"/>
      <c r="ED20" s="256"/>
      <c r="EE20" s="256"/>
      <c r="EF20" s="256"/>
      <c r="EG20" s="256"/>
    </row>
    <row r="21" spans="1:137" s="45" customFormat="1" ht="19.2" customHeight="1" x14ac:dyDescent="0.2">
      <c r="A21" s="334" t="s">
        <v>63</v>
      </c>
      <c r="B21" s="335"/>
      <c r="C21" s="43"/>
      <c r="D21" s="124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  <c r="AJ21" s="255"/>
      <c r="AK21" s="255"/>
      <c r="AL21" s="255"/>
      <c r="AM21" s="255"/>
      <c r="AN21" s="255"/>
      <c r="AO21" s="255"/>
      <c r="AP21" s="255"/>
      <c r="AQ21" s="255"/>
      <c r="AR21" s="255"/>
      <c r="AS21" s="255"/>
      <c r="AT21" s="255"/>
      <c r="AU21" s="255"/>
      <c r="AV21" s="255"/>
      <c r="AW21" s="255"/>
      <c r="AX21" s="255"/>
      <c r="AY21" s="255"/>
      <c r="AZ21" s="255"/>
      <c r="BA21" s="255"/>
      <c r="BB21" s="255"/>
      <c r="BC21" s="255"/>
      <c r="BD21" s="255"/>
      <c r="BE21" s="255"/>
      <c r="BF21" s="255"/>
      <c r="BG21" s="255"/>
      <c r="BH21" s="255"/>
      <c r="BI21" s="255"/>
      <c r="BJ21" s="255"/>
      <c r="BK21" s="255"/>
      <c r="BL21" s="255"/>
      <c r="BM21" s="255"/>
      <c r="BN21" s="255"/>
      <c r="BO21" s="255"/>
      <c r="BP21" s="255"/>
      <c r="BQ21" s="255"/>
      <c r="BR21" s="255"/>
      <c r="BS21" s="255"/>
      <c r="BT21" s="255"/>
      <c r="BU21" s="255"/>
      <c r="BV21" s="255"/>
      <c r="BW21" s="255"/>
      <c r="BX21" s="255"/>
      <c r="BY21" s="255"/>
      <c r="BZ21" s="255"/>
      <c r="CA21" s="255"/>
      <c r="CB21" s="255"/>
      <c r="CC21" s="255"/>
      <c r="CD21" s="255"/>
      <c r="CE21" s="255"/>
      <c r="CF21" s="255"/>
      <c r="CG21" s="255"/>
      <c r="CH21" s="255"/>
      <c r="CI21" s="255"/>
      <c r="CJ21" s="255"/>
      <c r="CK21" s="255"/>
      <c r="CL21" s="255"/>
      <c r="CM21" s="255"/>
      <c r="CN21" s="255"/>
      <c r="CO21" s="255"/>
      <c r="CP21" s="255"/>
      <c r="CQ21" s="255"/>
      <c r="CR21" s="255"/>
      <c r="CS21" s="255"/>
      <c r="CT21" s="255"/>
      <c r="CU21" s="255"/>
      <c r="CV21" s="255"/>
      <c r="CW21" s="255"/>
      <c r="CX21" s="255"/>
      <c r="CY21" s="255"/>
      <c r="CZ21" s="255"/>
      <c r="DA21" s="255"/>
      <c r="DB21" s="255"/>
      <c r="DC21" s="255"/>
      <c r="DD21" s="255"/>
      <c r="DE21" s="255"/>
      <c r="DF21" s="255"/>
      <c r="DG21" s="255"/>
      <c r="DH21" s="255"/>
      <c r="DI21" s="255"/>
      <c r="DJ21" s="255"/>
      <c r="DK21" s="255"/>
      <c r="DL21" s="255"/>
      <c r="DM21" s="255"/>
      <c r="DN21" s="255"/>
      <c r="DO21" s="255"/>
      <c r="DP21" s="255"/>
      <c r="DQ21" s="255"/>
      <c r="DR21" s="255"/>
      <c r="DS21" s="255"/>
      <c r="DT21" s="255"/>
      <c r="DU21" s="255"/>
      <c r="DV21" s="255"/>
      <c r="DW21" s="255"/>
      <c r="DX21" s="255"/>
      <c r="DY21" s="255"/>
      <c r="DZ21" s="255"/>
      <c r="EA21" s="255"/>
      <c r="EB21" s="255"/>
      <c r="EC21" s="255"/>
      <c r="ED21" s="255"/>
      <c r="EE21" s="255"/>
      <c r="EF21" s="255"/>
      <c r="EG21" s="255"/>
    </row>
    <row r="22" spans="1:137" s="28" customFormat="1" ht="19.8" customHeight="1" x14ac:dyDescent="0.2">
      <c r="A22" s="16">
        <v>13</v>
      </c>
      <c r="B22" s="41" t="s">
        <v>65</v>
      </c>
      <c r="C22" s="16" t="s">
        <v>156</v>
      </c>
      <c r="D22" s="19" t="s">
        <v>788</v>
      </c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56"/>
      <c r="AP22" s="256"/>
      <c r="AQ22" s="256"/>
      <c r="AR22" s="256"/>
      <c r="AS22" s="256"/>
      <c r="AT22" s="256"/>
      <c r="AU22" s="256"/>
      <c r="AV22" s="256"/>
      <c r="AW22" s="256"/>
      <c r="AX22" s="256"/>
      <c r="AY22" s="256"/>
      <c r="AZ22" s="256"/>
      <c r="BA22" s="256"/>
      <c r="BB22" s="256"/>
      <c r="BC22" s="256"/>
      <c r="BD22" s="256"/>
      <c r="BE22" s="256"/>
      <c r="BF22" s="256"/>
      <c r="BG22" s="256"/>
      <c r="BH22" s="256"/>
      <c r="BI22" s="256"/>
      <c r="BJ22" s="256"/>
      <c r="BK22" s="256"/>
      <c r="BL22" s="256"/>
      <c r="BM22" s="256"/>
      <c r="BN22" s="256"/>
      <c r="BO22" s="256"/>
      <c r="BP22" s="256"/>
      <c r="BQ22" s="256"/>
      <c r="BR22" s="256"/>
      <c r="BS22" s="256"/>
      <c r="BT22" s="256"/>
      <c r="BU22" s="256"/>
      <c r="BV22" s="256"/>
      <c r="BW22" s="256"/>
      <c r="BX22" s="256"/>
      <c r="BY22" s="256"/>
      <c r="BZ22" s="256"/>
      <c r="CA22" s="256"/>
      <c r="CB22" s="256"/>
      <c r="CC22" s="256"/>
      <c r="CD22" s="256"/>
      <c r="CE22" s="256"/>
      <c r="CF22" s="256"/>
      <c r="CG22" s="256"/>
      <c r="CH22" s="256"/>
      <c r="CI22" s="256"/>
      <c r="CJ22" s="256"/>
      <c r="CK22" s="256"/>
      <c r="CL22" s="256"/>
      <c r="CM22" s="256"/>
      <c r="CN22" s="256"/>
      <c r="CO22" s="256"/>
      <c r="CP22" s="256"/>
      <c r="CQ22" s="256"/>
      <c r="CR22" s="256"/>
      <c r="CS22" s="256"/>
      <c r="CT22" s="256"/>
      <c r="CU22" s="256"/>
      <c r="CV22" s="256"/>
      <c r="CW22" s="256"/>
      <c r="CX22" s="256"/>
      <c r="CY22" s="256"/>
      <c r="CZ22" s="256"/>
      <c r="DA22" s="256"/>
      <c r="DB22" s="256"/>
      <c r="DC22" s="256"/>
      <c r="DD22" s="256"/>
      <c r="DE22" s="256"/>
      <c r="DF22" s="256"/>
      <c r="DG22" s="256"/>
      <c r="DH22" s="256"/>
      <c r="DI22" s="256"/>
      <c r="DJ22" s="256"/>
      <c r="DK22" s="256"/>
      <c r="DL22" s="256"/>
      <c r="DM22" s="256"/>
      <c r="DN22" s="256"/>
      <c r="DO22" s="256"/>
      <c r="DP22" s="256"/>
      <c r="DQ22" s="256"/>
      <c r="DR22" s="256"/>
      <c r="DS22" s="256"/>
      <c r="DT22" s="256"/>
      <c r="DU22" s="256"/>
      <c r="DV22" s="256"/>
      <c r="DW22" s="256"/>
      <c r="DX22" s="256"/>
      <c r="DY22" s="256"/>
      <c r="DZ22" s="256"/>
      <c r="EA22" s="256"/>
      <c r="EB22" s="256"/>
      <c r="EC22" s="256"/>
      <c r="ED22" s="256"/>
      <c r="EE22" s="256"/>
      <c r="EF22" s="256"/>
      <c r="EG22" s="256"/>
    </row>
    <row r="23" spans="1:137" s="45" customFormat="1" ht="19.2" customHeight="1" x14ac:dyDescent="0.2">
      <c r="A23" s="334" t="s">
        <v>64</v>
      </c>
      <c r="B23" s="335"/>
      <c r="C23" s="43"/>
      <c r="D23" s="124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  <c r="T23" s="255"/>
      <c r="U23" s="255"/>
      <c r="V23" s="255"/>
      <c r="W23" s="255"/>
      <c r="X23" s="255"/>
      <c r="Y23" s="255"/>
      <c r="Z23" s="255"/>
      <c r="AA23" s="255"/>
      <c r="AB23" s="255"/>
      <c r="AC23" s="255"/>
      <c r="AD23" s="255"/>
      <c r="AE23" s="255"/>
      <c r="AF23" s="255"/>
      <c r="AG23" s="255"/>
      <c r="AH23" s="255"/>
      <c r="AI23" s="255"/>
      <c r="AJ23" s="255"/>
      <c r="AK23" s="255"/>
      <c r="AL23" s="255"/>
      <c r="AM23" s="255"/>
      <c r="AN23" s="255"/>
      <c r="AO23" s="255"/>
      <c r="AP23" s="255"/>
      <c r="AQ23" s="255"/>
      <c r="AR23" s="255"/>
      <c r="AS23" s="255"/>
      <c r="AT23" s="255"/>
      <c r="AU23" s="255"/>
      <c r="AV23" s="255"/>
      <c r="AW23" s="255"/>
      <c r="AX23" s="255"/>
      <c r="AY23" s="255"/>
      <c r="AZ23" s="255"/>
      <c r="BA23" s="255"/>
      <c r="BB23" s="255"/>
      <c r="BC23" s="255"/>
      <c r="BD23" s="255"/>
      <c r="BE23" s="255"/>
      <c r="BF23" s="255"/>
      <c r="BG23" s="255"/>
      <c r="BH23" s="255"/>
      <c r="BI23" s="255"/>
      <c r="BJ23" s="255"/>
      <c r="BK23" s="255"/>
      <c r="BL23" s="255"/>
      <c r="BM23" s="255"/>
      <c r="BN23" s="255"/>
      <c r="BO23" s="255"/>
      <c r="BP23" s="255"/>
      <c r="BQ23" s="255"/>
      <c r="BR23" s="255"/>
      <c r="BS23" s="255"/>
      <c r="BT23" s="255"/>
      <c r="BU23" s="255"/>
      <c r="BV23" s="255"/>
      <c r="BW23" s="255"/>
      <c r="BX23" s="255"/>
      <c r="BY23" s="255"/>
      <c r="BZ23" s="255"/>
      <c r="CA23" s="255"/>
      <c r="CB23" s="255"/>
      <c r="CC23" s="255"/>
      <c r="CD23" s="255"/>
      <c r="CE23" s="255"/>
      <c r="CF23" s="255"/>
      <c r="CG23" s="255"/>
      <c r="CH23" s="255"/>
      <c r="CI23" s="255"/>
      <c r="CJ23" s="255"/>
      <c r="CK23" s="255"/>
      <c r="CL23" s="255"/>
      <c r="CM23" s="255"/>
      <c r="CN23" s="255"/>
      <c r="CO23" s="255"/>
      <c r="CP23" s="255"/>
      <c r="CQ23" s="255"/>
      <c r="CR23" s="255"/>
      <c r="CS23" s="255"/>
      <c r="CT23" s="255"/>
      <c r="CU23" s="255"/>
      <c r="CV23" s="255"/>
      <c r="CW23" s="255"/>
      <c r="CX23" s="255"/>
      <c r="CY23" s="255"/>
      <c r="CZ23" s="255"/>
      <c r="DA23" s="255"/>
      <c r="DB23" s="255"/>
      <c r="DC23" s="255"/>
      <c r="DD23" s="255"/>
      <c r="DE23" s="255"/>
      <c r="DF23" s="255"/>
      <c r="DG23" s="255"/>
      <c r="DH23" s="255"/>
      <c r="DI23" s="255"/>
      <c r="DJ23" s="255"/>
      <c r="DK23" s="255"/>
      <c r="DL23" s="255"/>
      <c r="DM23" s="255"/>
      <c r="DN23" s="255"/>
      <c r="DO23" s="255"/>
      <c r="DP23" s="255"/>
      <c r="DQ23" s="255"/>
      <c r="DR23" s="255"/>
      <c r="DS23" s="255"/>
      <c r="DT23" s="255"/>
      <c r="DU23" s="255"/>
      <c r="DV23" s="255"/>
      <c r="DW23" s="255"/>
      <c r="DX23" s="255"/>
      <c r="DY23" s="255"/>
      <c r="DZ23" s="255"/>
      <c r="EA23" s="255"/>
      <c r="EB23" s="255"/>
      <c r="EC23" s="255"/>
      <c r="ED23" s="255"/>
      <c r="EE23" s="255"/>
      <c r="EF23" s="255"/>
      <c r="EG23" s="255"/>
    </row>
    <row r="24" spans="1:137" s="28" customFormat="1" ht="19.8" customHeight="1" x14ac:dyDescent="0.2">
      <c r="A24" s="16">
        <v>14</v>
      </c>
      <c r="B24" s="41" t="s">
        <v>66</v>
      </c>
      <c r="C24" s="16" t="s">
        <v>154</v>
      </c>
      <c r="D24" s="19" t="s">
        <v>788</v>
      </c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256"/>
      <c r="AD24" s="256"/>
      <c r="AE24" s="256"/>
      <c r="AF24" s="256"/>
      <c r="AG24" s="256"/>
      <c r="AH24" s="256"/>
      <c r="AI24" s="256"/>
      <c r="AJ24" s="256"/>
      <c r="AK24" s="256"/>
      <c r="AL24" s="256"/>
      <c r="AM24" s="256"/>
      <c r="AN24" s="256"/>
      <c r="AO24" s="256"/>
      <c r="AP24" s="256"/>
      <c r="AQ24" s="256"/>
      <c r="AR24" s="256"/>
      <c r="AS24" s="256"/>
      <c r="AT24" s="256"/>
      <c r="AU24" s="256"/>
      <c r="AV24" s="256"/>
      <c r="AW24" s="256"/>
      <c r="AX24" s="256"/>
      <c r="AY24" s="256"/>
      <c r="AZ24" s="256"/>
      <c r="BA24" s="256"/>
      <c r="BB24" s="256"/>
      <c r="BC24" s="256"/>
      <c r="BD24" s="256"/>
      <c r="BE24" s="256"/>
      <c r="BF24" s="256"/>
      <c r="BG24" s="256"/>
      <c r="BH24" s="256"/>
      <c r="BI24" s="256"/>
      <c r="BJ24" s="256"/>
      <c r="BK24" s="256"/>
      <c r="BL24" s="256"/>
      <c r="BM24" s="256"/>
      <c r="BN24" s="256"/>
      <c r="BO24" s="256"/>
      <c r="BP24" s="256"/>
      <c r="BQ24" s="256"/>
      <c r="BR24" s="256"/>
      <c r="BS24" s="256"/>
      <c r="BT24" s="256"/>
      <c r="BU24" s="256"/>
      <c r="BV24" s="256"/>
      <c r="BW24" s="256"/>
      <c r="BX24" s="256"/>
      <c r="BY24" s="256"/>
      <c r="BZ24" s="256"/>
      <c r="CA24" s="256"/>
      <c r="CB24" s="256"/>
      <c r="CC24" s="256"/>
      <c r="CD24" s="256"/>
      <c r="CE24" s="256"/>
      <c r="CF24" s="256"/>
      <c r="CG24" s="256"/>
      <c r="CH24" s="256"/>
      <c r="CI24" s="256"/>
      <c r="CJ24" s="256"/>
      <c r="CK24" s="256"/>
      <c r="CL24" s="256"/>
      <c r="CM24" s="256"/>
      <c r="CN24" s="256"/>
      <c r="CO24" s="256"/>
      <c r="CP24" s="256"/>
      <c r="CQ24" s="256"/>
      <c r="CR24" s="256"/>
      <c r="CS24" s="256"/>
      <c r="CT24" s="256"/>
      <c r="CU24" s="256"/>
      <c r="CV24" s="256"/>
      <c r="CW24" s="256"/>
      <c r="CX24" s="256"/>
      <c r="CY24" s="256"/>
      <c r="CZ24" s="256"/>
      <c r="DA24" s="256"/>
      <c r="DB24" s="256"/>
      <c r="DC24" s="256"/>
      <c r="DD24" s="256"/>
      <c r="DE24" s="256"/>
      <c r="DF24" s="256"/>
      <c r="DG24" s="256"/>
      <c r="DH24" s="256"/>
      <c r="DI24" s="256"/>
      <c r="DJ24" s="256"/>
      <c r="DK24" s="256"/>
      <c r="DL24" s="256"/>
      <c r="DM24" s="256"/>
      <c r="DN24" s="256"/>
      <c r="DO24" s="256"/>
      <c r="DP24" s="256"/>
      <c r="DQ24" s="256"/>
      <c r="DR24" s="256"/>
      <c r="DS24" s="256"/>
      <c r="DT24" s="256"/>
      <c r="DU24" s="256"/>
      <c r="DV24" s="256"/>
      <c r="DW24" s="256"/>
      <c r="DX24" s="256"/>
      <c r="DY24" s="256"/>
      <c r="DZ24" s="256"/>
      <c r="EA24" s="256"/>
      <c r="EB24" s="256"/>
      <c r="EC24" s="256"/>
      <c r="ED24" s="256"/>
      <c r="EE24" s="256"/>
      <c r="EF24" s="256"/>
      <c r="EG24" s="256"/>
    </row>
    <row r="25" spans="1:137" s="28" customFormat="1" ht="19.8" customHeight="1" x14ac:dyDescent="0.2">
      <c r="A25" s="16">
        <v>15</v>
      </c>
      <c r="B25" s="41" t="s">
        <v>67</v>
      </c>
      <c r="C25" s="16" t="s">
        <v>154</v>
      </c>
      <c r="D25" s="19" t="s">
        <v>788</v>
      </c>
      <c r="E25" s="256"/>
      <c r="F25" s="256"/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6"/>
      <c r="AP25" s="256"/>
      <c r="AQ25" s="256"/>
      <c r="AR25" s="256"/>
      <c r="AS25" s="256"/>
      <c r="AT25" s="256"/>
      <c r="AU25" s="256"/>
      <c r="AV25" s="256"/>
      <c r="AW25" s="256"/>
      <c r="AX25" s="256"/>
      <c r="AY25" s="256"/>
      <c r="AZ25" s="256"/>
      <c r="BA25" s="256"/>
      <c r="BB25" s="256"/>
      <c r="BC25" s="256"/>
      <c r="BD25" s="256"/>
      <c r="BE25" s="256"/>
      <c r="BF25" s="256"/>
      <c r="BG25" s="256"/>
      <c r="BH25" s="256"/>
      <c r="BI25" s="256"/>
      <c r="BJ25" s="256"/>
      <c r="BK25" s="256"/>
      <c r="BL25" s="256"/>
      <c r="BM25" s="256"/>
      <c r="BN25" s="256"/>
      <c r="BO25" s="256"/>
      <c r="BP25" s="256"/>
      <c r="BQ25" s="256"/>
      <c r="BR25" s="256"/>
      <c r="BS25" s="256"/>
      <c r="BT25" s="256"/>
      <c r="BU25" s="256"/>
      <c r="BV25" s="256"/>
      <c r="BW25" s="256"/>
      <c r="BX25" s="256"/>
      <c r="BY25" s="256"/>
      <c r="BZ25" s="256"/>
      <c r="CA25" s="256"/>
      <c r="CB25" s="256"/>
      <c r="CC25" s="256"/>
      <c r="CD25" s="256"/>
      <c r="CE25" s="256"/>
      <c r="CF25" s="256"/>
      <c r="CG25" s="256"/>
      <c r="CH25" s="256"/>
      <c r="CI25" s="256"/>
      <c r="CJ25" s="256"/>
      <c r="CK25" s="256"/>
      <c r="CL25" s="256"/>
      <c r="CM25" s="256"/>
      <c r="CN25" s="256"/>
      <c r="CO25" s="256"/>
      <c r="CP25" s="256"/>
      <c r="CQ25" s="256"/>
      <c r="CR25" s="256"/>
      <c r="CS25" s="256"/>
      <c r="CT25" s="256"/>
      <c r="CU25" s="256"/>
      <c r="CV25" s="256"/>
      <c r="CW25" s="256"/>
      <c r="CX25" s="256"/>
      <c r="CY25" s="256"/>
      <c r="CZ25" s="256"/>
      <c r="DA25" s="256"/>
      <c r="DB25" s="256"/>
      <c r="DC25" s="256"/>
      <c r="DD25" s="256"/>
      <c r="DE25" s="256"/>
      <c r="DF25" s="256"/>
      <c r="DG25" s="256"/>
      <c r="DH25" s="256"/>
      <c r="DI25" s="256"/>
      <c r="DJ25" s="256"/>
      <c r="DK25" s="256"/>
      <c r="DL25" s="256"/>
      <c r="DM25" s="256"/>
      <c r="DN25" s="256"/>
      <c r="DO25" s="256"/>
      <c r="DP25" s="256"/>
      <c r="DQ25" s="256"/>
      <c r="DR25" s="256"/>
      <c r="DS25" s="256"/>
      <c r="DT25" s="256"/>
      <c r="DU25" s="256"/>
      <c r="DV25" s="256"/>
      <c r="DW25" s="256"/>
      <c r="DX25" s="256"/>
      <c r="DY25" s="256"/>
      <c r="DZ25" s="256"/>
      <c r="EA25" s="256"/>
      <c r="EB25" s="256"/>
      <c r="EC25" s="256"/>
      <c r="ED25" s="256"/>
      <c r="EE25" s="256"/>
      <c r="EF25" s="256"/>
      <c r="EG25" s="256"/>
    </row>
    <row r="26" spans="1:137" s="45" customFormat="1" ht="19.2" customHeight="1" x14ac:dyDescent="0.2">
      <c r="A26" s="334" t="s">
        <v>68</v>
      </c>
      <c r="B26" s="335"/>
      <c r="C26" s="43"/>
      <c r="D26" s="124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  <c r="AJ26" s="255"/>
      <c r="AK26" s="255"/>
      <c r="AL26" s="255"/>
      <c r="AM26" s="255"/>
      <c r="AN26" s="255"/>
      <c r="AO26" s="255"/>
      <c r="AP26" s="255"/>
      <c r="AQ26" s="255"/>
      <c r="AR26" s="255"/>
      <c r="AS26" s="255"/>
      <c r="AT26" s="255"/>
      <c r="AU26" s="255"/>
      <c r="AV26" s="255"/>
      <c r="AW26" s="255"/>
      <c r="AX26" s="255"/>
      <c r="AY26" s="255"/>
      <c r="AZ26" s="255"/>
      <c r="BA26" s="255"/>
      <c r="BB26" s="255"/>
      <c r="BC26" s="255"/>
      <c r="BD26" s="255"/>
      <c r="BE26" s="255"/>
      <c r="BF26" s="255"/>
      <c r="BG26" s="255"/>
      <c r="BH26" s="255"/>
      <c r="BI26" s="255"/>
      <c r="BJ26" s="255"/>
      <c r="BK26" s="255"/>
      <c r="BL26" s="255"/>
      <c r="BM26" s="255"/>
      <c r="BN26" s="255"/>
      <c r="BO26" s="255"/>
      <c r="BP26" s="255"/>
      <c r="BQ26" s="255"/>
      <c r="BR26" s="255"/>
      <c r="BS26" s="255"/>
      <c r="BT26" s="255"/>
      <c r="BU26" s="255"/>
      <c r="BV26" s="255"/>
      <c r="BW26" s="255"/>
      <c r="BX26" s="255"/>
      <c r="BY26" s="255"/>
      <c r="BZ26" s="255"/>
      <c r="CA26" s="255"/>
      <c r="CB26" s="255"/>
      <c r="CC26" s="255"/>
      <c r="CD26" s="255"/>
      <c r="CE26" s="255"/>
      <c r="CF26" s="255"/>
      <c r="CG26" s="255"/>
      <c r="CH26" s="255"/>
      <c r="CI26" s="255"/>
      <c r="CJ26" s="255"/>
      <c r="CK26" s="255"/>
      <c r="CL26" s="255"/>
      <c r="CM26" s="255"/>
      <c r="CN26" s="255"/>
      <c r="CO26" s="255"/>
      <c r="CP26" s="255"/>
      <c r="CQ26" s="255"/>
      <c r="CR26" s="255"/>
      <c r="CS26" s="255"/>
      <c r="CT26" s="255"/>
      <c r="CU26" s="255"/>
      <c r="CV26" s="255"/>
      <c r="CW26" s="255"/>
      <c r="CX26" s="255"/>
      <c r="CY26" s="255"/>
      <c r="CZ26" s="255"/>
      <c r="DA26" s="255"/>
      <c r="DB26" s="255"/>
      <c r="DC26" s="255"/>
      <c r="DD26" s="255"/>
      <c r="DE26" s="255"/>
      <c r="DF26" s="255"/>
      <c r="DG26" s="255"/>
      <c r="DH26" s="255"/>
      <c r="DI26" s="255"/>
      <c r="DJ26" s="255"/>
      <c r="DK26" s="255"/>
      <c r="DL26" s="255"/>
      <c r="DM26" s="255"/>
      <c r="DN26" s="255"/>
      <c r="DO26" s="255"/>
      <c r="DP26" s="255"/>
      <c r="DQ26" s="255"/>
      <c r="DR26" s="255"/>
      <c r="DS26" s="255"/>
      <c r="DT26" s="255"/>
      <c r="DU26" s="255"/>
      <c r="DV26" s="255"/>
      <c r="DW26" s="255"/>
      <c r="DX26" s="255"/>
      <c r="DY26" s="255"/>
      <c r="DZ26" s="255"/>
      <c r="EA26" s="255"/>
      <c r="EB26" s="255"/>
      <c r="EC26" s="255"/>
      <c r="ED26" s="255"/>
      <c r="EE26" s="255"/>
      <c r="EF26" s="255"/>
      <c r="EG26" s="255"/>
    </row>
    <row r="27" spans="1:137" s="28" customFormat="1" ht="19.8" customHeight="1" x14ac:dyDescent="0.2">
      <c r="A27" s="16">
        <v>16</v>
      </c>
      <c r="B27" s="41" t="s">
        <v>69</v>
      </c>
      <c r="C27" s="51" t="s">
        <v>153</v>
      </c>
      <c r="D27" s="19" t="s">
        <v>788</v>
      </c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6"/>
      <c r="AP27" s="256"/>
      <c r="AQ27" s="256"/>
      <c r="AR27" s="256"/>
      <c r="AS27" s="256"/>
      <c r="AT27" s="256"/>
      <c r="AU27" s="256"/>
      <c r="AV27" s="256"/>
      <c r="AW27" s="256"/>
      <c r="AX27" s="256"/>
      <c r="AY27" s="256"/>
      <c r="AZ27" s="256"/>
      <c r="BA27" s="256"/>
      <c r="BB27" s="256"/>
      <c r="BC27" s="256"/>
      <c r="BD27" s="256"/>
      <c r="BE27" s="256"/>
      <c r="BF27" s="256"/>
      <c r="BG27" s="256"/>
      <c r="BH27" s="256"/>
      <c r="BI27" s="256"/>
      <c r="BJ27" s="256"/>
      <c r="BK27" s="256"/>
      <c r="BL27" s="256"/>
      <c r="BM27" s="256"/>
      <c r="BN27" s="256"/>
      <c r="BO27" s="256"/>
      <c r="BP27" s="256"/>
      <c r="BQ27" s="256"/>
      <c r="BR27" s="256"/>
      <c r="BS27" s="256"/>
      <c r="BT27" s="256"/>
      <c r="BU27" s="256"/>
      <c r="BV27" s="256"/>
      <c r="BW27" s="256"/>
      <c r="BX27" s="256"/>
      <c r="BY27" s="256"/>
      <c r="BZ27" s="256"/>
      <c r="CA27" s="256"/>
      <c r="CB27" s="256"/>
      <c r="CC27" s="256"/>
      <c r="CD27" s="256"/>
      <c r="CE27" s="256"/>
      <c r="CF27" s="256"/>
      <c r="CG27" s="256"/>
      <c r="CH27" s="256"/>
      <c r="CI27" s="256"/>
      <c r="CJ27" s="256"/>
      <c r="CK27" s="256"/>
      <c r="CL27" s="256"/>
      <c r="CM27" s="256"/>
      <c r="CN27" s="256"/>
      <c r="CO27" s="256"/>
      <c r="CP27" s="256"/>
      <c r="CQ27" s="256"/>
      <c r="CR27" s="256"/>
      <c r="CS27" s="256"/>
      <c r="CT27" s="256"/>
      <c r="CU27" s="256"/>
      <c r="CV27" s="256"/>
      <c r="CW27" s="256"/>
      <c r="CX27" s="256"/>
      <c r="CY27" s="256"/>
      <c r="CZ27" s="256"/>
      <c r="DA27" s="256"/>
      <c r="DB27" s="256"/>
      <c r="DC27" s="256"/>
      <c r="DD27" s="256"/>
      <c r="DE27" s="256"/>
      <c r="DF27" s="256"/>
      <c r="DG27" s="256"/>
      <c r="DH27" s="256"/>
      <c r="DI27" s="256"/>
      <c r="DJ27" s="256"/>
      <c r="DK27" s="256"/>
      <c r="DL27" s="256"/>
      <c r="DM27" s="256"/>
      <c r="DN27" s="256"/>
      <c r="DO27" s="256"/>
      <c r="DP27" s="256"/>
      <c r="DQ27" s="256"/>
      <c r="DR27" s="256"/>
      <c r="DS27" s="256"/>
      <c r="DT27" s="256"/>
      <c r="DU27" s="256"/>
      <c r="DV27" s="256"/>
      <c r="DW27" s="256"/>
      <c r="DX27" s="256"/>
      <c r="DY27" s="256"/>
      <c r="DZ27" s="256"/>
      <c r="EA27" s="256"/>
      <c r="EB27" s="256"/>
      <c r="EC27" s="256"/>
      <c r="ED27" s="256"/>
      <c r="EE27" s="256"/>
      <c r="EF27" s="256"/>
      <c r="EG27" s="256"/>
    </row>
    <row r="28" spans="1:137" s="28" customFormat="1" ht="19.8" customHeight="1" x14ac:dyDescent="0.2">
      <c r="A28" s="16">
        <v>17</v>
      </c>
      <c r="B28" s="41" t="s">
        <v>70</v>
      </c>
      <c r="C28" s="51" t="s">
        <v>153</v>
      </c>
      <c r="D28" s="19" t="s">
        <v>788</v>
      </c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6"/>
      <c r="AP28" s="256"/>
      <c r="AQ28" s="256"/>
      <c r="AR28" s="256"/>
      <c r="AS28" s="256"/>
      <c r="AT28" s="256"/>
      <c r="AU28" s="256"/>
      <c r="AV28" s="256"/>
      <c r="AW28" s="256"/>
      <c r="AX28" s="256"/>
      <c r="AY28" s="256"/>
      <c r="AZ28" s="256"/>
      <c r="BA28" s="256"/>
      <c r="BB28" s="256"/>
      <c r="BC28" s="256"/>
      <c r="BD28" s="256"/>
      <c r="BE28" s="256"/>
      <c r="BF28" s="256"/>
      <c r="BG28" s="256"/>
      <c r="BH28" s="256"/>
      <c r="BI28" s="256"/>
      <c r="BJ28" s="256"/>
      <c r="BK28" s="256"/>
      <c r="BL28" s="256"/>
      <c r="BM28" s="256"/>
      <c r="BN28" s="256"/>
      <c r="BO28" s="256"/>
      <c r="BP28" s="256"/>
      <c r="BQ28" s="256"/>
      <c r="BR28" s="256"/>
      <c r="BS28" s="256"/>
      <c r="BT28" s="256"/>
      <c r="BU28" s="256"/>
      <c r="BV28" s="256"/>
      <c r="BW28" s="256"/>
      <c r="BX28" s="256"/>
      <c r="BY28" s="256"/>
      <c r="BZ28" s="256"/>
      <c r="CA28" s="256"/>
      <c r="CB28" s="256"/>
      <c r="CC28" s="256"/>
      <c r="CD28" s="256"/>
      <c r="CE28" s="256"/>
      <c r="CF28" s="256"/>
      <c r="CG28" s="256"/>
      <c r="CH28" s="256"/>
      <c r="CI28" s="256"/>
      <c r="CJ28" s="256"/>
      <c r="CK28" s="256"/>
      <c r="CL28" s="256"/>
      <c r="CM28" s="256"/>
      <c r="CN28" s="256"/>
      <c r="CO28" s="256"/>
      <c r="CP28" s="256"/>
      <c r="CQ28" s="256"/>
      <c r="CR28" s="256"/>
      <c r="CS28" s="256"/>
      <c r="CT28" s="256"/>
      <c r="CU28" s="256"/>
      <c r="CV28" s="256"/>
      <c r="CW28" s="256"/>
      <c r="CX28" s="256"/>
      <c r="CY28" s="256"/>
      <c r="CZ28" s="256"/>
      <c r="DA28" s="256"/>
      <c r="DB28" s="256"/>
      <c r="DC28" s="256"/>
      <c r="DD28" s="256"/>
      <c r="DE28" s="256"/>
      <c r="DF28" s="256"/>
      <c r="DG28" s="256"/>
      <c r="DH28" s="256"/>
      <c r="DI28" s="256"/>
      <c r="DJ28" s="256"/>
      <c r="DK28" s="256"/>
      <c r="DL28" s="256"/>
      <c r="DM28" s="256"/>
      <c r="DN28" s="256"/>
      <c r="DO28" s="256"/>
      <c r="DP28" s="256"/>
      <c r="DQ28" s="256"/>
      <c r="DR28" s="256"/>
      <c r="DS28" s="256"/>
      <c r="DT28" s="256"/>
      <c r="DU28" s="256"/>
      <c r="DV28" s="256"/>
      <c r="DW28" s="256"/>
      <c r="DX28" s="256"/>
      <c r="DY28" s="256"/>
      <c r="DZ28" s="256"/>
      <c r="EA28" s="256"/>
      <c r="EB28" s="256"/>
      <c r="EC28" s="256"/>
      <c r="ED28" s="256"/>
      <c r="EE28" s="256"/>
      <c r="EF28" s="256"/>
      <c r="EG28" s="256"/>
    </row>
    <row r="29" spans="1:137" s="28" customFormat="1" ht="19.8" customHeight="1" x14ac:dyDescent="0.2">
      <c r="A29" s="16">
        <v>18</v>
      </c>
      <c r="B29" s="41" t="s">
        <v>71</v>
      </c>
      <c r="C29" s="51" t="s">
        <v>153</v>
      </c>
      <c r="D29" s="19" t="s">
        <v>788</v>
      </c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6"/>
      <c r="AP29" s="256"/>
      <c r="AQ29" s="256"/>
      <c r="AR29" s="256"/>
      <c r="AS29" s="256"/>
      <c r="AT29" s="256"/>
      <c r="AU29" s="256"/>
      <c r="AV29" s="256"/>
      <c r="AW29" s="256"/>
      <c r="AX29" s="256"/>
      <c r="AY29" s="256"/>
      <c r="AZ29" s="256"/>
      <c r="BA29" s="256"/>
      <c r="BB29" s="256"/>
      <c r="BC29" s="256"/>
      <c r="BD29" s="256"/>
      <c r="BE29" s="256"/>
      <c r="BF29" s="256"/>
      <c r="BG29" s="256"/>
      <c r="BH29" s="256"/>
      <c r="BI29" s="256"/>
      <c r="BJ29" s="256"/>
      <c r="BK29" s="256"/>
      <c r="BL29" s="256"/>
      <c r="BM29" s="256"/>
      <c r="BN29" s="256"/>
      <c r="BO29" s="256"/>
      <c r="BP29" s="256"/>
      <c r="BQ29" s="256"/>
      <c r="BR29" s="256"/>
      <c r="BS29" s="256"/>
      <c r="BT29" s="256"/>
      <c r="BU29" s="256"/>
      <c r="BV29" s="256"/>
      <c r="BW29" s="256"/>
      <c r="BX29" s="256"/>
      <c r="BY29" s="256"/>
      <c r="BZ29" s="256"/>
      <c r="CA29" s="256"/>
      <c r="CB29" s="256"/>
      <c r="CC29" s="256"/>
      <c r="CD29" s="256"/>
      <c r="CE29" s="256"/>
      <c r="CF29" s="256"/>
      <c r="CG29" s="256"/>
      <c r="CH29" s="256"/>
      <c r="CI29" s="256"/>
      <c r="CJ29" s="256"/>
      <c r="CK29" s="256"/>
      <c r="CL29" s="256"/>
      <c r="CM29" s="256"/>
      <c r="CN29" s="256"/>
      <c r="CO29" s="256"/>
      <c r="CP29" s="256"/>
      <c r="CQ29" s="256"/>
      <c r="CR29" s="256"/>
      <c r="CS29" s="256"/>
      <c r="CT29" s="256"/>
      <c r="CU29" s="256"/>
      <c r="CV29" s="256"/>
      <c r="CW29" s="256"/>
      <c r="CX29" s="256"/>
      <c r="CY29" s="256"/>
      <c r="CZ29" s="256"/>
      <c r="DA29" s="256"/>
      <c r="DB29" s="256"/>
      <c r="DC29" s="256"/>
      <c r="DD29" s="256"/>
      <c r="DE29" s="256"/>
      <c r="DF29" s="256"/>
      <c r="DG29" s="256"/>
      <c r="DH29" s="256"/>
      <c r="DI29" s="256"/>
      <c r="DJ29" s="256"/>
      <c r="DK29" s="256"/>
      <c r="DL29" s="256"/>
      <c r="DM29" s="256"/>
      <c r="DN29" s="256"/>
      <c r="DO29" s="256"/>
      <c r="DP29" s="256"/>
      <c r="DQ29" s="256"/>
      <c r="DR29" s="256"/>
      <c r="DS29" s="256"/>
      <c r="DT29" s="256"/>
      <c r="DU29" s="256"/>
      <c r="DV29" s="256"/>
      <c r="DW29" s="256"/>
      <c r="DX29" s="256"/>
      <c r="DY29" s="256"/>
      <c r="DZ29" s="256"/>
      <c r="EA29" s="256"/>
      <c r="EB29" s="256"/>
      <c r="EC29" s="256"/>
      <c r="ED29" s="256"/>
      <c r="EE29" s="256"/>
      <c r="EF29" s="256"/>
      <c r="EG29" s="256"/>
    </row>
    <row r="30" spans="1:137" s="45" customFormat="1" ht="19.2" customHeight="1" x14ac:dyDescent="0.2">
      <c r="A30" s="334" t="s">
        <v>72</v>
      </c>
      <c r="B30" s="335"/>
      <c r="C30" s="43"/>
      <c r="D30" s="124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55"/>
      <c r="AD30" s="255"/>
      <c r="AE30" s="255"/>
      <c r="AF30" s="255"/>
      <c r="AG30" s="255"/>
      <c r="AH30" s="255"/>
      <c r="AI30" s="255"/>
      <c r="AJ30" s="255"/>
      <c r="AK30" s="255"/>
      <c r="AL30" s="255"/>
      <c r="AM30" s="255"/>
      <c r="AN30" s="255"/>
      <c r="AO30" s="255"/>
      <c r="AP30" s="255"/>
      <c r="AQ30" s="255"/>
      <c r="AR30" s="255"/>
      <c r="AS30" s="255"/>
      <c r="AT30" s="255"/>
      <c r="AU30" s="255"/>
      <c r="AV30" s="255"/>
      <c r="AW30" s="255"/>
      <c r="AX30" s="255"/>
      <c r="AY30" s="255"/>
      <c r="AZ30" s="255"/>
      <c r="BA30" s="255"/>
      <c r="BB30" s="255"/>
      <c r="BC30" s="255"/>
      <c r="BD30" s="255"/>
      <c r="BE30" s="255"/>
      <c r="BF30" s="255"/>
      <c r="BG30" s="255"/>
      <c r="BH30" s="255"/>
      <c r="BI30" s="255"/>
      <c r="BJ30" s="255"/>
      <c r="BK30" s="255"/>
      <c r="BL30" s="255"/>
      <c r="BM30" s="255"/>
      <c r="BN30" s="255"/>
      <c r="BO30" s="255"/>
      <c r="BP30" s="255"/>
      <c r="BQ30" s="255"/>
      <c r="BR30" s="255"/>
      <c r="BS30" s="255"/>
      <c r="BT30" s="255"/>
      <c r="BU30" s="255"/>
      <c r="BV30" s="255"/>
      <c r="BW30" s="255"/>
      <c r="BX30" s="255"/>
      <c r="BY30" s="255"/>
      <c r="BZ30" s="255"/>
      <c r="CA30" s="255"/>
      <c r="CB30" s="255"/>
      <c r="CC30" s="255"/>
      <c r="CD30" s="255"/>
      <c r="CE30" s="255"/>
      <c r="CF30" s="255"/>
      <c r="CG30" s="255"/>
      <c r="CH30" s="255"/>
      <c r="CI30" s="255"/>
      <c r="CJ30" s="255"/>
      <c r="CK30" s="255"/>
      <c r="CL30" s="255"/>
      <c r="CM30" s="255"/>
      <c r="CN30" s="255"/>
      <c r="CO30" s="255"/>
      <c r="CP30" s="255"/>
      <c r="CQ30" s="255"/>
      <c r="CR30" s="255"/>
      <c r="CS30" s="255"/>
      <c r="CT30" s="255"/>
      <c r="CU30" s="255"/>
      <c r="CV30" s="255"/>
      <c r="CW30" s="255"/>
      <c r="CX30" s="255"/>
      <c r="CY30" s="255"/>
      <c r="CZ30" s="255"/>
      <c r="DA30" s="255"/>
      <c r="DB30" s="255"/>
      <c r="DC30" s="255"/>
      <c r="DD30" s="255"/>
      <c r="DE30" s="255"/>
      <c r="DF30" s="255"/>
      <c r="DG30" s="255"/>
      <c r="DH30" s="255"/>
      <c r="DI30" s="255"/>
      <c r="DJ30" s="255"/>
      <c r="DK30" s="255"/>
      <c r="DL30" s="255"/>
      <c r="DM30" s="255"/>
      <c r="DN30" s="255"/>
      <c r="DO30" s="255"/>
      <c r="DP30" s="255"/>
      <c r="DQ30" s="255"/>
      <c r="DR30" s="255"/>
      <c r="DS30" s="255"/>
      <c r="DT30" s="255"/>
      <c r="DU30" s="255"/>
      <c r="DV30" s="255"/>
      <c r="DW30" s="255"/>
      <c r="DX30" s="255"/>
      <c r="DY30" s="255"/>
      <c r="DZ30" s="255"/>
      <c r="EA30" s="255"/>
      <c r="EB30" s="255"/>
      <c r="EC30" s="255"/>
      <c r="ED30" s="255"/>
      <c r="EE30" s="255"/>
      <c r="EF30" s="255"/>
      <c r="EG30" s="255"/>
    </row>
    <row r="31" spans="1:137" s="28" customFormat="1" ht="19.8" customHeight="1" x14ac:dyDescent="0.2">
      <c r="A31" s="16">
        <v>19</v>
      </c>
      <c r="B31" s="41" t="s">
        <v>73</v>
      </c>
      <c r="C31" s="51" t="s">
        <v>153</v>
      </c>
      <c r="D31" s="19" t="s">
        <v>788</v>
      </c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6"/>
      <c r="AP31" s="256"/>
      <c r="AQ31" s="256"/>
      <c r="AR31" s="256"/>
      <c r="AS31" s="256"/>
      <c r="AT31" s="256"/>
      <c r="AU31" s="256"/>
      <c r="AV31" s="256"/>
      <c r="AW31" s="256"/>
      <c r="AX31" s="256"/>
      <c r="AY31" s="256"/>
      <c r="AZ31" s="256"/>
      <c r="BA31" s="256"/>
      <c r="BB31" s="256"/>
      <c r="BC31" s="256"/>
      <c r="BD31" s="256"/>
      <c r="BE31" s="256"/>
      <c r="BF31" s="256"/>
      <c r="BG31" s="256"/>
      <c r="BH31" s="256"/>
      <c r="BI31" s="256"/>
      <c r="BJ31" s="256"/>
      <c r="BK31" s="256"/>
      <c r="BL31" s="256"/>
      <c r="BM31" s="256"/>
      <c r="BN31" s="256"/>
      <c r="BO31" s="256"/>
      <c r="BP31" s="256"/>
      <c r="BQ31" s="256"/>
      <c r="BR31" s="256"/>
      <c r="BS31" s="256"/>
      <c r="BT31" s="256"/>
      <c r="BU31" s="256"/>
      <c r="BV31" s="256"/>
      <c r="BW31" s="256"/>
      <c r="BX31" s="256"/>
      <c r="BY31" s="256"/>
      <c r="BZ31" s="256"/>
      <c r="CA31" s="256"/>
      <c r="CB31" s="256"/>
      <c r="CC31" s="256"/>
      <c r="CD31" s="256"/>
      <c r="CE31" s="256"/>
      <c r="CF31" s="256"/>
      <c r="CG31" s="256"/>
      <c r="CH31" s="256"/>
      <c r="CI31" s="256"/>
      <c r="CJ31" s="256"/>
      <c r="CK31" s="256"/>
      <c r="CL31" s="256"/>
      <c r="CM31" s="256"/>
      <c r="CN31" s="256"/>
      <c r="CO31" s="256"/>
      <c r="CP31" s="256"/>
      <c r="CQ31" s="256"/>
      <c r="CR31" s="256"/>
      <c r="CS31" s="256"/>
      <c r="CT31" s="256"/>
      <c r="CU31" s="256"/>
      <c r="CV31" s="256"/>
      <c r="CW31" s="256"/>
      <c r="CX31" s="256"/>
      <c r="CY31" s="256"/>
      <c r="CZ31" s="256"/>
      <c r="DA31" s="256"/>
      <c r="DB31" s="256"/>
      <c r="DC31" s="256"/>
      <c r="DD31" s="256"/>
      <c r="DE31" s="256"/>
      <c r="DF31" s="256"/>
      <c r="DG31" s="256"/>
      <c r="DH31" s="256"/>
      <c r="DI31" s="256"/>
      <c r="DJ31" s="256"/>
      <c r="DK31" s="256"/>
      <c r="DL31" s="256"/>
      <c r="DM31" s="256"/>
      <c r="DN31" s="256"/>
      <c r="DO31" s="256"/>
      <c r="DP31" s="256"/>
      <c r="DQ31" s="256"/>
      <c r="DR31" s="256"/>
      <c r="DS31" s="256"/>
      <c r="DT31" s="256"/>
      <c r="DU31" s="256"/>
      <c r="DV31" s="256"/>
      <c r="DW31" s="256"/>
      <c r="DX31" s="256"/>
      <c r="DY31" s="256"/>
      <c r="DZ31" s="256"/>
      <c r="EA31" s="256"/>
      <c r="EB31" s="256"/>
      <c r="EC31" s="256"/>
      <c r="ED31" s="256"/>
      <c r="EE31" s="256"/>
      <c r="EF31" s="256"/>
      <c r="EG31" s="256"/>
    </row>
    <row r="32" spans="1:137" s="28" customFormat="1" ht="24.6" customHeight="1" x14ac:dyDescent="0.2">
      <c r="A32" s="16">
        <v>20</v>
      </c>
      <c r="B32" s="41" t="s">
        <v>74</v>
      </c>
      <c r="C32" s="51" t="s">
        <v>153</v>
      </c>
      <c r="D32" s="19" t="s">
        <v>788</v>
      </c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6"/>
      <c r="AP32" s="256"/>
      <c r="AQ32" s="256"/>
      <c r="AR32" s="256"/>
      <c r="AS32" s="256"/>
      <c r="AT32" s="256"/>
      <c r="AU32" s="256"/>
      <c r="AV32" s="256"/>
      <c r="AW32" s="256"/>
      <c r="AX32" s="256"/>
      <c r="AY32" s="256"/>
      <c r="AZ32" s="256"/>
      <c r="BA32" s="256"/>
      <c r="BB32" s="256"/>
      <c r="BC32" s="256"/>
      <c r="BD32" s="256"/>
      <c r="BE32" s="256"/>
      <c r="BF32" s="256"/>
      <c r="BG32" s="256"/>
      <c r="BH32" s="256"/>
      <c r="BI32" s="256"/>
      <c r="BJ32" s="256"/>
      <c r="BK32" s="256"/>
      <c r="BL32" s="256"/>
      <c r="BM32" s="256"/>
      <c r="BN32" s="256"/>
      <c r="BO32" s="256"/>
      <c r="BP32" s="256"/>
      <c r="BQ32" s="256"/>
      <c r="BR32" s="256"/>
      <c r="BS32" s="256"/>
      <c r="BT32" s="256"/>
      <c r="BU32" s="256"/>
      <c r="BV32" s="256"/>
      <c r="BW32" s="256"/>
      <c r="BX32" s="256"/>
      <c r="BY32" s="256"/>
      <c r="BZ32" s="256"/>
      <c r="CA32" s="256"/>
      <c r="CB32" s="256"/>
      <c r="CC32" s="256"/>
      <c r="CD32" s="256"/>
      <c r="CE32" s="256"/>
      <c r="CF32" s="256"/>
      <c r="CG32" s="256"/>
      <c r="CH32" s="256"/>
      <c r="CI32" s="256"/>
      <c r="CJ32" s="256"/>
      <c r="CK32" s="256"/>
      <c r="CL32" s="256"/>
      <c r="CM32" s="256"/>
      <c r="CN32" s="256"/>
      <c r="CO32" s="256"/>
      <c r="CP32" s="256"/>
      <c r="CQ32" s="256"/>
      <c r="CR32" s="256"/>
      <c r="CS32" s="256"/>
      <c r="CT32" s="256"/>
      <c r="CU32" s="256"/>
      <c r="CV32" s="256"/>
      <c r="CW32" s="256"/>
      <c r="CX32" s="256"/>
      <c r="CY32" s="256"/>
      <c r="CZ32" s="256"/>
      <c r="DA32" s="256"/>
      <c r="DB32" s="256"/>
      <c r="DC32" s="256"/>
      <c r="DD32" s="256"/>
      <c r="DE32" s="256"/>
      <c r="DF32" s="256"/>
      <c r="DG32" s="256"/>
      <c r="DH32" s="256"/>
      <c r="DI32" s="256"/>
      <c r="DJ32" s="256"/>
      <c r="DK32" s="256"/>
      <c r="DL32" s="256"/>
      <c r="DM32" s="256"/>
      <c r="DN32" s="256"/>
      <c r="DO32" s="256"/>
      <c r="DP32" s="256"/>
      <c r="DQ32" s="256"/>
      <c r="DR32" s="256"/>
      <c r="DS32" s="256"/>
      <c r="DT32" s="256"/>
      <c r="DU32" s="256"/>
      <c r="DV32" s="256"/>
      <c r="DW32" s="256"/>
      <c r="DX32" s="256"/>
      <c r="DY32" s="256"/>
      <c r="DZ32" s="256"/>
      <c r="EA32" s="256"/>
      <c r="EB32" s="256"/>
      <c r="EC32" s="256"/>
      <c r="ED32" s="256"/>
      <c r="EE32" s="256"/>
      <c r="EF32" s="256"/>
      <c r="EG32" s="256"/>
    </row>
    <row r="33" spans="1:137" s="28" customFormat="1" ht="44.4" customHeight="1" x14ac:dyDescent="0.2">
      <c r="A33" s="16">
        <v>21</v>
      </c>
      <c r="B33" s="41" t="s">
        <v>75</v>
      </c>
      <c r="C33" s="51" t="s">
        <v>153</v>
      </c>
      <c r="D33" s="19" t="s">
        <v>788</v>
      </c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6"/>
      <c r="AP33" s="256"/>
      <c r="AQ33" s="256"/>
      <c r="AR33" s="256"/>
      <c r="AS33" s="256"/>
      <c r="AT33" s="256"/>
      <c r="AU33" s="256"/>
      <c r="AV33" s="256"/>
      <c r="AW33" s="256"/>
      <c r="AX33" s="256"/>
      <c r="AY33" s="256"/>
      <c r="AZ33" s="256"/>
      <c r="BA33" s="256"/>
      <c r="BB33" s="256"/>
      <c r="BC33" s="256"/>
      <c r="BD33" s="256"/>
      <c r="BE33" s="256"/>
      <c r="BF33" s="256"/>
      <c r="BG33" s="256"/>
      <c r="BH33" s="256"/>
      <c r="BI33" s="256"/>
      <c r="BJ33" s="256"/>
      <c r="BK33" s="256"/>
      <c r="BL33" s="256"/>
      <c r="BM33" s="256"/>
      <c r="BN33" s="256"/>
      <c r="BO33" s="256"/>
      <c r="BP33" s="256"/>
      <c r="BQ33" s="256"/>
      <c r="BR33" s="256"/>
      <c r="BS33" s="256"/>
      <c r="BT33" s="256"/>
      <c r="BU33" s="256"/>
      <c r="BV33" s="256"/>
      <c r="BW33" s="256"/>
      <c r="BX33" s="256"/>
      <c r="BY33" s="256"/>
      <c r="BZ33" s="256"/>
      <c r="CA33" s="256"/>
      <c r="CB33" s="256"/>
      <c r="CC33" s="256"/>
      <c r="CD33" s="256"/>
      <c r="CE33" s="256"/>
      <c r="CF33" s="256"/>
      <c r="CG33" s="256"/>
      <c r="CH33" s="256"/>
      <c r="CI33" s="256"/>
      <c r="CJ33" s="256"/>
      <c r="CK33" s="256"/>
      <c r="CL33" s="256"/>
      <c r="CM33" s="256"/>
      <c r="CN33" s="256"/>
      <c r="CO33" s="256"/>
      <c r="CP33" s="256"/>
      <c r="CQ33" s="256"/>
      <c r="CR33" s="256"/>
      <c r="CS33" s="256"/>
      <c r="CT33" s="256"/>
      <c r="CU33" s="256"/>
      <c r="CV33" s="256"/>
      <c r="CW33" s="256"/>
      <c r="CX33" s="256"/>
      <c r="CY33" s="256"/>
      <c r="CZ33" s="256"/>
      <c r="DA33" s="256"/>
      <c r="DB33" s="256"/>
      <c r="DC33" s="256"/>
      <c r="DD33" s="256"/>
      <c r="DE33" s="256"/>
      <c r="DF33" s="256"/>
      <c r="DG33" s="256"/>
      <c r="DH33" s="256"/>
      <c r="DI33" s="256"/>
      <c r="DJ33" s="256"/>
      <c r="DK33" s="256"/>
      <c r="DL33" s="256"/>
      <c r="DM33" s="256"/>
      <c r="DN33" s="256"/>
      <c r="DO33" s="256"/>
      <c r="DP33" s="256"/>
      <c r="DQ33" s="256"/>
      <c r="DR33" s="256"/>
      <c r="DS33" s="256"/>
      <c r="DT33" s="256"/>
      <c r="DU33" s="256"/>
      <c r="DV33" s="256"/>
      <c r="DW33" s="256"/>
      <c r="DX33" s="256"/>
      <c r="DY33" s="256"/>
      <c r="DZ33" s="256"/>
      <c r="EA33" s="256"/>
      <c r="EB33" s="256"/>
      <c r="EC33" s="256"/>
      <c r="ED33" s="256"/>
      <c r="EE33" s="256"/>
      <c r="EF33" s="256"/>
      <c r="EG33" s="256"/>
    </row>
    <row r="34" spans="1:137" s="45" customFormat="1" ht="19.2" customHeight="1" x14ac:dyDescent="0.2">
      <c r="A34" s="334" t="s">
        <v>76</v>
      </c>
      <c r="B34" s="335"/>
      <c r="C34" s="43"/>
      <c r="D34" s="124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  <c r="AF34" s="255"/>
      <c r="AG34" s="255"/>
      <c r="AH34" s="255"/>
      <c r="AI34" s="255"/>
      <c r="AJ34" s="255"/>
      <c r="AK34" s="255"/>
      <c r="AL34" s="255"/>
      <c r="AM34" s="255"/>
      <c r="AN34" s="255"/>
      <c r="AO34" s="255"/>
      <c r="AP34" s="255"/>
      <c r="AQ34" s="255"/>
      <c r="AR34" s="255"/>
      <c r="AS34" s="255"/>
      <c r="AT34" s="255"/>
      <c r="AU34" s="255"/>
      <c r="AV34" s="255"/>
      <c r="AW34" s="255"/>
      <c r="AX34" s="255"/>
      <c r="AY34" s="255"/>
      <c r="AZ34" s="255"/>
      <c r="BA34" s="255"/>
      <c r="BB34" s="255"/>
      <c r="BC34" s="255"/>
      <c r="BD34" s="255"/>
      <c r="BE34" s="255"/>
      <c r="BF34" s="255"/>
      <c r="BG34" s="255"/>
      <c r="BH34" s="255"/>
      <c r="BI34" s="255"/>
      <c r="BJ34" s="255"/>
      <c r="BK34" s="255"/>
      <c r="BL34" s="255"/>
      <c r="BM34" s="255"/>
      <c r="BN34" s="255"/>
      <c r="BO34" s="255"/>
      <c r="BP34" s="255"/>
      <c r="BQ34" s="255"/>
      <c r="BR34" s="255"/>
      <c r="BS34" s="255"/>
      <c r="BT34" s="255"/>
      <c r="BU34" s="255"/>
      <c r="BV34" s="255"/>
      <c r="BW34" s="255"/>
      <c r="BX34" s="255"/>
      <c r="BY34" s="255"/>
      <c r="BZ34" s="255"/>
      <c r="CA34" s="255"/>
      <c r="CB34" s="255"/>
      <c r="CC34" s="255"/>
      <c r="CD34" s="255"/>
      <c r="CE34" s="255"/>
      <c r="CF34" s="255"/>
      <c r="CG34" s="255"/>
      <c r="CH34" s="255"/>
      <c r="CI34" s="255"/>
      <c r="CJ34" s="255"/>
      <c r="CK34" s="255"/>
      <c r="CL34" s="255"/>
      <c r="CM34" s="255"/>
      <c r="CN34" s="255"/>
      <c r="CO34" s="255"/>
      <c r="CP34" s="255"/>
      <c r="CQ34" s="255"/>
      <c r="CR34" s="255"/>
      <c r="CS34" s="255"/>
      <c r="CT34" s="255"/>
      <c r="CU34" s="255"/>
      <c r="CV34" s="255"/>
      <c r="CW34" s="255"/>
      <c r="CX34" s="255"/>
      <c r="CY34" s="255"/>
      <c r="CZ34" s="255"/>
      <c r="DA34" s="255"/>
      <c r="DB34" s="255"/>
      <c r="DC34" s="255"/>
      <c r="DD34" s="255"/>
      <c r="DE34" s="255"/>
      <c r="DF34" s="255"/>
      <c r="DG34" s="255"/>
      <c r="DH34" s="255"/>
      <c r="DI34" s="255"/>
      <c r="DJ34" s="255"/>
      <c r="DK34" s="255"/>
      <c r="DL34" s="255"/>
      <c r="DM34" s="255"/>
      <c r="DN34" s="255"/>
      <c r="DO34" s="255"/>
      <c r="DP34" s="255"/>
      <c r="DQ34" s="255"/>
      <c r="DR34" s="255"/>
      <c r="DS34" s="255"/>
      <c r="DT34" s="255"/>
      <c r="DU34" s="255"/>
      <c r="DV34" s="255"/>
      <c r="DW34" s="255"/>
      <c r="DX34" s="255"/>
      <c r="DY34" s="255"/>
      <c r="DZ34" s="255"/>
      <c r="EA34" s="255"/>
      <c r="EB34" s="255"/>
      <c r="EC34" s="255"/>
      <c r="ED34" s="255"/>
      <c r="EE34" s="255"/>
      <c r="EF34" s="255"/>
      <c r="EG34" s="255"/>
    </row>
    <row r="35" spans="1:137" s="28" customFormat="1" ht="20.399999999999999" x14ac:dyDescent="0.2">
      <c r="A35" s="16">
        <v>22</v>
      </c>
      <c r="B35" s="41" t="s">
        <v>77</v>
      </c>
      <c r="C35" s="51" t="s">
        <v>152</v>
      </c>
      <c r="D35" s="19" t="s">
        <v>788</v>
      </c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56"/>
      <c r="AP35" s="256"/>
      <c r="AQ35" s="256"/>
      <c r="AR35" s="256"/>
      <c r="AS35" s="256"/>
      <c r="AT35" s="256"/>
      <c r="AU35" s="256"/>
      <c r="AV35" s="256"/>
      <c r="AW35" s="256"/>
      <c r="AX35" s="256"/>
      <c r="AY35" s="256"/>
      <c r="AZ35" s="256"/>
      <c r="BA35" s="256"/>
      <c r="BB35" s="256"/>
      <c r="BC35" s="256"/>
      <c r="BD35" s="256"/>
      <c r="BE35" s="256"/>
      <c r="BF35" s="256"/>
      <c r="BG35" s="256"/>
      <c r="BH35" s="256"/>
      <c r="BI35" s="256"/>
      <c r="BJ35" s="256"/>
      <c r="BK35" s="256"/>
      <c r="BL35" s="256"/>
      <c r="BM35" s="256"/>
      <c r="BN35" s="256"/>
      <c r="BO35" s="256"/>
      <c r="BP35" s="256"/>
      <c r="BQ35" s="256"/>
      <c r="BR35" s="256"/>
      <c r="BS35" s="256"/>
      <c r="BT35" s="256"/>
      <c r="BU35" s="256"/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6"/>
      <c r="CV35" s="256"/>
      <c r="CW35" s="256"/>
      <c r="CX35" s="256"/>
      <c r="CY35" s="256"/>
      <c r="CZ35" s="256"/>
      <c r="DA35" s="256"/>
      <c r="DB35" s="256"/>
      <c r="DC35" s="256"/>
      <c r="DD35" s="256"/>
      <c r="DE35" s="256"/>
      <c r="DF35" s="256"/>
      <c r="DG35" s="256"/>
      <c r="DH35" s="256"/>
      <c r="DI35" s="256"/>
      <c r="DJ35" s="256"/>
      <c r="DK35" s="256"/>
      <c r="DL35" s="256"/>
      <c r="DM35" s="256"/>
      <c r="DN35" s="256"/>
      <c r="DO35" s="256"/>
      <c r="DP35" s="256"/>
      <c r="DQ35" s="256"/>
      <c r="DR35" s="256"/>
      <c r="DS35" s="256"/>
      <c r="DT35" s="256"/>
      <c r="DU35" s="256"/>
      <c r="DV35" s="256"/>
      <c r="DW35" s="256"/>
      <c r="DX35" s="256"/>
      <c r="DY35" s="256"/>
      <c r="DZ35" s="256"/>
      <c r="EA35" s="256"/>
      <c r="EB35" s="256"/>
      <c r="EC35" s="256"/>
      <c r="ED35" s="256"/>
      <c r="EE35" s="256"/>
      <c r="EF35" s="256"/>
      <c r="EG35" s="256"/>
    </row>
    <row r="36" spans="1:137" s="28" customFormat="1" ht="20.399999999999999" x14ac:dyDescent="0.2">
      <c r="A36" s="16">
        <v>23</v>
      </c>
      <c r="B36" s="41" t="s">
        <v>78</v>
      </c>
      <c r="C36" s="51" t="s">
        <v>154</v>
      </c>
      <c r="D36" s="19" t="s">
        <v>788</v>
      </c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56"/>
      <c r="AP36" s="256"/>
      <c r="AQ36" s="256"/>
      <c r="AR36" s="256"/>
      <c r="AS36" s="256"/>
      <c r="AT36" s="256"/>
      <c r="AU36" s="256"/>
      <c r="AV36" s="256"/>
      <c r="AW36" s="256"/>
      <c r="AX36" s="256"/>
      <c r="AY36" s="256"/>
      <c r="AZ36" s="256"/>
      <c r="BA36" s="256"/>
      <c r="BB36" s="256"/>
      <c r="BC36" s="256"/>
      <c r="BD36" s="256"/>
      <c r="BE36" s="256"/>
      <c r="BF36" s="256"/>
      <c r="BG36" s="256"/>
      <c r="BH36" s="256"/>
      <c r="BI36" s="256"/>
      <c r="BJ36" s="256"/>
      <c r="BK36" s="256"/>
      <c r="BL36" s="256"/>
      <c r="BM36" s="256"/>
      <c r="BN36" s="256"/>
      <c r="BO36" s="256"/>
      <c r="BP36" s="256"/>
      <c r="BQ36" s="256"/>
      <c r="BR36" s="256"/>
      <c r="BS36" s="256"/>
      <c r="BT36" s="256"/>
      <c r="BU36" s="256"/>
      <c r="BV36" s="256"/>
      <c r="BW36" s="256"/>
      <c r="BX36" s="256"/>
      <c r="BY36" s="256"/>
      <c r="BZ36" s="256"/>
      <c r="CA36" s="256"/>
      <c r="CB36" s="256"/>
      <c r="CC36" s="256"/>
      <c r="CD36" s="256"/>
      <c r="CE36" s="256"/>
      <c r="CF36" s="256"/>
      <c r="CG36" s="256"/>
      <c r="CH36" s="256"/>
      <c r="CI36" s="256"/>
      <c r="CJ36" s="256"/>
      <c r="CK36" s="256"/>
      <c r="CL36" s="256"/>
      <c r="CM36" s="256"/>
      <c r="CN36" s="256"/>
      <c r="CO36" s="256"/>
      <c r="CP36" s="256"/>
      <c r="CQ36" s="256"/>
      <c r="CR36" s="256"/>
      <c r="CS36" s="256"/>
      <c r="CT36" s="256"/>
      <c r="CU36" s="256"/>
      <c r="CV36" s="256"/>
      <c r="CW36" s="256"/>
      <c r="CX36" s="256"/>
      <c r="CY36" s="256"/>
      <c r="CZ36" s="256"/>
      <c r="DA36" s="256"/>
      <c r="DB36" s="256"/>
      <c r="DC36" s="256"/>
      <c r="DD36" s="256"/>
      <c r="DE36" s="256"/>
      <c r="DF36" s="256"/>
      <c r="DG36" s="256"/>
      <c r="DH36" s="256"/>
      <c r="DI36" s="256"/>
      <c r="DJ36" s="256"/>
      <c r="DK36" s="256"/>
      <c r="DL36" s="256"/>
      <c r="DM36" s="256"/>
      <c r="DN36" s="256"/>
      <c r="DO36" s="256"/>
      <c r="DP36" s="256"/>
      <c r="DQ36" s="256"/>
      <c r="DR36" s="256"/>
      <c r="DS36" s="256"/>
      <c r="DT36" s="256"/>
      <c r="DU36" s="256"/>
      <c r="DV36" s="256"/>
      <c r="DW36" s="256"/>
      <c r="DX36" s="256"/>
      <c r="DY36" s="256"/>
      <c r="DZ36" s="256"/>
      <c r="EA36" s="256"/>
      <c r="EB36" s="256"/>
      <c r="EC36" s="256"/>
      <c r="ED36" s="256"/>
      <c r="EE36" s="256"/>
      <c r="EF36" s="256"/>
      <c r="EG36" s="256"/>
    </row>
    <row r="37" spans="1:137" s="28" customFormat="1" ht="20.399999999999999" x14ac:dyDescent="0.2">
      <c r="A37" s="16">
        <v>24</v>
      </c>
      <c r="B37" s="41" t="s">
        <v>79</v>
      </c>
      <c r="C37" s="51" t="s">
        <v>152</v>
      </c>
      <c r="D37" s="19" t="s">
        <v>788</v>
      </c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56"/>
      <c r="AP37" s="256"/>
      <c r="AQ37" s="256"/>
      <c r="AR37" s="256"/>
      <c r="AS37" s="256"/>
      <c r="AT37" s="256"/>
      <c r="AU37" s="256"/>
      <c r="AV37" s="256"/>
      <c r="AW37" s="256"/>
      <c r="AX37" s="256"/>
      <c r="AY37" s="256"/>
      <c r="AZ37" s="256"/>
      <c r="BA37" s="256"/>
      <c r="BB37" s="256"/>
      <c r="BC37" s="256"/>
      <c r="BD37" s="256"/>
      <c r="BE37" s="256"/>
      <c r="BF37" s="256"/>
      <c r="BG37" s="256"/>
      <c r="BH37" s="256"/>
      <c r="BI37" s="256"/>
      <c r="BJ37" s="256"/>
      <c r="BK37" s="256"/>
      <c r="BL37" s="256"/>
      <c r="BM37" s="256"/>
      <c r="BN37" s="256"/>
      <c r="BO37" s="256"/>
      <c r="BP37" s="256"/>
      <c r="BQ37" s="256"/>
      <c r="BR37" s="256"/>
      <c r="BS37" s="256"/>
      <c r="BT37" s="256"/>
      <c r="BU37" s="256"/>
      <c r="BV37" s="256"/>
      <c r="BW37" s="256"/>
      <c r="BX37" s="256"/>
      <c r="BY37" s="256"/>
      <c r="BZ37" s="256"/>
      <c r="CA37" s="256"/>
      <c r="CB37" s="256"/>
      <c r="CC37" s="256"/>
      <c r="CD37" s="256"/>
      <c r="CE37" s="256"/>
      <c r="CF37" s="256"/>
      <c r="CG37" s="256"/>
      <c r="CH37" s="256"/>
      <c r="CI37" s="256"/>
      <c r="CJ37" s="256"/>
      <c r="CK37" s="256"/>
      <c r="CL37" s="256"/>
      <c r="CM37" s="256"/>
      <c r="CN37" s="256"/>
      <c r="CO37" s="256"/>
      <c r="CP37" s="256"/>
      <c r="CQ37" s="256"/>
      <c r="CR37" s="256"/>
      <c r="CS37" s="256"/>
      <c r="CT37" s="256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6"/>
      <c r="DP37" s="256"/>
      <c r="DQ37" s="256"/>
      <c r="DR37" s="256"/>
      <c r="DS37" s="256"/>
      <c r="DT37" s="256"/>
      <c r="DU37" s="256"/>
      <c r="DV37" s="256"/>
      <c r="DW37" s="256"/>
      <c r="DX37" s="256"/>
      <c r="DY37" s="256"/>
      <c r="DZ37" s="256"/>
      <c r="EA37" s="256"/>
      <c r="EB37" s="256"/>
      <c r="EC37" s="256"/>
      <c r="ED37" s="256"/>
      <c r="EE37" s="256"/>
      <c r="EF37" s="256"/>
      <c r="EG37" s="256"/>
    </row>
    <row r="38" spans="1:137" s="45" customFormat="1" ht="19.2" customHeight="1" x14ac:dyDescent="0.2">
      <c r="A38" s="334" t="s">
        <v>80</v>
      </c>
      <c r="B38" s="335"/>
      <c r="C38" s="43"/>
      <c r="D38" s="124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5"/>
      <c r="BY38" s="255"/>
      <c r="BZ38" s="255"/>
      <c r="CA38" s="255"/>
      <c r="CB38" s="255"/>
      <c r="CC38" s="255"/>
      <c r="CD38" s="255"/>
      <c r="CE38" s="255"/>
      <c r="CF38" s="255"/>
      <c r="CG38" s="255"/>
      <c r="CH38" s="255"/>
      <c r="CI38" s="255"/>
      <c r="CJ38" s="255"/>
      <c r="CK38" s="255"/>
      <c r="CL38" s="255"/>
      <c r="CM38" s="255"/>
      <c r="CN38" s="255"/>
      <c r="CO38" s="255"/>
      <c r="CP38" s="255"/>
      <c r="CQ38" s="255"/>
      <c r="CR38" s="255"/>
      <c r="CS38" s="255"/>
      <c r="CT38" s="255"/>
      <c r="CU38" s="255"/>
      <c r="CV38" s="255"/>
      <c r="CW38" s="255"/>
      <c r="CX38" s="255"/>
      <c r="CY38" s="255"/>
      <c r="CZ38" s="255"/>
      <c r="DA38" s="255"/>
      <c r="DB38" s="255"/>
      <c r="DC38" s="255"/>
      <c r="DD38" s="255"/>
      <c r="DE38" s="255"/>
      <c r="DF38" s="255"/>
      <c r="DG38" s="255"/>
      <c r="DH38" s="255"/>
      <c r="DI38" s="255"/>
      <c r="DJ38" s="255"/>
      <c r="DK38" s="255"/>
      <c r="DL38" s="255"/>
      <c r="DM38" s="255"/>
      <c r="DN38" s="255"/>
      <c r="DO38" s="255"/>
      <c r="DP38" s="255"/>
      <c r="DQ38" s="255"/>
      <c r="DR38" s="255"/>
      <c r="DS38" s="255"/>
      <c r="DT38" s="255"/>
      <c r="DU38" s="255"/>
      <c r="DV38" s="255"/>
      <c r="DW38" s="255"/>
      <c r="DX38" s="255"/>
      <c r="DY38" s="255"/>
      <c r="DZ38" s="255"/>
      <c r="EA38" s="255"/>
      <c r="EB38" s="255"/>
      <c r="EC38" s="255"/>
      <c r="ED38" s="255"/>
      <c r="EE38" s="255"/>
      <c r="EF38" s="255"/>
      <c r="EG38" s="255"/>
    </row>
    <row r="39" spans="1:137" s="28" customFormat="1" ht="22.2" customHeight="1" x14ac:dyDescent="0.2">
      <c r="A39" s="16">
        <v>25</v>
      </c>
      <c r="B39" s="41" t="s">
        <v>81</v>
      </c>
      <c r="C39" s="51" t="s">
        <v>152</v>
      </c>
      <c r="D39" s="19" t="s">
        <v>788</v>
      </c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56"/>
      <c r="AP39" s="256"/>
      <c r="AQ39" s="256"/>
      <c r="AR39" s="256"/>
      <c r="AS39" s="256"/>
      <c r="AT39" s="256"/>
      <c r="AU39" s="256"/>
      <c r="AV39" s="256"/>
      <c r="AW39" s="256"/>
      <c r="AX39" s="256"/>
      <c r="AY39" s="256"/>
      <c r="AZ39" s="256"/>
      <c r="BA39" s="256"/>
      <c r="BB39" s="256"/>
      <c r="BC39" s="256"/>
      <c r="BD39" s="256"/>
      <c r="BE39" s="256"/>
      <c r="BF39" s="256"/>
      <c r="BG39" s="256"/>
      <c r="BH39" s="256"/>
      <c r="BI39" s="256"/>
      <c r="BJ39" s="256"/>
      <c r="BK39" s="256"/>
      <c r="BL39" s="256"/>
      <c r="BM39" s="256"/>
      <c r="BN39" s="256"/>
      <c r="BO39" s="256"/>
      <c r="BP39" s="256"/>
      <c r="BQ39" s="256"/>
      <c r="BR39" s="256"/>
      <c r="BS39" s="256"/>
      <c r="BT39" s="256"/>
      <c r="BU39" s="256"/>
      <c r="BV39" s="256"/>
      <c r="BW39" s="256"/>
      <c r="BX39" s="256"/>
      <c r="BY39" s="256"/>
      <c r="BZ39" s="256"/>
      <c r="CA39" s="256"/>
      <c r="CB39" s="256"/>
      <c r="CC39" s="256"/>
      <c r="CD39" s="256"/>
      <c r="CE39" s="256"/>
      <c r="CF39" s="256"/>
      <c r="CG39" s="256"/>
      <c r="CH39" s="256"/>
      <c r="CI39" s="256"/>
      <c r="CJ39" s="256"/>
      <c r="CK39" s="256"/>
      <c r="CL39" s="256"/>
      <c r="CM39" s="256"/>
      <c r="CN39" s="256"/>
      <c r="CO39" s="256"/>
      <c r="CP39" s="256"/>
      <c r="CQ39" s="256"/>
      <c r="CR39" s="256"/>
      <c r="CS39" s="256"/>
      <c r="CT39" s="256"/>
      <c r="CU39" s="256"/>
      <c r="CV39" s="256"/>
      <c r="CW39" s="256"/>
      <c r="CX39" s="256"/>
      <c r="CY39" s="256"/>
      <c r="CZ39" s="256"/>
      <c r="DA39" s="256"/>
      <c r="DB39" s="256"/>
      <c r="DC39" s="256"/>
      <c r="DD39" s="256"/>
      <c r="DE39" s="256"/>
      <c r="DF39" s="256"/>
      <c r="DG39" s="256"/>
      <c r="DH39" s="256"/>
      <c r="DI39" s="256"/>
      <c r="DJ39" s="256"/>
      <c r="DK39" s="256"/>
      <c r="DL39" s="256"/>
      <c r="DM39" s="256"/>
      <c r="DN39" s="256"/>
      <c r="DO39" s="256"/>
      <c r="DP39" s="256"/>
      <c r="DQ39" s="256"/>
      <c r="DR39" s="256"/>
      <c r="DS39" s="256"/>
      <c r="DT39" s="256"/>
      <c r="DU39" s="256"/>
      <c r="DV39" s="256"/>
      <c r="DW39" s="256"/>
      <c r="DX39" s="256"/>
      <c r="DY39" s="256"/>
      <c r="DZ39" s="256"/>
      <c r="EA39" s="256"/>
      <c r="EB39" s="256"/>
      <c r="EC39" s="256"/>
      <c r="ED39" s="256"/>
      <c r="EE39" s="256"/>
      <c r="EF39" s="256"/>
      <c r="EG39" s="256"/>
    </row>
    <row r="40" spans="1:137" s="28" customFormat="1" ht="38.4" customHeight="1" x14ac:dyDescent="0.2">
      <c r="A40" s="16">
        <v>26</v>
      </c>
      <c r="B40" s="41" t="s">
        <v>82</v>
      </c>
      <c r="C40" s="51" t="s">
        <v>152</v>
      </c>
      <c r="D40" s="19" t="s">
        <v>788</v>
      </c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56"/>
      <c r="AT40" s="256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256"/>
      <c r="BG40" s="256"/>
      <c r="BH40" s="256"/>
      <c r="BI40" s="256"/>
      <c r="BJ40" s="256"/>
      <c r="BK40" s="256"/>
      <c r="BL40" s="256"/>
      <c r="BM40" s="256"/>
      <c r="BN40" s="256"/>
      <c r="BO40" s="256"/>
      <c r="BP40" s="256"/>
      <c r="BQ40" s="256"/>
      <c r="BR40" s="256"/>
      <c r="BS40" s="256"/>
      <c r="BT40" s="256"/>
      <c r="BU40" s="256"/>
      <c r="BV40" s="256"/>
      <c r="BW40" s="256"/>
      <c r="BX40" s="256"/>
      <c r="BY40" s="256"/>
      <c r="BZ40" s="256"/>
      <c r="CA40" s="256"/>
      <c r="CB40" s="256"/>
      <c r="CC40" s="256"/>
      <c r="CD40" s="256"/>
      <c r="CE40" s="256"/>
      <c r="CF40" s="256"/>
      <c r="CG40" s="256"/>
      <c r="CH40" s="256"/>
      <c r="CI40" s="256"/>
      <c r="CJ40" s="256"/>
      <c r="CK40" s="256"/>
      <c r="CL40" s="256"/>
      <c r="CM40" s="256"/>
      <c r="CN40" s="256"/>
      <c r="CO40" s="256"/>
      <c r="CP40" s="256"/>
      <c r="CQ40" s="256"/>
      <c r="CR40" s="256"/>
      <c r="CS40" s="256"/>
      <c r="CT40" s="256"/>
      <c r="CU40" s="256"/>
      <c r="CV40" s="256"/>
      <c r="CW40" s="256"/>
      <c r="CX40" s="256"/>
      <c r="CY40" s="256"/>
      <c r="CZ40" s="256"/>
      <c r="DA40" s="256"/>
      <c r="DB40" s="256"/>
      <c r="DC40" s="256"/>
      <c r="DD40" s="256"/>
      <c r="DE40" s="256"/>
      <c r="DF40" s="256"/>
      <c r="DG40" s="256"/>
      <c r="DH40" s="256"/>
      <c r="DI40" s="256"/>
      <c r="DJ40" s="256"/>
      <c r="DK40" s="256"/>
      <c r="DL40" s="256"/>
      <c r="DM40" s="256"/>
      <c r="DN40" s="256"/>
      <c r="DO40" s="256"/>
      <c r="DP40" s="256"/>
      <c r="DQ40" s="256"/>
      <c r="DR40" s="256"/>
      <c r="DS40" s="256"/>
      <c r="DT40" s="256"/>
      <c r="DU40" s="256"/>
      <c r="DV40" s="256"/>
      <c r="DW40" s="256"/>
      <c r="DX40" s="256"/>
      <c r="DY40" s="256"/>
      <c r="DZ40" s="256"/>
      <c r="EA40" s="256"/>
      <c r="EB40" s="256"/>
      <c r="EC40" s="256"/>
      <c r="ED40" s="256"/>
      <c r="EE40" s="256"/>
      <c r="EF40" s="256"/>
      <c r="EG40" s="256"/>
    </row>
    <row r="41" spans="1:137" s="28" customFormat="1" ht="22.2" customHeight="1" thickBot="1" x14ac:dyDescent="0.25">
      <c r="A41" s="281"/>
      <c r="B41" s="282"/>
      <c r="C41" s="282"/>
      <c r="D41" s="283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56"/>
      <c r="AP41" s="256"/>
      <c r="AQ41" s="256"/>
      <c r="AR41" s="256"/>
      <c r="AS41" s="256"/>
      <c r="AT41" s="256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256"/>
      <c r="BG41" s="256"/>
      <c r="BH41" s="256"/>
      <c r="BI41" s="256"/>
      <c r="BJ41" s="256"/>
      <c r="BK41" s="256"/>
      <c r="BL41" s="256"/>
      <c r="BM41" s="256"/>
      <c r="BN41" s="256"/>
      <c r="BO41" s="256"/>
      <c r="BP41" s="256"/>
      <c r="BQ41" s="256"/>
      <c r="BR41" s="256"/>
      <c r="BS41" s="256"/>
      <c r="BT41" s="256"/>
      <c r="BU41" s="256"/>
      <c r="BV41" s="256"/>
      <c r="BW41" s="256"/>
      <c r="BX41" s="256"/>
      <c r="BY41" s="256"/>
      <c r="BZ41" s="256"/>
      <c r="CA41" s="256"/>
      <c r="CB41" s="256"/>
      <c r="CC41" s="256"/>
      <c r="CD41" s="256"/>
      <c r="CE41" s="256"/>
      <c r="CF41" s="256"/>
      <c r="CG41" s="256"/>
      <c r="CH41" s="256"/>
      <c r="CI41" s="256"/>
      <c r="CJ41" s="256"/>
      <c r="CK41" s="256"/>
      <c r="CL41" s="256"/>
      <c r="CM41" s="256"/>
      <c r="CN41" s="256"/>
      <c r="CO41" s="256"/>
      <c r="CP41" s="256"/>
      <c r="CQ41" s="256"/>
      <c r="CR41" s="256"/>
      <c r="CS41" s="256"/>
      <c r="CT41" s="256"/>
      <c r="CU41" s="256"/>
      <c r="CV41" s="256"/>
      <c r="CW41" s="256"/>
      <c r="CX41" s="256"/>
      <c r="CY41" s="256"/>
      <c r="CZ41" s="256"/>
      <c r="DA41" s="256"/>
      <c r="DB41" s="256"/>
      <c r="DC41" s="256"/>
      <c r="DD41" s="256"/>
      <c r="DE41" s="256"/>
      <c r="DF41" s="256"/>
      <c r="DG41" s="256"/>
      <c r="DH41" s="256"/>
      <c r="DI41" s="256"/>
      <c r="DJ41" s="256"/>
      <c r="DK41" s="256"/>
      <c r="DL41" s="256"/>
      <c r="DM41" s="256"/>
      <c r="DN41" s="256"/>
      <c r="DO41" s="256"/>
      <c r="DP41" s="256"/>
      <c r="DQ41" s="256"/>
      <c r="DR41" s="256"/>
      <c r="DS41" s="256"/>
      <c r="DT41" s="256"/>
      <c r="DU41" s="256"/>
      <c r="DV41" s="256"/>
      <c r="DW41" s="256"/>
      <c r="DX41" s="256"/>
      <c r="DY41" s="256"/>
      <c r="DZ41" s="256"/>
      <c r="EA41" s="256"/>
      <c r="EB41" s="256"/>
      <c r="EC41" s="256"/>
      <c r="ED41" s="256"/>
      <c r="EE41" s="256"/>
      <c r="EF41" s="256"/>
      <c r="EG41" s="256"/>
    </row>
    <row r="42" spans="1:137" s="60" customFormat="1" ht="22.2" customHeight="1" thickBot="1" x14ac:dyDescent="0.25">
      <c r="A42" s="336" t="s">
        <v>83</v>
      </c>
      <c r="B42" s="343" t="s">
        <v>83</v>
      </c>
      <c r="C42" s="137"/>
      <c r="D42" s="119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5"/>
      <c r="AE42" s="255"/>
      <c r="AF42" s="255"/>
      <c r="AG42" s="255"/>
      <c r="AH42" s="255"/>
      <c r="AI42" s="255"/>
      <c r="AJ42" s="255"/>
      <c r="AK42" s="255"/>
      <c r="AL42" s="255"/>
      <c r="AM42" s="255"/>
      <c r="AN42" s="255"/>
      <c r="AO42" s="255"/>
      <c r="AP42" s="255"/>
      <c r="AQ42" s="255"/>
      <c r="AR42" s="255"/>
      <c r="AS42" s="255"/>
      <c r="AT42" s="255"/>
      <c r="AU42" s="255"/>
      <c r="AV42" s="255"/>
      <c r="AW42" s="255"/>
      <c r="AX42" s="255"/>
      <c r="AY42" s="255"/>
      <c r="AZ42" s="255"/>
      <c r="BA42" s="255"/>
      <c r="BB42" s="255"/>
      <c r="BC42" s="255"/>
      <c r="BD42" s="255"/>
      <c r="BE42" s="255"/>
      <c r="BF42" s="255"/>
      <c r="BG42" s="255"/>
      <c r="BH42" s="255"/>
      <c r="BI42" s="255"/>
      <c r="BJ42" s="255"/>
      <c r="BK42" s="255"/>
      <c r="BL42" s="255"/>
      <c r="BM42" s="255"/>
      <c r="BN42" s="255"/>
      <c r="BO42" s="255"/>
      <c r="BP42" s="255"/>
      <c r="BQ42" s="255"/>
      <c r="BR42" s="255"/>
      <c r="BS42" s="255"/>
      <c r="BT42" s="255"/>
      <c r="BU42" s="255"/>
      <c r="BV42" s="255"/>
      <c r="BW42" s="255"/>
      <c r="BX42" s="255"/>
      <c r="BY42" s="255"/>
      <c r="BZ42" s="255"/>
      <c r="CA42" s="255"/>
      <c r="CB42" s="255"/>
      <c r="CC42" s="255"/>
      <c r="CD42" s="255"/>
      <c r="CE42" s="255"/>
      <c r="CF42" s="255"/>
      <c r="CG42" s="255"/>
      <c r="CH42" s="255"/>
      <c r="CI42" s="255"/>
      <c r="CJ42" s="255"/>
      <c r="CK42" s="255"/>
      <c r="CL42" s="255"/>
      <c r="CM42" s="255"/>
      <c r="CN42" s="255"/>
      <c r="CO42" s="255"/>
      <c r="CP42" s="255"/>
      <c r="CQ42" s="255"/>
      <c r="CR42" s="255"/>
      <c r="CS42" s="255"/>
      <c r="CT42" s="255"/>
      <c r="CU42" s="255"/>
      <c r="CV42" s="255"/>
      <c r="CW42" s="255"/>
      <c r="CX42" s="255"/>
      <c r="CY42" s="255"/>
      <c r="CZ42" s="255"/>
      <c r="DA42" s="255"/>
      <c r="DB42" s="255"/>
      <c r="DC42" s="255"/>
      <c r="DD42" s="255"/>
      <c r="DE42" s="255"/>
      <c r="DF42" s="255"/>
      <c r="DG42" s="255"/>
      <c r="DH42" s="255"/>
      <c r="DI42" s="255"/>
      <c r="DJ42" s="255"/>
      <c r="DK42" s="255"/>
      <c r="DL42" s="255"/>
      <c r="DM42" s="255"/>
      <c r="DN42" s="255"/>
      <c r="DO42" s="255"/>
      <c r="DP42" s="255"/>
      <c r="DQ42" s="255"/>
      <c r="DR42" s="255"/>
      <c r="DS42" s="255"/>
      <c r="DT42" s="255"/>
      <c r="DU42" s="255"/>
      <c r="DV42" s="255"/>
      <c r="DW42" s="255"/>
      <c r="DX42" s="255"/>
      <c r="DY42" s="255"/>
      <c r="DZ42" s="255"/>
      <c r="EA42" s="255"/>
      <c r="EB42" s="255"/>
      <c r="EC42" s="255"/>
      <c r="ED42" s="255"/>
      <c r="EE42" s="255"/>
      <c r="EF42" s="255"/>
      <c r="EG42" s="255"/>
    </row>
    <row r="43" spans="1:137" s="28" customFormat="1" ht="22.2" customHeight="1" x14ac:dyDescent="0.2">
      <c r="A43" s="87">
        <v>27</v>
      </c>
      <c r="B43" s="135" t="s">
        <v>84</v>
      </c>
      <c r="C43" s="136" t="s">
        <v>156</v>
      </c>
      <c r="D43" s="19" t="s">
        <v>788</v>
      </c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56"/>
      <c r="AP43" s="256"/>
      <c r="AQ43" s="256"/>
      <c r="AR43" s="256"/>
      <c r="AS43" s="256"/>
      <c r="AT43" s="256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256"/>
      <c r="BG43" s="256"/>
      <c r="BH43" s="256"/>
      <c r="BI43" s="256"/>
      <c r="BJ43" s="256"/>
      <c r="BK43" s="256"/>
      <c r="BL43" s="256"/>
      <c r="BM43" s="256"/>
      <c r="BN43" s="256"/>
      <c r="BO43" s="256"/>
      <c r="BP43" s="256"/>
      <c r="BQ43" s="256"/>
      <c r="BR43" s="256"/>
      <c r="BS43" s="256"/>
      <c r="BT43" s="256"/>
      <c r="BU43" s="256"/>
      <c r="BV43" s="256"/>
      <c r="BW43" s="256"/>
      <c r="BX43" s="256"/>
      <c r="BY43" s="256"/>
      <c r="BZ43" s="256"/>
      <c r="CA43" s="256"/>
      <c r="CB43" s="256"/>
      <c r="CC43" s="256"/>
      <c r="CD43" s="256"/>
      <c r="CE43" s="256"/>
      <c r="CF43" s="256"/>
      <c r="CG43" s="256"/>
      <c r="CH43" s="256"/>
      <c r="CI43" s="256"/>
      <c r="CJ43" s="256"/>
      <c r="CK43" s="256"/>
      <c r="CL43" s="256"/>
      <c r="CM43" s="256"/>
      <c r="CN43" s="256"/>
      <c r="CO43" s="256"/>
      <c r="CP43" s="256"/>
      <c r="CQ43" s="256"/>
      <c r="CR43" s="256"/>
      <c r="CS43" s="256"/>
      <c r="CT43" s="256"/>
      <c r="CU43" s="256"/>
      <c r="CV43" s="256"/>
      <c r="CW43" s="256"/>
      <c r="CX43" s="256"/>
      <c r="CY43" s="256"/>
      <c r="CZ43" s="256"/>
      <c r="DA43" s="256"/>
      <c r="DB43" s="256"/>
      <c r="DC43" s="256"/>
      <c r="DD43" s="256"/>
      <c r="DE43" s="256"/>
      <c r="DF43" s="256"/>
      <c r="DG43" s="256"/>
      <c r="DH43" s="256"/>
      <c r="DI43" s="256"/>
      <c r="DJ43" s="256"/>
      <c r="DK43" s="256"/>
      <c r="DL43" s="256"/>
      <c r="DM43" s="256"/>
      <c r="DN43" s="256"/>
      <c r="DO43" s="256"/>
      <c r="DP43" s="256"/>
      <c r="DQ43" s="256"/>
      <c r="DR43" s="256"/>
      <c r="DS43" s="256"/>
      <c r="DT43" s="256"/>
      <c r="DU43" s="256"/>
      <c r="DV43" s="256"/>
      <c r="DW43" s="256"/>
      <c r="DX43" s="256"/>
      <c r="DY43" s="256"/>
      <c r="DZ43" s="256"/>
      <c r="EA43" s="256"/>
      <c r="EB43" s="256"/>
      <c r="EC43" s="256"/>
      <c r="ED43" s="256"/>
      <c r="EE43" s="256"/>
      <c r="EF43" s="256"/>
      <c r="EG43" s="256"/>
    </row>
    <row r="44" spans="1:137" s="28" customFormat="1" ht="22.2" customHeight="1" x14ac:dyDescent="0.2">
      <c r="A44" s="16">
        <v>28</v>
      </c>
      <c r="B44" s="41" t="s">
        <v>85</v>
      </c>
      <c r="C44" s="51" t="s">
        <v>156</v>
      </c>
      <c r="D44" s="19" t="s">
        <v>788</v>
      </c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56"/>
      <c r="AP44" s="256"/>
      <c r="AQ44" s="256"/>
      <c r="AR44" s="256"/>
      <c r="AS44" s="256"/>
      <c r="AT44" s="256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256"/>
      <c r="BG44" s="256"/>
      <c r="BH44" s="256"/>
      <c r="BI44" s="256"/>
      <c r="BJ44" s="256"/>
      <c r="BK44" s="256"/>
      <c r="BL44" s="256"/>
      <c r="BM44" s="256"/>
      <c r="BN44" s="256"/>
      <c r="BO44" s="256"/>
      <c r="BP44" s="256"/>
      <c r="BQ44" s="256"/>
      <c r="BR44" s="256"/>
      <c r="BS44" s="256"/>
      <c r="BT44" s="256"/>
      <c r="BU44" s="256"/>
      <c r="BV44" s="256"/>
      <c r="BW44" s="256"/>
      <c r="BX44" s="256"/>
      <c r="BY44" s="256"/>
      <c r="BZ44" s="256"/>
      <c r="CA44" s="256"/>
      <c r="CB44" s="256"/>
      <c r="CC44" s="256"/>
      <c r="CD44" s="256"/>
      <c r="CE44" s="256"/>
      <c r="CF44" s="256"/>
      <c r="CG44" s="256"/>
      <c r="CH44" s="256"/>
      <c r="CI44" s="256"/>
      <c r="CJ44" s="256"/>
      <c r="CK44" s="256"/>
      <c r="CL44" s="256"/>
      <c r="CM44" s="256"/>
      <c r="CN44" s="256"/>
      <c r="CO44" s="256"/>
      <c r="CP44" s="256"/>
      <c r="CQ44" s="256"/>
      <c r="CR44" s="256"/>
      <c r="CS44" s="256"/>
      <c r="CT44" s="256"/>
      <c r="CU44" s="256"/>
      <c r="CV44" s="256"/>
      <c r="CW44" s="256"/>
      <c r="CX44" s="256"/>
      <c r="CY44" s="256"/>
      <c r="CZ44" s="256"/>
      <c r="DA44" s="256"/>
      <c r="DB44" s="256"/>
      <c r="DC44" s="256"/>
      <c r="DD44" s="256"/>
      <c r="DE44" s="256"/>
      <c r="DF44" s="256"/>
      <c r="DG44" s="256"/>
      <c r="DH44" s="256"/>
      <c r="DI44" s="256"/>
      <c r="DJ44" s="256"/>
      <c r="DK44" s="256"/>
      <c r="DL44" s="256"/>
      <c r="DM44" s="256"/>
      <c r="DN44" s="256"/>
      <c r="DO44" s="256"/>
      <c r="DP44" s="256"/>
      <c r="DQ44" s="256"/>
      <c r="DR44" s="256"/>
      <c r="DS44" s="256"/>
      <c r="DT44" s="256"/>
      <c r="DU44" s="256"/>
      <c r="DV44" s="256"/>
      <c r="DW44" s="256"/>
      <c r="DX44" s="256"/>
      <c r="DY44" s="256"/>
      <c r="DZ44" s="256"/>
      <c r="EA44" s="256"/>
      <c r="EB44" s="256"/>
      <c r="EC44" s="256"/>
      <c r="ED44" s="256"/>
      <c r="EE44" s="256"/>
      <c r="EF44" s="256"/>
      <c r="EG44" s="256"/>
    </row>
    <row r="45" spans="1:137" s="28" customFormat="1" ht="22.2" customHeight="1" x14ac:dyDescent="0.2">
      <c r="A45" s="16">
        <v>29</v>
      </c>
      <c r="B45" s="41" t="s">
        <v>86</v>
      </c>
      <c r="C45" s="51" t="s">
        <v>156</v>
      </c>
      <c r="D45" s="19" t="s">
        <v>788</v>
      </c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56"/>
      <c r="AP45" s="256"/>
      <c r="AQ45" s="256"/>
      <c r="AR45" s="256"/>
      <c r="AS45" s="256"/>
      <c r="AT45" s="256"/>
      <c r="AU45" s="256"/>
      <c r="AV45" s="256"/>
      <c r="AW45" s="256"/>
      <c r="AX45" s="256"/>
      <c r="AY45" s="256"/>
      <c r="AZ45" s="256"/>
      <c r="BA45" s="256"/>
      <c r="BB45" s="256"/>
      <c r="BC45" s="256"/>
      <c r="BD45" s="256"/>
      <c r="BE45" s="256"/>
      <c r="BF45" s="256"/>
      <c r="BG45" s="256"/>
      <c r="BH45" s="256"/>
      <c r="BI45" s="256"/>
      <c r="BJ45" s="256"/>
      <c r="BK45" s="256"/>
      <c r="BL45" s="256"/>
      <c r="BM45" s="256"/>
      <c r="BN45" s="256"/>
      <c r="BO45" s="256"/>
      <c r="BP45" s="256"/>
      <c r="BQ45" s="256"/>
      <c r="BR45" s="256"/>
      <c r="BS45" s="256"/>
      <c r="BT45" s="256"/>
      <c r="BU45" s="256"/>
      <c r="BV45" s="256"/>
      <c r="BW45" s="256"/>
      <c r="BX45" s="256"/>
      <c r="BY45" s="256"/>
      <c r="BZ45" s="256"/>
      <c r="CA45" s="256"/>
      <c r="CB45" s="256"/>
      <c r="CC45" s="256"/>
      <c r="CD45" s="256"/>
      <c r="CE45" s="256"/>
      <c r="CF45" s="256"/>
      <c r="CG45" s="256"/>
      <c r="CH45" s="256"/>
      <c r="CI45" s="256"/>
      <c r="CJ45" s="256"/>
      <c r="CK45" s="256"/>
      <c r="CL45" s="256"/>
      <c r="CM45" s="256"/>
      <c r="CN45" s="256"/>
      <c r="CO45" s="256"/>
      <c r="CP45" s="256"/>
      <c r="CQ45" s="256"/>
      <c r="CR45" s="256"/>
      <c r="CS45" s="256"/>
      <c r="CT45" s="256"/>
      <c r="CU45" s="256"/>
      <c r="CV45" s="256"/>
      <c r="CW45" s="256"/>
      <c r="CX45" s="256"/>
      <c r="CY45" s="256"/>
      <c r="CZ45" s="256"/>
      <c r="DA45" s="256"/>
      <c r="DB45" s="256"/>
      <c r="DC45" s="256"/>
      <c r="DD45" s="256"/>
      <c r="DE45" s="256"/>
      <c r="DF45" s="256"/>
      <c r="DG45" s="256"/>
      <c r="DH45" s="256"/>
      <c r="DI45" s="256"/>
      <c r="DJ45" s="256"/>
      <c r="DK45" s="256"/>
      <c r="DL45" s="256"/>
      <c r="DM45" s="256"/>
      <c r="DN45" s="256"/>
      <c r="DO45" s="256"/>
      <c r="DP45" s="256"/>
      <c r="DQ45" s="256"/>
      <c r="DR45" s="256"/>
      <c r="DS45" s="256"/>
      <c r="DT45" s="256"/>
      <c r="DU45" s="256"/>
      <c r="DV45" s="256"/>
      <c r="DW45" s="256"/>
      <c r="DX45" s="256"/>
      <c r="DY45" s="256"/>
      <c r="DZ45" s="256"/>
      <c r="EA45" s="256"/>
      <c r="EB45" s="256"/>
      <c r="EC45" s="256"/>
      <c r="ED45" s="256"/>
      <c r="EE45" s="256"/>
      <c r="EF45" s="256"/>
      <c r="EG45" s="256"/>
    </row>
    <row r="46" spans="1:137" s="28" customFormat="1" ht="22.2" customHeight="1" x14ac:dyDescent="0.2">
      <c r="A46" s="16">
        <v>30</v>
      </c>
      <c r="B46" s="41" t="s">
        <v>87</v>
      </c>
      <c r="C46" s="51" t="s">
        <v>156</v>
      </c>
      <c r="D46" s="19" t="s">
        <v>788</v>
      </c>
      <c r="E46" s="256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6"/>
      <c r="AD46" s="256"/>
      <c r="AE46" s="256"/>
      <c r="AF46" s="256"/>
      <c r="AG46" s="256"/>
      <c r="AH46" s="256"/>
      <c r="AI46" s="256"/>
      <c r="AJ46" s="256"/>
      <c r="AK46" s="256"/>
      <c r="AL46" s="256"/>
      <c r="AM46" s="256"/>
      <c r="AN46" s="256"/>
      <c r="AO46" s="256"/>
      <c r="AP46" s="256"/>
      <c r="AQ46" s="256"/>
      <c r="AR46" s="256"/>
      <c r="AS46" s="256"/>
      <c r="AT46" s="256"/>
      <c r="AU46" s="256"/>
      <c r="AV46" s="256"/>
      <c r="AW46" s="256"/>
      <c r="AX46" s="256"/>
      <c r="AY46" s="256"/>
      <c r="AZ46" s="256"/>
      <c r="BA46" s="256"/>
      <c r="BB46" s="256"/>
      <c r="BC46" s="256"/>
      <c r="BD46" s="256"/>
      <c r="BE46" s="256"/>
      <c r="BF46" s="256"/>
      <c r="BG46" s="256"/>
      <c r="BH46" s="256"/>
      <c r="BI46" s="256"/>
      <c r="BJ46" s="256"/>
      <c r="BK46" s="256"/>
      <c r="BL46" s="256"/>
      <c r="BM46" s="256"/>
      <c r="BN46" s="256"/>
      <c r="BO46" s="256"/>
      <c r="BP46" s="256"/>
      <c r="BQ46" s="256"/>
      <c r="BR46" s="256"/>
      <c r="BS46" s="256"/>
      <c r="BT46" s="256"/>
      <c r="BU46" s="256"/>
      <c r="BV46" s="256"/>
      <c r="BW46" s="256"/>
      <c r="BX46" s="256"/>
      <c r="BY46" s="256"/>
      <c r="BZ46" s="256"/>
      <c r="CA46" s="256"/>
      <c r="CB46" s="256"/>
      <c r="CC46" s="256"/>
      <c r="CD46" s="256"/>
      <c r="CE46" s="256"/>
      <c r="CF46" s="256"/>
      <c r="CG46" s="256"/>
      <c r="CH46" s="256"/>
      <c r="CI46" s="256"/>
      <c r="CJ46" s="256"/>
      <c r="CK46" s="256"/>
      <c r="CL46" s="256"/>
      <c r="CM46" s="256"/>
      <c r="CN46" s="256"/>
      <c r="CO46" s="256"/>
      <c r="CP46" s="256"/>
      <c r="CQ46" s="256"/>
      <c r="CR46" s="256"/>
      <c r="CS46" s="256"/>
      <c r="CT46" s="256"/>
      <c r="CU46" s="256"/>
      <c r="CV46" s="256"/>
      <c r="CW46" s="256"/>
      <c r="CX46" s="256"/>
      <c r="CY46" s="256"/>
      <c r="CZ46" s="256"/>
      <c r="DA46" s="256"/>
      <c r="DB46" s="256"/>
      <c r="DC46" s="256"/>
      <c r="DD46" s="256"/>
      <c r="DE46" s="256"/>
      <c r="DF46" s="256"/>
      <c r="DG46" s="256"/>
      <c r="DH46" s="256"/>
      <c r="DI46" s="256"/>
      <c r="DJ46" s="256"/>
      <c r="DK46" s="256"/>
      <c r="DL46" s="256"/>
      <c r="DM46" s="256"/>
      <c r="DN46" s="256"/>
      <c r="DO46" s="256"/>
      <c r="DP46" s="256"/>
      <c r="DQ46" s="256"/>
      <c r="DR46" s="256"/>
      <c r="DS46" s="256"/>
      <c r="DT46" s="256"/>
      <c r="DU46" s="256"/>
      <c r="DV46" s="256"/>
      <c r="DW46" s="256"/>
      <c r="DX46" s="256"/>
      <c r="DY46" s="256"/>
      <c r="DZ46" s="256"/>
      <c r="EA46" s="256"/>
      <c r="EB46" s="256"/>
      <c r="EC46" s="256"/>
      <c r="ED46" s="256"/>
      <c r="EE46" s="256"/>
      <c r="EF46" s="256"/>
      <c r="EG46" s="256"/>
    </row>
    <row r="47" spans="1:137" s="28" customFormat="1" ht="22.2" customHeight="1" x14ac:dyDescent="0.2">
      <c r="A47" s="16">
        <v>31</v>
      </c>
      <c r="B47" s="41" t="s">
        <v>88</v>
      </c>
      <c r="C47" s="51" t="s">
        <v>156</v>
      </c>
      <c r="D47" s="19" t="s">
        <v>788</v>
      </c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56"/>
      <c r="AE47" s="256"/>
      <c r="AF47" s="256"/>
      <c r="AG47" s="256"/>
      <c r="AH47" s="256"/>
      <c r="AI47" s="256"/>
      <c r="AJ47" s="256"/>
      <c r="AK47" s="256"/>
      <c r="AL47" s="256"/>
      <c r="AM47" s="256"/>
      <c r="AN47" s="256"/>
      <c r="AO47" s="256"/>
      <c r="AP47" s="256"/>
      <c r="AQ47" s="256"/>
      <c r="AR47" s="256"/>
      <c r="AS47" s="256"/>
      <c r="AT47" s="256"/>
      <c r="AU47" s="256"/>
      <c r="AV47" s="256"/>
      <c r="AW47" s="256"/>
      <c r="AX47" s="256"/>
      <c r="AY47" s="256"/>
      <c r="AZ47" s="256"/>
      <c r="BA47" s="256"/>
      <c r="BB47" s="256"/>
      <c r="BC47" s="256"/>
      <c r="BD47" s="256"/>
      <c r="BE47" s="256"/>
      <c r="BF47" s="256"/>
      <c r="BG47" s="256"/>
      <c r="BH47" s="256"/>
      <c r="BI47" s="256"/>
      <c r="BJ47" s="256"/>
      <c r="BK47" s="256"/>
      <c r="BL47" s="256"/>
      <c r="BM47" s="256"/>
      <c r="BN47" s="256"/>
      <c r="BO47" s="256"/>
      <c r="BP47" s="256"/>
      <c r="BQ47" s="256"/>
      <c r="BR47" s="256"/>
      <c r="BS47" s="256"/>
      <c r="BT47" s="256"/>
      <c r="BU47" s="256"/>
      <c r="BV47" s="256"/>
      <c r="BW47" s="256"/>
      <c r="BX47" s="256"/>
      <c r="BY47" s="256"/>
      <c r="BZ47" s="256"/>
      <c r="CA47" s="256"/>
      <c r="CB47" s="256"/>
      <c r="CC47" s="256"/>
      <c r="CD47" s="256"/>
      <c r="CE47" s="256"/>
      <c r="CF47" s="256"/>
      <c r="CG47" s="256"/>
      <c r="CH47" s="256"/>
      <c r="CI47" s="256"/>
      <c r="CJ47" s="256"/>
      <c r="CK47" s="256"/>
      <c r="CL47" s="256"/>
      <c r="CM47" s="256"/>
      <c r="CN47" s="256"/>
      <c r="CO47" s="256"/>
      <c r="CP47" s="256"/>
      <c r="CQ47" s="256"/>
      <c r="CR47" s="256"/>
      <c r="CS47" s="256"/>
      <c r="CT47" s="256"/>
      <c r="CU47" s="256"/>
      <c r="CV47" s="256"/>
      <c r="CW47" s="256"/>
      <c r="CX47" s="256"/>
      <c r="CY47" s="256"/>
      <c r="CZ47" s="256"/>
      <c r="DA47" s="256"/>
      <c r="DB47" s="256"/>
      <c r="DC47" s="256"/>
      <c r="DD47" s="256"/>
      <c r="DE47" s="256"/>
      <c r="DF47" s="256"/>
      <c r="DG47" s="256"/>
      <c r="DH47" s="256"/>
      <c r="DI47" s="256"/>
      <c r="DJ47" s="256"/>
      <c r="DK47" s="256"/>
      <c r="DL47" s="256"/>
      <c r="DM47" s="256"/>
      <c r="DN47" s="256"/>
      <c r="DO47" s="256"/>
      <c r="DP47" s="256"/>
      <c r="DQ47" s="256"/>
      <c r="DR47" s="256"/>
      <c r="DS47" s="256"/>
      <c r="DT47" s="256"/>
      <c r="DU47" s="256"/>
      <c r="DV47" s="256"/>
      <c r="DW47" s="256"/>
      <c r="DX47" s="256"/>
      <c r="DY47" s="256"/>
      <c r="DZ47" s="256"/>
      <c r="EA47" s="256"/>
      <c r="EB47" s="256"/>
      <c r="EC47" s="256"/>
      <c r="ED47" s="256"/>
      <c r="EE47" s="256"/>
      <c r="EF47" s="256"/>
      <c r="EG47" s="256"/>
    </row>
    <row r="48" spans="1:137" s="28" customFormat="1" ht="22.2" customHeight="1" x14ac:dyDescent="0.2">
      <c r="A48" s="16">
        <v>32</v>
      </c>
      <c r="B48" s="41" t="s">
        <v>89</v>
      </c>
      <c r="C48" s="51" t="s">
        <v>156</v>
      </c>
      <c r="D48" s="19" t="s">
        <v>788</v>
      </c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  <c r="AQ48" s="256"/>
      <c r="AR48" s="256"/>
      <c r="AS48" s="256"/>
      <c r="AT48" s="256"/>
      <c r="AU48" s="256"/>
      <c r="AV48" s="256"/>
      <c r="AW48" s="256"/>
      <c r="AX48" s="256"/>
      <c r="AY48" s="256"/>
      <c r="AZ48" s="256"/>
      <c r="BA48" s="256"/>
      <c r="BB48" s="256"/>
      <c r="BC48" s="256"/>
      <c r="BD48" s="256"/>
      <c r="BE48" s="256"/>
      <c r="BF48" s="256"/>
      <c r="BG48" s="256"/>
      <c r="BH48" s="256"/>
      <c r="BI48" s="256"/>
      <c r="BJ48" s="256"/>
      <c r="BK48" s="256"/>
      <c r="BL48" s="256"/>
      <c r="BM48" s="256"/>
      <c r="BN48" s="256"/>
      <c r="BO48" s="256"/>
      <c r="BP48" s="256"/>
      <c r="BQ48" s="256"/>
      <c r="BR48" s="256"/>
      <c r="BS48" s="256"/>
      <c r="BT48" s="256"/>
      <c r="BU48" s="256"/>
      <c r="BV48" s="256"/>
      <c r="BW48" s="256"/>
      <c r="BX48" s="256"/>
      <c r="BY48" s="256"/>
      <c r="BZ48" s="256"/>
      <c r="CA48" s="256"/>
      <c r="CB48" s="256"/>
      <c r="CC48" s="256"/>
      <c r="CD48" s="256"/>
      <c r="CE48" s="256"/>
      <c r="CF48" s="256"/>
      <c r="CG48" s="256"/>
      <c r="CH48" s="256"/>
      <c r="CI48" s="256"/>
      <c r="CJ48" s="256"/>
      <c r="CK48" s="256"/>
      <c r="CL48" s="256"/>
      <c r="CM48" s="256"/>
      <c r="CN48" s="256"/>
      <c r="CO48" s="256"/>
      <c r="CP48" s="256"/>
      <c r="CQ48" s="256"/>
      <c r="CR48" s="256"/>
      <c r="CS48" s="256"/>
      <c r="CT48" s="256"/>
      <c r="CU48" s="256"/>
      <c r="CV48" s="256"/>
      <c r="CW48" s="256"/>
      <c r="CX48" s="256"/>
      <c r="CY48" s="256"/>
      <c r="CZ48" s="256"/>
      <c r="DA48" s="256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6"/>
      <c r="EF48" s="256"/>
      <c r="EG48" s="256"/>
    </row>
    <row r="49" spans="1:137" s="28" customFormat="1" ht="22.2" customHeight="1" x14ac:dyDescent="0.2">
      <c r="A49" s="16">
        <v>33</v>
      </c>
      <c r="B49" s="41" t="s">
        <v>90</v>
      </c>
      <c r="C49" s="51" t="s">
        <v>156</v>
      </c>
      <c r="D49" s="19" t="s">
        <v>788</v>
      </c>
      <c r="E49" s="256"/>
      <c r="F49" s="256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6"/>
      <c r="AP49" s="256"/>
      <c r="AQ49" s="256"/>
      <c r="AR49" s="256"/>
      <c r="AS49" s="256"/>
      <c r="AT49" s="256"/>
      <c r="AU49" s="256"/>
      <c r="AV49" s="256"/>
      <c r="AW49" s="256"/>
      <c r="AX49" s="256"/>
      <c r="AY49" s="256"/>
      <c r="AZ49" s="256"/>
      <c r="BA49" s="256"/>
      <c r="BB49" s="256"/>
      <c r="BC49" s="256"/>
      <c r="BD49" s="256"/>
      <c r="BE49" s="256"/>
      <c r="BF49" s="256"/>
      <c r="BG49" s="256"/>
      <c r="BH49" s="256"/>
      <c r="BI49" s="256"/>
      <c r="BJ49" s="256"/>
      <c r="BK49" s="256"/>
      <c r="BL49" s="256"/>
      <c r="BM49" s="256"/>
      <c r="BN49" s="256"/>
      <c r="BO49" s="256"/>
      <c r="BP49" s="256"/>
      <c r="BQ49" s="256"/>
      <c r="BR49" s="256"/>
      <c r="BS49" s="256"/>
      <c r="BT49" s="256"/>
      <c r="BU49" s="256"/>
      <c r="BV49" s="256"/>
      <c r="BW49" s="256"/>
      <c r="BX49" s="256"/>
      <c r="BY49" s="256"/>
      <c r="BZ49" s="256"/>
      <c r="CA49" s="256"/>
      <c r="CB49" s="256"/>
      <c r="CC49" s="256"/>
      <c r="CD49" s="256"/>
      <c r="CE49" s="256"/>
      <c r="CF49" s="256"/>
      <c r="CG49" s="256"/>
      <c r="CH49" s="256"/>
      <c r="CI49" s="256"/>
      <c r="CJ49" s="256"/>
      <c r="CK49" s="256"/>
      <c r="CL49" s="256"/>
      <c r="CM49" s="256"/>
      <c r="CN49" s="256"/>
      <c r="CO49" s="256"/>
      <c r="CP49" s="256"/>
      <c r="CQ49" s="256"/>
      <c r="CR49" s="256"/>
      <c r="CS49" s="256"/>
      <c r="CT49" s="256"/>
      <c r="CU49" s="256"/>
      <c r="CV49" s="256"/>
      <c r="CW49" s="256"/>
      <c r="CX49" s="256"/>
      <c r="CY49" s="256"/>
      <c r="CZ49" s="256"/>
      <c r="DA49" s="256"/>
      <c r="DB49" s="256"/>
      <c r="DC49" s="256"/>
      <c r="DD49" s="256"/>
      <c r="DE49" s="256"/>
      <c r="DF49" s="256"/>
      <c r="DG49" s="256"/>
      <c r="DH49" s="256"/>
      <c r="DI49" s="256"/>
      <c r="DJ49" s="256"/>
      <c r="DK49" s="256"/>
      <c r="DL49" s="256"/>
      <c r="DM49" s="256"/>
      <c r="DN49" s="256"/>
      <c r="DO49" s="256"/>
      <c r="DP49" s="256"/>
      <c r="DQ49" s="256"/>
      <c r="DR49" s="256"/>
      <c r="DS49" s="256"/>
      <c r="DT49" s="256"/>
      <c r="DU49" s="256"/>
      <c r="DV49" s="256"/>
      <c r="DW49" s="256"/>
      <c r="DX49" s="256"/>
      <c r="DY49" s="256"/>
      <c r="DZ49" s="256"/>
      <c r="EA49" s="256"/>
      <c r="EB49" s="256"/>
      <c r="EC49" s="256"/>
      <c r="ED49" s="256"/>
      <c r="EE49" s="256"/>
      <c r="EF49" s="256"/>
      <c r="EG49" s="256"/>
    </row>
    <row r="50" spans="1:137" s="28" customFormat="1" ht="22.2" customHeight="1" x14ac:dyDescent="0.2">
      <c r="A50" s="16">
        <v>34</v>
      </c>
      <c r="B50" s="41" t="s">
        <v>91</v>
      </c>
      <c r="C50" s="51" t="s">
        <v>156</v>
      </c>
      <c r="D50" s="19" t="s">
        <v>788</v>
      </c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6"/>
      <c r="AP50" s="256"/>
      <c r="AQ50" s="256"/>
      <c r="AR50" s="256"/>
      <c r="AS50" s="256"/>
      <c r="AT50" s="256"/>
      <c r="AU50" s="256"/>
      <c r="AV50" s="256"/>
      <c r="AW50" s="256"/>
      <c r="AX50" s="256"/>
      <c r="AY50" s="256"/>
      <c r="AZ50" s="256"/>
      <c r="BA50" s="256"/>
      <c r="BB50" s="256"/>
      <c r="BC50" s="256"/>
      <c r="BD50" s="256"/>
      <c r="BE50" s="256"/>
      <c r="BF50" s="256"/>
      <c r="BG50" s="256"/>
      <c r="BH50" s="256"/>
      <c r="BI50" s="256"/>
      <c r="BJ50" s="256"/>
      <c r="BK50" s="256"/>
      <c r="BL50" s="256"/>
      <c r="BM50" s="256"/>
      <c r="BN50" s="256"/>
      <c r="BO50" s="256"/>
      <c r="BP50" s="256"/>
      <c r="BQ50" s="256"/>
      <c r="BR50" s="256"/>
      <c r="BS50" s="256"/>
      <c r="BT50" s="256"/>
      <c r="BU50" s="256"/>
      <c r="BV50" s="256"/>
      <c r="BW50" s="256"/>
      <c r="BX50" s="256"/>
      <c r="BY50" s="256"/>
      <c r="BZ50" s="256"/>
      <c r="CA50" s="256"/>
      <c r="CB50" s="256"/>
      <c r="CC50" s="256"/>
      <c r="CD50" s="256"/>
      <c r="CE50" s="256"/>
      <c r="CF50" s="256"/>
      <c r="CG50" s="256"/>
      <c r="CH50" s="256"/>
      <c r="CI50" s="256"/>
      <c r="CJ50" s="256"/>
      <c r="CK50" s="256"/>
      <c r="CL50" s="256"/>
      <c r="CM50" s="256"/>
      <c r="CN50" s="256"/>
      <c r="CO50" s="256"/>
      <c r="CP50" s="256"/>
      <c r="CQ50" s="256"/>
      <c r="CR50" s="256"/>
      <c r="CS50" s="256"/>
      <c r="CT50" s="256"/>
      <c r="CU50" s="256"/>
      <c r="CV50" s="256"/>
      <c r="CW50" s="256"/>
      <c r="CX50" s="256"/>
      <c r="CY50" s="256"/>
      <c r="CZ50" s="256"/>
      <c r="DA50" s="256"/>
      <c r="DB50" s="256"/>
      <c r="DC50" s="256"/>
      <c r="DD50" s="256"/>
      <c r="DE50" s="256"/>
      <c r="DF50" s="256"/>
      <c r="DG50" s="256"/>
      <c r="DH50" s="256"/>
      <c r="DI50" s="256"/>
      <c r="DJ50" s="256"/>
      <c r="DK50" s="256"/>
      <c r="DL50" s="256"/>
      <c r="DM50" s="256"/>
      <c r="DN50" s="256"/>
      <c r="DO50" s="256"/>
      <c r="DP50" s="256"/>
      <c r="DQ50" s="256"/>
      <c r="DR50" s="256"/>
      <c r="DS50" s="256"/>
      <c r="DT50" s="256"/>
      <c r="DU50" s="256"/>
      <c r="DV50" s="256"/>
      <c r="DW50" s="256"/>
      <c r="DX50" s="256"/>
      <c r="DY50" s="256"/>
      <c r="DZ50" s="256"/>
      <c r="EA50" s="256"/>
      <c r="EB50" s="256"/>
      <c r="EC50" s="256"/>
      <c r="ED50" s="256"/>
      <c r="EE50" s="256"/>
      <c r="EF50" s="256"/>
      <c r="EG50" s="256"/>
    </row>
    <row r="51" spans="1:137" s="28" customFormat="1" ht="22.2" customHeight="1" x14ac:dyDescent="0.2">
      <c r="A51" s="16">
        <v>35</v>
      </c>
      <c r="B51" s="41" t="s">
        <v>92</v>
      </c>
      <c r="C51" s="51" t="s">
        <v>156</v>
      </c>
      <c r="D51" s="19" t="s">
        <v>788</v>
      </c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6"/>
      <c r="AP51" s="256"/>
      <c r="AQ51" s="256"/>
      <c r="AR51" s="256"/>
      <c r="AS51" s="256"/>
      <c r="AT51" s="256"/>
      <c r="AU51" s="256"/>
      <c r="AV51" s="256"/>
      <c r="AW51" s="256"/>
      <c r="AX51" s="256"/>
      <c r="AY51" s="256"/>
      <c r="AZ51" s="256"/>
      <c r="BA51" s="256"/>
      <c r="BB51" s="256"/>
      <c r="BC51" s="256"/>
      <c r="BD51" s="256"/>
      <c r="BE51" s="256"/>
      <c r="BF51" s="256"/>
      <c r="BG51" s="256"/>
      <c r="BH51" s="256"/>
      <c r="BI51" s="256"/>
      <c r="BJ51" s="256"/>
      <c r="BK51" s="256"/>
      <c r="BL51" s="256"/>
      <c r="BM51" s="256"/>
      <c r="BN51" s="256"/>
      <c r="BO51" s="256"/>
      <c r="BP51" s="256"/>
      <c r="BQ51" s="256"/>
      <c r="BR51" s="256"/>
      <c r="BS51" s="256"/>
      <c r="BT51" s="256"/>
      <c r="BU51" s="256"/>
      <c r="BV51" s="256"/>
      <c r="BW51" s="256"/>
      <c r="BX51" s="256"/>
      <c r="BY51" s="256"/>
      <c r="BZ51" s="256"/>
      <c r="CA51" s="256"/>
      <c r="CB51" s="256"/>
      <c r="CC51" s="256"/>
      <c r="CD51" s="256"/>
      <c r="CE51" s="256"/>
      <c r="CF51" s="256"/>
      <c r="CG51" s="256"/>
      <c r="CH51" s="256"/>
      <c r="CI51" s="256"/>
      <c r="CJ51" s="256"/>
      <c r="CK51" s="256"/>
      <c r="CL51" s="256"/>
      <c r="CM51" s="256"/>
      <c r="CN51" s="256"/>
      <c r="CO51" s="256"/>
      <c r="CP51" s="256"/>
      <c r="CQ51" s="256"/>
      <c r="CR51" s="256"/>
      <c r="CS51" s="256"/>
      <c r="CT51" s="256"/>
      <c r="CU51" s="256"/>
      <c r="CV51" s="256"/>
      <c r="CW51" s="256"/>
      <c r="CX51" s="256"/>
      <c r="CY51" s="256"/>
      <c r="CZ51" s="256"/>
      <c r="DA51" s="256"/>
      <c r="DB51" s="256"/>
      <c r="DC51" s="256"/>
      <c r="DD51" s="256"/>
      <c r="DE51" s="256"/>
      <c r="DF51" s="256"/>
      <c r="DG51" s="256"/>
      <c r="DH51" s="256"/>
      <c r="DI51" s="256"/>
      <c r="DJ51" s="256"/>
      <c r="DK51" s="256"/>
      <c r="DL51" s="256"/>
      <c r="DM51" s="256"/>
      <c r="DN51" s="256"/>
      <c r="DO51" s="256"/>
      <c r="DP51" s="256"/>
      <c r="DQ51" s="256"/>
      <c r="DR51" s="256"/>
      <c r="DS51" s="256"/>
      <c r="DT51" s="256"/>
      <c r="DU51" s="256"/>
      <c r="DV51" s="256"/>
      <c r="DW51" s="256"/>
      <c r="DX51" s="256"/>
      <c r="DY51" s="256"/>
      <c r="DZ51" s="256"/>
      <c r="EA51" s="256"/>
      <c r="EB51" s="256"/>
      <c r="EC51" s="256"/>
      <c r="ED51" s="256"/>
      <c r="EE51" s="256"/>
      <c r="EF51" s="256"/>
      <c r="EG51" s="256"/>
    </row>
    <row r="52" spans="1:137" s="28" customFormat="1" ht="22.2" customHeight="1" x14ac:dyDescent="0.2">
      <c r="A52" s="16">
        <v>36</v>
      </c>
      <c r="B52" s="41" t="s">
        <v>93</v>
      </c>
      <c r="C52" s="51" t="s">
        <v>154</v>
      </c>
      <c r="D52" s="19" t="s">
        <v>788</v>
      </c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6"/>
      <c r="AP52" s="256"/>
      <c r="AQ52" s="256"/>
      <c r="AR52" s="256"/>
      <c r="AS52" s="256"/>
      <c r="AT52" s="256"/>
      <c r="AU52" s="256"/>
      <c r="AV52" s="256"/>
      <c r="AW52" s="256"/>
      <c r="AX52" s="256"/>
      <c r="AY52" s="256"/>
      <c r="AZ52" s="256"/>
      <c r="BA52" s="256"/>
      <c r="BB52" s="256"/>
      <c r="BC52" s="256"/>
      <c r="BD52" s="256"/>
      <c r="BE52" s="256"/>
      <c r="BF52" s="256"/>
      <c r="BG52" s="256"/>
      <c r="BH52" s="256"/>
      <c r="BI52" s="256"/>
      <c r="BJ52" s="256"/>
      <c r="BK52" s="256"/>
      <c r="BL52" s="256"/>
      <c r="BM52" s="256"/>
      <c r="BN52" s="256"/>
      <c r="BO52" s="256"/>
      <c r="BP52" s="256"/>
      <c r="BQ52" s="256"/>
      <c r="BR52" s="256"/>
      <c r="BS52" s="256"/>
      <c r="BT52" s="256"/>
      <c r="BU52" s="256"/>
      <c r="BV52" s="256"/>
      <c r="BW52" s="256"/>
      <c r="BX52" s="256"/>
      <c r="BY52" s="256"/>
      <c r="BZ52" s="256"/>
      <c r="CA52" s="256"/>
      <c r="CB52" s="256"/>
      <c r="CC52" s="256"/>
      <c r="CD52" s="256"/>
      <c r="CE52" s="256"/>
      <c r="CF52" s="256"/>
      <c r="CG52" s="256"/>
      <c r="CH52" s="256"/>
      <c r="CI52" s="256"/>
      <c r="CJ52" s="256"/>
      <c r="CK52" s="256"/>
      <c r="CL52" s="256"/>
      <c r="CM52" s="256"/>
      <c r="CN52" s="256"/>
      <c r="CO52" s="256"/>
      <c r="CP52" s="256"/>
      <c r="CQ52" s="256"/>
      <c r="CR52" s="256"/>
      <c r="CS52" s="256"/>
      <c r="CT52" s="256"/>
      <c r="CU52" s="256"/>
      <c r="CV52" s="256"/>
      <c r="CW52" s="256"/>
      <c r="CX52" s="256"/>
      <c r="CY52" s="256"/>
      <c r="CZ52" s="256"/>
      <c r="DA52" s="256"/>
      <c r="DB52" s="256"/>
      <c r="DC52" s="256"/>
      <c r="DD52" s="256"/>
      <c r="DE52" s="256"/>
      <c r="DF52" s="256"/>
      <c r="DG52" s="256"/>
      <c r="DH52" s="256"/>
      <c r="DI52" s="256"/>
      <c r="DJ52" s="256"/>
      <c r="DK52" s="256"/>
      <c r="DL52" s="256"/>
      <c r="DM52" s="256"/>
      <c r="DN52" s="256"/>
      <c r="DO52" s="256"/>
      <c r="DP52" s="256"/>
      <c r="DQ52" s="256"/>
      <c r="DR52" s="256"/>
      <c r="DS52" s="256"/>
      <c r="DT52" s="256"/>
      <c r="DU52" s="256"/>
      <c r="DV52" s="256"/>
      <c r="DW52" s="256"/>
      <c r="DX52" s="256"/>
      <c r="DY52" s="256"/>
      <c r="DZ52" s="256"/>
      <c r="EA52" s="256"/>
      <c r="EB52" s="256"/>
      <c r="EC52" s="256"/>
      <c r="ED52" s="256"/>
      <c r="EE52" s="256"/>
      <c r="EF52" s="256"/>
      <c r="EG52" s="256"/>
    </row>
    <row r="53" spans="1:137" s="28" customFormat="1" ht="22.2" customHeight="1" x14ac:dyDescent="0.2">
      <c r="A53" s="16">
        <v>37</v>
      </c>
      <c r="B53" s="41" t="s">
        <v>94</v>
      </c>
      <c r="C53" s="51" t="s">
        <v>154</v>
      </c>
      <c r="D53" s="19" t="s">
        <v>788</v>
      </c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256"/>
      <c r="AW53" s="256"/>
      <c r="AX53" s="256"/>
      <c r="AY53" s="256"/>
      <c r="AZ53" s="256"/>
      <c r="BA53" s="256"/>
      <c r="BB53" s="256"/>
      <c r="BC53" s="256"/>
      <c r="BD53" s="256"/>
      <c r="BE53" s="256"/>
      <c r="BF53" s="256"/>
      <c r="BG53" s="256"/>
      <c r="BH53" s="256"/>
      <c r="BI53" s="256"/>
      <c r="BJ53" s="256"/>
      <c r="BK53" s="256"/>
      <c r="BL53" s="256"/>
      <c r="BM53" s="256"/>
      <c r="BN53" s="256"/>
      <c r="BO53" s="256"/>
      <c r="BP53" s="256"/>
      <c r="BQ53" s="256"/>
      <c r="BR53" s="256"/>
      <c r="BS53" s="256"/>
      <c r="BT53" s="256"/>
      <c r="BU53" s="256"/>
      <c r="BV53" s="256"/>
      <c r="BW53" s="256"/>
      <c r="BX53" s="256"/>
      <c r="BY53" s="256"/>
      <c r="BZ53" s="256"/>
      <c r="CA53" s="256"/>
      <c r="CB53" s="256"/>
      <c r="CC53" s="256"/>
      <c r="CD53" s="256"/>
      <c r="CE53" s="256"/>
      <c r="CF53" s="256"/>
      <c r="CG53" s="256"/>
      <c r="CH53" s="256"/>
      <c r="CI53" s="256"/>
      <c r="CJ53" s="256"/>
      <c r="CK53" s="256"/>
      <c r="CL53" s="256"/>
      <c r="CM53" s="256"/>
      <c r="CN53" s="256"/>
      <c r="CO53" s="256"/>
      <c r="CP53" s="256"/>
      <c r="CQ53" s="256"/>
      <c r="CR53" s="256"/>
      <c r="CS53" s="256"/>
      <c r="CT53" s="256"/>
      <c r="CU53" s="256"/>
      <c r="CV53" s="256"/>
      <c r="CW53" s="256"/>
      <c r="CX53" s="256"/>
      <c r="CY53" s="256"/>
      <c r="CZ53" s="256"/>
      <c r="DA53" s="256"/>
      <c r="DB53" s="256"/>
      <c r="DC53" s="256"/>
      <c r="DD53" s="256"/>
      <c r="DE53" s="256"/>
      <c r="DF53" s="256"/>
      <c r="DG53" s="256"/>
      <c r="DH53" s="256"/>
      <c r="DI53" s="256"/>
      <c r="DJ53" s="256"/>
      <c r="DK53" s="256"/>
      <c r="DL53" s="256"/>
      <c r="DM53" s="256"/>
      <c r="DN53" s="256"/>
      <c r="DO53" s="256"/>
      <c r="DP53" s="256"/>
      <c r="DQ53" s="256"/>
      <c r="DR53" s="256"/>
      <c r="DS53" s="256"/>
      <c r="DT53" s="256"/>
      <c r="DU53" s="256"/>
      <c r="DV53" s="256"/>
      <c r="DW53" s="256"/>
      <c r="DX53" s="256"/>
      <c r="DY53" s="256"/>
      <c r="DZ53" s="256"/>
      <c r="EA53" s="256"/>
      <c r="EB53" s="256"/>
      <c r="EC53" s="256"/>
      <c r="ED53" s="256"/>
      <c r="EE53" s="256"/>
      <c r="EF53" s="256"/>
      <c r="EG53" s="256"/>
    </row>
    <row r="54" spans="1:137" s="45" customFormat="1" ht="19.2" customHeight="1" x14ac:dyDescent="0.2">
      <c r="A54" s="334" t="s">
        <v>95</v>
      </c>
      <c r="B54" s="335"/>
      <c r="C54" s="43"/>
      <c r="D54" s="124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55"/>
      <c r="AE54" s="255"/>
      <c r="AF54" s="255"/>
      <c r="AG54" s="255"/>
      <c r="AH54" s="255"/>
      <c r="AI54" s="255"/>
      <c r="AJ54" s="255"/>
      <c r="AK54" s="255"/>
      <c r="AL54" s="255"/>
      <c r="AM54" s="255"/>
      <c r="AN54" s="255"/>
      <c r="AO54" s="255"/>
      <c r="AP54" s="255"/>
      <c r="AQ54" s="255"/>
      <c r="AR54" s="255"/>
      <c r="AS54" s="255"/>
      <c r="AT54" s="255"/>
      <c r="AU54" s="255"/>
      <c r="AV54" s="255"/>
      <c r="AW54" s="255"/>
      <c r="AX54" s="255"/>
      <c r="AY54" s="255"/>
      <c r="AZ54" s="255"/>
      <c r="BA54" s="255"/>
      <c r="BB54" s="255"/>
      <c r="BC54" s="255"/>
      <c r="BD54" s="255"/>
      <c r="BE54" s="255"/>
      <c r="BF54" s="255"/>
      <c r="BG54" s="255"/>
      <c r="BH54" s="255"/>
      <c r="BI54" s="255"/>
      <c r="BJ54" s="255"/>
      <c r="BK54" s="255"/>
      <c r="BL54" s="255"/>
      <c r="BM54" s="255"/>
      <c r="BN54" s="255"/>
      <c r="BO54" s="255"/>
      <c r="BP54" s="255"/>
      <c r="BQ54" s="255"/>
      <c r="BR54" s="255"/>
      <c r="BS54" s="255"/>
      <c r="BT54" s="255"/>
      <c r="BU54" s="255"/>
      <c r="BV54" s="255"/>
      <c r="BW54" s="255"/>
      <c r="BX54" s="255"/>
      <c r="BY54" s="255"/>
      <c r="BZ54" s="255"/>
      <c r="CA54" s="255"/>
      <c r="CB54" s="255"/>
      <c r="CC54" s="255"/>
      <c r="CD54" s="255"/>
      <c r="CE54" s="255"/>
      <c r="CF54" s="255"/>
      <c r="CG54" s="255"/>
      <c r="CH54" s="255"/>
      <c r="CI54" s="255"/>
      <c r="CJ54" s="255"/>
      <c r="CK54" s="255"/>
      <c r="CL54" s="255"/>
      <c r="CM54" s="255"/>
      <c r="CN54" s="255"/>
      <c r="CO54" s="255"/>
      <c r="CP54" s="255"/>
      <c r="CQ54" s="255"/>
      <c r="CR54" s="255"/>
      <c r="CS54" s="255"/>
      <c r="CT54" s="255"/>
      <c r="CU54" s="255"/>
      <c r="CV54" s="255"/>
      <c r="CW54" s="255"/>
      <c r="CX54" s="255"/>
      <c r="CY54" s="255"/>
      <c r="CZ54" s="255"/>
      <c r="DA54" s="255"/>
      <c r="DB54" s="255"/>
      <c r="DC54" s="255"/>
      <c r="DD54" s="255"/>
      <c r="DE54" s="255"/>
      <c r="DF54" s="255"/>
      <c r="DG54" s="255"/>
      <c r="DH54" s="255"/>
      <c r="DI54" s="255"/>
      <c r="DJ54" s="255"/>
      <c r="DK54" s="255"/>
      <c r="DL54" s="255"/>
      <c r="DM54" s="255"/>
      <c r="DN54" s="255"/>
      <c r="DO54" s="255"/>
      <c r="DP54" s="255"/>
      <c r="DQ54" s="255"/>
      <c r="DR54" s="255"/>
      <c r="DS54" s="255"/>
      <c r="DT54" s="255"/>
      <c r="DU54" s="255"/>
      <c r="DV54" s="255"/>
      <c r="DW54" s="255"/>
      <c r="DX54" s="255"/>
      <c r="DY54" s="255"/>
      <c r="DZ54" s="255"/>
      <c r="EA54" s="255"/>
      <c r="EB54" s="255"/>
      <c r="EC54" s="255"/>
      <c r="ED54" s="255"/>
      <c r="EE54" s="255"/>
      <c r="EF54" s="255"/>
      <c r="EG54" s="255"/>
    </row>
    <row r="55" spans="1:137" s="28" customFormat="1" ht="22.2" customHeight="1" x14ac:dyDescent="0.2">
      <c r="A55" s="16">
        <v>38</v>
      </c>
      <c r="B55" s="41" t="s">
        <v>96</v>
      </c>
      <c r="C55" s="51" t="s">
        <v>153</v>
      </c>
      <c r="D55" s="19" t="s">
        <v>788</v>
      </c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56"/>
      <c r="AT55" s="256"/>
      <c r="AU55" s="256"/>
      <c r="AV55" s="256"/>
      <c r="AW55" s="256"/>
      <c r="AX55" s="256"/>
      <c r="AY55" s="256"/>
      <c r="AZ55" s="256"/>
      <c r="BA55" s="256"/>
      <c r="BB55" s="256"/>
      <c r="BC55" s="256"/>
      <c r="BD55" s="256"/>
      <c r="BE55" s="256"/>
      <c r="BF55" s="256"/>
      <c r="BG55" s="256"/>
      <c r="BH55" s="256"/>
      <c r="BI55" s="256"/>
      <c r="BJ55" s="256"/>
      <c r="BK55" s="256"/>
      <c r="BL55" s="256"/>
      <c r="BM55" s="256"/>
      <c r="BN55" s="256"/>
      <c r="BO55" s="256"/>
      <c r="BP55" s="256"/>
      <c r="BQ55" s="256"/>
      <c r="BR55" s="256"/>
      <c r="BS55" s="256"/>
      <c r="BT55" s="256"/>
      <c r="BU55" s="256"/>
      <c r="BV55" s="256"/>
      <c r="BW55" s="256"/>
      <c r="BX55" s="256"/>
      <c r="BY55" s="256"/>
      <c r="BZ55" s="256"/>
      <c r="CA55" s="256"/>
      <c r="CB55" s="256"/>
      <c r="CC55" s="256"/>
      <c r="CD55" s="256"/>
      <c r="CE55" s="256"/>
      <c r="CF55" s="256"/>
      <c r="CG55" s="256"/>
      <c r="CH55" s="256"/>
      <c r="CI55" s="256"/>
      <c r="CJ55" s="256"/>
      <c r="CK55" s="256"/>
      <c r="CL55" s="256"/>
      <c r="CM55" s="256"/>
      <c r="CN55" s="256"/>
      <c r="CO55" s="256"/>
      <c r="CP55" s="256"/>
      <c r="CQ55" s="256"/>
      <c r="CR55" s="256"/>
      <c r="CS55" s="256"/>
      <c r="CT55" s="256"/>
      <c r="CU55" s="256"/>
      <c r="CV55" s="256"/>
      <c r="CW55" s="256"/>
      <c r="CX55" s="256"/>
      <c r="CY55" s="256"/>
      <c r="CZ55" s="256"/>
      <c r="DA55" s="256"/>
      <c r="DB55" s="256"/>
      <c r="DC55" s="256"/>
      <c r="DD55" s="256"/>
      <c r="DE55" s="256"/>
      <c r="DF55" s="256"/>
      <c r="DG55" s="256"/>
      <c r="DH55" s="256"/>
      <c r="DI55" s="256"/>
      <c r="DJ55" s="256"/>
      <c r="DK55" s="256"/>
      <c r="DL55" s="256"/>
      <c r="DM55" s="256"/>
      <c r="DN55" s="256"/>
      <c r="DO55" s="256"/>
      <c r="DP55" s="256"/>
      <c r="DQ55" s="256"/>
      <c r="DR55" s="256"/>
      <c r="DS55" s="256"/>
      <c r="DT55" s="256"/>
      <c r="DU55" s="256"/>
      <c r="DV55" s="256"/>
      <c r="DW55" s="256"/>
      <c r="DX55" s="256"/>
      <c r="DY55" s="256"/>
      <c r="DZ55" s="256"/>
      <c r="EA55" s="256"/>
      <c r="EB55" s="256"/>
      <c r="EC55" s="256"/>
      <c r="ED55" s="256"/>
      <c r="EE55" s="256"/>
      <c r="EF55" s="256"/>
      <c r="EG55" s="256"/>
    </row>
    <row r="56" spans="1:137" s="28" customFormat="1" ht="22.2" customHeight="1" x14ac:dyDescent="0.2">
      <c r="A56" s="16">
        <v>39</v>
      </c>
      <c r="B56" s="41" t="s">
        <v>97</v>
      </c>
      <c r="C56" s="51" t="s">
        <v>153</v>
      </c>
      <c r="D56" s="19" t="s">
        <v>788</v>
      </c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256"/>
      <c r="AW56" s="256"/>
      <c r="AX56" s="256"/>
      <c r="AY56" s="256"/>
      <c r="AZ56" s="256"/>
      <c r="BA56" s="256"/>
      <c r="BB56" s="256"/>
      <c r="BC56" s="256"/>
      <c r="BD56" s="256"/>
      <c r="BE56" s="256"/>
      <c r="BF56" s="256"/>
      <c r="BG56" s="256"/>
      <c r="BH56" s="256"/>
      <c r="BI56" s="256"/>
      <c r="BJ56" s="256"/>
      <c r="BK56" s="256"/>
      <c r="BL56" s="256"/>
      <c r="BM56" s="256"/>
      <c r="BN56" s="256"/>
      <c r="BO56" s="256"/>
      <c r="BP56" s="256"/>
      <c r="BQ56" s="256"/>
      <c r="BR56" s="256"/>
      <c r="BS56" s="256"/>
      <c r="BT56" s="256"/>
      <c r="BU56" s="256"/>
      <c r="BV56" s="256"/>
      <c r="BW56" s="256"/>
      <c r="BX56" s="256"/>
      <c r="BY56" s="256"/>
      <c r="BZ56" s="256"/>
      <c r="CA56" s="256"/>
      <c r="CB56" s="256"/>
      <c r="CC56" s="256"/>
      <c r="CD56" s="256"/>
      <c r="CE56" s="256"/>
      <c r="CF56" s="256"/>
      <c r="CG56" s="256"/>
      <c r="CH56" s="256"/>
      <c r="CI56" s="256"/>
      <c r="CJ56" s="256"/>
      <c r="CK56" s="256"/>
      <c r="CL56" s="256"/>
      <c r="CM56" s="256"/>
      <c r="CN56" s="256"/>
      <c r="CO56" s="256"/>
      <c r="CP56" s="256"/>
      <c r="CQ56" s="256"/>
      <c r="CR56" s="256"/>
      <c r="CS56" s="256"/>
      <c r="CT56" s="256"/>
      <c r="CU56" s="256"/>
      <c r="CV56" s="256"/>
      <c r="CW56" s="256"/>
      <c r="CX56" s="256"/>
      <c r="CY56" s="256"/>
      <c r="CZ56" s="256"/>
      <c r="DA56" s="256"/>
      <c r="DB56" s="256"/>
      <c r="DC56" s="256"/>
      <c r="DD56" s="256"/>
      <c r="DE56" s="256"/>
      <c r="DF56" s="256"/>
      <c r="DG56" s="256"/>
      <c r="DH56" s="256"/>
      <c r="DI56" s="256"/>
      <c r="DJ56" s="256"/>
      <c r="DK56" s="256"/>
      <c r="DL56" s="256"/>
      <c r="DM56" s="256"/>
      <c r="DN56" s="256"/>
      <c r="DO56" s="256"/>
      <c r="DP56" s="256"/>
      <c r="DQ56" s="256"/>
      <c r="DR56" s="256"/>
      <c r="DS56" s="256"/>
      <c r="DT56" s="256"/>
      <c r="DU56" s="256"/>
      <c r="DV56" s="256"/>
      <c r="DW56" s="256"/>
      <c r="DX56" s="256"/>
      <c r="DY56" s="256"/>
      <c r="DZ56" s="256"/>
      <c r="EA56" s="256"/>
      <c r="EB56" s="256"/>
      <c r="EC56" s="256"/>
      <c r="ED56" s="256"/>
      <c r="EE56" s="256"/>
      <c r="EF56" s="256"/>
      <c r="EG56" s="256"/>
    </row>
    <row r="57" spans="1:137" s="28" customFormat="1" ht="22.2" customHeight="1" x14ac:dyDescent="0.2">
      <c r="A57" s="16">
        <v>40</v>
      </c>
      <c r="B57" s="41" t="s">
        <v>98</v>
      </c>
      <c r="C57" s="51" t="s">
        <v>153</v>
      </c>
      <c r="D57" s="19" t="s">
        <v>788</v>
      </c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256"/>
      <c r="AW57" s="256"/>
      <c r="AX57" s="256"/>
      <c r="AY57" s="256"/>
      <c r="AZ57" s="256"/>
      <c r="BA57" s="256"/>
      <c r="BB57" s="256"/>
      <c r="BC57" s="256"/>
      <c r="BD57" s="256"/>
      <c r="BE57" s="256"/>
      <c r="BF57" s="256"/>
      <c r="BG57" s="256"/>
      <c r="BH57" s="256"/>
      <c r="BI57" s="256"/>
      <c r="BJ57" s="256"/>
      <c r="BK57" s="256"/>
      <c r="BL57" s="256"/>
      <c r="BM57" s="256"/>
      <c r="BN57" s="256"/>
      <c r="BO57" s="256"/>
      <c r="BP57" s="256"/>
      <c r="BQ57" s="256"/>
      <c r="BR57" s="256"/>
      <c r="BS57" s="256"/>
      <c r="BT57" s="256"/>
      <c r="BU57" s="256"/>
      <c r="BV57" s="256"/>
      <c r="BW57" s="256"/>
      <c r="BX57" s="256"/>
      <c r="BY57" s="256"/>
      <c r="BZ57" s="256"/>
      <c r="CA57" s="256"/>
      <c r="CB57" s="256"/>
      <c r="CC57" s="256"/>
      <c r="CD57" s="256"/>
      <c r="CE57" s="256"/>
      <c r="CF57" s="256"/>
      <c r="CG57" s="256"/>
      <c r="CH57" s="256"/>
      <c r="CI57" s="256"/>
      <c r="CJ57" s="256"/>
      <c r="CK57" s="256"/>
      <c r="CL57" s="256"/>
      <c r="CM57" s="256"/>
      <c r="CN57" s="256"/>
      <c r="CO57" s="256"/>
      <c r="CP57" s="256"/>
      <c r="CQ57" s="256"/>
      <c r="CR57" s="256"/>
      <c r="CS57" s="256"/>
      <c r="CT57" s="256"/>
      <c r="CU57" s="256"/>
      <c r="CV57" s="256"/>
      <c r="CW57" s="256"/>
      <c r="CX57" s="256"/>
      <c r="CY57" s="256"/>
      <c r="CZ57" s="256"/>
      <c r="DA57" s="256"/>
      <c r="DB57" s="256"/>
      <c r="DC57" s="256"/>
      <c r="DD57" s="256"/>
      <c r="DE57" s="256"/>
      <c r="DF57" s="256"/>
      <c r="DG57" s="256"/>
      <c r="DH57" s="256"/>
      <c r="DI57" s="256"/>
      <c r="DJ57" s="256"/>
      <c r="DK57" s="256"/>
      <c r="DL57" s="256"/>
      <c r="DM57" s="256"/>
      <c r="DN57" s="256"/>
      <c r="DO57" s="256"/>
      <c r="DP57" s="256"/>
      <c r="DQ57" s="256"/>
      <c r="DR57" s="256"/>
      <c r="DS57" s="256"/>
      <c r="DT57" s="256"/>
      <c r="DU57" s="256"/>
      <c r="DV57" s="256"/>
      <c r="DW57" s="256"/>
      <c r="DX57" s="256"/>
      <c r="DY57" s="256"/>
      <c r="DZ57" s="256"/>
      <c r="EA57" s="256"/>
      <c r="EB57" s="256"/>
      <c r="EC57" s="256"/>
      <c r="ED57" s="256"/>
      <c r="EE57" s="256"/>
      <c r="EF57" s="256"/>
      <c r="EG57" s="256"/>
    </row>
    <row r="58" spans="1:137" s="28" customFormat="1" ht="22.2" customHeight="1" x14ac:dyDescent="0.2">
      <c r="A58" s="16">
        <v>41</v>
      </c>
      <c r="B58" s="41" t="s">
        <v>99</v>
      </c>
      <c r="C58" s="51" t="s">
        <v>152</v>
      </c>
      <c r="D58" s="19" t="s">
        <v>788</v>
      </c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256"/>
      <c r="AV58" s="256"/>
      <c r="AW58" s="256"/>
      <c r="AX58" s="256"/>
      <c r="AY58" s="256"/>
      <c r="AZ58" s="256"/>
      <c r="BA58" s="256"/>
      <c r="BB58" s="256"/>
      <c r="BC58" s="256"/>
      <c r="BD58" s="256"/>
      <c r="BE58" s="256"/>
      <c r="BF58" s="256"/>
      <c r="BG58" s="256"/>
      <c r="BH58" s="256"/>
      <c r="BI58" s="256"/>
      <c r="BJ58" s="256"/>
      <c r="BK58" s="256"/>
      <c r="BL58" s="256"/>
      <c r="BM58" s="256"/>
      <c r="BN58" s="256"/>
      <c r="BO58" s="256"/>
      <c r="BP58" s="256"/>
      <c r="BQ58" s="256"/>
      <c r="BR58" s="256"/>
      <c r="BS58" s="256"/>
      <c r="BT58" s="256"/>
      <c r="BU58" s="256"/>
      <c r="BV58" s="256"/>
      <c r="BW58" s="256"/>
      <c r="BX58" s="256"/>
      <c r="BY58" s="256"/>
      <c r="BZ58" s="256"/>
      <c r="CA58" s="256"/>
      <c r="CB58" s="256"/>
      <c r="CC58" s="256"/>
      <c r="CD58" s="256"/>
      <c r="CE58" s="256"/>
      <c r="CF58" s="256"/>
      <c r="CG58" s="256"/>
      <c r="CH58" s="256"/>
      <c r="CI58" s="256"/>
      <c r="CJ58" s="256"/>
      <c r="CK58" s="256"/>
      <c r="CL58" s="256"/>
      <c r="CM58" s="256"/>
      <c r="CN58" s="256"/>
      <c r="CO58" s="256"/>
      <c r="CP58" s="256"/>
      <c r="CQ58" s="256"/>
      <c r="CR58" s="256"/>
      <c r="CS58" s="256"/>
      <c r="CT58" s="256"/>
      <c r="CU58" s="256"/>
      <c r="CV58" s="256"/>
      <c r="CW58" s="256"/>
      <c r="CX58" s="256"/>
      <c r="CY58" s="256"/>
      <c r="CZ58" s="256"/>
      <c r="DA58" s="256"/>
      <c r="DB58" s="256"/>
      <c r="DC58" s="256"/>
      <c r="DD58" s="256"/>
      <c r="DE58" s="256"/>
      <c r="DF58" s="256"/>
      <c r="DG58" s="256"/>
      <c r="DH58" s="256"/>
      <c r="DI58" s="256"/>
      <c r="DJ58" s="256"/>
      <c r="DK58" s="256"/>
      <c r="DL58" s="256"/>
      <c r="DM58" s="256"/>
      <c r="DN58" s="256"/>
      <c r="DO58" s="256"/>
      <c r="DP58" s="256"/>
      <c r="DQ58" s="256"/>
      <c r="DR58" s="256"/>
      <c r="DS58" s="256"/>
      <c r="DT58" s="256"/>
      <c r="DU58" s="256"/>
      <c r="DV58" s="256"/>
      <c r="DW58" s="256"/>
      <c r="DX58" s="256"/>
      <c r="DY58" s="256"/>
      <c r="DZ58" s="256"/>
      <c r="EA58" s="256"/>
      <c r="EB58" s="256"/>
      <c r="EC58" s="256"/>
      <c r="ED58" s="256"/>
      <c r="EE58" s="256"/>
      <c r="EF58" s="256"/>
      <c r="EG58" s="256"/>
    </row>
    <row r="59" spans="1:137" s="28" customFormat="1" ht="22.2" customHeight="1" x14ac:dyDescent="0.2">
      <c r="A59" s="16">
        <v>42</v>
      </c>
      <c r="B59" s="41" t="s">
        <v>100</v>
      </c>
      <c r="C59" s="51" t="s">
        <v>152</v>
      </c>
      <c r="D59" s="19" t="s">
        <v>788</v>
      </c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56"/>
      <c r="AP59" s="256"/>
      <c r="AQ59" s="256"/>
      <c r="AR59" s="256"/>
      <c r="AS59" s="256"/>
      <c r="AT59" s="256"/>
      <c r="AU59" s="256"/>
      <c r="AV59" s="256"/>
      <c r="AW59" s="256"/>
      <c r="AX59" s="256"/>
      <c r="AY59" s="256"/>
      <c r="AZ59" s="256"/>
      <c r="BA59" s="256"/>
      <c r="BB59" s="256"/>
      <c r="BC59" s="256"/>
      <c r="BD59" s="256"/>
      <c r="BE59" s="256"/>
      <c r="BF59" s="256"/>
      <c r="BG59" s="256"/>
      <c r="BH59" s="256"/>
      <c r="BI59" s="256"/>
      <c r="BJ59" s="256"/>
      <c r="BK59" s="256"/>
      <c r="BL59" s="256"/>
      <c r="BM59" s="256"/>
      <c r="BN59" s="256"/>
      <c r="BO59" s="256"/>
      <c r="BP59" s="256"/>
      <c r="BQ59" s="256"/>
      <c r="BR59" s="256"/>
      <c r="BS59" s="256"/>
      <c r="BT59" s="256"/>
      <c r="BU59" s="256"/>
      <c r="BV59" s="256"/>
      <c r="BW59" s="256"/>
      <c r="BX59" s="256"/>
      <c r="BY59" s="256"/>
      <c r="BZ59" s="256"/>
      <c r="CA59" s="256"/>
      <c r="CB59" s="256"/>
      <c r="CC59" s="256"/>
      <c r="CD59" s="256"/>
      <c r="CE59" s="256"/>
      <c r="CF59" s="256"/>
      <c r="CG59" s="256"/>
      <c r="CH59" s="256"/>
      <c r="CI59" s="256"/>
      <c r="CJ59" s="256"/>
      <c r="CK59" s="256"/>
      <c r="CL59" s="256"/>
      <c r="CM59" s="256"/>
      <c r="CN59" s="256"/>
      <c r="CO59" s="256"/>
      <c r="CP59" s="256"/>
      <c r="CQ59" s="256"/>
      <c r="CR59" s="256"/>
      <c r="CS59" s="256"/>
      <c r="CT59" s="256"/>
      <c r="CU59" s="256"/>
      <c r="CV59" s="256"/>
      <c r="CW59" s="256"/>
      <c r="CX59" s="256"/>
      <c r="CY59" s="256"/>
      <c r="CZ59" s="256"/>
      <c r="DA59" s="256"/>
      <c r="DB59" s="256"/>
      <c r="DC59" s="256"/>
      <c r="DD59" s="256"/>
      <c r="DE59" s="256"/>
      <c r="DF59" s="256"/>
      <c r="DG59" s="256"/>
      <c r="DH59" s="256"/>
      <c r="DI59" s="256"/>
      <c r="DJ59" s="256"/>
      <c r="DK59" s="256"/>
      <c r="DL59" s="256"/>
      <c r="DM59" s="256"/>
      <c r="DN59" s="256"/>
      <c r="DO59" s="256"/>
      <c r="DP59" s="256"/>
      <c r="DQ59" s="256"/>
      <c r="DR59" s="256"/>
      <c r="DS59" s="256"/>
      <c r="DT59" s="256"/>
      <c r="DU59" s="256"/>
      <c r="DV59" s="256"/>
      <c r="DW59" s="256"/>
      <c r="DX59" s="256"/>
      <c r="DY59" s="256"/>
      <c r="DZ59" s="256"/>
      <c r="EA59" s="256"/>
      <c r="EB59" s="256"/>
      <c r="EC59" s="256"/>
      <c r="ED59" s="256"/>
      <c r="EE59" s="256"/>
      <c r="EF59" s="256"/>
      <c r="EG59" s="256"/>
    </row>
    <row r="60" spans="1:137" s="28" customFormat="1" ht="22.2" customHeight="1" x14ac:dyDescent="0.2">
      <c r="A60" s="16">
        <v>43</v>
      </c>
      <c r="B60" s="41" t="s">
        <v>101</v>
      </c>
      <c r="C60" s="51" t="s">
        <v>152</v>
      </c>
      <c r="D60" s="19" t="s">
        <v>788</v>
      </c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6"/>
      <c r="AT60" s="256"/>
      <c r="AU60" s="256"/>
      <c r="AV60" s="256"/>
      <c r="AW60" s="256"/>
      <c r="AX60" s="256"/>
      <c r="AY60" s="256"/>
      <c r="AZ60" s="256"/>
      <c r="BA60" s="256"/>
      <c r="BB60" s="256"/>
      <c r="BC60" s="256"/>
      <c r="BD60" s="256"/>
      <c r="BE60" s="256"/>
      <c r="BF60" s="256"/>
      <c r="BG60" s="256"/>
      <c r="BH60" s="256"/>
      <c r="BI60" s="256"/>
      <c r="BJ60" s="256"/>
      <c r="BK60" s="256"/>
      <c r="BL60" s="256"/>
      <c r="BM60" s="256"/>
      <c r="BN60" s="256"/>
      <c r="BO60" s="256"/>
      <c r="BP60" s="256"/>
      <c r="BQ60" s="256"/>
      <c r="BR60" s="256"/>
      <c r="BS60" s="256"/>
      <c r="BT60" s="256"/>
      <c r="BU60" s="256"/>
      <c r="BV60" s="256"/>
      <c r="BW60" s="256"/>
      <c r="BX60" s="256"/>
      <c r="BY60" s="256"/>
      <c r="BZ60" s="256"/>
      <c r="CA60" s="256"/>
      <c r="CB60" s="256"/>
      <c r="CC60" s="256"/>
      <c r="CD60" s="256"/>
      <c r="CE60" s="256"/>
      <c r="CF60" s="256"/>
      <c r="CG60" s="256"/>
      <c r="CH60" s="256"/>
      <c r="CI60" s="256"/>
      <c r="CJ60" s="256"/>
      <c r="CK60" s="256"/>
      <c r="CL60" s="256"/>
      <c r="CM60" s="256"/>
      <c r="CN60" s="256"/>
      <c r="CO60" s="256"/>
      <c r="CP60" s="256"/>
      <c r="CQ60" s="256"/>
      <c r="CR60" s="256"/>
      <c r="CS60" s="256"/>
      <c r="CT60" s="256"/>
      <c r="CU60" s="256"/>
      <c r="CV60" s="256"/>
      <c r="CW60" s="256"/>
      <c r="CX60" s="256"/>
      <c r="CY60" s="256"/>
      <c r="CZ60" s="256"/>
      <c r="DA60" s="256"/>
      <c r="DB60" s="256"/>
      <c r="DC60" s="256"/>
      <c r="DD60" s="256"/>
      <c r="DE60" s="256"/>
      <c r="DF60" s="256"/>
      <c r="DG60" s="256"/>
      <c r="DH60" s="256"/>
      <c r="DI60" s="256"/>
      <c r="DJ60" s="256"/>
      <c r="DK60" s="256"/>
      <c r="DL60" s="256"/>
      <c r="DM60" s="256"/>
      <c r="DN60" s="256"/>
      <c r="DO60" s="256"/>
      <c r="DP60" s="256"/>
      <c r="DQ60" s="256"/>
      <c r="DR60" s="256"/>
      <c r="DS60" s="256"/>
      <c r="DT60" s="256"/>
      <c r="DU60" s="256"/>
      <c r="DV60" s="256"/>
      <c r="DW60" s="256"/>
      <c r="DX60" s="256"/>
      <c r="DY60" s="256"/>
      <c r="DZ60" s="256"/>
      <c r="EA60" s="256"/>
      <c r="EB60" s="256"/>
      <c r="EC60" s="256"/>
      <c r="ED60" s="256"/>
      <c r="EE60" s="256"/>
      <c r="EF60" s="256"/>
      <c r="EG60" s="256"/>
    </row>
    <row r="61" spans="1:137" s="28" customFormat="1" ht="22.2" customHeight="1" x14ac:dyDescent="0.2">
      <c r="A61" s="16">
        <v>44</v>
      </c>
      <c r="B61" s="41" t="s">
        <v>102</v>
      </c>
      <c r="C61" s="51" t="s">
        <v>152</v>
      </c>
      <c r="D61" s="19" t="s">
        <v>788</v>
      </c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56"/>
      <c r="AP61" s="256"/>
      <c r="AQ61" s="256"/>
      <c r="AR61" s="256"/>
      <c r="AS61" s="256"/>
      <c r="AT61" s="256"/>
      <c r="AU61" s="256"/>
      <c r="AV61" s="256"/>
      <c r="AW61" s="256"/>
      <c r="AX61" s="256"/>
      <c r="AY61" s="256"/>
      <c r="AZ61" s="256"/>
      <c r="BA61" s="256"/>
      <c r="BB61" s="256"/>
      <c r="BC61" s="256"/>
      <c r="BD61" s="256"/>
      <c r="BE61" s="256"/>
      <c r="BF61" s="256"/>
      <c r="BG61" s="256"/>
      <c r="BH61" s="256"/>
      <c r="BI61" s="256"/>
      <c r="BJ61" s="256"/>
      <c r="BK61" s="256"/>
      <c r="BL61" s="256"/>
      <c r="BM61" s="256"/>
      <c r="BN61" s="256"/>
      <c r="BO61" s="256"/>
      <c r="BP61" s="256"/>
      <c r="BQ61" s="256"/>
      <c r="BR61" s="256"/>
      <c r="BS61" s="256"/>
      <c r="BT61" s="256"/>
      <c r="BU61" s="256"/>
      <c r="BV61" s="256"/>
      <c r="BW61" s="256"/>
      <c r="BX61" s="256"/>
      <c r="BY61" s="256"/>
      <c r="BZ61" s="256"/>
      <c r="CA61" s="256"/>
      <c r="CB61" s="256"/>
      <c r="CC61" s="256"/>
      <c r="CD61" s="256"/>
      <c r="CE61" s="256"/>
      <c r="CF61" s="256"/>
      <c r="CG61" s="256"/>
      <c r="CH61" s="256"/>
      <c r="CI61" s="256"/>
      <c r="CJ61" s="256"/>
      <c r="CK61" s="256"/>
      <c r="CL61" s="256"/>
      <c r="CM61" s="256"/>
      <c r="CN61" s="256"/>
      <c r="CO61" s="256"/>
      <c r="CP61" s="256"/>
      <c r="CQ61" s="256"/>
      <c r="CR61" s="256"/>
      <c r="CS61" s="256"/>
      <c r="CT61" s="256"/>
      <c r="CU61" s="256"/>
      <c r="CV61" s="256"/>
      <c r="CW61" s="256"/>
      <c r="CX61" s="256"/>
      <c r="CY61" s="256"/>
      <c r="CZ61" s="256"/>
      <c r="DA61" s="256"/>
      <c r="DB61" s="256"/>
      <c r="DC61" s="256"/>
      <c r="DD61" s="256"/>
      <c r="DE61" s="256"/>
      <c r="DF61" s="256"/>
      <c r="DG61" s="256"/>
      <c r="DH61" s="256"/>
      <c r="DI61" s="256"/>
      <c r="DJ61" s="256"/>
      <c r="DK61" s="256"/>
      <c r="DL61" s="256"/>
      <c r="DM61" s="256"/>
      <c r="DN61" s="256"/>
      <c r="DO61" s="256"/>
      <c r="DP61" s="256"/>
      <c r="DQ61" s="256"/>
      <c r="DR61" s="256"/>
      <c r="DS61" s="256"/>
      <c r="DT61" s="256"/>
      <c r="DU61" s="256"/>
      <c r="DV61" s="256"/>
      <c r="DW61" s="256"/>
      <c r="DX61" s="256"/>
      <c r="DY61" s="256"/>
      <c r="DZ61" s="256"/>
      <c r="EA61" s="256"/>
      <c r="EB61" s="256"/>
      <c r="EC61" s="256"/>
      <c r="ED61" s="256"/>
      <c r="EE61" s="256"/>
      <c r="EF61" s="256"/>
      <c r="EG61" s="256"/>
    </row>
    <row r="62" spans="1:137" s="28" customFormat="1" ht="22.2" customHeight="1" x14ac:dyDescent="0.2">
      <c r="A62" s="16">
        <v>45</v>
      </c>
      <c r="B62" s="41" t="s">
        <v>103</v>
      </c>
      <c r="C62" s="51" t="s">
        <v>152</v>
      </c>
      <c r="D62" s="19" t="s">
        <v>788</v>
      </c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6"/>
      <c r="AT62" s="256"/>
      <c r="AU62" s="256"/>
      <c r="AV62" s="256"/>
      <c r="AW62" s="256"/>
      <c r="AX62" s="256"/>
      <c r="AY62" s="256"/>
      <c r="AZ62" s="256"/>
      <c r="BA62" s="256"/>
      <c r="BB62" s="256"/>
      <c r="BC62" s="256"/>
      <c r="BD62" s="256"/>
      <c r="BE62" s="256"/>
      <c r="BF62" s="256"/>
      <c r="BG62" s="256"/>
      <c r="BH62" s="256"/>
      <c r="BI62" s="256"/>
      <c r="BJ62" s="256"/>
      <c r="BK62" s="256"/>
      <c r="BL62" s="256"/>
      <c r="BM62" s="256"/>
      <c r="BN62" s="256"/>
      <c r="BO62" s="256"/>
      <c r="BP62" s="256"/>
      <c r="BQ62" s="256"/>
      <c r="BR62" s="256"/>
      <c r="BS62" s="256"/>
      <c r="BT62" s="256"/>
      <c r="BU62" s="256"/>
      <c r="BV62" s="256"/>
      <c r="BW62" s="256"/>
      <c r="BX62" s="256"/>
      <c r="BY62" s="256"/>
      <c r="BZ62" s="256"/>
      <c r="CA62" s="256"/>
      <c r="CB62" s="256"/>
      <c r="CC62" s="256"/>
      <c r="CD62" s="256"/>
      <c r="CE62" s="256"/>
      <c r="CF62" s="256"/>
      <c r="CG62" s="256"/>
      <c r="CH62" s="256"/>
      <c r="CI62" s="256"/>
      <c r="CJ62" s="256"/>
      <c r="CK62" s="256"/>
      <c r="CL62" s="256"/>
      <c r="CM62" s="256"/>
      <c r="CN62" s="256"/>
      <c r="CO62" s="256"/>
      <c r="CP62" s="256"/>
      <c r="CQ62" s="256"/>
      <c r="CR62" s="256"/>
      <c r="CS62" s="256"/>
      <c r="CT62" s="256"/>
      <c r="CU62" s="256"/>
      <c r="CV62" s="256"/>
      <c r="CW62" s="256"/>
      <c r="CX62" s="256"/>
      <c r="CY62" s="256"/>
      <c r="CZ62" s="256"/>
      <c r="DA62" s="256"/>
      <c r="DB62" s="256"/>
      <c r="DC62" s="256"/>
      <c r="DD62" s="256"/>
      <c r="DE62" s="256"/>
      <c r="DF62" s="256"/>
      <c r="DG62" s="256"/>
      <c r="DH62" s="256"/>
      <c r="DI62" s="256"/>
      <c r="DJ62" s="256"/>
      <c r="DK62" s="256"/>
      <c r="DL62" s="256"/>
      <c r="DM62" s="256"/>
      <c r="DN62" s="256"/>
      <c r="DO62" s="256"/>
      <c r="DP62" s="256"/>
      <c r="DQ62" s="256"/>
      <c r="DR62" s="256"/>
      <c r="DS62" s="256"/>
      <c r="DT62" s="256"/>
      <c r="DU62" s="256"/>
      <c r="DV62" s="256"/>
      <c r="DW62" s="256"/>
      <c r="DX62" s="256"/>
      <c r="DY62" s="256"/>
      <c r="DZ62" s="256"/>
      <c r="EA62" s="256"/>
      <c r="EB62" s="256"/>
      <c r="EC62" s="256"/>
      <c r="ED62" s="256"/>
      <c r="EE62" s="256"/>
      <c r="EF62" s="256"/>
      <c r="EG62" s="256"/>
    </row>
    <row r="63" spans="1:137" s="28" customFormat="1" ht="22.2" customHeight="1" x14ac:dyDescent="0.2">
      <c r="A63" s="16">
        <v>46</v>
      </c>
      <c r="B63" s="41" t="s">
        <v>104</v>
      </c>
      <c r="C63" s="51" t="s">
        <v>152</v>
      </c>
      <c r="D63" s="19" t="s">
        <v>788</v>
      </c>
      <c r="E63" s="256"/>
      <c r="F63" s="256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6"/>
      <c r="AT63" s="256"/>
      <c r="AU63" s="256"/>
      <c r="AV63" s="256"/>
      <c r="AW63" s="256"/>
      <c r="AX63" s="256"/>
      <c r="AY63" s="256"/>
      <c r="AZ63" s="256"/>
      <c r="BA63" s="256"/>
      <c r="BB63" s="256"/>
      <c r="BC63" s="256"/>
      <c r="BD63" s="256"/>
      <c r="BE63" s="256"/>
      <c r="BF63" s="256"/>
      <c r="BG63" s="256"/>
      <c r="BH63" s="256"/>
      <c r="BI63" s="256"/>
      <c r="BJ63" s="256"/>
      <c r="BK63" s="256"/>
      <c r="BL63" s="256"/>
      <c r="BM63" s="256"/>
      <c r="BN63" s="256"/>
      <c r="BO63" s="256"/>
      <c r="BP63" s="256"/>
      <c r="BQ63" s="256"/>
      <c r="BR63" s="256"/>
      <c r="BS63" s="256"/>
      <c r="BT63" s="256"/>
      <c r="BU63" s="256"/>
      <c r="BV63" s="256"/>
      <c r="BW63" s="256"/>
      <c r="BX63" s="256"/>
      <c r="BY63" s="256"/>
      <c r="BZ63" s="256"/>
      <c r="CA63" s="256"/>
      <c r="CB63" s="256"/>
      <c r="CC63" s="256"/>
      <c r="CD63" s="256"/>
      <c r="CE63" s="256"/>
      <c r="CF63" s="256"/>
      <c r="CG63" s="256"/>
      <c r="CH63" s="256"/>
      <c r="CI63" s="256"/>
      <c r="CJ63" s="256"/>
      <c r="CK63" s="256"/>
      <c r="CL63" s="256"/>
      <c r="CM63" s="256"/>
      <c r="CN63" s="256"/>
      <c r="CO63" s="256"/>
      <c r="CP63" s="256"/>
      <c r="CQ63" s="256"/>
      <c r="CR63" s="256"/>
      <c r="CS63" s="256"/>
      <c r="CT63" s="256"/>
      <c r="CU63" s="256"/>
      <c r="CV63" s="256"/>
      <c r="CW63" s="256"/>
      <c r="CX63" s="256"/>
      <c r="CY63" s="256"/>
      <c r="CZ63" s="256"/>
      <c r="DA63" s="256"/>
      <c r="DB63" s="256"/>
      <c r="DC63" s="256"/>
      <c r="DD63" s="256"/>
      <c r="DE63" s="256"/>
      <c r="DF63" s="256"/>
      <c r="DG63" s="256"/>
      <c r="DH63" s="256"/>
      <c r="DI63" s="256"/>
      <c r="DJ63" s="256"/>
      <c r="DK63" s="256"/>
      <c r="DL63" s="256"/>
      <c r="DM63" s="256"/>
      <c r="DN63" s="256"/>
      <c r="DO63" s="256"/>
      <c r="DP63" s="256"/>
      <c r="DQ63" s="256"/>
      <c r="DR63" s="256"/>
      <c r="DS63" s="256"/>
      <c r="DT63" s="256"/>
      <c r="DU63" s="256"/>
      <c r="DV63" s="256"/>
      <c r="DW63" s="256"/>
      <c r="DX63" s="256"/>
      <c r="DY63" s="256"/>
      <c r="DZ63" s="256"/>
      <c r="EA63" s="256"/>
      <c r="EB63" s="256"/>
      <c r="EC63" s="256"/>
      <c r="ED63" s="256"/>
      <c r="EE63" s="256"/>
      <c r="EF63" s="256"/>
      <c r="EG63" s="256"/>
    </row>
    <row r="64" spans="1:137" s="28" customFormat="1" ht="22.2" customHeight="1" x14ac:dyDescent="0.2">
      <c r="A64" s="16">
        <v>47</v>
      </c>
      <c r="B64" s="41" t="s">
        <v>105</v>
      </c>
      <c r="C64" s="51" t="s">
        <v>152</v>
      </c>
      <c r="D64" s="19" t="s">
        <v>788</v>
      </c>
      <c r="E64" s="256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6"/>
      <c r="AT64" s="256"/>
      <c r="AU64" s="256"/>
      <c r="AV64" s="256"/>
      <c r="AW64" s="256"/>
      <c r="AX64" s="256"/>
      <c r="AY64" s="256"/>
      <c r="AZ64" s="256"/>
      <c r="BA64" s="256"/>
      <c r="BB64" s="256"/>
      <c r="BC64" s="256"/>
      <c r="BD64" s="256"/>
      <c r="BE64" s="256"/>
      <c r="BF64" s="256"/>
      <c r="BG64" s="256"/>
      <c r="BH64" s="256"/>
      <c r="BI64" s="256"/>
      <c r="BJ64" s="256"/>
      <c r="BK64" s="256"/>
      <c r="BL64" s="256"/>
      <c r="BM64" s="256"/>
      <c r="BN64" s="256"/>
      <c r="BO64" s="256"/>
      <c r="BP64" s="256"/>
      <c r="BQ64" s="256"/>
      <c r="BR64" s="256"/>
      <c r="BS64" s="256"/>
      <c r="BT64" s="256"/>
      <c r="BU64" s="256"/>
      <c r="BV64" s="256"/>
      <c r="BW64" s="256"/>
      <c r="BX64" s="256"/>
      <c r="BY64" s="256"/>
      <c r="BZ64" s="256"/>
      <c r="CA64" s="256"/>
      <c r="CB64" s="256"/>
      <c r="CC64" s="256"/>
      <c r="CD64" s="256"/>
      <c r="CE64" s="256"/>
      <c r="CF64" s="256"/>
      <c r="CG64" s="256"/>
      <c r="CH64" s="256"/>
      <c r="CI64" s="256"/>
      <c r="CJ64" s="256"/>
      <c r="CK64" s="256"/>
      <c r="CL64" s="256"/>
      <c r="CM64" s="256"/>
      <c r="CN64" s="256"/>
      <c r="CO64" s="256"/>
      <c r="CP64" s="256"/>
      <c r="CQ64" s="256"/>
      <c r="CR64" s="256"/>
      <c r="CS64" s="256"/>
      <c r="CT64" s="256"/>
      <c r="CU64" s="256"/>
      <c r="CV64" s="256"/>
      <c r="CW64" s="256"/>
      <c r="CX64" s="256"/>
      <c r="CY64" s="256"/>
      <c r="CZ64" s="256"/>
      <c r="DA64" s="256"/>
      <c r="DB64" s="256"/>
      <c r="DC64" s="256"/>
      <c r="DD64" s="256"/>
      <c r="DE64" s="256"/>
      <c r="DF64" s="256"/>
      <c r="DG64" s="256"/>
      <c r="DH64" s="256"/>
      <c r="DI64" s="256"/>
      <c r="DJ64" s="256"/>
      <c r="DK64" s="256"/>
      <c r="DL64" s="256"/>
      <c r="DM64" s="256"/>
      <c r="DN64" s="256"/>
      <c r="DO64" s="256"/>
      <c r="DP64" s="256"/>
      <c r="DQ64" s="256"/>
      <c r="DR64" s="256"/>
      <c r="DS64" s="256"/>
      <c r="DT64" s="256"/>
      <c r="DU64" s="256"/>
      <c r="DV64" s="256"/>
      <c r="DW64" s="256"/>
      <c r="DX64" s="256"/>
      <c r="DY64" s="256"/>
      <c r="DZ64" s="256"/>
      <c r="EA64" s="256"/>
      <c r="EB64" s="256"/>
      <c r="EC64" s="256"/>
      <c r="ED64" s="256"/>
      <c r="EE64" s="256"/>
      <c r="EF64" s="256"/>
      <c r="EG64" s="256"/>
    </row>
    <row r="65" spans="1:137" s="28" customFormat="1" ht="22.2" customHeight="1" x14ac:dyDescent="0.2">
      <c r="A65" s="16">
        <v>48</v>
      </c>
      <c r="B65" s="41" t="s">
        <v>106</v>
      </c>
      <c r="C65" s="51" t="s">
        <v>152</v>
      </c>
      <c r="D65" s="19" t="s">
        <v>788</v>
      </c>
      <c r="E65" s="256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6"/>
      <c r="AT65" s="256"/>
      <c r="AU65" s="256"/>
      <c r="AV65" s="256"/>
      <c r="AW65" s="256"/>
      <c r="AX65" s="256"/>
      <c r="AY65" s="256"/>
      <c r="AZ65" s="256"/>
      <c r="BA65" s="256"/>
      <c r="BB65" s="256"/>
      <c r="BC65" s="256"/>
      <c r="BD65" s="256"/>
      <c r="BE65" s="256"/>
      <c r="BF65" s="256"/>
      <c r="BG65" s="256"/>
      <c r="BH65" s="256"/>
      <c r="BI65" s="256"/>
      <c r="BJ65" s="256"/>
      <c r="BK65" s="256"/>
      <c r="BL65" s="256"/>
      <c r="BM65" s="256"/>
      <c r="BN65" s="256"/>
      <c r="BO65" s="256"/>
      <c r="BP65" s="256"/>
      <c r="BQ65" s="256"/>
      <c r="BR65" s="256"/>
      <c r="BS65" s="256"/>
      <c r="BT65" s="256"/>
      <c r="BU65" s="256"/>
      <c r="BV65" s="256"/>
      <c r="BW65" s="256"/>
      <c r="BX65" s="256"/>
      <c r="BY65" s="256"/>
      <c r="BZ65" s="256"/>
      <c r="CA65" s="256"/>
      <c r="CB65" s="256"/>
      <c r="CC65" s="256"/>
      <c r="CD65" s="256"/>
      <c r="CE65" s="256"/>
      <c r="CF65" s="256"/>
      <c r="CG65" s="256"/>
      <c r="CH65" s="256"/>
      <c r="CI65" s="256"/>
      <c r="CJ65" s="256"/>
      <c r="CK65" s="256"/>
      <c r="CL65" s="256"/>
      <c r="CM65" s="256"/>
      <c r="CN65" s="256"/>
      <c r="CO65" s="256"/>
      <c r="CP65" s="256"/>
      <c r="CQ65" s="256"/>
      <c r="CR65" s="256"/>
      <c r="CS65" s="256"/>
      <c r="CT65" s="256"/>
      <c r="CU65" s="256"/>
      <c r="CV65" s="256"/>
      <c r="CW65" s="256"/>
      <c r="CX65" s="256"/>
      <c r="CY65" s="256"/>
      <c r="CZ65" s="256"/>
      <c r="DA65" s="256"/>
      <c r="DB65" s="256"/>
      <c r="DC65" s="256"/>
      <c r="DD65" s="256"/>
      <c r="DE65" s="256"/>
      <c r="DF65" s="256"/>
      <c r="DG65" s="256"/>
      <c r="DH65" s="256"/>
      <c r="DI65" s="256"/>
      <c r="DJ65" s="256"/>
      <c r="DK65" s="256"/>
      <c r="DL65" s="256"/>
      <c r="DM65" s="256"/>
      <c r="DN65" s="256"/>
      <c r="DO65" s="256"/>
      <c r="DP65" s="256"/>
      <c r="DQ65" s="256"/>
      <c r="DR65" s="256"/>
      <c r="DS65" s="256"/>
      <c r="DT65" s="256"/>
      <c r="DU65" s="256"/>
      <c r="DV65" s="256"/>
      <c r="DW65" s="256"/>
      <c r="DX65" s="256"/>
      <c r="DY65" s="256"/>
      <c r="DZ65" s="256"/>
      <c r="EA65" s="256"/>
      <c r="EB65" s="256"/>
      <c r="EC65" s="256"/>
      <c r="ED65" s="256"/>
      <c r="EE65" s="256"/>
      <c r="EF65" s="256"/>
      <c r="EG65" s="256"/>
    </row>
    <row r="66" spans="1:137" s="28" customFormat="1" ht="22.2" customHeight="1" x14ac:dyDescent="0.2">
      <c r="A66" s="16">
        <v>49</v>
      </c>
      <c r="B66" s="41" t="s">
        <v>107</v>
      </c>
      <c r="C66" s="51" t="s">
        <v>153</v>
      </c>
      <c r="D66" s="19" t="s">
        <v>788</v>
      </c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6"/>
      <c r="AT66" s="256"/>
      <c r="AU66" s="256"/>
      <c r="AV66" s="256"/>
      <c r="AW66" s="256"/>
      <c r="AX66" s="256"/>
      <c r="AY66" s="256"/>
      <c r="AZ66" s="256"/>
      <c r="BA66" s="256"/>
      <c r="BB66" s="256"/>
      <c r="BC66" s="256"/>
      <c r="BD66" s="256"/>
      <c r="BE66" s="256"/>
      <c r="BF66" s="256"/>
      <c r="BG66" s="256"/>
      <c r="BH66" s="256"/>
      <c r="BI66" s="256"/>
      <c r="BJ66" s="256"/>
      <c r="BK66" s="256"/>
      <c r="BL66" s="256"/>
      <c r="BM66" s="256"/>
      <c r="BN66" s="256"/>
      <c r="BO66" s="256"/>
      <c r="BP66" s="256"/>
      <c r="BQ66" s="256"/>
      <c r="BR66" s="256"/>
      <c r="BS66" s="256"/>
      <c r="BT66" s="256"/>
      <c r="BU66" s="256"/>
      <c r="BV66" s="256"/>
      <c r="BW66" s="256"/>
      <c r="BX66" s="256"/>
      <c r="BY66" s="256"/>
      <c r="BZ66" s="256"/>
      <c r="CA66" s="256"/>
      <c r="CB66" s="256"/>
      <c r="CC66" s="256"/>
      <c r="CD66" s="256"/>
      <c r="CE66" s="256"/>
      <c r="CF66" s="256"/>
      <c r="CG66" s="256"/>
      <c r="CH66" s="256"/>
      <c r="CI66" s="256"/>
      <c r="CJ66" s="256"/>
      <c r="CK66" s="256"/>
      <c r="CL66" s="256"/>
      <c r="CM66" s="256"/>
      <c r="CN66" s="256"/>
      <c r="CO66" s="256"/>
      <c r="CP66" s="256"/>
      <c r="CQ66" s="256"/>
      <c r="CR66" s="256"/>
      <c r="CS66" s="256"/>
      <c r="CT66" s="256"/>
      <c r="CU66" s="256"/>
      <c r="CV66" s="256"/>
      <c r="CW66" s="256"/>
      <c r="CX66" s="256"/>
      <c r="CY66" s="256"/>
      <c r="CZ66" s="256"/>
      <c r="DA66" s="256"/>
      <c r="DB66" s="256"/>
      <c r="DC66" s="256"/>
      <c r="DD66" s="256"/>
      <c r="DE66" s="256"/>
      <c r="DF66" s="256"/>
      <c r="DG66" s="256"/>
      <c r="DH66" s="256"/>
      <c r="DI66" s="256"/>
      <c r="DJ66" s="256"/>
      <c r="DK66" s="256"/>
      <c r="DL66" s="256"/>
      <c r="DM66" s="256"/>
      <c r="DN66" s="256"/>
      <c r="DO66" s="256"/>
      <c r="DP66" s="256"/>
      <c r="DQ66" s="256"/>
      <c r="DR66" s="256"/>
      <c r="DS66" s="256"/>
      <c r="DT66" s="256"/>
      <c r="DU66" s="256"/>
      <c r="DV66" s="256"/>
      <c r="DW66" s="256"/>
      <c r="DX66" s="256"/>
      <c r="DY66" s="256"/>
      <c r="DZ66" s="256"/>
      <c r="EA66" s="256"/>
      <c r="EB66" s="256"/>
      <c r="EC66" s="256"/>
      <c r="ED66" s="256"/>
      <c r="EE66" s="256"/>
      <c r="EF66" s="256"/>
      <c r="EG66" s="256"/>
    </row>
    <row r="67" spans="1:137" s="28" customFormat="1" ht="22.2" customHeight="1" x14ac:dyDescent="0.2">
      <c r="A67" s="16">
        <v>50</v>
      </c>
      <c r="B67" s="41" t="s">
        <v>108</v>
      </c>
      <c r="C67" s="51" t="s">
        <v>154</v>
      </c>
      <c r="D67" s="19" t="s">
        <v>788</v>
      </c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56"/>
      <c r="AP67" s="256"/>
      <c r="AQ67" s="256"/>
      <c r="AR67" s="256"/>
      <c r="AS67" s="256"/>
      <c r="AT67" s="256"/>
      <c r="AU67" s="256"/>
      <c r="AV67" s="256"/>
      <c r="AW67" s="256"/>
      <c r="AX67" s="256"/>
      <c r="AY67" s="256"/>
      <c r="AZ67" s="256"/>
      <c r="BA67" s="256"/>
      <c r="BB67" s="256"/>
      <c r="BC67" s="256"/>
      <c r="BD67" s="256"/>
      <c r="BE67" s="256"/>
      <c r="BF67" s="256"/>
      <c r="BG67" s="256"/>
      <c r="BH67" s="256"/>
      <c r="BI67" s="256"/>
      <c r="BJ67" s="256"/>
      <c r="BK67" s="256"/>
      <c r="BL67" s="256"/>
      <c r="BM67" s="256"/>
      <c r="BN67" s="256"/>
      <c r="BO67" s="256"/>
      <c r="BP67" s="256"/>
      <c r="BQ67" s="256"/>
      <c r="BR67" s="256"/>
      <c r="BS67" s="256"/>
      <c r="BT67" s="256"/>
      <c r="BU67" s="256"/>
      <c r="BV67" s="256"/>
      <c r="BW67" s="256"/>
      <c r="BX67" s="256"/>
      <c r="BY67" s="256"/>
      <c r="BZ67" s="256"/>
      <c r="CA67" s="256"/>
      <c r="CB67" s="256"/>
      <c r="CC67" s="256"/>
      <c r="CD67" s="256"/>
      <c r="CE67" s="256"/>
      <c r="CF67" s="256"/>
      <c r="CG67" s="256"/>
      <c r="CH67" s="256"/>
      <c r="CI67" s="256"/>
      <c r="CJ67" s="256"/>
      <c r="CK67" s="256"/>
      <c r="CL67" s="256"/>
      <c r="CM67" s="256"/>
      <c r="CN67" s="256"/>
      <c r="CO67" s="256"/>
      <c r="CP67" s="256"/>
      <c r="CQ67" s="256"/>
      <c r="CR67" s="256"/>
      <c r="CS67" s="256"/>
      <c r="CT67" s="256"/>
      <c r="CU67" s="256"/>
      <c r="CV67" s="256"/>
      <c r="CW67" s="256"/>
      <c r="CX67" s="256"/>
      <c r="CY67" s="256"/>
      <c r="CZ67" s="256"/>
      <c r="DA67" s="256"/>
      <c r="DB67" s="256"/>
      <c r="DC67" s="256"/>
      <c r="DD67" s="256"/>
      <c r="DE67" s="256"/>
      <c r="DF67" s="256"/>
      <c r="DG67" s="256"/>
      <c r="DH67" s="256"/>
      <c r="DI67" s="256"/>
      <c r="DJ67" s="256"/>
      <c r="DK67" s="256"/>
      <c r="DL67" s="256"/>
      <c r="DM67" s="256"/>
      <c r="DN67" s="256"/>
      <c r="DO67" s="256"/>
      <c r="DP67" s="256"/>
      <c r="DQ67" s="256"/>
      <c r="DR67" s="256"/>
      <c r="DS67" s="256"/>
      <c r="DT67" s="256"/>
      <c r="DU67" s="256"/>
      <c r="DV67" s="256"/>
      <c r="DW67" s="256"/>
      <c r="DX67" s="256"/>
      <c r="DY67" s="256"/>
      <c r="DZ67" s="256"/>
      <c r="EA67" s="256"/>
      <c r="EB67" s="256"/>
      <c r="EC67" s="256"/>
      <c r="ED67" s="256"/>
      <c r="EE67" s="256"/>
      <c r="EF67" s="256"/>
      <c r="EG67" s="256"/>
    </row>
    <row r="68" spans="1:137" s="28" customFormat="1" ht="22.2" customHeight="1" x14ac:dyDescent="0.2">
      <c r="A68" s="16">
        <v>51</v>
      </c>
      <c r="B68" s="41" t="s">
        <v>109</v>
      </c>
      <c r="C68" s="51" t="s">
        <v>152</v>
      </c>
      <c r="D68" s="19" t="s">
        <v>788</v>
      </c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56"/>
      <c r="AP68" s="256"/>
      <c r="AQ68" s="256"/>
      <c r="AR68" s="256"/>
      <c r="AS68" s="256"/>
      <c r="AT68" s="256"/>
      <c r="AU68" s="256"/>
      <c r="AV68" s="256"/>
      <c r="AW68" s="256"/>
      <c r="AX68" s="256"/>
      <c r="AY68" s="256"/>
      <c r="AZ68" s="256"/>
      <c r="BA68" s="256"/>
      <c r="BB68" s="256"/>
      <c r="BC68" s="256"/>
      <c r="BD68" s="256"/>
      <c r="BE68" s="256"/>
      <c r="BF68" s="256"/>
      <c r="BG68" s="256"/>
      <c r="BH68" s="256"/>
      <c r="BI68" s="256"/>
      <c r="BJ68" s="256"/>
      <c r="BK68" s="256"/>
      <c r="BL68" s="256"/>
      <c r="BM68" s="256"/>
      <c r="BN68" s="256"/>
      <c r="BO68" s="256"/>
      <c r="BP68" s="256"/>
      <c r="BQ68" s="256"/>
      <c r="BR68" s="256"/>
      <c r="BS68" s="256"/>
      <c r="BT68" s="256"/>
      <c r="BU68" s="256"/>
      <c r="BV68" s="256"/>
      <c r="BW68" s="256"/>
      <c r="BX68" s="256"/>
      <c r="BY68" s="256"/>
      <c r="BZ68" s="256"/>
      <c r="CA68" s="256"/>
      <c r="CB68" s="256"/>
      <c r="CC68" s="256"/>
      <c r="CD68" s="256"/>
      <c r="CE68" s="256"/>
      <c r="CF68" s="256"/>
      <c r="CG68" s="256"/>
      <c r="CH68" s="256"/>
      <c r="CI68" s="256"/>
      <c r="CJ68" s="256"/>
      <c r="CK68" s="256"/>
      <c r="CL68" s="256"/>
      <c r="CM68" s="256"/>
      <c r="CN68" s="256"/>
      <c r="CO68" s="256"/>
      <c r="CP68" s="256"/>
      <c r="CQ68" s="256"/>
      <c r="CR68" s="256"/>
      <c r="CS68" s="256"/>
      <c r="CT68" s="256"/>
      <c r="CU68" s="256"/>
      <c r="CV68" s="256"/>
      <c r="CW68" s="256"/>
      <c r="CX68" s="256"/>
      <c r="CY68" s="256"/>
      <c r="CZ68" s="256"/>
      <c r="DA68" s="256"/>
      <c r="DB68" s="256"/>
      <c r="DC68" s="256"/>
      <c r="DD68" s="256"/>
      <c r="DE68" s="256"/>
      <c r="DF68" s="256"/>
      <c r="DG68" s="256"/>
      <c r="DH68" s="256"/>
      <c r="DI68" s="256"/>
      <c r="DJ68" s="256"/>
      <c r="DK68" s="256"/>
      <c r="DL68" s="256"/>
      <c r="DM68" s="256"/>
      <c r="DN68" s="256"/>
      <c r="DO68" s="256"/>
      <c r="DP68" s="256"/>
      <c r="DQ68" s="256"/>
      <c r="DR68" s="256"/>
      <c r="DS68" s="256"/>
      <c r="DT68" s="256"/>
      <c r="DU68" s="256"/>
      <c r="DV68" s="256"/>
      <c r="DW68" s="256"/>
      <c r="DX68" s="256"/>
      <c r="DY68" s="256"/>
      <c r="DZ68" s="256"/>
      <c r="EA68" s="256"/>
      <c r="EB68" s="256"/>
      <c r="EC68" s="256"/>
      <c r="ED68" s="256"/>
      <c r="EE68" s="256"/>
      <c r="EF68" s="256"/>
      <c r="EG68" s="256"/>
    </row>
    <row r="69" spans="1:137" s="28" customFormat="1" ht="22.2" customHeight="1" x14ac:dyDescent="0.2">
      <c r="A69" s="16">
        <v>52</v>
      </c>
      <c r="B69" s="41" t="s">
        <v>110</v>
      </c>
      <c r="C69" s="51" t="s">
        <v>152</v>
      </c>
      <c r="D69" s="19" t="s">
        <v>788</v>
      </c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  <c r="AD69" s="256"/>
      <c r="AE69" s="256"/>
      <c r="AF69" s="256"/>
      <c r="AG69" s="256"/>
      <c r="AH69" s="256"/>
      <c r="AI69" s="256"/>
      <c r="AJ69" s="256"/>
      <c r="AK69" s="256"/>
      <c r="AL69" s="256"/>
      <c r="AM69" s="256"/>
      <c r="AN69" s="256"/>
      <c r="AO69" s="256"/>
      <c r="AP69" s="256"/>
      <c r="AQ69" s="256"/>
      <c r="AR69" s="256"/>
      <c r="AS69" s="256"/>
      <c r="AT69" s="256"/>
      <c r="AU69" s="256"/>
      <c r="AV69" s="256"/>
      <c r="AW69" s="256"/>
      <c r="AX69" s="256"/>
      <c r="AY69" s="256"/>
      <c r="AZ69" s="256"/>
      <c r="BA69" s="256"/>
      <c r="BB69" s="256"/>
      <c r="BC69" s="256"/>
      <c r="BD69" s="256"/>
      <c r="BE69" s="256"/>
      <c r="BF69" s="256"/>
      <c r="BG69" s="256"/>
      <c r="BH69" s="256"/>
      <c r="BI69" s="256"/>
      <c r="BJ69" s="256"/>
      <c r="BK69" s="256"/>
      <c r="BL69" s="256"/>
      <c r="BM69" s="256"/>
      <c r="BN69" s="256"/>
      <c r="BO69" s="256"/>
      <c r="BP69" s="256"/>
      <c r="BQ69" s="256"/>
      <c r="BR69" s="256"/>
      <c r="BS69" s="256"/>
      <c r="BT69" s="256"/>
      <c r="BU69" s="256"/>
      <c r="BV69" s="256"/>
      <c r="BW69" s="256"/>
      <c r="BX69" s="256"/>
      <c r="BY69" s="256"/>
      <c r="BZ69" s="256"/>
      <c r="CA69" s="256"/>
      <c r="CB69" s="256"/>
      <c r="CC69" s="256"/>
      <c r="CD69" s="256"/>
      <c r="CE69" s="256"/>
      <c r="CF69" s="256"/>
      <c r="CG69" s="256"/>
      <c r="CH69" s="256"/>
      <c r="CI69" s="256"/>
      <c r="CJ69" s="256"/>
      <c r="CK69" s="256"/>
      <c r="CL69" s="256"/>
      <c r="CM69" s="256"/>
      <c r="CN69" s="256"/>
      <c r="CO69" s="256"/>
      <c r="CP69" s="256"/>
      <c r="CQ69" s="256"/>
      <c r="CR69" s="256"/>
      <c r="CS69" s="256"/>
      <c r="CT69" s="256"/>
      <c r="CU69" s="256"/>
      <c r="CV69" s="256"/>
      <c r="CW69" s="256"/>
      <c r="CX69" s="256"/>
      <c r="CY69" s="256"/>
      <c r="CZ69" s="256"/>
      <c r="DA69" s="256"/>
      <c r="DB69" s="256"/>
      <c r="DC69" s="256"/>
      <c r="DD69" s="256"/>
      <c r="DE69" s="256"/>
      <c r="DF69" s="256"/>
      <c r="DG69" s="256"/>
      <c r="DH69" s="256"/>
      <c r="DI69" s="256"/>
      <c r="DJ69" s="256"/>
      <c r="DK69" s="256"/>
      <c r="DL69" s="256"/>
      <c r="DM69" s="256"/>
      <c r="DN69" s="256"/>
      <c r="DO69" s="256"/>
      <c r="DP69" s="256"/>
      <c r="DQ69" s="256"/>
      <c r="DR69" s="256"/>
      <c r="DS69" s="256"/>
      <c r="DT69" s="256"/>
      <c r="DU69" s="256"/>
      <c r="DV69" s="256"/>
      <c r="DW69" s="256"/>
      <c r="DX69" s="256"/>
      <c r="DY69" s="256"/>
      <c r="DZ69" s="256"/>
      <c r="EA69" s="256"/>
      <c r="EB69" s="256"/>
      <c r="EC69" s="256"/>
      <c r="ED69" s="256"/>
      <c r="EE69" s="256"/>
      <c r="EF69" s="256"/>
      <c r="EG69" s="256"/>
    </row>
    <row r="70" spans="1:137" s="28" customFormat="1" ht="22.2" customHeight="1" x14ac:dyDescent="0.2">
      <c r="A70" s="16">
        <v>53</v>
      </c>
      <c r="B70" s="41" t="s">
        <v>111</v>
      </c>
      <c r="C70" s="51" t="s">
        <v>152</v>
      </c>
      <c r="D70" s="19" t="s">
        <v>788</v>
      </c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  <c r="AD70" s="256"/>
      <c r="AE70" s="256"/>
      <c r="AF70" s="256"/>
      <c r="AG70" s="256"/>
      <c r="AH70" s="256"/>
      <c r="AI70" s="256"/>
      <c r="AJ70" s="256"/>
      <c r="AK70" s="256"/>
      <c r="AL70" s="256"/>
      <c r="AM70" s="256"/>
      <c r="AN70" s="256"/>
      <c r="AO70" s="256"/>
      <c r="AP70" s="256"/>
      <c r="AQ70" s="256"/>
      <c r="AR70" s="256"/>
      <c r="AS70" s="256"/>
      <c r="AT70" s="256"/>
      <c r="AU70" s="256"/>
      <c r="AV70" s="256"/>
      <c r="AW70" s="256"/>
      <c r="AX70" s="256"/>
      <c r="AY70" s="256"/>
      <c r="AZ70" s="256"/>
      <c r="BA70" s="256"/>
      <c r="BB70" s="256"/>
      <c r="BC70" s="256"/>
      <c r="BD70" s="256"/>
      <c r="BE70" s="256"/>
      <c r="BF70" s="256"/>
      <c r="BG70" s="256"/>
      <c r="BH70" s="256"/>
      <c r="BI70" s="256"/>
      <c r="BJ70" s="256"/>
      <c r="BK70" s="256"/>
      <c r="BL70" s="256"/>
      <c r="BM70" s="256"/>
      <c r="BN70" s="256"/>
      <c r="BO70" s="256"/>
      <c r="BP70" s="256"/>
      <c r="BQ70" s="256"/>
      <c r="BR70" s="256"/>
      <c r="BS70" s="256"/>
      <c r="BT70" s="256"/>
      <c r="BU70" s="256"/>
      <c r="BV70" s="256"/>
      <c r="BW70" s="256"/>
      <c r="BX70" s="256"/>
      <c r="BY70" s="256"/>
      <c r="BZ70" s="256"/>
      <c r="CA70" s="256"/>
      <c r="CB70" s="256"/>
      <c r="CC70" s="256"/>
      <c r="CD70" s="256"/>
      <c r="CE70" s="256"/>
      <c r="CF70" s="256"/>
      <c r="CG70" s="256"/>
      <c r="CH70" s="256"/>
      <c r="CI70" s="256"/>
      <c r="CJ70" s="256"/>
      <c r="CK70" s="256"/>
      <c r="CL70" s="256"/>
      <c r="CM70" s="256"/>
      <c r="CN70" s="256"/>
      <c r="CO70" s="256"/>
      <c r="CP70" s="256"/>
      <c r="CQ70" s="256"/>
      <c r="CR70" s="256"/>
      <c r="CS70" s="256"/>
      <c r="CT70" s="256"/>
      <c r="CU70" s="256"/>
      <c r="CV70" s="256"/>
      <c r="CW70" s="256"/>
      <c r="CX70" s="256"/>
      <c r="CY70" s="256"/>
      <c r="CZ70" s="256"/>
      <c r="DA70" s="256"/>
      <c r="DB70" s="256"/>
      <c r="DC70" s="256"/>
      <c r="DD70" s="256"/>
      <c r="DE70" s="256"/>
      <c r="DF70" s="256"/>
      <c r="DG70" s="256"/>
      <c r="DH70" s="256"/>
      <c r="DI70" s="256"/>
      <c r="DJ70" s="256"/>
      <c r="DK70" s="256"/>
      <c r="DL70" s="256"/>
      <c r="DM70" s="256"/>
      <c r="DN70" s="256"/>
      <c r="DO70" s="256"/>
      <c r="DP70" s="256"/>
      <c r="DQ70" s="256"/>
      <c r="DR70" s="256"/>
      <c r="DS70" s="256"/>
      <c r="DT70" s="256"/>
      <c r="DU70" s="256"/>
      <c r="DV70" s="256"/>
      <c r="DW70" s="256"/>
      <c r="DX70" s="256"/>
      <c r="DY70" s="256"/>
      <c r="DZ70" s="256"/>
      <c r="EA70" s="256"/>
      <c r="EB70" s="256"/>
      <c r="EC70" s="256"/>
      <c r="ED70" s="256"/>
      <c r="EE70" s="256"/>
      <c r="EF70" s="256"/>
      <c r="EG70" s="256"/>
    </row>
    <row r="71" spans="1:137" s="28" customFormat="1" ht="22.2" customHeight="1" x14ac:dyDescent="0.2">
      <c r="A71" s="16">
        <v>54</v>
      </c>
      <c r="B71" s="41" t="s">
        <v>112</v>
      </c>
      <c r="C71" s="51" t="s">
        <v>152</v>
      </c>
      <c r="D71" s="19" t="s">
        <v>788</v>
      </c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56"/>
      <c r="AT71" s="256"/>
      <c r="AU71" s="256"/>
      <c r="AV71" s="256"/>
      <c r="AW71" s="256"/>
      <c r="AX71" s="256"/>
      <c r="AY71" s="256"/>
      <c r="AZ71" s="256"/>
      <c r="BA71" s="256"/>
      <c r="BB71" s="256"/>
      <c r="BC71" s="256"/>
      <c r="BD71" s="256"/>
      <c r="BE71" s="256"/>
      <c r="BF71" s="256"/>
      <c r="BG71" s="256"/>
      <c r="BH71" s="256"/>
      <c r="BI71" s="256"/>
      <c r="BJ71" s="256"/>
      <c r="BK71" s="256"/>
      <c r="BL71" s="256"/>
      <c r="BM71" s="256"/>
      <c r="BN71" s="256"/>
      <c r="BO71" s="256"/>
      <c r="BP71" s="256"/>
      <c r="BQ71" s="256"/>
      <c r="BR71" s="256"/>
      <c r="BS71" s="256"/>
      <c r="BT71" s="256"/>
      <c r="BU71" s="256"/>
      <c r="BV71" s="256"/>
      <c r="BW71" s="256"/>
      <c r="BX71" s="256"/>
      <c r="BY71" s="256"/>
      <c r="BZ71" s="256"/>
      <c r="CA71" s="256"/>
      <c r="CB71" s="256"/>
      <c r="CC71" s="256"/>
      <c r="CD71" s="256"/>
      <c r="CE71" s="256"/>
      <c r="CF71" s="256"/>
      <c r="CG71" s="256"/>
      <c r="CH71" s="256"/>
      <c r="CI71" s="256"/>
      <c r="CJ71" s="256"/>
      <c r="CK71" s="256"/>
      <c r="CL71" s="256"/>
      <c r="CM71" s="256"/>
      <c r="CN71" s="256"/>
      <c r="CO71" s="256"/>
      <c r="CP71" s="256"/>
      <c r="CQ71" s="256"/>
      <c r="CR71" s="256"/>
      <c r="CS71" s="256"/>
      <c r="CT71" s="256"/>
      <c r="CU71" s="256"/>
      <c r="CV71" s="256"/>
      <c r="CW71" s="256"/>
      <c r="CX71" s="256"/>
      <c r="CY71" s="256"/>
      <c r="CZ71" s="256"/>
      <c r="DA71" s="256"/>
      <c r="DB71" s="256"/>
      <c r="DC71" s="256"/>
      <c r="DD71" s="256"/>
      <c r="DE71" s="256"/>
      <c r="DF71" s="256"/>
      <c r="DG71" s="256"/>
      <c r="DH71" s="256"/>
      <c r="DI71" s="256"/>
      <c r="DJ71" s="256"/>
      <c r="DK71" s="256"/>
      <c r="DL71" s="256"/>
      <c r="DM71" s="256"/>
      <c r="DN71" s="256"/>
      <c r="DO71" s="256"/>
      <c r="DP71" s="256"/>
      <c r="DQ71" s="256"/>
      <c r="DR71" s="256"/>
      <c r="DS71" s="256"/>
      <c r="DT71" s="256"/>
      <c r="DU71" s="256"/>
      <c r="DV71" s="256"/>
      <c r="DW71" s="256"/>
      <c r="DX71" s="256"/>
      <c r="DY71" s="256"/>
      <c r="DZ71" s="256"/>
      <c r="EA71" s="256"/>
      <c r="EB71" s="256"/>
      <c r="EC71" s="256"/>
      <c r="ED71" s="256"/>
      <c r="EE71" s="256"/>
      <c r="EF71" s="256"/>
      <c r="EG71" s="256"/>
    </row>
    <row r="72" spans="1:137" s="45" customFormat="1" ht="19.2" customHeight="1" x14ac:dyDescent="0.2">
      <c r="A72" s="334" t="s">
        <v>113</v>
      </c>
      <c r="B72" s="335"/>
      <c r="C72" s="43"/>
      <c r="D72" s="124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5"/>
      <c r="S72" s="255"/>
      <c r="T72" s="255"/>
      <c r="U72" s="255"/>
      <c r="V72" s="255"/>
      <c r="W72" s="255"/>
      <c r="X72" s="255"/>
      <c r="Y72" s="255"/>
      <c r="Z72" s="255"/>
      <c r="AA72" s="255"/>
      <c r="AB72" s="255"/>
      <c r="AC72" s="255"/>
      <c r="AD72" s="255"/>
      <c r="AE72" s="255"/>
      <c r="AF72" s="255"/>
      <c r="AG72" s="255"/>
      <c r="AH72" s="255"/>
      <c r="AI72" s="255"/>
      <c r="AJ72" s="255"/>
      <c r="AK72" s="255"/>
      <c r="AL72" s="255"/>
      <c r="AM72" s="255"/>
      <c r="AN72" s="255"/>
      <c r="AO72" s="255"/>
      <c r="AP72" s="255"/>
      <c r="AQ72" s="255"/>
      <c r="AR72" s="255"/>
      <c r="AS72" s="255"/>
      <c r="AT72" s="255"/>
      <c r="AU72" s="255"/>
      <c r="AV72" s="255"/>
      <c r="AW72" s="255"/>
      <c r="AX72" s="255"/>
      <c r="AY72" s="255"/>
      <c r="AZ72" s="255"/>
      <c r="BA72" s="255"/>
      <c r="BB72" s="255"/>
      <c r="BC72" s="255"/>
      <c r="BD72" s="255"/>
      <c r="BE72" s="255"/>
      <c r="BF72" s="255"/>
      <c r="BG72" s="255"/>
      <c r="BH72" s="255"/>
      <c r="BI72" s="255"/>
      <c r="BJ72" s="255"/>
      <c r="BK72" s="255"/>
      <c r="BL72" s="255"/>
      <c r="BM72" s="255"/>
      <c r="BN72" s="255"/>
      <c r="BO72" s="255"/>
      <c r="BP72" s="255"/>
      <c r="BQ72" s="255"/>
      <c r="BR72" s="255"/>
      <c r="BS72" s="255"/>
      <c r="BT72" s="255"/>
      <c r="BU72" s="255"/>
      <c r="BV72" s="255"/>
      <c r="BW72" s="255"/>
      <c r="BX72" s="255"/>
      <c r="BY72" s="255"/>
      <c r="BZ72" s="255"/>
      <c r="CA72" s="255"/>
      <c r="CB72" s="255"/>
      <c r="CC72" s="255"/>
      <c r="CD72" s="255"/>
      <c r="CE72" s="255"/>
      <c r="CF72" s="255"/>
      <c r="CG72" s="255"/>
      <c r="CH72" s="255"/>
      <c r="CI72" s="255"/>
      <c r="CJ72" s="255"/>
      <c r="CK72" s="255"/>
      <c r="CL72" s="255"/>
      <c r="CM72" s="255"/>
      <c r="CN72" s="255"/>
      <c r="CO72" s="255"/>
      <c r="CP72" s="255"/>
      <c r="CQ72" s="255"/>
      <c r="CR72" s="255"/>
      <c r="CS72" s="255"/>
      <c r="CT72" s="255"/>
      <c r="CU72" s="255"/>
      <c r="CV72" s="255"/>
      <c r="CW72" s="255"/>
      <c r="CX72" s="255"/>
      <c r="CY72" s="255"/>
      <c r="CZ72" s="255"/>
      <c r="DA72" s="255"/>
      <c r="DB72" s="255"/>
      <c r="DC72" s="255"/>
      <c r="DD72" s="255"/>
      <c r="DE72" s="255"/>
      <c r="DF72" s="255"/>
      <c r="DG72" s="255"/>
      <c r="DH72" s="255"/>
      <c r="DI72" s="255"/>
      <c r="DJ72" s="255"/>
      <c r="DK72" s="255"/>
      <c r="DL72" s="255"/>
      <c r="DM72" s="255"/>
      <c r="DN72" s="255"/>
      <c r="DO72" s="255"/>
      <c r="DP72" s="255"/>
      <c r="DQ72" s="255"/>
      <c r="DR72" s="255"/>
      <c r="DS72" s="255"/>
      <c r="DT72" s="255"/>
      <c r="DU72" s="255"/>
      <c r="DV72" s="255"/>
      <c r="DW72" s="255"/>
      <c r="DX72" s="255"/>
      <c r="DY72" s="255"/>
      <c r="DZ72" s="255"/>
      <c r="EA72" s="255"/>
      <c r="EB72" s="255"/>
      <c r="EC72" s="255"/>
      <c r="ED72" s="255"/>
      <c r="EE72" s="255"/>
      <c r="EF72" s="255"/>
      <c r="EG72" s="255"/>
    </row>
    <row r="73" spans="1:137" s="28" customFormat="1" ht="22.2" customHeight="1" x14ac:dyDescent="0.2">
      <c r="A73" s="16">
        <v>55</v>
      </c>
      <c r="B73" s="41" t="s">
        <v>114</v>
      </c>
      <c r="C73" s="51" t="s">
        <v>152</v>
      </c>
      <c r="D73" s="19" t="s">
        <v>788</v>
      </c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6"/>
      <c r="AP73" s="256"/>
      <c r="AQ73" s="256"/>
      <c r="AR73" s="256"/>
      <c r="AS73" s="256"/>
      <c r="AT73" s="256"/>
      <c r="AU73" s="256"/>
      <c r="AV73" s="256"/>
      <c r="AW73" s="256"/>
      <c r="AX73" s="256"/>
      <c r="AY73" s="256"/>
      <c r="AZ73" s="256"/>
      <c r="BA73" s="256"/>
      <c r="BB73" s="256"/>
      <c r="BC73" s="256"/>
      <c r="BD73" s="256"/>
      <c r="BE73" s="256"/>
      <c r="BF73" s="256"/>
      <c r="BG73" s="256"/>
      <c r="BH73" s="256"/>
      <c r="BI73" s="256"/>
      <c r="BJ73" s="256"/>
      <c r="BK73" s="256"/>
      <c r="BL73" s="256"/>
      <c r="BM73" s="256"/>
      <c r="BN73" s="256"/>
      <c r="BO73" s="256"/>
      <c r="BP73" s="256"/>
      <c r="BQ73" s="256"/>
      <c r="BR73" s="256"/>
      <c r="BS73" s="256"/>
      <c r="BT73" s="256"/>
      <c r="BU73" s="256"/>
      <c r="BV73" s="256"/>
      <c r="BW73" s="256"/>
      <c r="BX73" s="256"/>
      <c r="BY73" s="256"/>
      <c r="BZ73" s="256"/>
      <c r="CA73" s="256"/>
      <c r="CB73" s="256"/>
      <c r="CC73" s="256"/>
      <c r="CD73" s="256"/>
      <c r="CE73" s="256"/>
      <c r="CF73" s="256"/>
      <c r="CG73" s="256"/>
      <c r="CH73" s="256"/>
      <c r="CI73" s="256"/>
      <c r="CJ73" s="256"/>
      <c r="CK73" s="256"/>
      <c r="CL73" s="256"/>
      <c r="CM73" s="256"/>
      <c r="CN73" s="256"/>
      <c r="CO73" s="256"/>
      <c r="CP73" s="256"/>
      <c r="CQ73" s="256"/>
      <c r="CR73" s="256"/>
      <c r="CS73" s="256"/>
      <c r="CT73" s="256"/>
      <c r="CU73" s="256"/>
      <c r="CV73" s="256"/>
      <c r="CW73" s="256"/>
      <c r="CX73" s="256"/>
      <c r="CY73" s="256"/>
      <c r="CZ73" s="256"/>
      <c r="DA73" s="256"/>
      <c r="DB73" s="256"/>
      <c r="DC73" s="256"/>
      <c r="DD73" s="256"/>
      <c r="DE73" s="256"/>
      <c r="DF73" s="256"/>
      <c r="DG73" s="256"/>
      <c r="DH73" s="256"/>
      <c r="DI73" s="256"/>
      <c r="DJ73" s="256"/>
      <c r="DK73" s="256"/>
      <c r="DL73" s="256"/>
      <c r="DM73" s="256"/>
      <c r="DN73" s="256"/>
      <c r="DO73" s="256"/>
      <c r="DP73" s="256"/>
      <c r="DQ73" s="256"/>
      <c r="DR73" s="256"/>
      <c r="DS73" s="256"/>
      <c r="DT73" s="256"/>
      <c r="DU73" s="256"/>
      <c r="DV73" s="256"/>
      <c r="DW73" s="256"/>
      <c r="DX73" s="256"/>
      <c r="DY73" s="256"/>
      <c r="DZ73" s="256"/>
      <c r="EA73" s="256"/>
      <c r="EB73" s="256"/>
      <c r="EC73" s="256"/>
      <c r="ED73" s="256"/>
      <c r="EE73" s="256"/>
      <c r="EF73" s="256"/>
      <c r="EG73" s="256"/>
    </row>
    <row r="74" spans="1:137" s="28" customFormat="1" ht="30.6" x14ac:dyDescent="0.2">
      <c r="A74" s="16">
        <v>56</v>
      </c>
      <c r="B74" s="41" t="s">
        <v>115</v>
      </c>
      <c r="C74" s="51" t="s">
        <v>152</v>
      </c>
      <c r="D74" s="19" t="s">
        <v>788</v>
      </c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6"/>
      <c r="AP74" s="256"/>
      <c r="AQ74" s="256"/>
      <c r="AR74" s="256"/>
      <c r="AS74" s="256"/>
      <c r="AT74" s="256"/>
      <c r="AU74" s="256"/>
      <c r="AV74" s="256"/>
      <c r="AW74" s="256"/>
      <c r="AX74" s="256"/>
      <c r="AY74" s="256"/>
      <c r="AZ74" s="256"/>
      <c r="BA74" s="256"/>
      <c r="BB74" s="256"/>
      <c r="BC74" s="256"/>
      <c r="BD74" s="256"/>
      <c r="BE74" s="256"/>
      <c r="BF74" s="256"/>
      <c r="BG74" s="256"/>
      <c r="BH74" s="256"/>
      <c r="BI74" s="256"/>
      <c r="BJ74" s="256"/>
      <c r="BK74" s="256"/>
      <c r="BL74" s="256"/>
      <c r="BM74" s="256"/>
      <c r="BN74" s="256"/>
      <c r="BO74" s="256"/>
      <c r="BP74" s="256"/>
      <c r="BQ74" s="256"/>
      <c r="BR74" s="256"/>
      <c r="BS74" s="256"/>
      <c r="BT74" s="256"/>
      <c r="BU74" s="256"/>
      <c r="BV74" s="256"/>
      <c r="BW74" s="256"/>
      <c r="BX74" s="256"/>
      <c r="BY74" s="256"/>
      <c r="BZ74" s="256"/>
      <c r="CA74" s="256"/>
      <c r="CB74" s="256"/>
      <c r="CC74" s="256"/>
      <c r="CD74" s="256"/>
      <c r="CE74" s="256"/>
      <c r="CF74" s="256"/>
      <c r="CG74" s="256"/>
      <c r="CH74" s="256"/>
      <c r="CI74" s="256"/>
      <c r="CJ74" s="256"/>
      <c r="CK74" s="256"/>
      <c r="CL74" s="256"/>
      <c r="CM74" s="256"/>
      <c r="CN74" s="256"/>
      <c r="CO74" s="256"/>
      <c r="CP74" s="256"/>
      <c r="CQ74" s="256"/>
      <c r="CR74" s="256"/>
      <c r="CS74" s="256"/>
      <c r="CT74" s="256"/>
      <c r="CU74" s="256"/>
      <c r="CV74" s="256"/>
      <c r="CW74" s="256"/>
      <c r="CX74" s="256"/>
      <c r="CY74" s="256"/>
      <c r="CZ74" s="256"/>
      <c r="DA74" s="256"/>
      <c r="DB74" s="256"/>
      <c r="DC74" s="256"/>
      <c r="DD74" s="256"/>
      <c r="DE74" s="256"/>
      <c r="DF74" s="256"/>
      <c r="DG74" s="256"/>
      <c r="DH74" s="256"/>
      <c r="DI74" s="256"/>
      <c r="DJ74" s="256"/>
      <c r="DK74" s="256"/>
      <c r="DL74" s="256"/>
      <c r="DM74" s="256"/>
      <c r="DN74" s="256"/>
      <c r="DO74" s="256"/>
      <c r="DP74" s="256"/>
      <c r="DQ74" s="256"/>
      <c r="DR74" s="256"/>
      <c r="DS74" s="256"/>
      <c r="DT74" s="256"/>
      <c r="DU74" s="256"/>
      <c r="DV74" s="256"/>
      <c r="DW74" s="256"/>
      <c r="DX74" s="256"/>
      <c r="DY74" s="256"/>
      <c r="DZ74" s="256"/>
      <c r="EA74" s="256"/>
      <c r="EB74" s="256"/>
      <c r="EC74" s="256"/>
      <c r="ED74" s="256"/>
      <c r="EE74" s="256"/>
      <c r="EF74" s="256"/>
      <c r="EG74" s="256"/>
    </row>
    <row r="75" spans="1:137" s="28" customFormat="1" ht="22.2" customHeight="1" x14ac:dyDescent="0.2">
      <c r="A75" s="16">
        <v>57</v>
      </c>
      <c r="B75" s="41" t="s">
        <v>116</v>
      </c>
      <c r="C75" s="51" t="s">
        <v>152</v>
      </c>
      <c r="D75" s="19" t="s">
        <v>788</v>
      </c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6"/>
      <c r="AP75" s="256"/>
      <c r="AQ75" s="256"/>
      <c r="AR75" s="256"/>
      <c r="AS75" s="256"/>
      <c r="AT75" s="256"/>
      <c r="AU75" s="256"/>
      <c r="AV75" s="256"/>
      <c r="AW75" s="256"/>
      <c r="AX75" s="256"/>
      <c r="AY75" s="256"/>
      <c r="AZ75" s="256"/>
      <c r="BA75" s="256"/>
      <c r="BB75" s="256"/>
      <c r="BC75" s="256"/>
      <c r="BD75" s="256"/>
      <c r="BE75" s="256"/>
      <c r="BF75" s="256"/>
      <c r="BG75" s="256"/>
      <c r="BH75" s="256"/>
      <c r="BI75" s="256"/>
      <c r="BJ75" s="256"/>
      <c r="BK75" s="256"/>
      <c r="BL75" s="256"/>
      <c r="BM75" s="256"/>
      <c r="BN75" s="256"/>
      <c r="BO75" s="256"/>
      <c r="BP75" s="256"/>
      <c r="BQ75" s="256"/>
      <c r="BR75" s="256"/>
      <c r="BS75" s="256"/>
      <c r="BT75" s="256"/>
      <c r="BU75" s="256"/>
      <c r="BV75" s="256"/>
      <c r="BW75" s="256"/>
      <c r="BX75" s="256"/>
      <c r="BY75" s="256"/>
      <c r="BZ75" s="256"/>
      <c r="CA75" s="256"/>
      <c r="CB75" s="256"/>
      <c r="CC75" s="256"/>
      <c r="CD75" s="256"/>
      <c r="CE75" s="256"/>
      <c r="CF75" s="256"/>
      <c r="CG75" s="256"/>
      <c r="CH75" s="256"/>
      <c r="CI75" s="256"/>
      <c r="CJ75" s="256"/>
      <c r="CK75" s="256"/>
      <c r="CL75" s="256"/>
      <c r="CM75" s="256"/>
      <c r="CN75" s="256"/>
      <c r="CO75" s="256"/>
      <c r="CP75" s="256"/>
      <c r="CQ75" s="256"/>
      <c r="CR75" s="256"/>
      <c r="CS75" s="256"/>
      <c r="CT75" s="256"/>
      <c r="CU75" s="256"/>
      <c r="CV75" s="256"/>
      <c r="CW75" s="256"/>
      <c r="CX75" s="256"/>
      <c r="CY75" s="256"/>
      <c r="CZ75" s="256"/>
      <c r="DA75" s="256"/>
      <c r="DB75" s="256"/>
      <c r="DC75" s="256"/>
      <c r="DD75" s="256"/>
      <c r="DE75" s="256"/>
      <c r="DF75" s="256"/>
      <c r="DG75" s="256"/>
      <c r="DH75" s="256"/>
      <c r="DI75" s="256"/>
      <c r="DJ75" s="256"/>
      <c r="DK75" s="256"/>
      <c r="DL75" s="256"/>
      <c r="DM75" s="256"/>
      <c r="DN75" s="256"/>
      <c r="DO75" s="256"/>
      <c r="DP75" s="256"/>
      <c r="DQ75" s="256"/>
      <c r="DR75" s="256"/>
      <c r="DS75" s="256"/>
      <c r="DT75" s="256"/>
      <c r="DU75" s="256"/>
      <c r="DV75" s="256"/>
      <c r="DW75" s="256"/>
      <c r="DX75" s="256"/>
      <c r="DY75" s="256"/>
      <c r="DZ75" s="256"/>
      <c r="EA75" s="256"/>
      <c r="EB75" s="256"/>
      <c r="EC75" s="256"/>
      <c r="ED75" s="256"/>
      <c r="EE75" s="256"/>
      <c r="EF75" s="256"/>
      <c r="EG75" s="256"/>
    </row>
    <row r="76" spans="1:137" s="28" customFormat="1" ht="22.2" customHeight="1" x14ac:dyDescent="0.2">
      <c r="A76" s="16">
        <v>58</v>
      </c>
      <c r="B76" s="41" t="s">
        <v>117</v>
      </c>
      <c r="C76" s="51" t="s">
        <v>154</v>
      </c>
      <c r="D76" s="19" t="s">
        <v>788</v>
      </c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6"/>
      <c r="AP76" s="256"/>
      <c r="AQ76" s="256"/>
      <c r="AR76" s="256"/>
      <c r="AS76" s="256"/>
      <c r="AT76" s="256"/>
      <c r="AU76" s="256"/>
      <c r="AV76" s="256"/>
      <c r="AW76" s="256"/>
      <c r="AX76" s="256"/>
      <c r="AY76" s="256"/>
      <c r="AZ76" s="256"/>
      <c r="BA76" s="256"/>
      <c r="BB76" s="256"/>
      <c r="BC76" s="256"/>
      <c r="BD76" s="256"/>
      <c r="BE76" s="256"/>
      <c r="BF76" s="256"/>
      <c r="BG76" s="256"/>
      <c r="BH76" s="256"/>
      <c r="BI76" s="256"/>
      <c r="BJ76" s="256"/>
      <c r="BK76" s="256"/>
      <c r="BL76" s="256"/>
      <c r="BM76" s="256"/>
      <c r="BN76" s="256"/>
      <c r="BO76" s="256"/>
      <c r="BP76" s="256"/>
      <c r="BQ76" s="256"/>
      <c r="BR76" s="256"/>
      <c r="BS76" s="256"/>
      <c r="BT76" s="256"/>
      <c r="BU76" s="256"/>
      <c r="BV76" s="256"/>
      <c r="BW76" s="256"/>
      <c r="BX76" s="256"/>
      <c r="BY76" s="256"/>
      <c r="BZ76" s="256"/>
      <c r="CA76" s="256"/>
      <c r="CB76" s="256"/>
      <c r="CC76" s="256"/>
      <c r="CD76" s="256"/>
      <c r="CE76" s="256"/>
      <c r="CF76" s="256"/>
      <c r="CG76" s="256"/>
      <c r="CH76" s="256"/>
      <c r="CI76" s="256"/>
      <c r="CJ76" s="256"/>
      <c r="CK76" s="256"/>
      <c r="CL76" s="256"/>
      <c r="CM76" s="256"/>
      <c r="CN76" s="256"/>
      <c r="CO76" s="256"/>
      <c r="CP76" s="256"/>
      <c r="CQ76" s="256"/>
      <c r="CR76" s="256"/>
      <c r="CS76" s="256"/>
      <c r="CT76" s="256"/>
      <c r="CU76" s="256"/>
      <c r="CV76" s="256"/>
      <c r="CW76" s="256"/>
      <c r="CX76" s="256"/>
      <c r="CY76" s="256"/>
      <c r="CZ76" s="256"/>
      <c r="DA76" s="256"/>
      <c r="DB76" s="256"/>
      <c r="DC76" s="256"/>
      <c r="DD76" s="256"/>
      <c r="DE76" s="256"/>
      <c r="DF76" s="256"/>
      <c r="DG76" s="256"/>
      <c r="DH76" s="256"/>
      <c r="DI76" s="256"/>
      <c r="DJ76" s="256"/>
      <c r="DK76" s="256"/>
      <c r="DL76" s="256"/>
      <c r="DM76" s="256"/>
      <c r="DN76" s="256"/>
      <c r="DO76" s="256"/>
      <c r="DP76" s="256"/>
      <c r="DQ76" s="256"/>
      <c r="DR76" s="256"/>
      <c r="DS76" s="256"/>
      <c r="DT76" s="256"/>
      <c r="DU76" s="256"/>
      <c r="DV76" s="256"/>
      <c r="DW76" s="256"/>
      <c r="DX76" s="256"/>
      <c r="DY76" s="256"/>
      <c r="DZ76" s="256"/>
      <c r="EA76" s="256"/>
      <c r="EB76" s="256"/>
      <c r="EC76" s="256"/>
      <c r="ED76" s="256"/>
      <c r="EE76" s="256"/>
      <c r="EF76" s="256"/>
      <c r="EG76" s="256"/>
    </row>
    <row r="77" spans="1:137" s="28" customFormat="1" ht="22.2" customHeight="1" x14ac:dyDescent="0.2">
      <c r="A77" s="16">
        <v>59</v>
      </c>
      <c r="B77" s="41" t="s">
        <v>118</v>
      </c>
      <c r="C77" s="51" t="s">
        <v>153</v>
      </c>
      <c r="D77" s="19" t="s">
        <v>788</v>
      </c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6"/>
      <c r="AP77" s="256"/>
      <c r="AQ77" s="256"/>
      <c r="AR77" s="256"/>
      <c r="AS77" s="256"/>
      <c r="AT77" s="256"/>
      <c r="AU77" s="256"/>
      <c r="AV77" s="256"/>
      <c r="AW77" s="256"/>
      <c r="AX77" s="256"/>
      <c r="AY77" s="256"/>
      <c r="AZ77" s="256"/>
      <c r="BA77" s="256"/>
      <c r="BB77" s="256"/>
      <c r="BC77" s="256"/>
      <c r="BD77" s="256"/>
      <c r="BE77" s="256"/>
      <c r="BF77" s="256"/>
      <c r="BG77" s="256"/>
      <c r="BH77" s="256"/>
      <c r="BI77" s="256"/>
      <c r="BJ77" s="256"/>
      <c r="BK77" s="256"/>
      <c r="BL77" s="256"/>
      <c r="BM77" s="256"/>
      <c r="BN77" s="256"/>
      <c r="BO77" s="256"/>
      <c r="BP77" s="256"/>
      <c r="BQ77" s="256"/>
      <c r="BR77" s="256"/>
      <c r="BS77" s="256"/>
      <c r="BT77" s="256"/>
      <c r="BU77" s="256"/>
      <c r="BV77" s="256"/>
      <c r="BW77" s="256"/>
      <c r="BX77" s="256"/>
      <c r="BY77" s="256"/>
      <c r="BZ77" s="256"/>
      <c r="CA77" s="256"/>
      <c r="CB77" s="256"/>
      <c r="CC77" s="256"/>
      <c r="CD77" s="256"/>
      <c r="CE77" s="256"/>
      <c r="CF77" s="256"/>
      <c r="CG77" s="256"/>
      <c r="CH77" s="256"/>
      <c r="CI77" s="256"/>
      <c r="CJ77" s="256"/>
      <c r="CK77" s="256"/>
      <c r="CL77" s="256"/>
      <c r="CM77" s="256"/>
      <c r="CN77" s="256"/>
      <c r="CO77" s="256"/>
      <c r="CP77" s="256"/>
      <c r="CQ77" s="256"/>
      <c r="CR77" s="256"/>
      <c r="CS77" s="256"/>
      <c r="CT77" s="256"/>
      <c r="CU77" s="256"/>
      <c r="CV77" s="256"/>
      <c r="CW77" s="256"/>
      <c r="CX77" s="256"/>
      <c r="CY77" s="256"/>
      <c r="CZ77" s="256"/>
      <c r="DA77" s="256"/>
      <c r="DB77" s="256"/>
      <c r="DC77" s="256"/>
      <c r="DD77" s="256"/>
      <c r="DE77" s="256"/>
      <c r="DF77" s="256"/>
      <c r="DG77" s="256"/>
      <c r="DH77" s="256"/>
      <c r="DI77" s="256"/>
      <c r="DJ77" s="256"/>
      <c r="DK77" s="256"/>
      <c r="DL77" s="256"/>
      <c r="DM77" s="256"/>
      <c r="DN77" s="256"/>
      <c r="DO77" s="256"/>
      <c r="DP77" s="256"/>
      <c r="DQ77" s="256"/>
      <c r="DR77" s="256"/>
      <c r="DS77" s="256"/>
      <c r="DT77" s="256"/>
      <c r="DU77" s="256"/>
      <c r="DV77" s="256"/>
      <c r="DW77" s="256"/>
      <c r="DX77" s="256"/>
      <c r="DY77" s="256"/>
      <c r="DZ77" s="256"/>
      <c r="EA77" s="256"/>
      <c r="EB77" s="256"/>
      <c r="EC77" s="256"/>
      <c r="ED77" s="256"/>
      <c r="EE77" s="256"/>
      <c r="EF77" s="256"/>
      <c r="EG77" s="256"/>
    </row>
    <row r="78" spans="1:137" s="28" customFormat="1" ht="22.2" customHeight="1" x14ac:dyDescent="0.2">
      <c r="A78" s="16">
        <v>60</v>
      </c>
      <c r="B78" s="41" t="s">
        <v>119</v>
      </c>
      <c r="C78" s="51" t="s">
        <v>153</v>
      </c>
      <c r="D78" s="19" t="s">
        <v>788</v>
      </c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6"/>
      <c r="AP78" s="256"/>
      <c r="AQ78" s="256"/>
      <c r="AR78" s="256"/>
      <c r="AS78" s="256"/>
      <c r="AT78" s="256"/>
      <c r="AU78" s="256"/>
      <c r="AV78" s="256"/>
      <c r="AW78" s="256"/>
      <c r="AX78" s="256"/>
      <c r="AY78" s="256"/>
      <c r="AZ78" s="256"/>
      <c r="BA78" s="256"/>
      <c r="BB78" s="256"/>
      <c r="BC78" s="256"/>
      <c r="BD78" s="256"/>
      <c r="BE78" s="256"/>
      <c r="BF78" s="256"/>
      <c r="BG78" s="256"/>
      <c r="BH78" s="256"/>
      <c r="BI78" s="256"/>
      <c r="BJ78" s="256"/>
      <c r="BK78" s="256"/>
      <c r="BL78" s="256"/>
      <c r="BM78" s="256"/>
      <c r="BN78" s="256"/>
      <c r="BO78" s="256"/>
      <c r="BP78" s="256"/>
      <c r="BQ78" s="256"/>
      <c r="BR78" s="256"/>
      <c r="BS78" s="256"/>
      <c r="BT78" s="256"/>
      <c r="BU78" s="256"/>
      <c r="BV78" s="256"/>
      <c r="BW78" s="256"/>
      <c r="BX78" s="256"/>
      <c r="BY78" s="256"/>
      <c r="BZ78" s="256"/>
      <c r="CA78" s="256"/>
      <c r="CB78" s="256"/>
      <c r="CC78" s="256"/>
      <c r="CD78" s="256"/>
      <c r="CE78" s="256"/>
      <c r="CF78" s="256"/>
      <c r="CG78" s="256"/>
      <c r="CH78" s="256"/>
      <c r="CI78" s="256"/>
      <c r="CJ78" s="256"/>
      <c r="CK78" s="256"/>
      <c r="CL78" s="256"/>
      <c r="CM78" s="256"/>
      <c r="CN78" s="256"/>
      <c r="CO78" s="256"/>
      <c r="CP78" s="256"/>
      <c r="CQ78" s="256"/>
      <c r="CR78" s="256"/>
      <c r="CS78" s="256"/>
      <c r="CT78" s="256"/>
      <c r="CU78" s="256"/>
      <c r="CV78" s="256"/>
      <c r="CW78" s="256"/>
      <c r="CX78" s="256"/>
      <c r="CY78" s="256"/>
      <c r="CZ78" s="256"/>
      <c r="DA78" s="256"/>
      <c r="DB78" s="256"/>
      <c r="DC78" s="256"/>
      <c r="DD78" s="256"/>
      <c r="DE78" s="256"/>
      <c r="DF78" s="256"/>
      <c r="DG78" s="256"/>
      <c r="DH78" s="256"/>
      <c r="DI78" s="256"/>
      <c r="DJ78" s="256"/>
      <c r="DK78" s="256"/>
      <c r="DL78" s="256"/>
      <c r="DM78" s="256"/>
      <c r="DN78" s="256"/>
      <c r="DO78" s="256"/>
      <c r="DP78" s="256"/>
      <c r="DQ78" s="256"/>
      <c r="DR78" s="256"/>
      <c r="DS78" s="256"/>
      <c r="DT78" s="256"/>
      <c r="DU78" s="256"/>
      <c r="DV78" s="256"/>
      <c r="DW78" s="256"/>
      <c r="DX78" s="256"/>
      <c r="DY78" s="256"/>
      <c r="DZ78" s="256"/>
      <c r="EA78" s="256"/>
      <c r="EB78" s="256"/>
      <c r="EC78" s="256"/>
      <c r="ED78" s="256"/>
      <c r="EE78" s="256"/>
      <c r="EF78" s="256"/>
      <c r="EG78" s="256"/>
    </row>
    <row r="79" spans="1:137" s="45" customFormat="1" ht="19.2" customHeight="1" x14ac:dyDescent="0.2">
      <c r="A79" s="334" t="s">
        <v>120</v>
      </c>
      <c r="B79" s="335"/>
      <c r="C79" s="43"/>
      <c r="D79" s="124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  <c r="AA79" s="255"/>
      <c r="AB79" s="255"/>
      <c r="AC79" s="255"/>
      <c r="AD79" s="255"/>
      <c r="AE79" s="255"/>
      <c r="AF79" s="255"/>
      <c r="AG79" s="255"/>
      <c r="AH79" s="255"/>
      <c r="AI79" s="255"/>
      <c r="AJ79" s="255"/>
      <c r="AK79" s="255"/>
      <c r="AL79" s="255"/>
      <c r="AM79" s="255"/>
      <c r="AN79" s="255"/>
      <c r="AO79" s="255"/>
      <c r="AP79" s="255"/>
      <c r="AQ79" s="255"/>
      <c r="AR79" s="255"/>
      <c r="AS79" s="255"/>
      <c r="AT79" s="255"/>
      <c r="AU79" s="255"/>
      <c r="AV79" s="255"/>
      <c r="AW79" s="255"/>
      <c r="AX79" s="255"/>
      <c r="AY79" s="255"/>
      <c r="AZ79" s="255"/>
      <c r="BA79" s="255"/>
      <c r="BB79" s="255"/>
      <c r="BC79" s="255"/>
      <c r="BD79" s="255"/>
      <c r="BE79" s="255"/>
      <c r="BF79" s="255"/>
      <c r="BG79" s="255"/>
      <c r="BH79" s="255"/>
      <c r="BI79" s="255"/>
      <c r="BJ79" s="255"/>
      <c r="BK79" s="255"/>
      <c r="BL79" s="255"/>
      <c r="BM79" s="255"/>
      <c r="BN79" s="255"/>
      <c r="BO79" s="255"/>
      <c r="BP79" s="255"/>
      <c r="BQ79" s="255"/>
      <c r="BR79" s="255"/>
      <c r="BS79" s="255"/>
      <c r="BT79" s="255"/>
      <c r="BU79" s="255"/>
      <c r="BV79" s="255"/>
      <c r="BW79" s="255"/>
      <c r="BX79" s="255"/>
      <c r="BY79" s="255"/>
      <c r="BZ79" s="255"/>
      <c r="CA79" s="255"/>
      <c r="CB79" s="255"/>
      <c r="CC79" s="255"/>
      <c r="CD79" s="255"/>
      <c r="CE79" s="255"/>
      <c r="CF79" s="255"/>
      <c r="CG79" s="255"/>
      <c r="CH79" s="255"/>
      <c r="CI79" s="255"/>
      <c r="CJ79" s="255"/>
      <c r="CK79" s="255"/>
      <c r="CL79" s="255"/>
      <c r="CM79" s="255"/>
      <c r="CN79" s="255"/>
      <c r="CO79" s="255"/>
      <c r="CP79" s="255"/>
      <c r="CQ79" s="255"/>
      <c r="CR79" s="255"/>
      <c r="CS79" s="255"/>
      <c r="CT79" s="255"/>
      <c r="CU79" s="255"/>
      <c r="CV79" s="255"/>
      <c r="CW79" s="255"/>
      <c r="CX79" s="255"/>
      <c r="CY79" s="255"/>
      <c r="CZ79" s="255"/>
      <c r="DA79" s="255"/>
      <c r="DB79" s="255"/>
      <c r="DC79" s="255"/>
      <c r="DD79" s="255"/>
      <c r="DE79" s="255"/>
      <c r="DF79" s="255"/>
      <c r="DG79" s="255"/>
      <c r="DH79" s="255"/>
      <c r="DI79" s="255"/>
      <c r="DJ79" s="255"/>
      <c r="DK79" s="255"/>
      <c r="DL79" s="255"/>
      <c r="DM79" s="255"/>
      <c r="DN79" s="255"/>
      <c r="DO79" s="255"/>
      <c r="DP79" s="255"/>
      <c r="DQ79" s="255"/>
      <c r="DR79" s="255"/>
      <c r="DS79" s="255"/>
      <c r="DT79" s="255"/>
      <c r="DU79" s="255"/>
      <c r="DV79" s="255"/>
      <c r="DW79" s="255"/>
      <c r="DX79" s="255"/>
      <c r="DY79" s="255"/>
      <c r="DZ79" s="255"/>
      <c r="EA79" s="255"/>
      <c r="EB79" s="255"/>
      <c r="EC79" s="255"/>
      <c r="ED79" s="255"/>
      <c r="EE79" s="255"/>
      <c r="EF79" s="255"/>
      <c r="EG79" s="255"/>
    </row>
    <row r="80" spans="1:137" s="28" customFormat="1" ht="22.2" customHeight="1" x14ac:dyDescent="0.2">
      <c r="A80" s="16">
        <v>61</v>
      </c>
      <c r="B80" s="41" t="s">
        <v>121</v>
      </c>
      <c r="C80" s="51" t="s">
        <v>156</v>
      </c>
      <c r="D80" s="19" t="s">
        <v>788</v>
      </c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6"/>
      <c r="AP80" s="256"/>
      <c r="AQ80" s="256"/>
      <c r="AR80" s="256"/>
      <c r="AS80" s="256"/>
      <c r="AT80" s="256"/>
      <c r="AU80" s="256"/>
      <c r="AV80" s="256"/>
      <c r="AW80" s="256"/>
      <c r="AX80" s="256"/>
      <c r="AY80" s="256"/>
      <c r="AZ80" s="256"/>
      <c r="BA80" s="256"/>
      <c r="BB80" s="256"/>
      <c r="BC80" s="256"/>
      <c r="BD80" s="256"/>
      <c r="BE80" s="256"/>
      <c r="BF80" s="256"/>
      <c r="BG80" s="256"/>
      <c r="BH80" s="256"/>
      <c r="BI80" s="256"/>
      <c r="BJ80" s="256"/>
      <c r="BK80" s="256"/>
      <c r="BL80" s="256"/>
      <c r="BM80" s="256"/>
      <c r="BN80" s="256"/>
      <c r="BO80" s="256"/>
      <c r="BP80" s="256"/>
      <c r="BQ80" s="256"/>
      <c r="BR80" s="256"/>
      <c r="BS80" s="256"/>
      <c r="BT80" s="256"/>
      <c r="BU80" s="256"/>
      <c r="BV80" s="256"/>
      <c r="BW80" s="256"/>
      <c r="BX80" s="256"/>
      <c r="BY80" s="256"/>
      <c r="BZ80" s="256"/>
      <c r="CA80" s="256"/>
      <c r="CB80" s="256"/>
      <c r="CC80" s="256"/>
      <c r="CD80" s="256"/>
      <c r="CE80" s="256"/>
      <c r="CF80" s="256"/>
      <c r="CG80" s="256"/>
      <c r="CH80" s="256"/>
      <c r="CI80" s="256"/>
      <c r="CJ80" s="256"/>
      <c r="CK80" s="256"/>
      <c r="CL80" s="256"/>
      <c r="CM80" s="256"/>
      <c r="CN80" s="256"/>
      <c r="CO80" s="256"/>
      <c r="CP80" s="256"/>
      <c r="CQ80" s="256"/>
      <c r="CR80" s="256"/>
      <c r="CS80" s="256"/>
      <c r="CT80" s="256"/>
      <c r="CU80" s="256"/>
      <c r="CV80" s="256"/>
      <c r="CW80" s="256"/>
      <c r="CX80" s="256"/>
      <c r="CY80" s="256"/>
      <c r="CZ80" s="256"/>
      <c r="DA80" s="256"/>
      <c r="DB80" s="256"/>
      <c r="DC80" s="256"/>
      <c r="DD80" s="256"/>
      <c r="DE80" s="256"/>
      <c r="DF80" s="256"/>
      <c r="DG80" s="256"/>
      <c r="DH80" s="256"/>
      <c r="DI80" s="256"/>
      <c r="DJ80" s="256"/>
      <c r="DK80" s="256"/>
      <c r="DL80" s="256"/>
      <c r="DM80" s="256"/>
      <c r="DN80" s="256"/>
      <c r="DO80" s="256"/>
      <c r="DP80" s="256"/>
      <c r="DQ80" s="256"/>
      <c r="DR80" s="256"/>
      <c r="DS80" s="256"/>
      <c r="DT80" s="256"/>
      <c r="DU80" s="256"/>
      <c r="DV80" s="256"/>
      <c r="DW80" s="256"/>
      <c r="DX80" s="256"/>
      <c r="DY80" s="256"/>
      <c r="DZ80" s="256"/>
      <c r="EA80" s="256"/>
      <c r="EB80" s="256"/>
      <c r="EC80" s="256"/>
      <c r="ED80" s="256"/>
      <c r="EE80" s="256"/>
      <c r="EF80" s="256"/>
      <c r="EG80" s="256"/>
    </row>
    <row r="81" spans="1:137" s="28" customFormat="1" ht="22.2" customHeight="1" x14ac:dyDescent="0.2">
      <c r="A81" s="16">
        <v>62</v>
      </c>
      <c r="B81" s="41" t="s">
        <v>122</v>
      </c>
      <c r="C81" s="51" t="s">
        <v>152</v>
      </c>
      <c r="D81" s="19" t="s">
        <v>788</v>
      </c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6"/>
      <c r="AP81" s="256"/>
      <c r="AQ81" s="256"/>
      <c r="AR81" s="256"/>
      <c r="AS81" s="256"/>
      <c r="AT81" s="256"/>
      <c r="AU81" s="256"/>
      <c r="AV81" s="256"/>
      <c r="AW81" s="256"/>
      <c r="AX81" s="256"/>
      <c r="AY81" s="256"/>
      <c r="AZ81" s="256"/>
      <c r="BA81" s="256"/>
      <c r="BB81" s="256"/>
      <c r="BC81" s="256"/>
      <c r="BD81" s="256"/>
      <c r="BE81" s="256"/>
      <c r="BF81" s="256"/>
      <c r="BG81" s="256"/>
      <c r="BH81" s="256"/>
      <c r="BI81" s="256"/>
      <c r="BJ81" s="256"/>
      <c r="BK81" s="256"/>
      <c r="BL81" s="256"/>
      <c r="BM81" s="256"/>
      <c r="BN81" s="256"/>
      <c r="BO81" s="256"/>
      <c r="BP81" s="256"/>
      <c r="BQ81" s="256"/>
      <c r="BR81" s="256"/>
      <c r="BS81" s="256"/>
      <c r="BT81" s="256"/>
      <c r="BU81" s="256"/>
      <c r="BV81" s="256"/>
      <c r="BW81" s="256"/>
      <c r="BX81" s="256"/>
      <c r="BY81" s="256"/>
      <c r="BZ81" s="256"/>
      <c r="CA81" s="256"/>
      <c r="CB81" s="256"/>
      <c r="CC81" s="256"/>
      <c r="CD81" s="256"/>
      <c r="CE81" s="256"/>
      <c r="CF81" s="256"/>
      <c r="CG81" s="256"/>
      <c r="CH81" s="256"/>
      <c r="CI81" s="256"/>
      <c r="CJ81" s="256"/>
      <c r="CK81" s="256"/>
      <c r="CL81" s="256"/>
      <c r="CM81" s="256"/>
      <c r="CN81" s="256"/>
      <c r="CO81" s="256"/>
      <c r="CP81" s="256"/>
      <c r="CQ81" s="256"/>
      <c r="CR81" s="256"/>
      <c r="CS81" s="256"/>
      <c r="CT81" s="256"/>
      <c r="CU81" s="256"/>
      <c r="CV81" s="256"/>
      <c r="CW81" s="256"/>
      <c r="CX81" s="256"/>
      <c r="CY81" s="256"/>
      <c r="CZ81" s="256"/>
      <c r="DA81" s="256"/>
      <c r="DB81" s="256"/>
      <c r="DC81" s="256"/>
      <c r="DD81" s="256"/>
      <c r="DE81" s="256"/>
      <c r="DF81" s="256"/>
      <c r="DG81" s="256"/>
      <c r="DH81" s="256"/>
      <c r="DI81" s="256"/>
      <c r="DJ81" s="256"/>
      <c r="DK81" s="256"/>
      <c r="DL81" s="256"/>
      <c r="DM81" s="256"/>
      <c r="DN81" s="256"/>
      <c r="DO81" s="256"/>
      <c r="DP81" s="256"/>
      <c r="DQ81" s="256"/>
      <c r="DR81" s="256"/>
      <c r="DS81" s="256"/>
      <c r="DT81" s="256"/>
      <c r="DU81" s="256"/>
      <c r="DV81" s="256"/>
      <c r="DW81" s="256"/>
      <c r="DX81" s="256"/>
      <c r="DY81" s="256"/>
      <c r="DZ81" s="256"/>
      <c r="EA81" s="256"/>
      <c r="EB81" s="256"/>
      <c r="EC81" s="256"/>
      <c r="ED81" s="256"/>
      <c r="EE81" s="256"/>
      <c r="EF81" s="256"/>
      <c r="EG81" s="256"/>
    </row>
    <row r="82" spans="1:137" s="28" customFormat="1" ht="22.2" customHeight="1" x14ac:dyDescent="0.2">
      <c r="A82" s="16">
        <v>63</v>
      </c>
      <c r="B82" s="41" t="s">
        <v>123</v>
      </c>
      <c r="C82" s="51" t="s">
        <v>156</v>
      </c>
      <c r="D82" s="19" t="s">
        <v>788</v>
      </c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56"/>
      <c r="AP82" s="256"/>
      <c r="AQ82" s="256"/>
      <c r="AR82" s="256"/>
      <c r="AS82" s="256"/>
      <c r="AT82" s="256"/>
      <c r="AU82" s="256"/>
      <c r="AV82" s="256"/>
      <c r="AW82" s="256"/>
      <c r="AX82" s="256"/>
      <c r="AY82" s="256"/>
      <c r="AZ82" s="256"/>
      <c r="BA82" s="256"/>
      <c r="BB82" s="256"/>
      <c r="BC82" s="256"/>
      <c r="BD82" s="256"/>
      <c r="BE82" s="256"/>
      <c r="BF82" s="256"/>
      <c r="BG82" s="256"/>
      <c r="BH82" s="256"/>
      <c r="BI82" s="256"/>
      <c r="BJ82" s="256"/>
      <c r="BK82" s="256"/>
      <c r="BL82" s="256"/>
      <c r="BM82" s="256"/>
      <c r="BN82" s="256"/>
      <c r="BO82" s="256"/>
      <c r="BP82" s="256"/>
      <c r="BQ82" s="256"/>
      <c r="BR82" s="256"/>
      <c r="BS82" s="256"/>
      <c r="BT82" s="256"/>
      <c r="BU82" s="256"/>
      <c r="BV82" s="256"/>
      <c r="BW82" s="256"/>
      <c r="BX82" s="256"/>
      <c r="BY82" s="256"/>
      <c r="BZ82" s="256"/>
      <c r="CA82" s="256"/>
      <c r="CB82" s="256"/>
      <c r="CC82" s="256"/>
      <c r="CD82" s="256"/>
      <c r="CE82" s="256"/>
      <c r="CF82" s="256"/>
      <c r="CG82" s="256"/>
      <c r="CH82" s="256"/>
      <c r="CI82" s="256"/>
      <c r="CJ82" s="256"/>
      <c r="CK82" s="256"/>
      <c r="CL82" s="256"/>
      <c r="CM82" s="256"/>
      <c r="CN82" s="256"/>
      <c r="CO82" s="256"/>
      <c r="CP82" s="256"/>
      <c r="CQ82" s="256"/>
      <c r="CR82" s="256"/>
      <c r="CS82" s="256"/>
      <c r="CT82" s="256"/>
      <c r="CU82" s="256"/>
      <c r="CV82" s="256"/>
      <c r="CW82" s="256"/>
      <c r="CX82" s="256"/>
      <c r="CY82" s="256"/>
      <c r="CZ82" s="256"/>
      <c r="DA82" s="256"/>
      <c r="DB82" s="256"/>
      <c r="DC82" s="256"/>
      <c r="DD82" s="256"/>
      <c r="DE82" s="256"/>
      <c r="DF82" s="256"/>
      <c r="DG82" s="256"/>
      <c r="DH82" s="256"/>
      <c r="DI82" s="256"/>
      <c r="DJ82" s="256"/>
      <c r="DK82" s="256"/>
      <c r="DL82" s="256"/>
      <c r="DM82" s="256"/>
      <c r="DN82" s="256"/>
      <c r="DO82" s="256"/>
      <c r="DP82" s="256"/>
      <c r="DQ82" s="256"/>
      <c r="DR82" s="256"/>
      <c r="DS82" s="256"/>
      <c r="DT82" s="256"/>
      <c r="DU82" s="256"/>
      <c r="DV82" s="256"/>
      <c r="DW82" s="256"/>
      <c r="DX82" s="256"/>
      <c r="DY82" s="256"/>
      <c r="DZ82" s="256"/>
      <c r="EA82" s="256"/>
      <c r="EB82" s="256"/>
      <c r="EC82" s="256"/>
      <c r="ED82" s="256"/>
      <c r="EE82" s="256"/>
      <c r="EF82" s="256"/>
      <c r="EG82" s="256"/>
    </row>
    <row r="83" spans="1:137" s="28" customFormat="1" ht="22.2" customHeight="1" x14ac:dyDescent="0.2">
      <c r="A83" s="16">
        <v>64</v>
      </c>
      <c r="B83" s="41" t="s">
        <v>124</v>
      </c>
      <c r="C83" s="51" t="s">
        <v>152</v>
      </c>
      <c r="D83" s="19" t="s">
        <v>788</v>
      </c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56"/>
      <c r="AP83" s="256"/>
      <c r="AQ83" s="256"/>
      <c r="AR83" s="256"/>
      <c r="AS83" s="256"/>
      <c r="AT83" s="256"/>
      <c r="AU83" s="256"/>
      <c r="AV83" s="256"/>
      <c r="AW83" s="256"/>
      <c r="AX83" s="256"/>
      <c r="AY83" s="256"/>
      <c r="AZ83" s="256"/>
      <c r="BA83" s="256"/>
      <c r="BB83" s="256"/>
      <c r="BC83" s="256"/>
      <c r="BD83" s="256"/>
      <c r="BE83" s="256"/>
      <c r="BF83" s="256"/>
      <c r="BG83" s="256"/>
      <c r="BH83" s="256"/>
      <c r="BI83" s="256"/>
      <c r="BJ83" s="256"/>
      <c r="BK83" s="256"/>
      <c r="BL83" s="256"/>
      <c r="BM83" s="256"/>
      <c r="BN83" s="256"/>
      <c r="BO83" s="256"/>
      <c r="BP83" s="256"/>
      <c r="BQ83" s="256"/>
      <c r="BR83" s="256"/>
      <c r="BS83" s="256"/>
      <c r="BT83" s="256"/>
      <c r="BU83" s="256"/>
      <c r="BV83" s="256"/>
      <c r="BW83" s="256"/>
      <c r="BX83" s="256"/>
      <c r="BY83" s="256"/>
      <c r="BZ83" s="256"/>
      <c r="CA83" s="256"/>
      <c r="CB83" s="256"/>
      <c r="CC83" s="256"/>
      <c r="CD83" s="256"/>
      <c r="CE83" s="256"/>
      <c r="CF83" s="256"/>
      <c r="CG83" s="256"/>
      <c r="CH83" s="256"/>
      <c r="CI83" s="256"/>
      <c r="CJ83" s="256"/>
      <c r="CK83" s="256"/>
      <c r="CL83" s="256"/>
      <c r="CM83" s="256"/>
      <c r="CN83" s="256"/>
      <c r="CO83" s="256"/>
      <c r="CP83" s="256"/>
      <c r="CQ83" s="256"/>
      <c r="CR83" s="256"/>
      <c r="CS83" s="256"/>
      <c r="CT83" s="256"/>
      <c r="CU83" s="256"/>
      <c r="CV83" s="256"/>
      <c r="CW83" s="256"/>
      <c r="CX83" s="256"/>
      <c r="CY83" s="256"/>
      <c r="CZ83" s="256"/>
      <c r="DA83" s="256"/>
      <c r="DB83" s="256"/>
      <c r="DC83" s="256"/>
      <c r="DD83" s="256"/>
      <c r="DE83" s="256"/>
      <c r="DF83" s="256"/>
      <c r="DG83" s="256"/>
      <c r="DH83" s="256"/>
      <c r="DI83" s="256"/>
      <c r="DJ83" s="256"/>
      <c r="DK83" s="256"/>
      <c r="DL83" s="256"/>
      <c r="DM83" s="256"/>
      <c r="DN83" s="256"/>
      <c r="DO83" s="256"/>
      <c r="DP83" s="256"/>
      <c r="DQ83" s="256"/>
      <c r="DR83" s="256"/>
      <c r="DS83" s="256"/>
      <c r="DT83" s="256"/>
      <c r="DU83" s="256"/>
      <c r="DV83" s="256"/>
      <c r="DW83" s="256"/>
      <c r="DX83" s="256"/>
      <c r="DY83" s="256"/>
      <c r="DZ83" s="256"/>
      <c r="EA83" s="256"/>
      <c r="EB83" s="256"/>
      <c r="EC83" s="256"/>
      <c r="ED83" s="256"/>
      <c r="EE83" s="256"/>
      <c r="EF83" s="256"/>
      <c r="EG83" s="256"/>
    </row>
    <row r="84" spans="1:137" s="28" customFormat="1" ht="22.2" customHeight="1" x14ac:dyDescent="0.2">
      <c r="A84" s="16">
        <v>65</v>
      </c>
      <c r="B84" s="41" t="s">
        <v>125</v>
      </c>
      <c r="C84" s="51" t="s">
        <v>152</v>
      </c>
      <c r="D84" s="19" t="s">
        <v>788</v>
      </c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56"/>
      <c r="AP84" s="256"/>
      <c r="AQ84" s="256"/>
      <c r="AR84" s="256"/>
      <c r="AS84" s="256"/>
      <c r="AT84" s="256"/>
      <c r="AU84" s="256"/>
      <c r="AV84" s="256"/>
      <c r="AW84" s="256"/>
      <c r="AX84" s="256"/>
      <c r="AY84" s="256"/>
      <c r="AZ84" s="256"/>
      <c r="BA84" s="256"/>
      <c r="BB84" s="256"/>
      <c r="BC84" s="256"/>
      <c r="BD84" s="256"/>
      <c r="BE84" s="256"/>
      <c r="BF84" s="256"/>
      <c r="BG84" s="256"/>
      <c r="BH84" s="256"/>
      <c r="BI84" s="256"/>
      <c r="BJ84" s="256"/>
      <c r="BK84" s="256"/>
      <c r="BL84" s="256"/>
      <c r="BM84" s="256"/>
      <c r="BN84" s="256"/>
      <c r="BO84" s="256"/>
      <c r="BP84" s="256"/>
      <c r="BQ84" s="256"/>
      <c r="BR84" s="256"/>
      <c r="BS84" s="256"/>
      <c r="BT84" s="256"/>
      <c r="BU84" s="256"/>
      <c r="BV84" s="256"/>
      <c r="BW84" s="256"/>
      <c r="BX84" s="256"/>
      <c r="BY84" s="256"/>
      <c r="BZ84" s="256"/>
      <c r="CA84" s="256"/>
      <c r="CB84" s="256"/>
      <c r="CC84" s="256"/>
      <c r="CD84" s="256"/>
      <c r="CE84" s="256"/>
      <c r="CF84" s="256"/>
      <c r="CG84" s="256"/>
      <c r="CH84" s="256"/>
      <c r="CI84" s="256"/>
      <c r="CJ84" s="256"/>
      <c r="CK84" s="256"/>
      <c r="CL84" s="256"/>
      <c r="CM84" s="256"/>
      <c r="CN84" s="256"/>
      <c r="CO84" s="256"/>
      <c r="CP84" s="256"/>
      <c r="CQ84" s="256"/>
      <c r="CR84" s="256"/>
      <c r="CS84" s="256"/>
      <c r="CT84" s="256"/>
      <c r="CU84" s="256"/>
      <c r="CV84" s="256"/>
      <c r="CW84" s="256"/>
      <c r="CX84" s="256"/>
      <c r="CY84" s="256"/>
      <c r="CZ84" s="256"/>
      <c r="DA84" s="256"/>
      <c r="DB84" s="256"/>
      <c r="DC84" s="256"/>
      <c r="DD84" s="256"/>
      <c r="DE84" s="256"/>
      <c r="DF84" s="256"/>
      <c r="DG84" s="256"/>
      <c r="DH84" s="256"/>
      <c r="DI84" s="256"/>
      <c r="DJ84" s="256"/>
      <c r="DK84" s="256"/>
      <c r="DL84" s="256"/>
      <c r="DM84" s="256"/>
      <c r="DN84" s="256"/>
      <c r="DO84" s="256"/>
      <c r="DP84" s="256"/>
      <c r="DQ84" s="256"/>
      <c r="DR84" s="256"/>
      <c r="DS84" s="256"/>
      <c r="DT84" s="256"/>
      <c r="DU84" s="256"/>
      <c r="DV84" s="256"/>
      <c r="DW84" s="256"/>
      <c r="DX84" s="256"/>
      <c r="DY84" s="256"/>
      <c r="DZ84" s="256"/>
      <c r="EA84" s="256"/>
      <c r="EB84" s="256"/>
      <c r="EC84" s="256"/>
      <c r="ED84" s="256"/>
      <c r="EE84" s="256"/>
      <c r="EF84" s="256"/>
      <c r="EG84" s="256"/>
    </row>
    <row r="85" spans="1:137" s="28" customFormat="1" ht="22.2" customHeight="1" x14ac:dyDescent="0.2">
      <c r="A85" s="16">
        <v>66</v>
      </c>
      <c r="B85" s="41" t="s">
        <v>126</v>
      </c>
      <c r="C85" s="51" t="s">
        <v>152</v>
      </c>
      <c r="D85" s="19" t="s">
        <v>788</v>
      </c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56"/>
      <c r="AP85" s="256"/>
      <c r="AQ85" s="256"/>
      <c r="AR85" s="256"/>
      <c r="AS85" s="256"/>
      <c r="AT85" s="256"/>
      <c r="AU85" s="256"/>
      <c r="AV85" s="256"/>
      <c r="AW85" s="256"/>
      <c r="AX85" s="256"/>
      <c r="AY85" s="256"/>
      <c r="AZ85" s="256"/>
      <c r="BA85" s="256"/>
      <c r="BB85" s="256"/>
      <c r="BC85" s="256"/>
      <c r="BD85" s="256"/>
      <c r="BE85" s="256"/>
      <c r="BF85" s="256"/>
      <c r="BG85" s="256"/>
      <c r="BH85" s="256"/>
      <c r="BI85" s="256"/>
      <c r="BJ85" s="256"/>
      <c r="BK85" s="256"/>
      <c r="BL85" s="256"/>
      <c r="BM85" s="256"/>
      <c r="BN85" s="256"/>
      <c r="BO85" s="256"/>
      <c r="BP85" s="256"/>
      <c r="BQ85" s="256"/>
      <c r="BR85" s="256"/>
      <c r="BS85" s="256"/>
      <c r="BT85" s="256"/>
      <c r="BU85" s="256"/>
      <c r="BV85" s="256"/>
      <c r="BW85" s="256"/>
      <c r="BX85" s="256"/>
      <c r="BY85" s="256"/>
      <c r="BZ85" s="256"/>
      <c r="CA85" s="256"/>
      <c r="CB85" s="256"/>
      <c r="CC85" s="256"/>
      <c r="CD85" s="256"/>
      <c r="CE85" s="256"/>
      <c r="CF85" s="256"/>
      <c r="CG85" s="256"/>
      <c r="CH85" s="256"/>
      <c r="CI85" s="256"/>
      <c r="CJ85" s="256"/>
      <c r="CK85" s="256"/>
      <c r="CL85" s="256"/>
      <c r="CM85" s="256"/>
      <c r="CN85" s="256"/>
      <c r="CO85" s="256"/>
      <c r="CP85" s="256"/>
      <c r="CQ85" s="256"/>
      <c r="CR85" s="256"/>
      <c r="CS85" s="256"/>
      <c r="CT85" s="256"/>
      <c r="CU85" s="256"/>
      <c r="CV85" s="256"/>
      <c r="CW85" s="256"/>
      <c r="CX85" s="256"/>
      <c r="CY85" s="256"/>
      <c r="CZ85" s="256"/>
      <c r="DA85" s="256"/>
      <c r="DB85" s="256"/>
      <c r="DC85" s="256"/>
      <c r="DD85" s="256"/>
      <c r="DE85" s="256"/>
      <c r="DF85" s="256"/>
      <c r="DG85" s="256"/>
      <c r="DH85" s="256"/>
      <c r="DI85" s="256"/>
      <c r="DJ85" s="256"/>
      <c r="DK85" s="256"/>
      <c r="DL85" s="256"/>
      <c r="DM85" s="256"/>
      <c r="DN85" s="256"/>
      <c r="DO85" s="256"/>
      <c r="DP85" s="256"/>
      <c r="DQ85" s="256"/>
      <c r="DR85" s="256"/>
      <c r="DS85" s="256"/>
      <c r="DT85" s="256"/>
      <c r="DU85" s="256"/>
      <c r="DV85" s="256"/>
      <c r="DW85" s="256"/>
      <c r="DX85" s="256"/>
      <c r="DY85" s="256"/>
      <c r="DZ85" s="256"/>
      <c r="EA85" s="256"/>
      <c r="EB85" s="256"/>
      <c r="EC85" s="256"/>
      <c r="ED85" s="256"/>
      <c r="EE85" s="256"/>
      <c r="EF85" s="256"/>
      <c r="EG85" s="256"/>
    </row>
    <row r="86" spans="1:137" s="28" customFormat="1" ht="22.2" customHeight="1" x14ac:dyDescent="0.2">
      <c r="A86" s="16">
        <v>67</v>
      </c>
      <c r="B86" s="41" t="s">
        <v>127</v>
      </c>
      <c r="C86" s="51" t="s">
        <v>152</v>
      </c>
      <c r="D86" s="19" t="s">
        <v>788</v>
      </c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56"/>
      <c r="AP86" s="256"/>
      <c r="AQ86" s="256"/>
      <c r="AR86" s="256"/>
      <c r="AS86" s="256"/>
      <c r="AT86" s="256"/>
      <c r="AU86" s="256"/>
      <c r="AV86" s="256"/>
      <c r="AW86" s="256"/>
      <c r="AX86" s="256"/>
      <c r="AY86" s="256"/>
      <c r="AZ86" s="256"/>
      <c r="BA86" s="256"/>
      <c r="BB86" s="256"/>
      <c r="BC86" s="256"/>
      <c r="BD86" s="256"/>
      <c r="BE86" s="256"/>
      <c r="BF86" s="256"/>
      <c r="BG86" s="256"/>
      <c r="BH86" s="256"/>
      <c r="BI86" s="256"/>
      <c r="BJ86" s="256"/>
      <c r="BK86" s="256"/>
      <c r="BL86" s="256"/>
      <c r="BM86" s="256"/>
      <c r="BN86" s="256"/>
      <c r="BO86" s="256"/>
      <c r="BP86" s="256"/>
      <c r="BQ86" s="256"/>
      <c r="BR86" s="256"/>
      <c r="BS86" s="256"/>
      <c r="BT86" s="256"/>
      <c r="BU86" s="256"/>
      <c r="BV86" s="256"/>
      <c r="BW86" s="256"/>
      <c r="BX86" s="256"/>
      <c r="BY86" s="256"/>
      <c r="BZ86" s="256"/>
      <c r="CA86" s="256"/>
      <c r="CB86" s="256"/>
      <c r="CC86" s="256"/>
      <c r="CD86" s="256"/>
      <c r="CE86" s="256"/>
      <c r="CF86" s="256"/>
      <c r="CG86" s="256"/>
      <c r="CH86" s="256"/>
      <c r="CI86" s="256"/>
      <c r="CJ86" s="256"/>
      <c r="CK86" s="256"/>
      <c r="CL86" s="256"/>
      <c r="CM86" s="256"/>
      <c r="CN86" s="256"/>
      <c r="CO86" s="256"/>
      <c r="CP86" s="256"/>
      <c r="CQ86" s="256"/>
      <c r="CR86" s="256"/>
      <c r="CS86" s="256"/>
      <c r="CT86" s="256"/>
      <c r="CU86" s="256"/>
      <c r="CV86" s="256"/>
      <c r="CW86" s="256"/>
      <c r="CX86" s="256"/>
      <c r="CY86" s="256"/>
      <c r="CZ86" s="256"/>
      <c r="DA86" s="256"/>
      <c r="DB86" s="256"/>
      <c r="DC86" s="256"/>
      <c r="DD86" s="256"/>
      <c r="DE86" s="256"/>
      <c r="DF86" s="256"/>
      <c r="DG86" s="256"/>
      <c r="DH86" s="256"/>
      <c r="DI86" s="256"/>
      <c r="DJ86" s="256"/>
      <c r="DK86" s="256"/>
      <c r="DL86" s="256"/>
      <c r="DM86" s="256"/>
      <c r="DN86" s="256"/>
      <c r="DO86" s="256"/>
      <c r="DP86" s="256"/>
      <c r="DQ86" s="256"/>
      <c r="DR86" s="256"/>
      <c r="DS86" s="256"/>
      <c r="DT86" s="256"/>
      <c r="DU86" s="256"/>
      <c r="DV86" s="256"/>
      <c r="DW86" s="256"/>
      <c r="DX86" s="256"/>
      <c r="DY86" s="256"/>
      <c r="DZ86" s="256"/>
      <c r="EA86" s="256"/>
      <c r="EB86" s="256"/>
      <c r="EC86" s="256"/>
      <c r="ED86" s="256"/>
      <c r="EE86" s="256"/>
      <c r="EF86" s="256"/>
      <c r="EG86" s="256"/>
    </row>
    <row r="87" spans="1:137" s="28" customFormat="1" ht="22.2" customHeight="1" x14ac:dyDescent="0.2">
      <c r="A87" s="16">
        <v>68</v>
      </c>
      <c r="B87" s="41" t="s">
        <v>128</v>
      </c>
      <c r="C87" s="51" t="s">
        <v>152</v>
      </c>
      <c r="D87" s="19" t="s">
        <v>788</v>
      </c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56"/>
      <c r="AP87" s="256"/>
      <c r="AQ87" s="256"/>
      <c r="AR87" s="256"/>
      <c r="AS87" s="256"/>
      <c r="AT87" s="256"/>
      <c r="AU87" s="256"/>
      <c r="AV87" s="256"/>
      <c r="AW87" s="256"/>
      <c r="AX87" s="256"/>
      <c r="AY87" s="256"/>
      <c r="AZ87" s="256"/>
      <c r="BA87" s="256"/>
      <c r="BB87" s="256"/>
      <c r="BC87" s="256"/>
      <c r="BD87" s="256"/>
      <c r="BE87" s="256"/>
      <c r="BF87" s="256"/>
      <c r="BG87" s="256"/>
      <c r="BH87" s="256"/>
      <c r="BI87" s="256"/>
      <c r="BJ87" s="256"/>
      <c r="BK87" s="256"/>
      <c r="BL87" s="256"/>
      <c r="BM87" s="256"/>
      <c r="BN87" s="256"/>
      <c r="BO87" s="256"/>
      <c r="BP87" s="256"/>
      <c r="BQ87" s="256"/>
      <c r="BR87" s="256"/>
      <c r="BS87" s="256"/>
      <c r="BT87" s="256"/>
      <c r="BU87" s="256"/>
      <c r="BV87" s="256"/>
      <c r="BW87" s="256"/>
      <c r="BX87" s="256"/>
      <c r="BY87" s="256"/>
      <c r="BZ87" s="256"/>
      <c r="CA87" s="256"/>
      <c r="CB87" s="256"/>
      <c r="CC87" s="256"/>
      <c r="CD87" s="256"/>
      <c r="CE87" s="256"/>
      <c r="CF87" s="256"/>
      <c r="CG87" s="256"/>
      <c r="CH87" s="256"/>
      <c r="CI87" s="256"/>
      <c r="CJ87" s="256"/>
      <c r="CK87" s="256"/>
      <c r="CL87" s="256"/>
      <c r="CM87" s="256"/>
      <c r="CN87" s="256"/>
      <c r="CO87" s="256"/>
      <c r="CP87" s="256"/>
      <c r="CQ87" s="256"/>
      <c r="CR87" s="256"/>
      <c r="CS87" s="256"/>
      <c r="CT87" s="256"/>
      <c r="CU87" s="256"/>
      <c r="CV87" s="256"/>
      <c r="CW87" s="256"/>
      <c r="CX87" s="256"/>
      <c r="CY87" s="256"/>
      <c r="CZ87" s="256"/>
      <c r="DA87" s="256"/>
      <c r="DB87" s="256"/>
      <c r="DC87" s="256"/>
      <c r="DD87" s="256"/>
      <c r="DE87" s="256"/>
      <c r="DF87" s="256"/>
      <c r="DG87" s="256"/>
      <c r="DH87" s="256"/>
      <c r="DI87" s="256"/>
      <c r="DJ87" s="256"/>
      <c r="DK87" s="256"/>
      <c r="DL87" s="256"/>
      <c r="DM87" s="256"/>
      <c r="DN87" s="256"/>
      <c r="DO87" s="256"/>
      <c r="DP87" s="256"/>
      <c r="DQ87" s="256"/>
      <c r="DR87" s="256"/>
      <c r="DS87" s="256"/>
      <c r="DT87" s="256"/>
      <c r="DU87" s="256"/>
      <c r="DV87" s="256"/>
      <c r="DW87" s="256"/>
      <c r="DX87" s="256"/>
      <c r="DY87" s="256"/>
      <c r="DZ87" s="256"/>
      <c r="EA87" s="256"/>
      <c r="EB87" s="256"/>
      <c r="EC87" s="256"/>
      <c r="ED87" s="256"/>
      <c r="EE87" s="256"/>
      <c r="EF87" s="256"/>
      <c r="EG87" s="256"/>
    </row>
    <row r="88" spans="1:137" s="28" customFormat="1" ht="22.2" customHeight="1" x14ac:dyDescent="0.2">
      <c r="A88" s="16">
        <v>69</v>
      </c>
      <c r="B88" s="41" t="s">
        <v>129</v>
      </c>
      <c r="C88" s="51" t="s">
        <v>152</v>
      </c>
      <c r="D88" s="19" t="s">
        <v>788</v>
      </c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56"/>
      <c r="AP88" s="256"/>
      <c r="AQ88" s="256"/>
      <c r="AR88" s="256"/>
      <c r="AS88" s="256"/>
      <c r="AT88" s="256"/>
      <c r="AU88" s="256"/>
      <c r="AV88" s="256"/>
      <c r="AW88" s="256"/>
      <c r="AX88" s="256"/>
      <c r="AY88" s="256"/>
      <c r="AZ88" s="256"/>
      <c r="BA88" s="256"/>
      <c r="BB88" s="256"/>
      <c r="BC88" s="256"/>
      <c r="BD88" s="256"/>
      <c r="BE88" s="256"/>
      <c r="BF88" s="256"/>
      <c r="BG88" s="256"/>
      <c r="BH88" s="256"/>
      <c r="BI88" s="256"/>
      <c r="BJ88" s="256"/>
      <c r="BK88" s="256"/>
      <c r="BL88" s="256"/>
      <c r="BM88" s="256"/>
      <c r="BN88" s="256"/>
      <c r="BO88" s="256"/>
      <c r="BP88" s="256"/>
      <c r="BQ88" s="256"/>
      <c r="BR88" s="256"/>
      <c r="BS88" s="256"/>
      <c r="BT88" s="256"/>
      <c r="BU88" s="256"/>
      <c r="BV88" s="256"/>
      <c r="BW88" s="256"/>
      <c r="BX88" s="256"/>
      <c r="BY88" s="256"/>
      <c r="BZ88" s="256"/>
      <c r="CA88" s="256"/>
      <c r="CB88" s="256"/>
      <c r="CC88" s="256"/>
      <c r="CD88" s="256"/>
      <c r="CE88" s="256"/>
      <c r="CF88" s="256"/>
      <c r="CG88" s="256"/>
      <c r="CH88" s="256"/>
      <c r="CI88" s="256"/>
      <c r="CJ88" s="256"/>
      <c r="CK88" s="256"/>
      <c r="CL88" s="256"/>
      <c r="CM88" s="256"/>
      <c r="CN88" s="256"/>
      <c r="CO88" s="256"/>
      <c r="CP88" s="256"/>
      <c r="CQ88" s="256"/>
      <c r="CR88" s="256"/>
      <c r="CS88" s="256"/>
      <c r="CT88" s="256"/>
      <c r="CU88" s="256"/>
      <c r="CV88" s="256"/>
      <c r="CW88" s="256"/>
      <c r="CX88" s="256"/>
      <c r="CY88" s="256"/>
      <c r="CZ88" s="256"/>
      <c r="DA88" s="256"/>
      <c r="DB88" s="256"/>
      <c r="DC88" s="256"/>
      <c r="DD88" s="256"/>
      <c r="DE88" s="256"/>
      <c r="DF88" s="256"/>
      <c r="DG88" s="256"/>
      <c r="DH88" s="256"/>
      <c r="DI88" s="256"/>
      <c r="DJ88" s="256"/>
      <c r="DK88" s="256"/>
      <c r="DL88" s="256"/>
      <c r="DM88" s="256"/>
      <c r="DN88" s="256"/>
      <c r="DO88" s="256"/>
      <c r="DP88" s="256"/>
      <c r="DQ88" s="256"/>
      <c r="DR88" s="256"/>
      <c r="DS88" s="256"/>
      <c r="DT88" s="256"/>
      <c r="DU88" s="256"/>
      <c r="DV88" s="256"/>
      <c r="DW88" s="256"/>
      <c r="DX88" s="256"/>
      <c r="DY88" s="256"/>
      <c r="DZ88" s="256"/>
      <c r="EA88" s="256"/>
      <c r="EB88" s="256"/>
      <c r="EC88" s="256"/>
      <c r="ED88" s="256"/>
      <c r="EE88" s="256"/>
      <c r="EF88" s="256"/>
      <c r="EG88" s="256"/>
    </row>
    <row r="89" spans="1:137" s="28" customFormat="1" ht="22.2" customHeight="1" x14ac:dyDescent="0.2">
      <c r="A89" s="16">
        <v>70</v>
      </c>
      <c r="B89" s="41" t="s">
        <v>130</v>
      </c>
      <c r="C89" s="51" t="s">
        <v>152</v>
      </c>
      <c r="D89" s="19" t="s">
        <v>788</v>
      </c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56"/>
      <c r="AP89" s="256"/>
      <c r="AQ89" s="256"/>
      <c r="AR89" s="256"/>
      <c r="AS89" s="256"/>
      <c r="AT89" s="256"/>
      <c r="AU89" s="256"/>
      <c r="AV89" s="256"/>
      <c r="AW89" s="256"/>
      <c r="AX89" s="256"/>
      <c r="AY89" s="256"/>
      <c r="AZ89" s="256"/>
      <c r="BA89" s="256"/>
      <c r="BB89" s="256"/>
      <c r="BC89" s="256"/>
      <c r="BD89" s="256"/>
      <c r="BE89" s="256"/>
      <c r="BF89" s="256"/>
      <c r="BG89" s="256"/>
      <c r="BH89" s="256"/>
      <c r="BI89" s="256"/>
      <c r="BJ89" s="256"/>
      <c r="BK89" s="256"/>
      <c r="BL89" s="256"/>
      <c r="BM89" s="256"/>
      <c r="BN89" s="256"/>
      <c r="BO89" s="256"/>
      <c r="BP89" s="256"/>
      <c r="BQ89" s="256"/>
      <c r="BR89" s="256"/>
      <c r="BS89" s="256"/>
      <c r="BT89" s="256"/>
      <c r="BU89" s="256"/>
      <c r="BV89" s="256"/>
      <c r="BW89" s="256"/>
      <c r="BX89" s="256"/>
      <c r="BY89" s="256"/>
      <c r="BZ89" s="256"/>
      <c r="CA89" s="256"/>
      <c r="CB89" s="256"/>
      <c r="CC89" s="256"/>
      <c r="CD89" s="256"/>
      <c r="CE89" s="256"/>
      <c r="CF89" s="256"/>
      <c r="CG89" s="256"/>
      <c r="CH89" s="256"/>
      <c r="CI89" s="256"/>
      <c r="CJ89" s="256"/>
      <c r="CK89" s="256"/>
      <c r="CL89" s="256"/>
      <c r="CM89" s="256"/>
      <c r="CN89" s="256"/>
      <c r="CO89" s="256"/>
      <c r="CP89" s="256"/>
      <c r="CQ89" s="256"/>
      <c r="CR89" s="256"/>
      <c r="CS89" s="256"/>
      <c r="CT89" s="256"/>
      <c r="CU89" s="256"/>
      <c r="CV89" s="256"/>
      <c r="CW89" s="256"/>
      <c r="CX89" s="256"/>
      <c r="CY89" s="256"/>
      <c r="CZ89" s="256"/>
      <c r="DA89" s="256"/>
      <c r="DB89" s="256"/>
      <c r="DC89" s="256"/>
      <c r="DD89" s="256"/>
      <c r="DE89" s="256"/>
      <c r="DF89" s="256"/>
      <c r="DG89" s="256"/>
      <c r="DH89" s="256"/>
      <c r="DI89" s="256"/>
      <c r="DJ89" s="256"/>
      <c r="DK89" s="256"/>
      <c r="DL89" s="256"/>
      <c r="DM89" s="256"/>
      <c r="DN89" s="256"/>
      <c r="DO89" s="256"/>
      <c r="DP89" s="256"/>
      <c r="DQ89" s="256"/>
      <c r="DR89" s="256"/>
      <c r="DS89" s="256"/>
      <c r="DT89" s="256"/>
      <c r="DU89" s="256"/>
      <c r="DV89" s="256"/>
      <c r="DW89" s="256"/>
      <c r="DX89" s="256"/>
      <c r="DY89" s="256"/>
      <c r="DZ89" s="256"/>
      <c r="EA89" s="256"/>
      <c r="EB89" s="256"/>
      <c r="EC89" s="256"/>
      <c r="ED89" s="256"/>
      <c r="EE89" s="256"/>
      <c r="EF89" s="256"/>
      <c r="EG89" s="256"/>
    </row>
    <row r="90" spans="1:137" s="28" customFormat="1" ht="22.2" customHeight="1" x14ac:dyDescent="0.2">
      <c r="A90" s="16">
        <v>71</v>
      </c>
      <c r="B90" s="41" t="s">
        <v>131</v>
      </c>
      <c r="C90" s="51" t="s">
        <v>152</v>
      </c>
      <c r="D90" s="19" t="s">
        <v>788</v>
      </c>
      <c r="E90" s="256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56"/>
      <c r="AP90" s="256"/>
      <c r="AQ90" s="256"/>
      <c r="AR90" s="256"/>
      <c r="AS90" s="256"/>
      <c r="AT90" s="256"/>
      <c r="AU90" s="256"/>
      <c r="AV90" s="256"/>
      <c r="AW90" s="256"/>
      <c r="AX90" s="256"/>
      <c r="AY90" s="256"/>
      <c r="AZ90" s="256"/>
      <c r="BA90" s="256"/>
      <c r="BB90" s="256"/>
      <c r="BC90" s="256"/>
      <c r="BD90" s="256"/>
      <c r="BE90" s="256"/>
      <c r="BF90" s="256"/>
      <c r="BG90" s="256"/>
      <c r="BH90" s="256"/>
      <c r="BI90" s="256"/>
      <c r="BJ90" s="256"/>
      <c r="BK90" s="256"/>
      <c r="BL90" s="256"/>
      <c r="BM90" s="256"/>
      <c r="BN90" s="256"/>
      <c r="BO90" s="256"/>
      <c r="BP90" s="256"/>
      <c r="BQ90" s="256"/>
      <c r="BR90" s="256"/>
      <c r="BS90" s="256"/>
      <c r="BT90" s="256"/>
      <c r="BU90" s="256"/>
      <c r="BV90" s="256"/>
      <c r="BW90" s="256"/>
      <c r="BX90" s="256"/>
      <c r="BY90" s="256"/>
      <c r="BZ90" s="256"/>
      <c r="CA90" s="256"/>
      <c r="CB90" s="256"/>
      <c r="CC90" s="256"/>
      <c r="CD90" s="256"/>
      <c r="CE90" s="256"/>
      <c r="CF90" s="256"/>
      <c r="CG90" s="256"/>
      <c r="CH90" s="256"/>
      <c r="CI90" s="256"/>
      <c r="CJ90" s="256"/>
      <c r="CK90" s="256"/>
      <c r="CL90" s="256"/>
      <c r="CM90" s="256"/>
      <c r="CN90" s="256"/>
      <c r="CO90" s="256"/>
      <c r="CP90" s="256"/>
      <c r="CQ90" s="256"/>
      <c r="CR90" s="256"/>
      <c r="CS90" s="256"/>
      <c r="CT90" s="256"/>
      <c r="CU90" s="256"/>
      <c r="CV90" s="256"/>
      <c r="CW90" s="256"/>
      <c r="CX90" s="256"/>
      <c r="CY90" s="256"/>
      <c r="CZ90" s="256"/>
      <c r="DA90" s="256"/>
      <c r="DB90" s="256"/>
      <c r="DC90" s="256"/>
      <c r="DD90" s="256"/>
      <c r="DE90" s="256"/>
      <c r="DF90" s="256"/>
      <c r="DG90" s="256"/>
      <c r="DH90" s="256"/>
      <c r="DI90" s="256"/>
      <c r="DJ90" s="256"/>
      <c r="DK90" s="256"/>
      <c r="DL90" s="256"/>
      <c r="DM90" s="256"/>
      <c r="DN90" s="256"/>
      <c r="DO90" s="256"/>
      <c r="DP90" s="256"/>
      <c r="DQ90" s="256"/>
      <c r="DR90" s="256"/>
      <c r="DS90" s="256"/>
      <c r="DT90" s="256"/>
      <c r="DU90" s="256"/>
      <c r="DV90" s="256"/>
      <c r="DW90" s="256"/>
      <c r="DX90" s="256"/>
      <c r="DY90" s="256"/>
      <c r="DZ90" s="256"/>
      <c r="EA90" s="256"/>
      <c r="EB90" s="256"/>
      <c r="EC90" s="256"/>
      <c r="ED90" s="256"/>
      <c r="EE90" s="256"/>
      <c r="EF90" s="256"/>
      <c r="EG90" s="256"/>
    </row>
    <row r="91" spans="1:137" s="28" customFormat="1" ht="22.2" customHeight="1" x14ac:dyDescent="0.2">
      <c r="A91" s="16">
        <v>72</v>
      </c>
      <c r="B91" s="41" t="s">
        <v>132</v>
      </c>
      <c r="C91" s="51" t="s">
        <v>152</v>
      </c>
      <c r="D91" s="19" t="s">
        <v>788</v>
      </c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56"/>
      <c r="AP91" s="256"/>
      <c r="AQ91" s="256"/>
      <c r="AR91" s="256"/>
      <c r="AS91" s="256"/>
      <c r="AT91" s="256"/>
      <c r="AU91" s="256"/>
      <c r="AV91" s="256"/>
      <c r="AW91" s="256"/>
      <c r="AX91" s="256"/>
      <c r="AY91" s="256"/>
      <c r="AZ91" s="256"/>
      <c r="BA91" s="256"/>
      <c r="BB91" s="256"/>
      <c r="BC91" s="256"/>
      <c r="BD91" s="256"/>
      <c r="BE91" s="256"/>
      <c r="BF91" s="256"/>
      <c r="BG91" s="256"/>
      <c r="BH91" s="256"/>
      <c r="BI91" s="256"/>
      <c r="BJ91" s="256"/>
      <c r="BK91" s="256"/>
      <c r="BL91" s="256"/>
      <c r="BM91" s="256"/>
      <c r="BN91" s="256"/>
      <c r="BO91" s="256"/>
      <c r="BP91" s="256"/>
      <c r="BQ91" s="256"/>
      <c r="BR91" s="256"/>
      <c r="BS91" s="256"/>
      <c r="BT91" s="256"/>
      <c r="BU91" s="256"/>
      <c r="BV91" s="256"/>
      <c r="BW91" s="256"/>
      <c r="BX91" s="256"/>
      <c r="BY91" s="256"/>
      <c r="BZ91" s="256"/>
      <c r="CA91" s="256"/>
      <c r="CB91" s="256"/>
      <c r="CC91" s="256"/>
      <c r="CD91" s="256"/>
      <c r="CE91" s="256"/>
      <c r="CF91" s="256"/>
      <c r="CG91" s="256"/>
      <c r="CH91" s="256"/>
      <c r="CI91" s="256"/>
      <c r="CJ91" s="256"/>
      <c r="CK91" s="256"/>
      <c r="CL91" s="256"/>
      <c r="CM91" s="256"/>
      <c r="CN91" s="256"/>
      <c r="CO91" s="256"/>
      <c r="CP91" s="256"/>
      <c r="CQ91" s="256"/>
      <c r="CR91" s="256"/>
      <c r="CS91" s="256"/>
      <c r="CT91" s="256"/>
      <c r="CU91" s="256"/>
      <c r="CV91" s="256"/>
      <c r="CW91" s="256"/>
      <c r="CX91" s="256"/>
      <c r="CY91" s="256"/>
      <c r="CZ91" s="256"/>
      <c r="DA91" s="256"/>
      <c r="DB91" s="256"/>
      <c r="DC91" s="256"/>
      <c r="DD91" s="256"/>
      <c r="DE91" s="256"/>
      <c r="DF91" s="256"/>
      <c r="DG91" s="256"/>
      <c r="DH91" s="256"/>
      <c r="DI91" s="256"/>
      <c r="DJ91" s="256"/>
      <c r="DK91" s="256"/>
      <c r="DL91" s="256"/>
      <c r="DM91" s="256"/>
      <c r="DN91" s="256"/>
      <c r="DO91" s="256"/>
      <c r="DP91" s="256"/>
      <c r="DQ91" s="256"/>
      <c r="DR91" s="256"/>
      <c r="DS91" s="256"/>
      <c r="DT91" s="256"/>
      <c r="DU91" s="256"/>
      <c r="DV91" s="256"/>
      <c r="DW91" s="256"/>
      <c r="DX91" s="256"/>
      <c r="DY91" s="256"/>
      <c r="DZ91" s="256"/>
      <c r="EA91" s="256"/>
      <c r="EB91" s="256"/>
      <c r="EC91" s="256"/>
      <c r="ED91" s="256"/>
      <c r="EE91" s="256"/>
      <c r="EF91" s="256"/>
      <c r="EG91" s="256"/>
    </row>
    <row r="92" spans="1:137" s="28" customFormat="1" ht="22.2" customHeight="1" x14ac:dyDescent="0.2">
      <c r="A92" s="16">
        <v>73</v>
      </c>
      <c r="B92" s="41" t="s">
        <v>133</v>
      </c>
      <c r="C92" s="51" t="s">
        <v>152</v>
      </c>
      <c r="D92" s="19" t="s">
        <v>788</v>
      </c>
      <c r="E92" s="256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56"/>
      <c r="AP92" s="256"/>
      <c r="AQ92" s="256"/>
      <c r="AR92" s="256"/>
      <c r="AS92" s="256"/>
      <c r="AT92" s="256"/>
      <c r="AU92" s="256"/>
      <c r="AV92" s="256"/>
      <c r="AW92" s="256"/>
      <c r="AX92" s="256"/>
      <c r="AY92" s="256"/>
      <c r="AZ92" s="256"/>
      <c r="BA92" s="256"/>
      <c r="BB92" s="256"/>
      <c r="BC92" s="256"/>
      <c r="BD92" s="256"/>
      <c r="BE92" s="256"/>
      <c r="BF92" s="256"/>
      <c r="BG92" s="256"/>
      <c r="BH92" s="256"/>
      <c r="BI92" s="256"/>
      <c r="BJ92" s="256"/>
      <c r="BK92" s="256"/>
      <c r="BL92" s="256"/>
      <c r="BM92" s="256"/>
      <c r="BN92" s="256"/>
      <c r="BO92" s="256"/>
      <c r="BP92" s="256"/>
      <c r="BQ92" s="256"/>
      <c r="BR92" s="256"/>
      <c r="BS92" s="256"/>
      <c r="BT92" s="256"/>
      <c r="BU92" s="256"/>
      <c r="BV92" s="256"/>
      <c r="BW92" s="256"/>
      <c r="BX92" s="256"/>
      <c r="BY92" s="256"/>
      <c r="BZ92" s="256"/>
      <c r="CA92" s="256"/>
      <c r="CB92" s="256"/>
      <c r="CC92" s="256"/>
      <c r="CD92" s="256"/>
      <c r="CE92" s="256"/>
      <c r="CF92" s="256"/>
      <c r="CG92" s="256"/>
      <c r="CH92" s="256"/>
      <c r="CI92" s="256"/>
      <c r="CJ92" s="256"/>
      <c r="CK92" s="256"/>
      <c r="CL92" s="256"/>
      <c r="CM92" s="256"/>
      <c r="CN92" s="256"/>
      <c r="CO92" s="256"/>
      <c r="CP92" s="256"/>
      <c r="CQ92" s="256"/>
      <c r="CR92" s="256"/>
      <c r="CS92" s="256"/>
      <c r="CT92" s="256"/>
      <c r="CU92" s="256"/>
      <c r="CV92" s="256"/>
      <c r="CW92" s="256"/>
      <c r="CX92" s="256"/>
      <c r="CY92" s="256"/>
      <c r="CZ92" s="256"/>
      <c r="DA92" s="256"/>
      <c r="DB92" s="256"/>
      <c r="DC92" s="256"/>
      <c r="DD92" s="256"/>
      <c r="DE92" s="256"/>
      <c r="DF92" s="256"/>
      <c r="DG92" s="256"/>
      <c r="DH92" s="256"/>
      <c r="DI92" s="256"/>
      <c r="DJ92" s="256"/>
      <c r="DK92" s="256"/>
      <c r="DL92" s="256"/>
      <c r="DM92" s="256"/>
      <c r="DN92" s="256"/>
      <c r="DO92" s="256"/>
      <c r="DP92" s="256"/>
      <c r="DQ92" s="256"/>
      <c r="DR92" s="256"/>
      <c r="DS92" s="256"/>
      <c r="DT92" s="256"/>
      <c r="DU92" s="256"/>
      <c r="DV92" s="256"/>
      <c r="DW92" s="256"/>
      <c r="DX92" s="256"/>
      <c r="DY92" s="256"/>
      <c r="DZ92" s="256"/>
      <c r="EA92" s="256"/>
      <c r="EB92" s="256"/>
      <c r="EC92" s="256"/>
      <c r="ED92" s="256"/>
      <c r="EE92" s="256"/>
      <c r="EF92" s="256"/>
      <c r="EG92" s="256"/>
    </row>
    <row r="93" spans="1:137" s="28" customFormat="1" ht="22.2" customHeight="1" x14ac:dyDescent="0.2">
      <c r="A93" s="16">
        <v>74</v>
      </c>
      <c r="B93" s="41" t="s">
        <v>134</v>
      </c>
      <c r="C93" s="51" t="s">
        <v>152</v>
      </c>
      <c r="D93" s="19" t="s">
        <v>788</v>
      </c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  <c r="AD93" s="256"/>
      <c r="AE93" s="256"/>
      <c r="AF93" s="256"/>
      <c r="AG93" s="256"/>
      <c r="AH93" s="256"/>
      <c r="AI93" s="256"/>
      <c r="AJ93" s="256"/>
      <c r="AK93" s="256"/>
      <c r="AL93" s="256"/>
      <c r="AM93" s="256"/>
      <c r="AN93" s="256"/>
      <c r="AO93" s="256"/>
      <c r="AP93" s="256"/>
      <c r="AQ93" s="256"/>
      <c r="AR93" s="256"/>
      <c r="AS93" s="256"/>
      <c r="AT93" s="256"/>
      <c r="AU93" s="256"/>
      <c r="AV93" s="256"/>
      <c r="AW93" s="256"/>
      <c r="AX93" s="256"/>
      <c r="AY93" s="256"/>
      <c r="AZ93" s="256"/>
      <c r="BA93" s="256"/>
      <c r="BB93" s="256"/>
      <c r="BC93" s="256"/>
      <c r="BD93" s="256"/>
      <c r="BE93" s="256"/>
      <c r="BF93" s="256"/>
      <c r="BG93" s="256"/>
      <c r="BH93" s="256"/>
      <c r="BI93" s="256"/>
      <c r="BJ93" s="256"/>
      <c r="BK93" s="256"/>
      <c r="BL93" s="256"/>
      <c r="BM93" s="256"/>
      <c r="BN93" s="256"/>
      <c r="BO93" s="256"/>
      <c r="BP93" s="256"/>
      <c r="BQ93" s="256"/>
      <c r="BR93" s="256"/>
      <c r="BS93" s="256"/>
      <c r="BT93" s="256"/>
      <c r="BU93" s="256"/>
      <c r="BV93" s="256"/>
      <c r="BW93" s="256"/>
      <c r="BX93" s="256"/>
      <c r="BY93" s="256"/>
      <c r="BZ93" s="256"/>
      <c r="CA93" s="256"/>
      <c r="CB93" s="256"/>
      <c r="CC93" s="256"/>
      <c r="CD93" s="256"/>
      <c r="CE93" s="256"/>
      <c r="CF93" s="256"/>
      <c r="CG93" s="256"/>
      <c r="CH93" s="256"/>
      <c r="CI93" s="256"/>
      <c r="CJ93" s="256"/>
      <c r="CK93" s="256"/>
      <c r="CL93" s="256"/>
      <c r="CM93" s="256"/>
      <c r="CN93" s="256"/>
      <c r="CO93" s="256"/>
      <c r="CP93" s="256"/>
      <c r="CQ93" s="256"/>
      <c r="CR93" s="256"/>
      <c r="CS93" s="256"/>
      <c r="CT93" s="256"/>
      <c r="CU93" s="256"/>
      <c r="CV93" s="256"/>
      <c r="CW93" s="256"/>
      <c r="CX93" s="256"/>
      <c r="CY93" s="256"/>
      <c r="CZ93" s="256"/>
      <c r="DA93" s="256"/>
      <c r="DB93" s="256"/>
      <c r="DC93" s="256"/>
      <c r="DD93" s="256"/>
      <c r="DE93" s="256"/>
      <c r="DF93" s="256"/>
      <c r="DG93" s="256"/>
      <c r="DH93" s="256"/>
      <c r="DI93" s="256"/>
      <c r="DJ93" s="256"/>
      <c r="DK93" s="256"/>
      <c r="DL93" s="256"/>
      <c r="DM93" s="256"/>
      <c r="DN93" s="256"/>
      <c r="DO93" s="256"/>
      <c r="DP93" s="256"/>
      <c r="DQ93" s="256"/>
      <c r="DR93" s="256"/>
      <c r="DS93" s="256"/>
      <c r="DT93" s="256"/>
      <c r="DU93" s="256"/>
      <c r="DV93" s="256"/>
      <c r="DW93" s="256"/>
      <c r="DX93" s="256"/>
      <c r="DY93" s="256"/>
      <c r="DZ93" s="256"/>
      <c r="EA93" s="256"/>
      <c r="EB93" s="256"/>
      <c r="EC93" s="256"/>
      <c r="ED93" s="256"/>
      <c r="EE93" s="256"/>
      <c r="EF93" s="256"/>
      <c r="EG93" s="256"/>
    </row>
    <row r="94" spans="1:137" s="28" customFormat="1" ht="22.2" customHeight="1" x14ac:dyDescent="0.2">
      <c r="A94" s="16">
        <v>75</v>
      </c>
      <c r="B94" s="41" t="s">
        <v>135</v>
      </c>
      <c r="C94" s="51" t="s">
        <v>152</v>
      </c>
      <c r="D94" s="19" t="s">
        <v>788</v>
      </c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6"/>
      <c r="AP94" s="256"/>
      <c r="AQ94" s="256"/>
      <c r="AR94" s="256"/>
      <c r="AS94" s="256"/>
      <c r="AT94" s="256"/>
      <c r="AU94" s="256"/>
      <c r="AV94" s="256"/>
      <c r="AW94" s="256"/>
      <c r="AX94" s="256"/>
      <c r="AY94" s="256"/>
      <c r="AZ94" s="256"/>
      <c r="BA94" s="256"/>
      <c r="BB94" s="256"/>
      <c r="BC94" s="256"/>
      <c r="BD94" s="256"/>
      <c r="BE94" s="256"/>
      <c r="BF94" s="256"/>
      <c r="BG94" s="256"/>
      <c r="BH94" s="256"/>
      <c r="BI94" s="256"/>
      <c r="BJ94" s="256"/>
      <c r="BK94" s="256"/>
      <c r="BL94" s="256"/>
      <c r="BM94" s="256"/>
      <c r="BN94" s="256"/>
      <c r="BO94" s="256"/>
      <c r="BP94" s="256"/>
      <c r="BQ94" s="256"/>
      <c r="BR94" s="256"/>
      <c r="BS94" s="256"/>
      <c r="BT94" s="256"/>
      <c r="BU94" s="256"/>
      <c r="BV94" s="256"/>
      <c r="BW94" s="256"/>
      <c r="BX94" s="256"/>
      <c r="BY94" s="256"/>
      <c r="BZ94" s="256"/>
      <c r="CA94" s="256"/>
      <c r="CB94" s="256"/>
      <c r="CC94" s="256"/>
      <c r="CD94" s="256"/>
      <c r="CE94" s="256"/>
      <c r="CF94" s="256"/>
      <c r="CG94" s="256"/>
      <c r="CH94" s="256"/>
      <c r="CI94" s="256"/>
      <c r="CJ94" s="256"/>
      <c r="CK94" s="256"/>
      <c r="CL94" s="256"/>
      <c r="CM94" s="256"/>
      <c r="CN94" s="256"/>
      <c r="CO94" s="256"/>
      <c r="CP94" s="256"/>
      <c r="CQ94" s="256"/>
      <c r="CR94" s="256"/>
      <c r="CS94" s="256"/>
      <c r="CT94" s="256"/>
      <c r="CU94" s="256"/>
      <c r="CV94" s="256"/>
      <c r="CW94" s="256"/>
      <c r="CX94" s="256"/>
      <c r="CY94" s="256"/>
      <c r="CZ94" s="256"/>
      <c r="DA94" s="256"/>
      <c r="DB94" s="256"/>
      <c r="DC94" s="256"/>
      <c r="DD94" s="256"/>
      <c r="DE94" s="256"/>
      <c r="DF94" s="256"/>
      <c r="DG94" s="256"/>
      <c r="DH94" s="256"/>
      <c r="DI94" s="256"/>
      <c r="DJ94" s="256"/>
      <c r="DK94" s="256"/>
      <c r="DL94" s="256"/>
      <c r="DM94" s="256"/>
      <c r="DN94" s="256"/>
      <c r="DO94" s="256"/>
      <c r="DP94" s="256"/>
      <c r="DQ94" s="256"/>
      <c r="DR94" s="256"/>
      <c r="DS94" s="256"/>
      <c r="DT94" s="256"/>
      <c r="DU94" s="256"/>
      <c r="DV94" s="256"/>
      <c r="DW94" s="256"/>
      <c r="DX94" s="256"/>
      <c r="DY94" s="256"/>
      <c r="DZ94" s="256"/>
      <c r="EA94" s="256"/>
      <c r="EB94" s="256"/>
      <c r="EC94" s="256"/>
      <c r="ED94" s="256"/>
      <c r="EE94" s="256"/>
      <c r="EF94" s="256"/>
      <c r="EG94" s="256"/>
    </row>
    <row r="95" spans="1:137" s="28" customFormat="1" ht="22.2" customHeight="1" x14ac:dyDescent="0.2">
      <c r="A95" s="16">
        <v>76</v>
      </c>
      <c r="B95" s="41" t="s">
        <v>136</v>
      </c>
      <c r="C95" s="51" t="s">
        <v>152</v>
      </c>
      <c r="D95" s="19" t="s">
        <v>788</v>
      </c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6"/>
      <c r="AP95" s="256"/>
      <c r="AQ95" s="256"/>
      <c r="AR95" s="256"/>
      <c r="AS95" s="256"/>
      <c r="AT95" s="256"/>
      <c r="AU95" s="256"/>
      <c r="AV95" s="256"/>
      <c r="AW95" s="256"/>
      <c r="AX95" s="256"/>
      <c r="AY95" s="256"/>
      <c r="AZ95" s="256"/>
      <c r="BA95" s="256"/>
      <c r="BB95" s="256"/>
      <c r="BC95" s="256"/>
      <c r="BD95" s="256"/>
      <c r="BE95" s="256"/>
      <c r="BF95" s="256"/>
      <c r="BG95" s="256"/>
      <c r="BH95" s="256"/>
      <c r="BI95" s="256"/>
      <c r="BJ95" s="256"/>
      <c r="BK95" s="256"/>
      <c r="BL95" s="256"/>
      <c r="BM95" s="256"/>
      <c r="BN95" s="256"/>
      <c r="BO95" s="256"/>
      <c r="BP95" s="256"/>
      <c r="BQ95" s="256"/>
      <c r="BR95" s="256"/>
      <c r="BS95" s="256"/>
      <c r="BT95" s="256"/>
      <c r="BU95" s="256"/>
      <c r="BV95" s="256"/>
      <c r="BW95" s="256"/>
      <c r="BX95" s="256"/>
      <c r="BY95" s="256"/>
      <c r="BZ95" s="256"/>
      <c r="CA95" s="256"/>
      <c r="CB95" s="256"/>
      <c r="CC95" s="256"/>
      <c r="CD95" s="256"/>
      <c r="CE95" s="256"/>
      <c r="CF95" s="256"/>
      <c r="CG95" s="256"/>
      <c r="CH95" s="256"/>
      <c r="CI95" s="256"/>
      <c r="CJ95" s="256"/>
      <c r="CK95" s="256"/>
      <c r="CL95" s="256"/>
      <c r="CM95" s="256"/>
      <c r="CN95" s="256"/>
      <c r="CO95" s="256"/>
      <c r="CP95" s="256"/>
      <c r="CQ95" s="256"/>
      <c r="CR95" s="256"/>
      <c r="CS95" s="256"/>
      <c r="CT95" s="256"/>
      <c r="CU95" s="256"/>
      <c r="CV95" s="256"/>
      <c r="CW95" s="256"/>
      <c r="CX95" s="256"/>
      <c r="CY95" s="256"/>
      <c r="CZ95" s="256"/>
      <c r="DA95" s="256"/>
      <c r="DB95" s="256"/>
      <c r="DC95" s="256"/>
      <c r="DD95" s="256"/>
      <c r="DE95" s="256"/>
      <c r="DF95" s="256"/>
      <c r="DG95" s="256"/>
      <c r="DH95" s="256"/>
      <c r="DI95" s="256"/>
      <c r="DJ95" s="256"/>
      <c r="DK95" s="256"/>
      <c r="DL95" s="256"/>
      <c r="DM95" s="256"/>
      <c r="DN95" s="256"/>
      <c r="DO95" s="256"/>
      <c r="DP95" s="256"/>
      <c r="DQ95" s="256"/>
      <c r="DR95" s="256"/>
      <c r="DS95" s="256"/>
      <c r="DT95" s="256"/>
      <c r="DU95" s="256"/>
      <c r="DV95" s="256"/>
      <c r="DW95" s="256"/>
      <c r="DX95" s="256"/>
      <c r="DY95" s="256"/>
      <c r="DZ95" s="256"/>
      <c r="EA95" s="256"/>
      <c r="EB95" s="256"/>
      <c r="EC95" s="256"/>
      <c r="ED95" s="256"/>
      <c r="EE95" s="256"/>
      <c r="EF95" s="256"/>
      <c r="EG95" s="256"/>
    </row>
    <row r="96" spans="1:137" s="28" customFormat="1" ht="22.2" customHeight="1" x14ac:dyDescent="0.2">
      <c r="A96" s="16">
        <v>77</v>
      </c>
      <c r="B96" s="41" t="s">
        <v>137</v>
      </c>
      <c r="C96" s="51" t="s">
        <v>154</v>
      </c>
      <c r="D96" s="19" t="s">
        <v>788</v>
      </c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6"/>
      <c r="AP96" s="256"/>
      <c r="AQ96" s="256"/>
      <c r="AR96" s="256"/>
      <c r="AS96" s="256"/>
      <c r="AT96" s="256"/>
      <c r="AU96" s="256"/>
      <c r="AV96" s="256"/>
      <c r="AW96" s="256"/>
      <c r="AX96" s="256"/>
      <c r="AY96" s="256"/>
      <c r="AZ96" s="256"/>
      <c r="BA96" s="256"/>
      <c r="BB96" s="256"/>
      <c r="BC96" s="256"/>
      <c r="BD96" s="256"/>
      <c r="BE96" s="256"/>
      <c r="BF96" s="256"/>
      <c r="BG96" s="256"/>
      <c r="BH96" s="256"/>
      <c r="BI96" s="256"/>
      <c r="BJ96" s="256"/>
      <c r="BK96" s="256"/>
      <c r="BL96" s="256"/>
      <c r="BM96" s="256"/>
      <c r="BN96" s="256"/>
      <c r="BO96" s="256"/>
      <c r="BP96" s="256"/>
      <c r="BQ96" s="256"/>
      <c r="BR96" s="256"/>
      <c r="BS96" s="256"/>
      <c r="BT96" s="256"/>
      <c r="BU96" s="256"/>
      <c r="BV96" s="256"/>
      <c r="BW96" s="256"/>
      <c r="BX96" s="256"/>
      <c r="BY96" s="256"/>
      <c r="BZ96" s="256"/>
      <c r="CA96" s="256"/>
      <c r="CB96" s="256"/>
      <c r="CC96" s="256"/>
      <c r="CD96" s="256"/>
      <c r="CE96" s="256"/>
      <c r="CF96" s="256"/>
      <c r="CG96" s="256"/>
      <c r="CH96" s="256"/>
      <c r="CI96" s="256"/>
      <c r="CJ96" s="256"/>
      <c r="CK96" s="256"/>
      <c r="CL96" s="256"/>
      <c r="CM96" s="256"/>
      <c r="CN96" s="256"/>
      <c r="CO96" s="256"/>
      <c r="CP96" s="256"/>
      <c r="CQ96" s="256"/>
      <c r="CR96" s="256"/>
      <c r="CS96" s="256"/>
      <c r="CT96" s="256"/>
      <c r="CU96" s="256"/>
      <c r="CV96" s="256"/>
      <c r="CW96" s="256"/>
      <c r="CX96" s="256"/>
      <c r="CY96" s="256"/>
      <c r="CZ96" s="256"/>
      <c r="DA96" s="256"/>
      <c r="DB96" s="256"/>
      <c r="DC96" s="256"/>
      <c r="DD96" s="256"/>
      <c r="DE96" s="256"/>
      <c r="DF96" s="256"/>
      <c r="DG96" s="256"/>
      <c r="DH96" s="256"/>
      <c r="DI96" s="256"/>
      <c r="DJ96" s="256"/>
      <c r="DK96" s="256"/>
      <c r="DL96" s="256"/>
      <c r="DM96" s="256"/>
      <c r="DN96" s="256"/>
      <c r="DO96" s="256"/>
      <c r="DP96" s="256"/>
      <c r="DQ96" s="256"/>
      <c r="DR96" s="256"/>
      <c r="DS96" s="256"/>
      <c r="DT96" s="256"/>
      <c r="DU96" s="256"/>
      <c r="DV96" s="256"/>
      <c r="DW96" s="256"/>
      <c r="DX96" s="256"/>
      <c r="DY96" s="256"/>
      <c r="DZ96" s="256"/>
      <c r="EA96" s="256"/>
      <c r="EB96" s="256"/>
      <c r="EC96" s="256"/>
      <c r="ED96" s="256"/>
      <c r="EE96" s="256"/>
      <c r="EF96" s="256"/>
      <c r="EG96" s="256"/>
    </row>
    <row r="97" spans="1:137" s="28" customFormat="1" ht="22.2" customHeight="1" x14ac:dyDescent="0.2">
      <c r="A97" s="16">
        <v>78</v>
      </c>
      <c r="B97" s="41" t="s">
        <v>138</v>
      </c>
      <c r="C97" s="51" t="s">
        <v>152</v>
      </c>
      <c r="D97" s="19" t="s">
        <v>788</v>
      </c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6"/>
      <c r="AP97" s="256"/>
      <c r="AQ97" s="256"/>
      <c r="AR97" s="256"/>
      <c r="AS97" s="256"/>
      <c r="AT97" s="256"/>
      <c r="AU97" s="256"/>
      <c r="AV97" s="256"/>
      <c r="AW97" s="256"/>
      <c r="AX97" s="256"/>
      <c r="AY97" s="256"/>
      <c r="AZ97" s="256"/>
      <c r="BA97" s="256"/>
      <c r="BB97" s="256"/>
      <c r="BC97" s="256"/>
      <c r="BD97" s="256"/>
      <c r="BE97" s="256"/>
      <c r="BF97" s="256"/>
      <c r="BG97" s="256"/>
      <c r="BH97" s="256"/>
      <c r="BI97" s="256"/>
      <c r="BJ97" s="256"/>
      <c r="BK97" s="256"/>
      <c r="BL97" s="256"/>
      <c r="BM97" s="256"/>
      <c r="BN97" s="256"/>
      <c r="BO97" s="256"/>
      <c r="BP97" s="256"/>
      <c r="BQ97" s="256"/>
      <c r="BR97" s="256"/>
      <c r="BS97" s="256"/>
      <c r="BT97" s="256"/>
      <c r="BU97" s="256"/>
      <c r="BV97" s="256"/>
      <c r="BW97" s="256"/>
      <c r="BX97" s="256"/>
      <c r="BY97" s="256"/>
      <c r="BZ97" s="256"/>
      <c r="CA97" s="256"/>
      <c r="CB97" s="256"/>
      <c r="CC97" s="256"/>
      <c r="CD97" s="256"/>
      <c r="CE97" s="256"/>
      <c r="CF97" s="256"/>
      <c r="CG97" s="256"/>
      <c r="CH97" s="256"/>
      <c r="CI97" s="256"/>
      <c r="CJ97" s="256"/>
      <c r="CK97" s="256"/>
      <c r="CL97" s="256"/>
      <c r="CM97" s="256"/>
      <c r="CN97" s="256"/>
      <c r="CO97" s="256"/>
      <c r="CP97" s="256"/>
      <c r="CQ97" s="256"/>
      <c r="CR97" s="256"/>
      <c r="CS97" s="256"/>
      <c r="CT97" s="256"/>
      <c r="CU97" s="256"/>
      <c r="CV97" s="256"/>
      <c r="CW97" s="256"/>
      <c r="CX97" s="256"/>
      <c r="CY97" s="256"/>
      <c r="CZ97" s="256"/>
      <c r="DA97" s="256"/>
      <c r="DB97" s="256"/>
      <c r="DC97" s="256"/>
      <c r="DD97" s="256"/>
      <c r="DE97" s="256"/>
      <c r="DF97" s="256"/>
      <c r="DG97" s="256"/>
      <c r="DH97" s="256"/>
      <c r="DI97" s="256"/>
      <c r="DJ97" s="256"/>
      <c r="DK97" s="256"/>
      <c r="DL97" s="256"/>
      <c r="DM97" s="256"/>
      <c r="DN97" s="256"/>
      <c r="DO97" s="256"/>
      <c r="DP97" s="256"/>
      <c r="DQ97" s="256"/>
      <c r="DR97" s="256"/>
      <c r="DS97" s="256"/>
      <c r="DT97" s="256"/>
      <c r="DU97" s="256"/>
      <c r="DV97" s="256"/>
      <c r="DW97" s="256"/>
      <c r="DX97" s="256"/>
      <c r="DY97" s="256"/>
      <c r="DZ97" s="256"/>
      <c r="EA97" s="256"/>
      <c r="EB97" s="256"/>
      <c r="EC97" s="256"/>
      <c r="ED97" s="256"/>
      <c r="EE97" s="256"/>
      <c r="EF97" s="256"/>
      <c r="EG97" s="256"/>
    </row>
    <row r="98" spans="1:137" s="28" customFormat="1" ht="22.2" customHeight="1" x14ac:dyDescent="0.2">
      <c r="A98" s="16">
        <v>79</v>
      </c>
      <c r="B98" s="41" t="s">
        <v>139</v>
      </c>
      <c r="C98" s="51" t="s">
        <v>152</v>
      </c>
      <c r="D98" s="19" t="s">
        <v>788</v>
      </c>
      <c r="E98" s="256"/>
      <c r="F98" s="256"/>
      <c r="G98" s="256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56"/>
      <c r="AT98" s="256"/>
      <c r="AU98" s="256"/>
      <c r="AV98" s="256"/>
      <c r="AW98" s="256"/>
      <c r="AX98" s="256"/>
      <c r="AY98" s="256"/>
      <c r="AZ98" s="256"/>
      <c r="BA98" s="256"/>
      <c r="BB98" s="256"/>
      <c r="BC98" s="256"/>
      <c r="BD98" s="256"/>
      <c r="BE98" s="256"/>
      <c r="BF98" s="256"/>
      <c r="BG98" s="256"/>
      <c r="BH98" s="256"/>
      <c r="BI98" s="256"/>
      <c r="BJ98" s="256"/>
      <c r="BK98" s="256"/>
      <c r="BL98" s="256"/>
      <c r="BM98" s="256"/>
      <c r="BN98" s="256"/>
      <c r="BO98" s="256"/>
      <c r="BP98" s="256"/>
      <c r="BQ98" s="256"/>
      <c r="BR98" s="256"/>
      <c r="BS98" s="256"/>
      <c r="BT98" s="256"/>
      <c r="BU98" s="256"/>
      <c r="BV98" s="256"/>
      <c r="BW98" s="256"/>
      <c r="BX98" s="256"/>
      <c r="BY98" s="256"/>
      <c r="BZ98" s="256"/>
      <c r="CA98" s="256"/>
      <c r="CB98" s="256"/>
      <c r="CC98" s="256"/>
      <c r="CD98" s="256"/>
      <c r="CE98" s="256"/>
      <c r="CF98" s="256"/>
      <c r="CG98" s="256"/>
      <c r="CH98" s="256"/>
      <c r="CI98" s="256"/>
      <c r="CJ98" s="256"/>
      <c r="CK98" s="256"/>
      <c r="CL98" s="256"/>
      <c r="CM98" s="256"/>
      <c r="CN98" s="256"/>
      <c r="CO98" s="256"/>
      <c r="CP98" s="256"/>
      <c r="CQ98" s="256"/>
      <c r="CR98" s="256"/>
      <c r="CS98" s="256"/>
      <c r="CT98" s="256"/>
      <c r="CU98" s="256"/>
      <c r="CV98" s="256"/>
      <c r="CW98" s="256"/>
      <c r="CX98" s="256"/>
      <c r="CY98" s="256"/>
      <c r="CZ98" s="256"/>
      <c r="DA98" s="256"/>
      <c r="DB98" s="256"/>
      <c r="DC98" s="256"/>
      <c r="DD98" s="256"/>
      <c r="DE98" s="256"/>
      <c r="DF98" s="256"/>
      <c r="DG98" s="256"/>
      <c r="DH98" s="256"/>
      <c r="DI98" s="256"/>
      <c r="DJ98" s="256"/>
      <c r="DK98" s="256"/>
      <c r="DL98" s="256"/>
      <c r="DM98" s="256"/>
      <c r="DN98" s="256"/>
      <c r="DO98" s="256"/>
      <c r="DP98" s="256"/>
      <c r="DQ98" s="256"/>
      <c r="DR98" s="256"/>
      <c r="DS98" s="256"/>
      <c r="DT98" s="256"/>
      <c r="DU98" s="256"/>
      <c r="DV98" s="256"/>
      <c r="DW98" s="256"/>
      <c r="DX98" s="256"/>
      <c r="DY98" s="256"/>
      <c r="DZ98" s="256"/>
      <c r="EA98" s="256"/>
      <c r="EB98" s="256"/>
      <c r="EC98" s="256"/>
      <c r="ED98" s="256"/>
      <c r="EE98" s="256"/>
      <c r="EF98" s="256"/>
      <c r="EG98" s="256"/>
    </row>
    <row r="99" spans="1:137" s="28" customFormat="1" ht="22.2" customHeight="1" x14ac:dyDescent="0.2">
      <c r="A99" s="16">
        <v>80</v>
      </c>
      <c r="B99" s="41" t="s">
        <v>140</v>
      </c>
      <c r="C99" s="51" t="s">
        <v>152</v>
      </c>
      <c r="D99" s="19" t="s">
        <v>788</v>
      </c>
      <c r="E99" s="256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6"/>
      <c r="CS99" s="256"/>
      <c r="CT99" s="256"/>
      <c r="CU99" s="256"/>
      <c r="CV99" s="256"/>
      <c r="CW99" s="256"/>
      <c r="CX99" s="256"/>
      <c r="CY99" s="256"/>
      <c r="CZ99" s="256"/>
      <c r="DA99" s="256"/>
      <c r="DB99" s="256"/>
      <c r="DC99" s="256"/>
      <c r="DD99" s="256"/>
      <c r="DE99" s="256"/>
      <c r="DF99" s="256"/>
      <c r="DG99" s="256"/>
      <c r="DH99" s="256"/>
      <c r="DI99" s="256"/>
      <c r="DJ99" s="256"/>
      <c r="DK99" s="256"/>
      <c r="DL99" s="256"/>
      <c r="DM99" s="256"/>
      <c r="DN99" s="256"/>
      <c r="DO99" s="256"/>
      <c r="DP99" s="256"/>
      <c r="DQ99" s="256"/>
      <c r="DR99" s="256"/>
      <c r="DS99" s="256"/>
      <c r="DT99" s="256"/>
      <c r="DU99" s="256"/>
      <c r="DV99" s="256"/>
      <c r="DW99" s="256"/>
      <c r="DX99" s="256"/>
      <c r="DY99" s="256"/>
      <c r="DZ99" s="256"/>
      <c r="EA99" s="256"/>
      <c r="EB99" s="256"/>
      <c r="EC99" s="256"/>
      <c r="ED99" s="256"/>
      <c r="EE99" s="256"/>
      <c r="EF99" s="256"/>
      <c r="EG99" s="256"/>
    </row>
    <row r="100" spans="1:137" s="28" customFormat="1" ht="35.4" customHeight="1" x14ac:dyDescent="0.2">
      <c r="A100" s="16">
        <v>81</v>
      </c>
      <c r="B100" s="41" t="s">
        <v>141</v>
      </c>
      <c r="C100" s="51" t="s">
        <v>152</v>
      </c>
      <c r="D100" s="19" t="s">
        <v>788</v>
      </c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6"/>
      <c r="CS100" s="256"/>
      <c r="CT100" s="256"/>
      <c r="CU100" s="256"/>
      <c r="CV100" s="256"/>
      <c r="CW100" s="256"/>
      <c r="CX100" s="256"/>
      <c r="CY100" s="256"/>
      <c r="CZ100" s="256"/>
      <c r="DA100" s="256"/>
      <c r="DB100" s="256"/>
      <c r="DC100" s="256"/>
      <c r="DD100" s="256"/>
      <c r="DE100" s="256"/>
      <c r="DF100" s="256"/>
      <c r="DG100" s="256"/>
      <c r="DH100" s="256"/>
      <c r="DI100" s="256"/>
      <c r="DJ100" s="256"/>
      <c r="DK100" s="256"/>
      <c r="DL100" s="256"/>
      <c r="DM100" s="256"/>
      <c r="DN100" s="256"/>
      <c r="DO100" s="256"/>
      <c r="DP100" s="256"/>
      <c r="DQ100" s="256"/>
      <c r="DR100" s="256"/>
      <c r="DS100" s="256"/>
      <c r="DT100" s="256"/>
      <c r="DU100" s="256"/>
      <c r="DV100" s="256"/>
      <c r="DW100" s="256"/>
      <c r="DX100" s="256"/>
      <c r="DY100" s="256"/>
      <c r="DZ100" s="256"/>
      <c r="EA100" s="256"/>
      <c r="EB100" s="256"/>
      <c r="EC100" s="256"/>
      <c r="ED100" s="256"/>
      <c r="EE100" s="256"/>
      <c r="EF100" s="256"/>
      <c r="EG100" s="256"/>
    </row>
    <row r="101" spans="1:137" s="28" customFormat="1" ht="22.2" customHeight="1" x14ac:dyDescent="0.2">
      <c r="A101" s="16">
        <v>82</v>
      </c>
      <c r="B101" s="41" t="s">
        <v>142</v>
      </c>
      <c r="C101" s="51" t="s">
        <v>153</v>
      </c>
      <c r="D101" s="19" t="s">
        <v>788</v>
      </c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6"/>
      <c r="CS101" s="256"/>
      <c r="CT101" s="256"/>
      <c r="CU101" s="256"/>
      <c r="CV101" s="256"/>
      <c r="CW101" s="256"/>
      <c r="CX101" s="256"/>
      <c r="CY101" s="256"/>
      <c r="CZ101" s="256"/>
      <c r="DA101" s="256"/>
      <c r="DB101" s="256"/>
      <c r="DC101" s="256"/>
      <c r="DD101" s="256"/>
      <c r="DE101" s="256"/>
      <c r="DF101" s="256"/>
      <c r="DG101" s="256"/>
      <c r="DH101" s="256"/>
      <c r="DI101" s="256"/>
      <c r="DJ101" s="256"/>
      <c r="DK101" s="256"/>
      <c r="DL101" s="256"/>
      <c r="DM101" s="256"/>
      <c r="DN101" s="256"/>
      <c r="DO101" s="256"/>
      <c r="DP101" s="256"/>
      <c r="DQ101" s="256"/>
      <c r="DR101" s="256"/>
      <c r="DS101" s="256"/>
      <c r="DT101" s="256"/>
      <c r="DU101" s="256"/>
      <c r="DV101" s="256"/>
      <c r="DW101" s="256"/>
      <c r="DX101" s="256"/>
      <c r="DY101" s="256"/>
      <c r="DZ101" s="256"/>
      <c r="EA101" s="256"/>
      <c r="EB101" s="256"/>
      <c r="EC101" s="256"/>
      <c r="ED101" s="256"/>
      <c r="EE101" s="256"/>
      <c r="EF101" s="256"/>
      <c r="EG101" s="256"/>
    </row>
    <row r="102" spans="1:137" s="28" customFormat="1" ht="22.2" customHeight="1" x14ac:dyDescent="0.2">
      <c r="A102" s="16">
        <v>83</v>
      </c>
      <c r="B102" s="41" t="s">
        <v>143</v>
      </c>
      <c r="C102" s="51" t="s">
        <v>152</v>
      </c>
      <c r="D102" s="19" t="s">
        <v>788</v>
      </c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6"/>
      <c r="CS102" s="256"/>
      <c r="CT102" s="256"/>
      <c r="CU102" s="256"/>
      <c r="CV102" s="256"/>
      <c r="CW102" s="256"/>
      <c r="CX102" s="256"/>
      <c r="CY102" s="256"/>
      <c r="CZ102" s="256"/>
      <c r="DA102" s="256"/>
      <c r="DB102" s="256"/>
      <c r="DC102" s="256"/>
      <c r="DD102" s="256"/>
      <c r="DE102" s="256"/>
      <c r="DF102" s="256"/>
      <c r="DG102" s="256"/>
      <c r="DH102" s="256"/>
      <c r="DI102" s="256"/>
      <c r="DJ102" s="256"/>
      <c r="DK102" s="256"/>
      <c r="DL102" s="256"/>
      <c r="DM102" s="256"/>
      <c r="DN102" s="256"/>
      <c r="DO102" s="256"/>
      <c r="DP102" s="256"/>
      <c r="DQ102" s="256"/>
      <c r="DR102" s="256"/>
      <c r="DS102" s="256"/>
      <c r="DT102" s="256"/>
      <c r="DU102" s="256"/>
      <c r="DV102" s="256"/>
      <c r="DW102" s="256"/>
      <c r="DX102" s="256"/>
      <c r="DY102" s="256"/>
      <c r="DZ102" s="256"/>
      <c r="EA102" s="256"/>
      <c r="EB102" s="256"/>
      <c r="EC102" s="256"/>
      <c r="ED102" s="256"/>
      <c r="EE102" s="256"/>
      <c r="EF102" s="256"/>
      <c r="EG102" s="256"/>
    </row>
    <row r="103" spans="1:137" s="28" customFormat="1" ht="22.2" customHeight="1" x14ac:dyDescent="0.2">
      <c r="A103" s="16">
        <v>84</v>
      </c>
      <c r="B103" s="41" t="s">
        <v>144</v>
      </c>
      <c r="C103" s="51" t="s">
        <v>153</v>
      </c>
      <c r="D103" s="19" t="s">
        <v>788</v>
      </c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6"/>
      <c r="AP103" s="256"/>
      <c r="AQ103" s="256"/>
      <c r="AR103" s="256"/>
      <c r="AS103" s="256"/>
      <c r="AT103" s="256"/>
      <c r="AU103" s="256"/>
      <c r="AV103" s="256"/>
      <c r="AW103" s="256"/>
      <c r="AX103" s="256"/>
      <c r="AY103" s="256"/>
      <c r="AZ103" s="256"/>
      <c r="BA103" s="256"/>
      <c r="BB103" s="256"/>
      <c r="BC103" s="256"/>
      <c r="BD103" s="256"/>
      <c r="BE103" s="256"/>
      <c r="BF103" s="256"/>
      <c r="BG103" s="256"/>
      <c r="BH103" s="256"/>
      <c r="BI103" s="256"/>
      <c r="BJ103" s="256"/>
      <c r="BK103" s="256"/>
      <c r="BL103" s="256"/>
      <c r="BM103" s="256"/>
      <c r="BN103" s="256"/>
      <c r="BO103" s="256"/>
      <c r="BP103" s="256"/>
      <c r="BQ103" s="256"/>
      <c r="BR103" s="256"/>
      <c r="BS103" s="256"/>
      <c r="BT103" s="256"/>
      <c r="BU103" s="256"/>
      <c r="BV103" s="256"/>
      <c r="BW103" s="256"/>
      <c r="BX103" s="256"/>
      <c r="BY103" s="256"/>
      <c r="BZ103" s="256"/>
      <c r="CA103" s="256"/>
      <c r="CB103" s="256"/>
      <c r="CC103" s="256"/>
      <c r="CD103" s="256"/>
      <c r="CE103" s="256"/>
      <c r="CF103" s="256"/>
      <c r="CG103" s="256"/>
      <c r="CH103" s="256"/>
      <c r="CI103" s="256"/>
      <c r="CJ103" s="256"/>
      <c r="CK103" s="256"/>
      <c r="CL103" s="256"/>
      <c r="CM103" s="256"/>
      <c r="CN103" s="256"/>
      <c r="CO103" s="256"/>
      <c r="CP103" s="256"/>
      <c r="CQ103" s="256"/>
      <c r="CR103" s="256"/>
      <c r="CS103" s="256"/>
      <c r="CT103" s="256"/>
      <c r="CU103" s="256"/>
      <c r="CV103" s="256"/>
      <c r="CW103" s="256"/>
      <c r="CX103" s="256"/>
      <c r="CY103" s="256"/>
      <c r="CZ103" s="256"/>
      <c r="DA103" s="256"/>
      <c r="DB103" s="256"/>
      <c r="DC103" s="256"/>
      <c r="DD103" s="256"/>
      <c r="DE103" s="256"/>
      <c r="DF103" s="256"/>
      <c r="DG103" s="256"/>
      <c r="DH103" s="256"/>
      <c r="DI103" s="256"/>
      <c r="DJ103" s="256"/>
      <c r="DK103" s="256"/>
      <c r="DL103" s="256"/>
      <c r="DM103" s="256"/>
      <c r="DN103" s="256"/>
      <c r="DO103" s="256"/>
      <c r="DP103" s="256"/>
      <c r="DQ103" s="256"/>
      <c r="DR103" s="256"/>
      <c r="DS103" s="256"/>
      <c r="DT103" s="256"/>
      <c r="DU103" s="256"/>
      <c r="DV103" s="256"/>
      <c r="DW103" s="256"/>
      <c r="DX103" s="256"/>
      <c r="DY103" s="256"/>
      <c r="DZ103" s="256"/>
      <c r="EA103" s="256"/>
      <c r="EB103" s="256"/>
      <c r="EC103" s="256"/>
      <c r="ED103" s="256"/>
      <c r="EE103" s="256"/>
      <c r="EF103" s="256"/>
      <c r="EG103" s="256"/>
    </row>
    <row r="104" spans="1:137" s="28" customFormat="1" ht="22.2" customHeight="1" x14ac:dyDescent="0.2">
      <c r="A104" s="16">
        <v>85</v>
      </c>
      <c r="B104" s="41" t="s">
        <v>145</v>
      </c>
      <c r="C104" s="51" t="s">
        <v>153</v>
      </c>
      <c r="D104" s="19" t="s">
        <v>788</v>
      </c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56"/>
      <c r="AP104" s="256"/>
      <c r="AQ104" s="256"/>
      <c r="AR104" s="256"/>
      <c r="AS104" s="256"/>
      <c r="AT104" s="256"/>
      <c r="AU104" s="256"/>
      <c r="AV104" s="256"/>
      <c r="AW104" s="256"/>
      <c r="AX104" s="256"/>
      <c r="AY104" s="256"/>
      <c r="AZ104" s="256"/>
      <c r="BA104" s="256"/>
      <c r="BB104" s="256"/>
      <c r="BC104" s="256"/>
      <c r="BD104" s="256"/>
      <c r="BE104" s="256"/>
      <c r="BF104" s="256"/>
      <c r="BG104" s="256"/>
      <c r="BH104" s="256"/>
      <c r="BI104" s="256"/>
      <c r="BJ104" s="256"/>
      <c r="BK104" s="256"/>
      <c r="BL104" s="256"/>
      <c r="BM104" s="256"/>
      <c r="BN104" s="256"/>
      <c r="BO104" s="256"/>
      <c r="BP104" s="256"/>
      <c r="BQ104" s="256"/>
      <c r="BR104" s="256"/>
      <c r="BS104" s="256"/>
      <c r="BT104" s="256"/>
      <c r="BU104" s="256"/>
      <c r="BV104" s="256"/>
      <c r="BW104" s="256"/>
      <c r="BX104" s="256"/>
      <c r="BY104" s="256"/>
      <c r="BZ104" s="256"/>
      <c r="CA104" s="256"/>
      <c r="CB104" s="256"/>
      <c r="CC104" s="256"/>
      <c r="CD104" s="256"/>
      <c r="CE104" s="256"/>
      <c r="CF104" s="256"/>
      <c r="CG104" s="256"/>
      <c r="CH104" s="256"/>
      <c r="CI104" s="256"/>
      <c r="CJ104" s="256"/>
      <c r="CK104" s="256"/>
      <c r="CL104" s="256"/>
      <c r="CM104" s="256"/>
      <c r="CN104" s="256"/>
      <c r="CO104" s="256"/>
      <c r="CP104" s="256"/>
      <c r="CQ104" s="256"/>
      <c r="CR104" s="256"/>
      <c r="CS104" s="256"/>
      <c r="CT104" s="256"/>
      <c r="CU104" s="256"/>
      <c r="CV104" s="256"/>
      <c r="CW104" s="256"/>
      <c r="CX104" s="256"/>
      <c r="CY104" s="256"/>
      <c r="CZ104" s="256"/>
      <c r="DA104" s="256"/>
      <c r="DB104" s="256"/>
      <c r="DC104" s="256"/>
      <c r="DD104" s="256"/>
      <c r="DE104" s="256"/>
      <c r="DF104" s="256"/>
      <c r="DG104" s="256"/>
      <c r="DH104" s="256"/>
      <c r="DI104" s="256"/>
      <c r="DJ104" s="256"/>
      <c r="DK104" s="256"/>
      <c r="DL104" s="256"/>
      <c r="DM104" s="256"/>
      <c r="DN104" s="256"/>
      <c r="DO104" s="256"/>
      <c r="DP104" s="256"/>
      <c r="DQ104" s="256"/>
      <c r="DR104" s="256"/>
      <c r="DS104" s="256"/>
      <c r="DT104" s="256"/>
      <c r="DU104" s="256"/>
      <c r="DV104" s="256"/>
      <c r="DW104" s="256"/>
      <c r="DX104" s="256"/>
      <c r="DY104" s="256"/>
      <c r="DZ104" s="256"/>
      <c r="EA104" s="256"/>
      <c r="EB104" s="256"/>
      <c r="EC104" s="256"/>
      <c r="ED104" s="256"/>
      <c r="EE104" s="256"/>
      <c r="EF104" s="256"/>
      <c r="EG104" s="256"/>
    </row>
    <row r="105" spans="1:137" s="28" customFormat="1" ht="22.2" customHeight="1" x14ac:dyDescent="0.2">
      <c r="A105" s="16">
        <v>86</v>
      </c>
      <c r="B105" s="41" t="s">
        <v>146</v>
      </c>
      <c r="C105" s="51" t="s">
        <v>156</v>
      </c>
      <c r="D105" s="19" t="s">
        <v>788</v>
      </c>
      <c r="E105" s="256"/>
      <c r="F105" s="256"/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56"/>
      <c r="AP105" s="256"/>
      <c r="AQ105" s="256"/>
      <c r="AR105" s="256"/>
      <c r="AS105" s="256"/>
      <c r="AT105" s="256"/>
      <c r="AU105" s="256"/>
      <c r="AV105" s="256"/>
      <c r="AW105" s="256"/>
      <c r="AX105" s="256"/>
      <c r="AY105" s="256"/>
      <c r="AZ105" s="256"/>
      <c r="BA105" s="256"/>
      <c r="BB105" s="256"/>
      <c r="BC105" s="256"/>
      <c r="BD105" s="256"/>
      <c r="BE105" s="256"/>
      <c r="BF105" s="256"/>
      <c r="BG105" s="256"/>
      <c r="BH105" s="256"/>
      <c r="BI105" s="256"/>
      <c r="BJ105" s="256"/>
      <c r="BK105" s="256"/>
      <c r="BL105" s="256"/>
      <c r="BM105" s="256"/>
      <c r="BN105" s="256"/>
      <c r="BO105" s="256"/>
      <c r="BP105" s="256"/>
      <c r="BQ105" s="256"/>
      <c r="BR105" s="256"/>
      <c r="BS105" s="256"/>
      <c r="BT105" s="256"/>
      <c r="BU105" s="256"/>
      <c r="BV105" s="256"/>
      <c r="BW105" s="256"/>
      <c r="BX105" s="256"/>
      <c r="BY105" s="256"/>
      <c r="BZ105" s="256"/>
      <c r="CA105" s="256"/>
      <c r="CB105" s="256"/>
      <c r="CC105" s="256"/>
      <c r="CD105" s="256"/>
      <c r="CE105" s="256"/>
      <c r="CF105" s="256"/>
      <c r="CG105" s="256"/>
      <c r="CH105" s="256"/>
      <c r="CI105" s="256"/>
      <c r="CJ105" s="256"/>
      <c r="CK105" s="256"/>
      <c r="CL105" s="256"/>
      <c r="CM105" s="256"/>
      <c r="CN105" s="256"/>
      <c r="CO105" s="256"/>
      <c r="CP105" s="256"/>
      <c r="CQ105" s="256"/>
      <c r="CR105" s="256"/>
      <c r="CS105" s="256"/>
      <c r="CT105" s="256"/>
      <c r="CU105" s="256"/>
      <c r="CV105" s="256"/>
      <c r="CW105" s="256"/>
      <c r="CX105" s="256"/>
      <c r="CY105" s="256"/>
      <c r="CZ105" s="256"/>
      <c r="DA105" s="256"/>
      <c r="DB105" s="256"/>
      <c r="DC105" s="256"/>
      <c r="DD105" s="256"/>
      <c r="DE105" s="256"/>
      <c r="DF105" s="256"/>
      <c r="DG105" s="256"/>
      <c r="DH105" s="256"/>
      <c r="DI105" s="256"/>
      <c r="DJ105" s="256"/>
      <c r="DK105" s="256"/>
      <c r="DL105" s="256"/>
      <c r="DM105" s="256"/>
      <c r="DN105" s="256"/>
      <c r="DO105" s="256"/>
      <c r="DP105" s="256"/>
      <c r="DQ105" s="256"/>
      <c r="DR105" s="256"/>
      <c r="DS105" s="256"/>
      <c r="DT105" s="256"/>
      <c r="DU105" s="256"/>
      <c r="DV105" s="256"/>
      <c r="DW105" s="256"/>
      <c r="DX105" s="256"/>
      <c r="DY105" s="256"/>
      <c r="DZ105" s="256"/>
      <c r="EA105" s="256"/>
      <c r="EB105" s="256"/>
      <c r="EC105" s="256"/>
      <c r="ED105" s="256"/>
      <c r="EE105" s="256"/>
      <c r="EF105" s="256"/>
      <c r="EG105" s="256"/>
    </row>
    <row r="106" spans="1:137" s="28" customFormat="1" ht="22.2" customHeight="1" x14ac:dyDescent="0.2">
      <c r="A106" s="16">
        <v>87</v>
      </c>
      <c r="B106" s="41" t="s">
        <v>147</v>
      </c>
      <c r="C106" s="51" t="s">
        <v>156</v>
      </c>
      <c r="D106" s="19" t="s">
        <v>788</v>
      </c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56"/>
      <c r="AP106" s="256"/>
      <c r="AQ106" s="256"/>
      <c r="AR106" s="256"/>
      <c r="AS106" s="256"/>
      <c r="AT106" s="256"/>
      <c r="AU106" s="256"/>
      <c r="AV106" s="256"/>
      <c r="AW106" s="256"/>
      <c r="AX106" s="256"/>
      <c r="AY106" s="256"/>
      <c r="AZ106" s="256"/>
      <c r="BA106" s="256"/>
      <c r="BB106" s="256"/>
      <c r="BC106" s="256"/>
      <c r="BD106" s="256"/>
      <c r="BE106" s="256"/>
      <c r="BF106" s="256"/>
      <c r="BG106" s="256"/>
      <c r="BH106" s="256"/>
      <c r="BI106" s="256"/>
      <c r="BJ106" s="256"/>
      <c r="BK106" s="256"/>
      <c r="BL106" s="256"/>
      <c r="BM106" s="256"/>
      <c r="BN106" s="256"/>
      <c r="BO106" s="256"/>
      <c r="BP106" s="256"/>
      <c r="BQ106" s="256"/>
      <c r="BR106" s="256"/>
      <c r="BS106" s="256"/>
      <c r="BT106" s="256"/>
      <c r="BU106" s="256"/>
      <c r="BV106" s="256"/>
      <c r="BW106" s="256"/>
      <c r="BX106" s="256"/>
      <c r="BY106" s="256"/>
      <c r="BZ106" s="256"/>
      <c r="CA106" s="256"/>
      <c r="CB106" s="256"/>
      <c r="CC106" s="256"/>
      <c r="CD106" s="256"/>
      <c r="CE106" s="256"/>
      <c r="CF106" s="256"/>
      <c r="CG106" s="256"/>
      <c r="CH106" s="256"/>
      <c r="CI106" s="256"/>
      <c r="CJ106" s="256"/>
      <c r="CK106" s="256"/>
      <c r="CL106" s="256"/>
      <c r="CM106" s="256"/>
      <c r="CN106" s="256"/>
      <c r="CO106" s="256"/>
      <c r="CP106" s="256"/>
      <c r="CQ106" s="256"/>
      <c r="CR106" s="256"/>
      <c r="CS106" s="256"/>
      <c r="CT106" s="256"/>
      <c r="CU106" s="256"/>
      <c r="CV106" s="256"/>
      <c r="CW106" s="256"/>
      <c r="CX106" s="256"/>
      <c r="CY106" s="256"/>
      <c r="CZ106" s="256"/>
      <c r="DA106" s="256"/>
      <c r="DB106" s="256"/>
      <c r="DC106" s="256"/>
      <c r="DD106" s="256"/>
      <c r="DE106" s="256"/>
      <c r="DF106" s="256"/>
      <c r="DG106" s="256"/>
      <c r="DH106" s="256"/>
      <c r="DI106" s="256"/>
      <c r="DJ106" s="256"/>
      <c r="DK106" s="256"/>
      <c r="DL106" s="256"/>
      <c r="DM106" s="256"/>
      <c r="DN106" s="256"/>
      <c r="DO106" s="256"/>
      <c r="DP106" s="256"/>
      <c r="DQ106" s="256"/>
      <c r="DR106" s="256"/>
      <c r="DS106" s="256"/>
      <c r="DT106" s="256"/>
      <c r="DU106" s="256"/>
      <c r="DV106" s="256"/>
      <c r="DW106" s="256"/>
      <c r="DX106" s="256"/>
      <c r="DY106" s="256"/>
      <c r="DZ106" s="256"/>
      <c r="EA106" s="256"/>
      <c r="EB106" s="256"/>
      <c r="EC106" s="256"/>
      <c r="ED106" s="256"/>
      <c r="EE106" s="256"/>
      <c r="EF106" s="256"/>
      <c r="EG106" s="256"/>
    </row>
    <row r="107" spans="1:137" s="28" customFormat="1" ht="22.2" customHeight="1" x14ac:dyDescent="0.2">
      <c r="A107" s="16">
        <v>88</v>
      </c>
      <c r="B107" s="41" t="s">
        <v>148</v>
      </c>
      <c r="C107" s="51" t="s">
        <v>152</v>
      </c>
      <c r="D107" s="19" t="s">
        <v>788</v>
      </c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56"/>
      <c r="AT107" s="256"/>
      <c r="AU107" s="256"/>
      <c r="AV107" s="256"/>
      <c r="AW107" s="256"/>
      <c r="AX107" s="256"/>
      <c r="AY107" s="256"/>
      <c r="AZ107" s="256"/>
      <c r="BA107" s="256"/>
      <c r="BB107" s="256"/>
      <c r="BC107" s="256"/>
      <c r="BD107" s="256"/>
      <c r="BE107" s="256"/>
      <c r="BF107" s="256"/>
      <c r="BG107" s="256"/>
      <c r="BH107" s="256"/>
      <c r="BI107" s="256"/>
      <c r="BJ107" s="256"/>
      <c r="BK107" s="256"/>
      <c r="BL107" s="256"/>
      <c r="BM107" s="256"/>
      <c r="BN107" s="256"/>
      <c r="BO107" s="256"/>
      <c r="BP107" s="256"/>
      <c r="BQ107" s="256"/>
      <c r="BR107" s="256"/>
      <c r="BS107" s="256"/>
      <c r="BT107" s="256"/>
      <c r="BU107" s="256"/>
      <c r="BV107" s="256"/>
      <c r="BW107" s="256"/>
      <c r="BX107" s="256"/>
      <c r="BY107" s="256"/>
      <c r="BZ107" s="256"/>
      <c r="CA107" s="256"/>
      <c r="CB107" s="256"/>
      <c r="CC107" s="256"/>
      <c r="CD107" s="256"/>
      <c r="CE107" s="256"/>
      <c r="CF107" s="256"/>
      <c r="CG107" s="256"/>
      <c r="CH107" s="256"/>
      <c r="CI107" s="256"/>
      <c r="CJ107" s="256"/>
      <c r="CK107" s="256"/>
      <c r="CL107" s="256"/>
      <c r="CM107" s="256"/>
      <c r="CN107" s="256"/>
      <c r="CO107" s="256"/>
      <c r="CP107" s="256"/>
      <c r="CQ107" s="256"/>
      <c r="CR107" s="256"/>
      <c r="CS107" s="256"/>
      <c r="CT107" s="256"/>
      <c r="CU107" s="256"/>
      <c r="CV107" s="256"/>
      <c r="CW107" s="256"/>
      <c r="CX107" s="256"/>
      <c r="CY107" s="256"/>
      <c r="CZ107" s="256"/>
      <c r="DA107" s="256"/>
      <c r="DB107" s="256"/>
      <c r="DC107" s="256"/>
      <c r="DD107" s="256"/>
      <c r="DE107" s="256"/>
      <c r="DF107" s="256"/>
      <c r="DG107" s="256"/>
      <c r="DH107" s="256"/>
      <c r="DI107" s="256"/>
      <c r="DJ107" s="256"/>
      <c r="DK107" s="256"/>
      <c r="DL107" s="256"/>
      <c r="DM107" s="256"/>
      <c r="DN107" s="256"/>
      <c r="DO107" s="256"/>
      <c r="DP107" s="256"/>
      <c r="DQ107" s="256"/>
      <c r="DR107" s="256"/>
      <c r="DS107" s="256"/>
      <c r="DT107" s="256"/>
      <c r="DU107" s="256"/>
      <c r="DV107" s="256"/>
      <c r="DW107" s="256"/>
      <c r="DX107" s="256"/>
      <c r="DY107" s="256"/>
      <c r="DZ107" s="256"/>
      <c r="EA107" s="256"/>
      <c r="EB107" s="256"/>
      <c r="EC107" s="256"/>
      <c r="ED107" s="256"/>
      <c r="EE107" s="256"/>
      <c r="EF107" s="256"/>
      <c r="EG107" s="256"/>
    </row>
    <row r="108" spans="1:137" s="28" customFormat="1" ht="22.2" customHeight="1" x14ac:dyDescent="0.2">
      <c r="A108" s="16">
        <v>89</v>
      </c>
      <c r="B108" s="41" t="s">
        <v>149</v>
      </c>
      <c r="C108" s="51" t="s">
        <v>153</v>
      </c>
      <c r="D108" s="19" t="s">
        <v>788</v>
      </c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56"/>
      <c r="AP108" s="256"/>
      <c r="AQ108" s="256"/>
      <c r="AR108" s="256"/>
      <c r="AS108" s="256"/>
      <c r="AT108" s="256"/>
      <c r="AU108" s="256"/>
      <c r="AV108" s="256"/>
      <c r="AW108" s="256"/>
      <c r="AX108" s="256"/>
      <c r="AY108" s="256"/>
      <c r="AZ108" s="256"/>
      <c r="BA108" s="256"/>
      <c r="BB108" s="256"/>
      <c r="BC108" s="256"/>
      <c r="BD108" s="256"/>
      <c r="BE108" s="256"/>
      <c r="BF108" s="256"/>
      <c r="BG108" s="256"/>
      <c r="BH108" s="256"/>
      <c r="BI108" s="256"/>
      <c r="BJ108" s="256"/>
      <c r="BK108" s="256"/>
      <c r="BL108" s="256"/>
      <c r="BM108" s="256"/>
      <c r="BN108" s="256"/>
      <c r="BO108" s="256"/>
      <c r="BP108" s="256"/>
      <c r="BQ108" s="256"/>
      <c r="BR108" s="256"/>
      <c r="BS108" s="256"/>
      <c r="BT108" s="256"/>
      <c r="BU108" s="256"/>
      <c r="BV108" s="256"/>
      <c r="BW108" s="256"/>
      <c r="BX108" s="256"/>
      <c r="BY108" s="256"/>
      <c r="BZ108" s="256"/>
      <c r="CA108" s="256"/>
      <c r="CB108" s="256"/>
      <c r="CC108" s="256"/>
      <c r="CD108" s="256"/>
      <c r="CE108" s="256"/>
      <c r="CF108" s="256"/>
      <c r="CG108" s="256"/>
      <c r="CH108" s="256"/>
      <c r="CI108" s="256"/>
      <c r="CJ108" s="256"/>
      <c r="CK108" s="256"/>
      <c r="CL108" s="256"/>
      <c r="CM108" s="256"/>
      <c r="CN108" s="256"/>
      <c r="CO108" s="256"/>
      <c r="CP108" s="256"/>
      <c r="CQ108" s="256"/>
      <c r="CR108" s="256"/>
      <c r="CS108" s="256"/>
      <c r="CT108" s="256"/>
      <c r="CU108" s="256"/>
      <c r="CV108" s="256"/>
      <c r="CW108" s="256"/>
      <c r="CX108" s="256"/>
      <c r="CY108" s="256"/>
      <c r="CZ108" s="256"/>
      <c r="DA108" s="256"/>
      <c r="DB108" s="256"/>
      <c r="DC108" s="256"/>
      <c r="DD108" s="256"/>
      <c r="DE108" s="256"/>
      <c r="DF108" s="256"/>
      <c r="DG108" s="256"/>
      <c r="DH108" s="256"/>
      <c r="DI108" s="256"/>
      <c r="DJ108" s="256"/>
      <c r="DK108" s="256"/>
      <c r="DL108" s="256"/>
      <c r="DM108" s="256"/>
      <c r="DN108" s="256"/>
      <c r="DO108" s="256"/>
      <c r="DP108" s="256"/>
      <c r="DQ108" s="256"/>
      <c r="DR108" s="256"/>
      <c r="DS108" s="256"/>
      <c r="DT108" s="256"/>
      <c r="DU108" s="256"/>
      <c r="DV108" s="256"/>
      <c r="DW108" s="256"/>
      <c r="DX108" s="256"/>
      <c r="DY108" s="256"/>
      <c r="DZ108" s="256"/>
      <c r="EA108" s="256"/>
      <c r="EB108" s="256"/>
      <c r="EC108" s="256"/>
      <c r="ED108" s="256"/>
      <c r="EE108" s="256"/>
      <c r="EF108" s="256"/>
      <c r="EG108" s="256"/>
    </row>
    <row r="109" spans="1:137" s="28" customFormat="1" ht="22.2" customHeight="1" x14ac:dyDescent="0.2">
      <c r="A109" s="16">
        <v>90</v>
      </c>
      <c r="B109" s="41" t="s">
        <v>150</v>
      </c>
      <c r="C109" s="51" t="s">
        <v>152</v>
      </c>
      <c r="D109" s="19" t="s">
        <v>788</v>
      </c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56"/>
      <c r="AP109" s="256"/>
      <c r="AQ109" s="256"/>
      <c r="AR109" s="256"/>
      <c r="AS109" s="256"/>
      <c r="AT109" s="256"/>
      <c r="AU109" s="256"/>
      <c r="AV109" s="256"/>
      <c r="AW109" s="256"/>
      <c r="AX109" s="256"/>
      <c r="AY109" s="256"/>
      <c r="AZ109" s="256"/>
      <c r="BA109" s="256"/>
      <c r="BB109" s="256"/>
      <c r="BC109" s="256"/>
      <c r="BD109" s="256"/>
      <c r="BE109" s="256"/>
      <c r="BF109" s="256"/>
      <c r="BG109" s="256"/>
      <c r="BH109" s="256"/>
      <c r="BI109" s="256"/>
      <c r="BJ109" s="256"/>
      <c r="BK109" s="256"/>
      <c r="BL109" s="256"/>
      <c r="BM109" s="256"/>
      <c r="BN109" s="256"/>
      <c r="BO109" s="256"/>
      <c r="BP109" s="256"/>
      <c r="BQ109" s="256"/>
      <c r="BR109" s="256"/>
      <c r="BS109" s="256"/>
      <c r="BT109" s="256"/>
      <c r="BU109" s="256"/>
      <c r="BV109" s="256"/>
      <c r="BW109" s="256"/>
      <c r="BX109" s="256"/>
      <c r="BY109" s="256"/>
      <c r="BZ109" s="256"/>
      <c r="CA109" s="256"/>
      <c r="CB109" s="256"/>
      <c r="CC109" s="256"/>
      <c r="CD109" s="256"/>
      <c r="CE109" s="256"/>
      <c r="CF109" s="256"/>
      <c r="CG109" s="256"/>
      <c r="CH109" s="256"/>
      <c r="CI109" s="256"/>
      <c r="CJ109" s="256"/>
      <c r="CK109" s="256"/>
      <c r="CL109" s="256"/>
      <c r="CM109" s="256"/>
      <c r="CN109" s="256"/>
      <c r="CO109" s="256"/>
      <c r="CP109" s="256"/>
      <c r="CQ109" s="256"/>
      <c r="CR109" s="256"/>
      <c r="CS109" s="256"/>
      <c r="CT109" s="256"/>
      <c r="CU109" s="256"/>
      <c r="CV109" s="256"/>
      <c r="CW109" s="256"/>
      <c r="CX109" s="256"/>
      <c r="CY109" s="256"/>
      <c r="CZ109" s="256"/>
      <c r="DA109" s="256"/>
      <c r="DB109" s="256"/>
      <c r="DC109" s="256"/>
      <c r="DD109" s="256"/>
      <c r="DE109" s="256"/>
      <c r="DF109" s="256"/>
      <c r="DG109" s="256"/>
      <c r="DH109" s="256"/>
      <c r="DI109" s="256"/>
      <c r="DJ109" s="256"/>
      <c r="DK109" s="256"/>
      <c r="DL109" s="256"/>
      <c r="DM109" s="256"/>
      <c r="DN109" s="256"/>
      <c r="DO109" s="256"/>
      <c r="DP109" s="256"/>
      <c r="DQ109" s="256"/>
      <c r="DR109" s="256"/>
      <c r="DS109" s="256"/>
      <c r="DT109" s="256"/>
      <c r="DU109" s="256"/>
      <c r="DV109" s="256"/>
      <c r="DW109" s="256"/>
      <c r="DX109" s="256"/>
      <c r="DY109" s="256"/>
      <c r="DZ109" s="256"/>
      <c r="EA109" s="256"/>
      <c r="EB109" s="256"/>
      <c r="EC109" s="256"/>
      <c r="ED109" s="256"/>
      <c r="EE109" s="256"/>
      <c r="EF109" s="256"/>
      <c r="EG109" s="256"/>
    </row>
    <row r="110" spans="1:137" s="28" customFormat="1" ht="22.2" customHeight="1" x14ac:dyDescent="0.2">
      <c r="A110" s="16">
        <v>91</v>
      </c>
      <c r="B110" s="41" t="s">
        <v>151</v>
      </c>
      <c r="C110" s="51" t="s">
        <v>153</v>
      </c>
      <c r="D110" s="19" t="s">
        <v>788</v>
      </c>
      <c r="E110" s="256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56"/>
      <c r="AP110" s="256"/>
      <c r="AQ110" s="256"/>
      <c r="AR110" s="256"/>
      <c r="AS110" s="256"/>
      <c r="AT110" s="256"/>
      <c r="AU110" s="256"/>
      <c r="AV110" s="256"/>
      <c r="AW110" s="256"/>
      <c r="AX110" s="256"/>
      <c r="AY110" s="256"/>
      <c r="AZ110" s="256"/>
      <c r="BA110" s="256"/>
      <c r="BB110" s="256"/>
      <c r="BC110" s="256"/>
      <c r="BD110" s="256"/>
      <c r="BE110" s="256"/>
      <c r="BF110" s="256"/>
      <c r="BG110" s="256"/>
      <c r="BH110" s="256"/>
      <c r="BI110" s="256"/>
      <c r="BJ110" s="256"/>
      <c r="BK110" s="256"/>
      <c r="BL110" s="256"/>
      <c r="BM110" s="256"/>
      <c r="BN110" s="256"/>
      <c r="BO110" s="256"/>
      <c r="BP110" s="256"/>
      <c r="BQ110" s="256"/>
      <c r="BR110" s="256"/>
      <c r="BS110" s="256"/>
      <c r="BT110" s="256"/>
      <c r="BU110" s="256"/>
      <c r="BV110" s="256"/>
      <c r="BW110" s="256"/>
      <c r="BX110" s="256"/>
      <c r="BY110" s="256"/>
      <c r="BZ110" s="256"/>
      <c r="CA110" s="256"/>
      <c r="CB110" s="256"/>
      <c r="CC110" s="256"/>
      <c r="CD110" s="256"/>
      <c r="CE110" s="256"/>
      <c r="CF110" s="256"/>
      <c r="CG110" s="256"/>
      <c r="CH110" s="256"/>
      <c r="CI110" s="256"/>
      <c r="CJ110" s="256"/>
      <c r="CK110" s="256"/>
      <c r="CL110" s="256"/>
      <c r="CM110" s="256"/>
      <c r="CN110" s="256"/>
      <c r="CO110" s="256"/>
      <c r="CP110" s="256"/>
      <c r="CQ110" s="256"/>
      <c r="CR110" s="256"/>
      <c r="CS110" s="256"/>
      <c r="CT110" s="256"/>
      <c r="CU110" s="256"/>
      <c r="CV110" s="256"/>
      <c r="CW110" s="256"/>
      <c r="CX110" s="256"/>
      <c r="CY110" s="256"/>
      <c r="CZ110" s="256"/>
      <c r="DA110" s="256"/>
      <c r="DB110" s="256"/>
      <c r="DC110" s="256"/>
      <c r="DD110" s="256"/>
      <c r="DE110" s="256"/>
      <c r="DF110" s="256"/>
      <c r="DG110" s="256"/>
      <c r="DH110" s="256"/>
      <c r="DI110" s="256"/>
      <c r="DJ110" s="256"/>
      <c r="DK110" s="256"/>
      <c r="DL110" s="256"/>
      <c r="DM110" s="256"/>
      <c r="DN110" s="256"/>
      <c r="DO110" s="256"/>
      <c r="DP110" s="256"/>
      <c r="DQ110" s="256"/>
      <c r="DR110" s="256"/>
      <c r="DS110" s="256"/>
      <c r="DT110" s="256"/>
      <c r="DU110" s="256"/>
      <c r="DV110" s="256"/>
      <c r="DW110" s="256"/>
      <c r="DX110" s="256"/>
      <c r="DY110" s="256"/>
      <c r="DZ110" s="256"/>
      <c r="EA110" s="256"/>
      <c r="EB110" s="256"/>
      <c r="EC110" s="256"/>
      <c r="ED110" s="256"/>
      <c r="EE110" s="256"/>
      <c r="EF110" s="256"/>
      <c r="EG110" s="256"/>
    </row>
    <row r="111" spans="1:137" s="45" customFormat="1" ht="19.2" customHeight="1" x14ac:dyDescent="0.2">
      <c r="A111" s="334" t="s">
        <v>157</v>
      </c>
      <c r="B111" s="335"/>
      <c r="C111" s="43"/>
      <c r="D111" s="124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  <c r="Q111" s="255"/>
      <c r="R111" s="255"/>
      <c r="S111" s="255"/>
      <c r="T111" s="255"/>
      <c r="U111" s="255"/>
      <c r="V111" s="255"/>
      <c r="W111" s="255"/>
      <c r="X111" s="255"/>
      <c r="Y111" s="255"/>
      <c r="Z111" s="255"/>
      <c r="AA111" s="255"/>
      <c r="AB111" s="255"/>
      <c r="AC111" s="255"/>
      <c r="AD111" s="255"/>
      <c r="AE111" s="255"/>
      <c r="AF111" s="255"/>
      <c r="AG111" s="255"/>
      <c r="AH111" s="255"/>
      <c r="AI111" s="255"/>
      <c r="AJ111" s="255"/>
      <c r="AK111" s="255"/>
      <c r="AL111" s="255"/>
      <c r="AM111" s="255"/>
      <c r="AN111" s="255"/>
      <c r="AO111" s="255"/>
      <c r="AP111" s="255"/>
      <c r="AQ111" s="255"/>
      <c r="AR111" s="255"/>
      <c r="AS111" s="255"/>
      <c r="AT111" s="255"/>
      <c r="AU111" s="255"/>
      <c r="AV111" s="255"/>
      <c r="AW111" s="255"/>
      <c r="AX111" s="255"/>
      <c r="AY111" s="255"/>
      <c r="AZ111" s="255"/>
      <c r="BA111" s="255"/>
      <c r="BB111" s="255"/>
      <c r="BC111" s="255"/>
      <c r="BD111" s="255"/>
      <c r="BE111" s="255"/>
      <c r="BF111" s="255"/>
      <c r="BG111" s="255"/>
      <c r="BH111" s="255"/>
      <c r="BI111" s="255"/>
      <c r="BJ111" s="255"/>
      <c r="BK111" s="255"/>
      <c r="BL111" s="255"/>
      <c r="BM111" s="255"/>
      <c r="BN111" s="255"/>
      <c r="BO111" s="255"/>
      <c r="BP111" s="255"/>
      <c r="BQ111" s="255"/>
      <c r="BR111" s="255"/>
      <c r="BS111" s="255"/>
      <c r="BT111" s="255"/>
      <c r="BU111" s="255"/>
      <c r="BV111" s="255"/>
      <c r="BW111" s="255"/>
      <c r="BX111" s="255"/>
      <c r="BY111" s="255"/>
      <c r="BZ111" s="255"/>
      <c r="CA111" s="255"/>
      <c r="CB111" s="255"/>
      <c r="CC111" s="255"/>
      <c r="CD111" s="255"/>
      <c r="CE111" s="255"/>
      <c r="CF111" s="255"/>
      <c r="CG111" s="255"/>
      <c r="CH111" s="255"/>
      <c r="CI111" s="255"/>
      <c r="CJ111" s="255"/>
      <c r="CK111" s="255"/>
      <c r="CL111" s="255"/>
      <c r="CM111" s="255"/>
      <c r="CN111" s="255"/>
      <c r="CO111" s="255"/>
      <c r="CP111" s="255"/>
      <c r="CQ111" s="255"/>
      <c r="CR111" s="255"/>
      <c r="CS111" s="255"/>
      <c r="CT111" s="255"/>
      <c r="CU111" s="255"/>
      <c r="CV111" s="255"/>
      <c r="CW111" s="255"/>
      <c r="CX111" s="255"/>
      <c r="CY111" s="255"/>
      <c r="CZ111" s="255"/>
      <c r="DA111" s="255"/>
      <c r="DB111" s="255"/>
      <c r="DC111" s="255"/>
      <c r="DD111" s="255"/>
      <c r="DE111" s="255"/>
      <c r="DF111" s="255"/>
      <c r="DG111" s="255"/>
      <c r="DH111" s="255"/>
      <c r="DI111" s="255"/>
      <c r="DJ111" s="255"/>
      <c r="DK111" s="255"/>
      <c r="DL111" s="255"/>
      <c r="DM111" s="255"/>
      <c r="DN111" s="255"/>
      <c r="DO111" s="255"/>
      <c r="DP111" s="255"/>
      <c r="DQ111" s="255"/>
      <c r="DR111" s="255"/>
      <c r="DS111" s="255"/>
      <c r="DT111" s="255"/>
      <c r="DU111" s="255"/>
      <c r="DV111" s="255"/>
      <c r="DW111" s="255"/>
      <c r="DX111" s="255"/>
      <c r="DY111" s="255"/>
      <c r="DZ111" s="255"/>
      <c r="EA111" s="255"/>
      <c r="EB111" s="255"/>
      <c r="EC111" s="255"/>
      <c r="ED111" s="255"/>
      <c r="EE111" s="255"/>
      <c r="EF111" s="255"/>
      <c r="EG111" s="255"/>
    </row>
    <row r="112" spans="1:137" s="28" customFormat="1" ht="22.2" customHeight="1" x14ac:dyDescent="0.2">
      <c r="A112" s="16">
        <v>92</v>
      </c>
      <c r="B112" s="41" t="s">
        <v>158</v>
      </c>
      <c r="C112" s="51" t="s">
        <v>152</v>
      </c>
      <c r="D112" s="19" t="s">
        <v>788</v>
      </c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56"/>
      <c r="AP112" s="256"/>
      <c r="AQ112" s="256"/>
      <c r="AR112" s="256"/>
      <c r="AS112" s="256"/>
      <c r="AT112" s="256"/>
      <c r="AU112" s="256"/>
      <c r="AV112" s="256"/>
      <c r="AW112" s="256"/>
      <c r="AX112" s="256"/>
      <c r="AY112" s="256"/>
      <c r="AZ112" s="256"/>
      <c r="BA112" s="256"/>
      <c r="BB112" s="256"/>
      <c r="BC112" s="256"/>
      <c r="BD112" s="256"/>
      <c r="BE112" s="256"/>
      <c r="BF112" s="256"/>
      <c r="BG112" s="256"/>
      <c r="BH112" s="256"/>
      <c r="BI112" s="256"/>
      <c r="BJ112" s="256"/>
      <c r="BK112" s="256"/>
      <c r="BL112" s="256"/>
      <c r="BM112" s="256"/>
      <c r="BN112" s="256"/>
      <c r="BO112" s="256"/>
      <c r="BP112" s="256"/>
      <c r="BQ112" s="256"/>
      <c r="BR112" s="256"/>
      <c r="BS112" s="256"/>
      <c r="BT112" s="256"/>
      <c r="BU112" s="256"/>
      <c r="BV112" s="256"/>
      <c r="BW112" s="256"/>
      <c r="BX112" s="256"/>
      <c r="BY112" s="256"/>
      <c r="BZ112" s="256"/>
      <c r="CA112" s="256"/>
      <c r="CB112" s="256"/>
      <c r="CC112" s="256"/>
      <c r="CD112" s="256"/>
      <c r="CE112" s="256"/>
      <c r="CF112" s="256"/>
      <c r="CG112" s="256"/>
      <c r="CH112" s="256"/>
      <c r="CI112" s="256"/>
      <c r="CJ112" s="256"/>
      <c r="CK112" s="256"/>
      <c r="CL112" s="256"/>
      <c r="CM112" s="256"/>
      <c r="CN112" s="256"/>
      <c r="CO112" s="256"/>
      <c r="CP112" s="256"/>
      <c r="CQ112" s="256"/>
      <c r="CR112" s="256"/>
      <c r="CS112" s="256"/>
      <c r="CT112" s="256"/>
      <c r="CU112" s="256"/>
      <c r="CV112" s="256"/>
      <c r="CW112" s="256"/>
      <c r="CX112" s="256"/>
      <c r="CY112" s="256"/>
      <c r="CZ112" s="256"/>
      <c r="DA112" s="256"/>
      <c r="DB112" s="256"/>
      <c r="DC112" s="256"/>
      <c r="DD112" s="256"/>
      <c r="DE112" s="256"/>
      <c r="DF112" s="256"/>
      <c r="DG112" s="256"/>
      <c r="DH112" s="256"/>
      <c r="DI112" s="256"/>
      <c r="DJ112" s="256"/>
      <c r="DK112" s="256"/>
      <c r="DL112" s="256"/>
      <c r="DM112" s="256"/>
      <c r="DN112" s="256"/>
      <c r="DO112" s="256"/>
      <c r="DP112" s="256"/>
      <c r="DQ112" s="256"/>
      <c r="DR112" s="256"/>
      <c r="DS112" s="256"/>
      <c r="DT112" s="256"/>
      <c r="DU112" s="256"/>
      <c r="DV112" s="256"/>
      <c r="DW112" s="256"/>
      <c r="DX112" s="256"/>
      <c r="DY112" s="256"/>
      <c r="DZ112" s="256"/>
      <c r="EA112" s="256"/>
      <c r="EB112" s="256"/>
      <c r="EC112" s="256"/>
      <c r="ED112" s="256"/>
      <c r="EE112" s="256"/>
      <c r="EF112" s="256"/>
      <c r="EG112" s="256"/>
    </row>
    <row r="113" spans="1:137" s="28" customFormat="1" ht="22.2" customHeight="1" x14ac:dyDescent="0.2">
      <c r="A113" s="16">
        <v>93</v>
      </c>
      <c r="B113" s="41" t="s">
        <v>159</v>
      </c>
      <c r="C113" s="51" t="s">
        <v>152</v>
      </c>
      <c r="D113" s="19" t="s">
        <v>788</v>
      </c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56"/>
      <c r="AP113" s="256"/>
      <c r="AQ113" s="256"/>
      <c r="AR113" s="256"/>
      <c r="AS113" s="256"/>
      <c r="AT113" s="256"/>
      <c r="AU113" s="256"/>
      <c r="AV113" s="256"/>
      <c r="AW113" s="256"/>
      <c r="AX113" s="256"/>
      <c r="AY113" s="256"/>
      <c r="AZ113" s="256"/>
      <c r="BA113" s="256"/>
      <c r="BB113" s="256"/>
      <c r="BC113" s="256"/>
      <c r="BD113" s="256"/>
      <c r="BE113" s="256"/>
      <c r="BF113" s="256"/>
      <c r="BG113" s="256"/>
      <c r="BH113" s="256"/>
      <c r="BI113" s="256"/>
      <c r="BJ113" s="256"/>
      <c r="BK113" s="256"/>
      <c r="BL113" s="256"/>
      <c r="BM113" s="256"/>
      <c r="BN113" s="256"/>
      <c r="BO113" s="256"/>
      <c r="BP113" s="256"/>
      <c r="BQ113" s="256"/>
      <c r="BR113" s="256"/>
      <c r="BS113" s="256"/>
      <c r="BT113" s="256"/>
      <c r="BU113" s="256"/>
      <c r="BV113" s="256"/>
      <c r="BW113" s="256"/>
      <c r="BX113" s="256"/>
      <c r="BY113" s="256"/>
      <c r="BZ113" s="256"/>
      <c r="CA113" s="256"/>
      <c r="CB113" s="256"/>
      <c r="CC113" s="256"/>
      <c r="CD113" s="256"/>
      <c r="CE113" s="256"/>
      <c r="CF113" s="256"/>
      <c r="CG113" s="256"/>
      <c r="CH113" s="256"/>
      <c r="CI113" s="256"/>
      <c r="CJ113" s="256"/>
      <c r="CK113" s="256"/>
      <c r="CL113" s="256"/>
      <c r="CM113" s="256"/>
      <c r="CN113" s="256"/>
      <c r="CO113" s="256"/>
      <c r="CP113" s="256"/>
      <c r="CQ113" s="256"/>
      <c r="CR113" s="256"/>
      <c r="CS113" s="256"/>
      <c r="CT113" s="256"/>
      <c r="CU113" s="256"/>
      <c r="CV113" s="256"/>
      <c r="CW113" s="256"/>
      <c r="CX113" s="256"/>
      <c r="CY113" s="256"/>
      <c r="CZ113" s="256"/>
      <c r="DA113" s="256"/>
      <c r="DB113" s="256"/>
      <c r="DC113" s="256"/>
      <c r="DD113" s="256"/>
      <c r="DE113" s="256"/>
      <c r="DF113" s="256"/>
      <c r="DG113" s="256"/>
      <c r="DH113" s="256"/>
      <c r="DI113" s="256"/>
      <c r="DJ113" s="256"/>
      <c r="DK113" s="256"/>
      <c r="DL113" s="256"/>
      <c r="DM113" s="256"/>
      <c r="DN113" s="256"/>
      <c r="DO113" s="256"/>
      <c r="DP113" s="256"/>
      <c r="DQ113" s="256"/>
      <c r="DR113" s="256"/>
      <c r="DS113" s="256"/>
      <c r="DT113" s="256"/>
      <c r="DU113" s="256"/>
      <c r="DV113" s="256"/>
      <c r="DW113" s="256"/>
      <c r="DX113" s="256"/>
      <c r="DY113" s="256"/>
      <c r="DZ113" s="256"/>
      <c r="EA113" s="256"/>
      <c r="EB113" s="256"/>
      <c r="EC113" s="256"/>
      <c r="ED113" s="256"/>
      <c r="EE113" s="256"/>
      <c r="EF113" s="256"/>
      <c r="EG113" s="256"/>
    </row>
    <row r="114" spans="1:137" s="45" customFormat="1" ht="19.2" customHeight="1" x14ac:dyDescent="0.2">
      <c r="A114" s="334" t="s">
        <v>160</v>
      </c>
      <c r="B114" s="335"/>
      <c r="C114" s="43"/>
      <c r="D114" s="124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  <c r="AA114" s="255"/>
      <c r="AB114" s="255"/>
      <c r="AC114" s="255"/>
      <c r="AD114" s="255"/>
      <c r="AE114" s="255"/>
      <c r="AF114" s="255"/>
      <c r="AG114" s="255"/>
      <c r="AH114" s="255"/>
      <c r="AI114" s="255"/>
      <c r="AJ114" s="255"/>
      <c r="AK114" s="255"/>
      <c r="AL114" s="255"/>
      <c r="AM114" s="255"/>
      <c r="AN114" s="255"/>
      <c r="AO114" s="255"/>
      <c r="AP114" s="255"/>
      <c r="AQ114" s="255"/>
      <c r="AR114" s="255"/>
      <c r="AS114" s="255"/>
      <c r="AT114" s="255"/>
      <c r="AU114" s="255"/>
      <c r="AV114" s="255"/>
      <c r="AW114" s="255"/>
      <c r="AX114" s="255"/>
      <c r="AY114" s="255"/>
      <c r="AZ114" s="255"/>
      <c r="BA114" s="255"/>
      <c r="BB114" s="255"/>
      <c r="BC114" s="255"/>
      <c r="BD114" s="255"/>
      <c r="BE114" s="255"/>
      <c r="BF114" s="255"/>
      <c r="BG114" s="255"/>
      <c r="BH114" s="255"/>
      <c r="BI114" s="255"/>
      <c r="BJ114" s="255"/>
      <c r="BK114" s="255"/>
      <c r="BL114" s="255"/>
      <c r="BM114" s="255"/>
      <c r="BN114" s="255"/>
      <c r="BO114" s="255"/>
      <c r="BP114" s="255"/>
      <c r="BQ114" s="255"/>
      <c r="BR114" s="255"/>
      <c r="BS114" s="255"/>
      <c r="BT114" s="255"/>
      <c r="BU114" s="255"/>
      <c r="BV114" s="255"/>
      <c r="BW114" s="255"/>
      <c r="BX114" s="255"/>
      <c r="BY114" s="255"/>
      <c r="BZ114" s="255"/>
      <c r="CA114" s="255"/>
      <c r="CB114" s="255"/>
      <c r="CC114" s="255"/>
      <c r="CD114" s="255"/>
      <c r="CE114" s="255"/>
      <c r="CF114" s="255"/>
      <c r="CG114" s="255"/>
      <c r="CH114" s="255"/>
      <c r="CI114" s="255"/>
      <c r="CJ114" s="255"/>
      <c r="CK114" s="255"/>
      <c r="CL114" s="255"/>
      <c r="CM114" s="255"/>
      <c r="CN114" s="255"/>
      <c r="CO114" s="255"/>
      <c r="CP114" s="255"/>
      <c r="CQ114" s="255"/>
      <c r="CR114" s="255"/>
      <c r="CS114" s="255"/>
      <c r="CT114" s="255"/>
      <c r="CU114" s="255"/>
      <c r="CV114" s="255"/>
      <c r="CW114" s="255"/>
      <c r="CX114" s="255"/>
      <c r="CY114" s="255"/>
      <c r="CZ114" s="255"/>
      <c r="DA114" s="255"/>
      <c r="DB114" s="255"/>
      <c r="DC114" s="255"/>
      <c r="DD114" s="255"/>
      <c r="DE114" s="255"/>
      <c r="DF114" s="255"/>
      <c r="DG114" s="255"/>
      <c r="DH114" s="255"/>
      <c r="DI114" s="255"/>
      <c r="DJ114" s="255"/>
      <c r="DK114" s="255"/>
      <c r="DL114" s="255"/>
      <c r="DM114" s="255"/>
      <c r="DN114" s="255"/>
      <c r="DO114" s="255"/>
      <c r="DP114" s="255"/>
      <c r="DQ114" s="255"/>
      <c r="DR114" s="255"/>
      <c r="DS114" s="255"/>
      <c r="DT114" s="255"/>
      <c r="DU114" s="255"/>
      <c r="DV114" s="255"/>
      <c r="DW114" s="255"/>
      <c r="DX114" s="255"/>
      <c r="DY114" s="255"/>
      <c r="DZ114" s="255"/>
      <c r="EA114" s="255"/>
      <c r="EB114" s="255"/>
      <c r="EC114" s="255"/>
      <c r="ED114" s="255"/>
      <c r="EE114" s="255"/>
      <c r="EF114" s="255"/>
      <c r="EG114" s="255"/>
    </row>
    <row r="115" spans="1:137" s="28" customFormat="1" ht="20.399999999999999" x14ac:dyDescent="0.2">
      <c r="A115" s="51">
        <v>94</v>
      </c>
      <c r="B115" s="41" t="s">
        <v>161</v>
      </c>
      <c r="C115" s="51" t="s">
        <v>153</v>
      </c>
      <c r="D115" s="19" t="s">
        <v>788</v>
      </c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  <c r="AE115" s="256"/>
      <c r="AF115" s="256"/>
      <c r="AG115" s="256"/>
      <c r="AH115" s="256"/>
      <c r="AI115" s="256"/>
      <c r="AJ115" s="256"/>
      <c r="AK115" s="256"/>
      <c r="AL115" s="256"/>
      <c r="AM115" s="256"/>
      <c r="AN115" s="256"/>
      <c r="AO115" s="256"/>
      <c r="AP115" s="256"/>
      <c r="AQ115" s="256"/>
      <c r="AR115" s="256"/>
      <c r="AS115" s="256"/>
      <c r="AT115" s="256"/>
      <c r="AU115" s="256"/>
      <c r="AV115" s="256"/>
      <c r="AW115" s="256"/>
      <c r="AX115" s="256"/>
      <c r="AY115" s="256"/>
      <c r="AZ115" s="256"/>
      <c r="BA115" s="256"/>
      <c r="BB115" s="256"/>
      <c r="BC115" s="256"/>
      <c r="BD115" s="256"/>
      <c r="BE115" s="256"/>
      <c r="BF115" s="256"/>
      <c r="BG115" s="256"/>
      <c r="BH115" s="256"/>
      <c r="BI115" s="256"/>
      <c r="BJ115" s="256"/>
      <c r="BK115" s="256"/>
      <c r="BL115" s="256"/>
      <c r="BM115" s="256"/>
      <c r="BN115" s="256"/>
      <c r="BO115" s="256"/>
      <c r="BP115" s="256"/>
      <c r="BQ115" s="256"/>
      <c r="BR115" s="256"/>
      <c r="BS115" s="256"/>
      <c r="BT115" s="256"/>
      <c r="BU115" s="256"/>
      <c r="BV115" s="256"/>
      <c r="BW115" s="256"/>
      <c r="BX115" s="256"/>
      <c r="BY115" s="256"/>
      <c r="BZ115" s="256"/>
      <c r="CA115" s="256"/>
      <c r="CB115" s="256"/>
      <c r="CC115" s="256"/>
      <c r="CD115" s="256"/>
      <c r="CE115" s="256"/>
      <c r="CF115" s="256"/>
      <c r="CG115" s="256"/>
      <c r="CH115" s="256"/>
      <c r="CI115" s="256"/>
      <c r="CJ115" s="256"/>
      <c r="CK115" s="256"/>
      <c r="CL115" s="256"/>
      <c r="CM115" s="256"/>
      <c r="CN115" s="256"/>
      <c r="CO115" s="256"/>
      <c r="CP115" s="256"/>
      <c r="CQ115" s="256"/>
      <c r="CR115" s="256"/>
      <c r="CS115" s="256"/>
      <c r="CT115" s="256"/>
      <c r="CU115" s="256"/>
      <c r="CV115" s="256"/>
      <c r="CW115" s="256"/>
      <c r="CX115" s="256"/>
      <c r="CY115" s="256"/>
      <c r="CZ115" s="256"/>
      <c r="DA115" s="256"/>
      <c r="DB115" s="256"/>
      <c r="DC115" s="256"/>
      <c r="DD115" s="256"/>
      <c r="DE115" s="256"/>
      <c r="DF115" s="256"/>
      <c r="DG115" s="256"/>
      <c r="DH115" s="256"/>
      <c r="DI115" s="256"/>
      <c r="DJ115" s="256"/>
      <c r="DK115" s="256"/>
      <c r="DL115" s="256"/>
      <c r="DM115" s="256"/>
      <c r="DN115" s="256"/>
      <c r="DO115" s="256"/>
      <c r="DP115" s="256"/>
      <c r="DQ115" s="256"/>
      <c r="DR115" s="256"/>
      <c r="DS115" s="256"/>
      <c r="DT115" s="256"/>
      <c r="DU115" s="256"/>
      <c r="DV115" s="256"/>
      <c r="DW115" s="256"/>
      <c r="DX115" s="256"/>
      <c r="DY115" s="256"/>
      <c r="DZ115" s="256"/>
      <c r="EA115" s="256"/>
      <c r="EB115" s="256"/>
      <c r="EC115" s="256"/>
      <c r="ED115" s="256"/>
      <c r="EE115" s="256"/>
      <c r="EF115" s="256"/>
      <c r="EG115" s="256"/>
    </row>
    <row r="116" spans="1:137" s="28" customFormat="1" ht="20.399999999999999" x14ac:dyDescent="0.2">
      <c r="A116" s="51">
        <v>95</v>
      </c>
      <c r="B116" s="41" t="s">
        <v>162</v>
      </c>
      <c r="C116" s="51" t="s">
        <v>163</v>
      </c>
      <c r="D116" s="19" t="s">
        <v>788</v>
      </c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56"/>
      <c r="AE116" s="256"/>
      <c r="AF116" s="256"/>
      <c r="AG116" s="256"/>
      <c r="AH116" s="256"/>
      <c r="AI116" s="256"/>
      <c r="AJ116" s="256"/>
      <c r="AK116" s="256"/>
      <c r="AL116" s="256"/>
      <c r="AM116" s="256"/>
      <c r="AN116" s="256"/>
      <c r="AO116" s="256"/>
      <c r="AP116" s="256"/>
      <c r="AQ116" s="256"/>
      <c r="AR116" s="256"/>
      <c r="AS116" s="256"/>
      <c r="AT116" s="256"/>
      <c r="AU116" s="256"/>
      <c r="AV116" s="256"/>
      <c r="AW116" s="256"/>
      <c r="AX116" s="256"/>
      <c r="AY116" s="256"/>
      <c r="AZ116" s="256"/>
      <c r="BA116" s="256"/>
      <c r="BB116" s="256"/>
      <c r="BC116" s="256"/>
      <c r="BD116" s="256"/>
      <c r="BE116" s="256"/>
      <c r="BF116" s="256"/>
      <c r="BG116" s="256"/>
      <c r="BH116" s="256"/>
      <c r="BI116" s="256"/>
      <c r="BJ116" s="256"/>
      <c r="BK116" s="256"/>
      <c r="BL116" s="256"/>
      <c r="BM116" s="256"/>
      <c r="BN116" s="256"/>
      <c r="BO116" s="256"/>
      <c r="BP116" s="256"/>
      <c r="BQ116" s="256"/>
      <c r="BR116" s="256"/>
      <c r="BS116" s="256"/>
      <c r="BT116" s="256"/>
      <c r="BU116" s="256"/>
      <c r="BV116" s="256"/>
      <c r="BW116" s="256"/>
      <c r="BX116" s="256"/>
      <c r="BY116" s="256"/>
      <c r="BZ116" s="256"/>
      <c r="CA116" s="256"/>
      <c r="CB116" s="256"/>
      <c r="CC116" s="256"/>
      <c r="CD116" s="256"/>
      <c r="CE116" s="256"/>
      <c r="CF116" s="256"/>
      <c r="CG116" s="256"/>
      <c r="CH116" s="256"/>
      <c r="CI116" s="256"/>
      <c r="CJ116" s="256"/>
      <c r="CK116" s="256"/>
      <c r="CL116" s="256"/>
      <c r="CM116" s="256"/>
      <c r="CN116" s="256"/>
      <c r="CO116" s="256"/>
      <c r="CP116" s="256"/>
      <c r="CQ116" s="256"/>
      <c r="CR116" s="256"/>
      <c r="CS116" s="256"/>
      <c r="CT116" s="256"/>
      <c r="CU116" s="256"/>
      <c r="CV116" s="256"/>
      <c r="CW116" s="256"/>
      <c r="CX116" s="256"/>
      <c r="CY116" s="256"/>
      <c r="CZ116" s="256"/>
      <c r="DA116" s="256"/>
      <c r="DB116" s="256"/>
      <c r="DC116" s="256"/>
      <c r="DD116" s="256"/>
      <c r="DE116" s="256"/>
      <c r="DF116" s="256"/>
      <c r="DG116" s="256"/>
      <c r="DH116" s="256"/>
      <c r="DI116" s="256"/>
      <c r="DJ116" s="256"/>
      <c r="DK116" s="256"/>
      <c r="DL116" s="256"/>
      <c r="DM116" s="256"/>
      <c r="DN116" s="256"/>
      <c r="DO116" s="256"/>
      <c r="DP116" s="256"/>
      <c r="DQ116" s="256"/>
      <c r="DR116" s="256"/>
      <c r="DS116" s="256"/>
      <c r="DT116" s="256"/>
      <c r="DU116" s="256"/>
      <c r="DV116" s="256"/>
      <c r="DW116" s="256"/>
      <c r="DX116" s="256"/>
      <c r="DY116" s="256"/>
      <c r="DZ116" s="256"/>
      <c r="EA116" s="256"/>
      <c r="EB116" s="256"/>
      <c r="EC116" s="256"/>
      <c r="ED116" s="256"/>
      <c r="EE116" s="256"/>
      <c r="EF116" s="256"/>
      <c r="EG116" s="256"/>
    </row>
    <row r="117" spans="1:137" s="28" customFormat="1" ht="20.399999999999999" x14ac:dyDescent="0.2">
      <c r="A117" s="51">
        <v>96</v>
      </c>
      <c r="B117" s="41" t="s">
        <v>164</v>
      </c>
      <c r="C117" s="51" t="s">
        <v>154</v>
      </c>
      <c r="D117" s="19" t="s">
        <v>788</v>
      </c>
      <c r="E117" s="256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6"/>
      <c r="AP117" s="256"/>
      <c r="AQ117" s="256"/>
      <c r="AR117" s="256"/>
      <c r="AS117" s="256"/>
      <c r="AT117" s="256"/>
      <c r="AU117" s="256"/>
      <c r="AV117" s="256"/>
      <c r="AW117" s="256"/>
      <c r="AX117" s="256"/>
      <c r="AY117" s="256"/>
      <c r="AZ117" s="256"/>
      <c r="BA117" s="256"/>
      <c r="BB117" s="256"/>
      <c r="BC117" s="256"/>
      <c r="BD117" s="256"/>
      <c r="BE117" s="256"/>
      <c r="BF117" s="256"/>
      <c r="BG117" s="256"/>
      <c r="BH117" s="256"/>
      <c r="BI117" s="256"/>
      <c r="BJ117" s="256"/>
      <c r="BK117" s="256"/>
      <c r="BL117" s="256"/>
      <c r="BM117" s="256"/>
      <c r="BN117" s="256"/>
      <c r="BO117" s="256"/>
      <c r="BP117" s="256"/>
      <c r="BQ117" s="256"/>
      <c r="BR117" s="256"/>
      <c r="BS117" s="256"/>
      <c r="BT117" s="256"/>
      <c r="BU117" s="256"/>
      <c r="BV117" s="256"/>
      <c r="BW117" s="256"/>
      <c r="BX117" s="256"/>
      <c r="BY117" s="256"/>
      <c r="BZ117" s="256"/>
      <c r="CA117" s="256"/>
      <c r="CB117" s="256"/>
      <c r="CC117" s="256"/>
      <c r="CD117" s="256"/>
      <c r="CE117" s="256"/>
      <c r="CF117" s="256"/>
      <c r="CG117" s="256"/>
      <c r="CH117" s="256"/>
      <c r="CI117" s="256"/>
      <c r="CJ117" s="256"/>
      <c r="CK117" s="256"/>
      <c r="CL117" s="256"/>
      <c r="CM117" s="256"/>
      <c r="CN117" s="256"/>
      <c r="CO117" s="256"/>
      <c r="CP117" s="256"/>
      <c r="CQ117" s="256"/>
      <c r="CR117" s="256"/>
      <c r="CS117" s="256"/>
      <c r="CT117" s="256"/>
      <c r="CU117" s="256"/>
      <c r="CV117" s="256"/>
      <c r="CW117" s="256"/>
      <c r="CX117" s="256"/>
      <c r="CY117" s="256"/>
      <c r="CZ117" s="256"/>
      <c r="DA117" s="256"/>
      <c r="DB117" s="256"/>
      <c r="DC117" s="256"/>
      <c r="DD117" s="256"/>
      <c r="DE117" s="256"/>
      <c r="DF117" s="256"/>
      <c r="DG117" s="256"/>
      <c r="DH117" s="256"/>
      <c r="DI117" s="256"/>
      <c r="DJ117" s="256"/>
      <c r="DK117" s="256"/>
      <c r="DL117" s="256"/>
      <c r="DM117" s="256"/>
      <c r="DN117" s="256"/>
      <c r="DO117" s="256"/>
      <c r="DP117" s="256"/>
      <c r="DQ117" s="256"/>
      <c r="DR117" s="256"/>
      <c r="DS117" s="256"/>
      <c r="DT117" s="256"/>
      <c r="DU117" s="256"/>
      <c r="DV117" s="256"/>
      <c r="DW117" s="256"/>
      <c r="DX117" s="256"/>
      <c r="DY117" s="256"/>
      <c r="DZ117" s="256"/>
      <c r="EA117" s="256"/>
      <c r="EB117" s="256"/>
      <c r="EC117" s="256"/>
      <c r="ED117" s="256"/>
      <c r="EE117" s="256"/>
      <c r="EF117" s="256"/>
      <c r="EG117" s="256"/>
    </row>
    <row r="118" spans="1:137" s="28" customFormat="1" ht="20.399999999999999" x14ac:dyDescent="0.2">
      <c r="A118" s="51">
        <v>97</v>
      </c>
      <c r="B118" s="41" t="s">
        <v>165</v>
      </c>
      <c r="C118" s="51" t="s">
        <v>152</v>
      </c>
      <c r="D118" s="19" t="s">
        <v>788</v>
      </c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6"/>
      <c r="AP118" s="256"/>
      <c r="AQ118" s="256"/>
      <c r="AR118" s="256"/>
      <c r="AS118" s="256"/>
      <c r="AT118" s="256"/>
      <c r="AU118" s="256"/>
      <c r="AV118" s="256"/>
      <c r="AW118" s="256"/>
      <c r="AX118" s="256"/>
      <c r="AY118" s="256"/>
      <c r="AZ118" s="256"/>
      <c r="BA118" s="256"/>
      <c r="BB118" s="256"/>
      <c r="BC118" s="256"/>
      <c r="BD118" s="256"/>
      <c r="BE118" s="256"/>
      <c r="BF118" s="256"/>
      <c r="BG118" s="256"/>
      <c r="BH118" s="256"/>
      <c r="BI118" s="256"/>
      <c r="BJ118" s="256"/>
      <c r="BK118" s="256"/>
      <c r="BL118" s="256"/>
      <c r="BM118" s="256"/>
      <c r="BN118" s="256"/>
      <c r="BO118" s="256"/>
      <c r="BP118" s="256"/>
      <c r="BQ118" s="256"/>
      <c r="BR118" s="256"/>
      <c r="BS118" s="256"/>
      <c r="BT118" s="256"/>
      <c r="BU118" s="256"/>
      <c r="BV118" s="256"/>
      <c r="BW118" s="256"/>
      <c r="BX118" s="256"/>
      <c r="BY118" s="256"/>
      <c r="BZ118" s="256"/>
      <c r="CA118" s="256"/>
      <c r="CB118" s="256"/>
      <c r="CC118" s="256"/>
      <c r="CD118" s="256"/>
      <c r="CE118" s="256"/>
      <c r="CF118" s="256"/>
      <c r="CG118" s="256"/>
      <c r="CH118" s="256"/>
      <c r="CI118" s="256"/>
      <c r="CJ118" s="256"/>
      <c r="CK118" s="256"/>
      <c r="CL118" s="256"/>
      <c r="CM118" s="256"/>
      <c r="CN118" s="256"/>
      <c r="CO118" s="256"/>
      <c r="CP118" s="256"/>
      <c r="CQ118" s="256"/>
      <c r="CR118" s="256"/>
      <c r="CS118" s="256"/>
      <c r="CT118" s="256"/>
      <c r="CU118" s="256"/>
      <c r="CV118" s="256"/>
      <c r="CW118" s="256"/>
      <c r="CX118" s="256"/>
      <c r="CY118" s="256"/>
      <c r="CZ118" s="256"/>
      <c r="DA118" s="256"/>
      <c r="DB118" s="256"/>
      <c r="DC118" s="256"/>
      <c r="DD118" s="256"/>
      <c r="DE118" s="256"/>
      <c r="DF118" s="256"/>
      <c r="DG118" s="256"/>
      <c r="DH118" s="256"/>
      <c r="DI118" s="256"/>
      <c r="DJ118" s="256"/>
      <c r="DK118" s="256"/>
      <c r="DL118" s="256"/>
      <c r="DM118" s="256"/>
      <c r="DN118" s="256"/>
      <c r="DO118" s="256"/>
      <c r="DP118" s="256"/>
      <c r="DQ118" s="256"/>
      <c r="DR118" s="256"/>
      <c r="DS118" s="256"/>
      <c r="DT118" s="256"/>
      <c r="DU118" s="256"/>
      <c r="DV118" s="256"/>
      <c r="DW118" s="256"/>
      <c r="DX118" s="256"/>
      <c r="DY118" s="256"/>
      <c r="DZ118" s="256"/>
      <c r="EA118" s="256"/>
      <c r="EB118" s="256"/>
      <c r="EC118" s="256"/>
      <c r="ED118" s="256"/>
      <c r="EE118" s="256"/>
      <c r="EF118" s="256"/>
      <c r="EG118" s="256"/>
    </row>
    <row r="119" spans="1:137" s="28" customFormat="1" x14ac:dyDescent="0.2">
      <c r="A119" s="51">
        <v>98</v>
      </c>
      <c r="B119" s="41" t="s">
        <v>166</v>
      </c>
      <c r="C119" s="51" t="s">
        <v>152</v>
      </c>
      <c r="D119" s="19" t="s">
        <v>788</v>
      </c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6"/>
      <c r="AP119" s="256"/>
      <c r="AQ119" s="256"/>
      <c r="AR119" s="256"/>
      <c r="AS119" s="256"/>
      <c r="AT119" s="256"/>
      <c r="AU119" s="256"/>
      <c r="AV119" s="256"/>
      <c r="AW119" s="256"/>
      <c r="AX119" s="256"/>
      <c r="AY119" s="256"/>
      <c r="AZ119" s="256"/>
      <c r="BA119" s="256"/>
      <c r="BB119" s="256"/>
      <c r="BC119" s="256"/>
      <c r="BD119" s="256"/>
      <c r="BE119" s="256"/>
      <c r="BF119" s="256"/>
      <c r="BG119" s="256"/>
      <c r="BH119" s="256"/>
      <c r="BI119" s="256"/>
      <c r="BJ119" s="256"/>
      <c r="BK119" s="256"/>
      <c r="BL119" s="256"/>
      <c r="BM119" s="256"/>
      <c r="BN119" s="256"/>
      <c r="BO119" s="256"/>
      <c r="BP119" s="256"/>
      <c r="BQ119" s="256"/>
      <c r="BR119" s="256"/>
      <c r="BS119" s="256"/>
      <c r="BT119" s="256"/>
      <c r="BU119" s="256"/>
      <c r="BV119" s="256"/>
      <c r="BW119" s="256"/>
      <c r="BX119" s="256"/>
      <c r="BY119" s="256"/>
      <c r="BZ119" s="256"/>
      <c r="CA119" s="256"/>
      <c r="CB119" s="256"/>
      <c r="CC119" s="256"/>
      <c r="CD119" s="256"/>
      <c r="CE119" s="256"/>
      <c r="CF119" s="256"/>
      <c r="CG119" s="256"/>
      <c r="CH119" s="256"/>
      <c r="CI119" s="256"/>
      <c r="CJ119" s="256"/>
      <c r="CK119" s="256"/>
      <c r="CL119" s="256"/>
      <c r="CM119" s="256"/>
      <c r="CN119" s="256"/>
      <c r="CO119" s="256"/>
      <c r="CP119" s="256"/>
      <c r="CQ119" s="256"/>
      <c r="CR119" s="256"/>
      <c r="CS119" s="256"/>
      <c r="CT119" s="256"/>
      <c r="CU119" s="256"/>
      <c r="CV119" s="256"/>
      <c r="CW119" s="256"/>
      <c r="CX119" s="256"/>
      <c r="CY119" s="256"/>
      <c r="CZ119" s="256"/>
      <c r="DA119" s="256"/>
      <c r="DB119" s="256"/>
      <c r="DC119" s="256"/>
      <c r="DD119" s="256"/>
      <c r="DE119" s="256"/>
      <c r="DF119" s="256"/>
      <c r="DG119" s="256"/>
      <c r="DH119" s="256"/>
      <c r="DI119" s="256"/>
      <c r="DJ119" s="256"/>
      <c r="DK119" s="256"/>
      <c r="DL119" s="256"/>
      <c r="DM119" s="256"/>
      <c r="DN119" s="256"/>
      <c r="DO119" s="256"/>
      <c r="DP119" s="256"/>
      <c r="DQ119" s="256"/>
      <c r="DR119" s="256"/>
      <c r="DS119" s="256"/>
      <c r="DT119" s="256"/>
      <c r="DU119" s="256"/>
      <c r="DV119" s="256"/>
      <c r="DW119" s="256"/>
      <c r="DX119" s="256"/>
      <c r="DY119" s="256"/>
      <c r="DZ119" s="256"/>
      <c r="EA119" s="256"/>
      <c r="EB119" s="256"/>
      <c r="EC119" s="256"/>
      <c r="ED119" s="256"/>
      <c r="EE119" s="256"/>
      <c r="EF119" s="256"/>
      <c r="EG119" s="256"/>
    </row>
    <row r="120" spans="1:137" s="28" customFormat="1" x14ac:dyDescent="0.2">
      <c r="A120" s="51">
        <v>99</v>
      </c>
      <c r="B120" s="41" t="s">
        <v>167</v>
      </c>
      <c r="C120" s="51" t="s">
        <v>153</v>
      </c>
      <c r="D120" s="19" t="s">
        <v>788</v>
      </c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6"/>
      <c r="AP120" s="256"/>
      <c r="AQ120" s="256"/>
      <c r="AR120" s="256"/>
      <c r="AS120" s="256"/>
      <c r="AT120" s="256"/>
      <c r="AU120" s="256"/>
      <c r="AV120" s="256"/>
      <c r="AW120" s="256"/>
      <c r="AX120" s="256"/>
      <c r="AY120" s="256"/>
      <c r="AZ120" s="256"/>
      <c r="BA120" s="256"/>
      <c r="BB120" s="256"/>
      <c r="BC120" s="256"/>
      <c r="BD120" s="256"/>
      <c r="BE120" s="256"/>
      <c r="BF120" s="256"/>
      <c r="BG120" s="256"/>
      <c r="BH120" s="256"/>
      <c r="BI120" s="256"/>
      <c r="BJ120" s="256"/>
      <c r="BK120" s="256"/>
      <c r="BL120" s="256"/>
      <c r="BM120" s="256"/>
      <c r="BN120" s="256"/>
      <c r="BO120" s="256"/>
      <c r="BP120" s="256"/>
      <c r="BQ120" s="256"/>
      <c r="BR120" s="256"/>
      <c r="BS120" s="256"/>
      <c r="BT120" s="256"/>
      <c r="BU120" s="256"/>
      <c r="BV120" s="256"/>
      <c r="BW120" s="256"/>
      <c r="BX120" s="256"/>
      <c r="BY120" s="256"/>
      <c r="BZ120" s="256"/>
      <c r="CA120" s="256"/>
      <c r="CB120" s="256"/>
      <c r="CC120" s="256"/>
      <c r="CD120" s="256"/>
      <c r="CE120" s="256"/>
      <c r="CF120" s="256"/>
      <c r="CG120" s="256"/>
      <c r="CH120" s="256"/>
      <c r="CI120" s="256"/>
      <c r="CJ120" s="256"/>
      <c r="CK120" s="256"/>
      <c r="CL120" s="256"/>
      <c r="CM120" s="256"/>
      <c r="CN120" s="256"/>
      <c r="CO120" s="256"/>
      <c r="CP120" s="256"/>
      <c r="CQ120" s="256"/>
      <c r="CR120" s="256"/>
      <c r="CS120" s="256"/>
      <c r="CT120" s="256"/>
      <c r="CU120" s="256"/>
      <c r="CV120" s="256"/>
      <c r="CW120" s="256"/>
      <c r="CX120" s="256"/>
      <c r="CY120" s="256"/>
      <c r="CZ120" s="256"/>
      <c r="DA120" s="256"/>
      <c r="DB120" s="256"/>
      <c r="DC120" s="256"/>
      <c r="DD120" s="256"/>
      <c r="DE120" s="256"/>
      <c r="DF120" s="256"/>
      <c r="DG120" s="256"/>
      <c r="DH120" s="256"/>
      <c r="DI120" s="256"/>
      <c r="DJ120" s="256"/>
      <c r="DK120" s="256"/>
      <c r="DL120" s="256"/>
      <c r="DM120" s="256"/>
      <c r="DN120" s="256"/>
      <c r="DO120" s="256"/>
      <c r="DP120" s="256"/>
      <c r="DQ120" s="256"/>
      <c r="DR120" s="256"/>
      <c r="DS120" s="256"/>
      <c r="DT120" s="256"/>
      <c r="DU120" s="256"/>
      <c r="DV120" s="256"/>
      <c r="DW120" s="256"/>
      <c r="DX120" s="256"/>
      <c r="DY120" s="256"/>
      <c r="DZ120" s="256"/>
      <c r="EA120" s="256"/>
      <c r="EB120" s="256"/>
      <c r="EC120" s="256"/>
      <c r="ED120" s="256"/>
      <c r="EE120" s="256"/>
      <c r="EF120" s="256"/>
      <c r="EG120" s="256"/>
    </row>
    <row r="121" spans="1:137" s="28" customFormat="1" x14ac:dyDescent="0.2">
      <c r="A121" s="51">
        <v>100</v>
      </c>
      <c r="B121" s="41" t="s">
        <v>168</v>
      </c>
      <c r="C121" s="51" t="s">
        <v>153</v>
      </c>
      <c r="D121" s="19" t="s">
        <v>788</v>
      </c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6"/>
      <c r="AP121" s="256"/>
      <c r="AQ121" s="256"/>
      <c r="AR121" s="256"/>
      <c r="AS121" s="256"/>
      <c r="AT121" s="256"/>
      <c r="AU121" s="256"/>
      <c r="AV121" s="256"/>
      <c r="AW121" s="256"/>
      <c r="AX121" s="256"/>
      <c r="AY121" s="256"/>
      <c r="AZ121" s="256"/>
      <c r="BA121" s="256"/>
      <c r="BB121" s="256"/>
      <c r="BC121" s="256"/>
      <c r="BD121" s="256"/>
      <c r="BE121" s="256"/>
      <c r="BF121" s="256"/>
      <c r="BG121" s="256"/>
      <c r="BH121" s="256"/>
      <c r="BI121" s="256"/>
      <c r="BJ121" s="256"/>
      <c r="BK121" s="256"/>
      <c r="BL121" s="256"/>
      <c r="BM121" s="256"/>
      <c r="BN121" s="256"/>
      <c r="BO121" s="256"/>
      <c r="BP121" s="256"/>
      <c r="BQ121" s="256"/>
      <c r="BR121" s="256"/>
      <c r="BS121" s="256"/>
      <c r="BT121" s="256"/>
      <c r="BU121" s="256"/>
      <c r="BV121" s="256"/>
      <c r="BW121" s="256"/>
      <c r="BX121" s="256"/>
      <c r="BY121" s="256"/>
      <c r="BZ121" s="256"/>
      <c r="CA121" s="256"/>
      <c r="CB121" s="256"/>
      <c r="CC121" s="256"/>
      <c r="CD121" s="256"/>
      <c r="CE121" s="256"/>
      <c r="CF121" s="256"/>
      <c r="CG121" s="256"/>
      <c r="CH121" s="256"/>
      <c r="CI121" s="256"/>
      <c r="CJ121" s="256"/>
      <c r="CK121" s="256"/>
      <c r="CL121" s="256"/>
      <c r="CM121" s="256"/>
      <c r="CN121" s="256"/>
      <c r="CO121" s="256"/>
      <c r="CP121" s="256"/>
      <c r="CQ121" s="256"/>
      <c r="CR121" s="256"/>
      <c r="CS121" s="256"/>
      <c r="CT121" s="256"/>
      <c r="CU121" s="256"/>
      <c r="CV121" s="256"/>
      <c r="CW121" s="256"/>
      <c r="CX121" s="256"/>
      <c r="CY121" s="256"/>
      <c r="CZ121" s="256"/>
      <c r="DA121" s="256"/>
      <c r="DB121" s="256"/>
      <c r="DC121" s="256"/>
      <c r="DD121" s="256"/>
      <c r="DE121" s="256"/>
      <c r="DF121" s="256"/>
      <c r="DG121" s="256"/>
      <c r="DH121" s="256"/>
      <c r="DI121" s="256"/>
      <c r="DJ121" s="256"/>
      <c r="DK121" s="256"/>
      <c r="DL121" s="256"/>
      <c r="DM121" s="256"/>
      <c r="DN121" s="256"/>
      <c r="DO121" s="256"/>
      <c r="DP121" s="256"/>
      <c r="DQ121" s="256"/>
      <c r="DR121" s="256"/>
      <c r="DS121" s="256"/>
      <c r="DT121" s="256"/>
      <c r="DU121" s="256"/>
      <c r="DV121" s="256"/>
      <c r="DW121" s="256"/>
      <c r="DX121" s="256"/>
      <c r="DY121" s="256"/>
      <c r="DZ121" s="256"/>
      <c r="EA121" s="256"/>
      <c r="EB121" s="256"/>
      <c r="EC121" s="256"/>
      <c r="ED121" s="256"/>
      <c r="EE121" s="256"/>
      <c r="EF121" s="256"/>
      <c r="EG121" s="256"/>
    </row>
    <row r="122" spans="1:137" s="28" customFormat="1" x14ac:dyDescent="0.2">
      <c r="A122" s="51">
        <v>101</v>
      </c>
      <c r="B122" s="41" t="s">
        <v>169</v>
      </c>
      <c r="C122" s="51" t="s">
        <v>153</v>
      </c>
      <c r="D122" s="19" t="s">
        <v>788</v>
      </c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6"/>
      <c r="AP122" s="256"/>
      <c r="AQ122" s="256"/>
      <c r="AR122" s="256"/>
      <c r="AS122" s="256"/>
      <c r="AT122" s="256"/>
      <c r="AU122" s="256"/>
      <c r="AV122" s="256"/>
      <c r="AW122" s="256"/>
      <c r="AX122" s="256"/>
      <c r="AY122" s="256"/>
      <c r="AZ122" s="256"/>
      <c r="BA122" s="256"/>
      <c r="BB122" s="256"/>
      <c r="BC122" s="256"/>
      <c r="BD122" s="256"/>
      <c r="BE122" s="256"/>
      <c r="BF122" s="256"/>
      <c r="BG122" s="256"/>
      <c r="BH122" s="256"/>
      <c r="BI122" s="256"/>
      <c r="BJ122" s="256"/>
      <c r="BK122" s="256"/>
      <c r="BL122" s="256"/>
      <c r="BM122" s="256"/>
      <c r="BN122" s="256"/>
      <c r="BO122" s="256"/>
      <c r="BP122" s="256"/>
      <c r="BQ122" s="256"/>
      <c r="BR122" s="256"/>
      <c r="BS122" s="256"/>
      <c r="BT122" s="256"/>
      <c r="BU122" s="256"/>
      <c r="BV122" s="256"/>
      <c r="BW122" s="256"/>
      <c r="BX122" s="256"/>
      <c r="BY122" s="256"/>
      <c r="BZ122" s="256"/>
      <c r="CA122" s="256"/>
      <c r="CB122" s="256"/>
      <c r="CC122" s="256"/>
      <c r="CD122" s="256"/>
      <c r="CE122" s="256"/>
      <c r="CF122" s="256"/>
      <c r="CG122" s="256"/>
      <c r="CH122" s="256"/>
      <c r="CI122" s="256"/>
      <c r="CJ122" s="256"/>
      <c r="CK122" s="256"/>
      <c r="CL122" s="256"/>
      <c r="CM122" s="256"/>
      <c r="CN122" s="256"/>
      <c r="CO122" s="256"/>
      <c r="CP122" s="256"/>
      <c r="CQ122" s="256"/>
      <c r="CR122" s="256"/>
      <c r="CS122" s="256"/>
      <c r="CT122" s="256"/>
      <c r="CU122" s="256"/>
      <c r="CV122" s="256"/>
      <c r="CW122" s="256"/>
      <c r="CX122" s="256"/>
      <c r="CY122" s="256"/>
      <c r="CZ122" s="256"/>
      <c r="DA122" s="256"/>
      <c r="DB122" s="256"/>
      <c r="DC122" s="256"/>
      <c r="DD122" s="256"/>
      <c r="DE122" s="256"/>
      <c r="DF122" s="256"/>
      <c r="DG122" s="256"/>
      <c r="DH122" s="256"/>
      <c r="DI122" s="256"/>
      <c r="DJ122" s="256"/>
      <c r="DK122" s="256"/>
      <c r="DL122" s="256"/>
      <c r="DM122" s="256"/>
      <c r="DN122" s="256"/>
      <c r="DO122" s="256"/>
      <c r="DP122" s="256"/>
      <c r="DQ122" s="256"/>
      <c r="DR122" s="256"/>
      <c r="DS122" s="256"/>
      <c r="DT122" s="256"/>
      <c r="DU122" s="256"/>
      <c r="DV122" s="256"/>
      <c r="DW122" s="256"/>
      <c r="DX122" s="256"/>
      <c r="DY122" s="256"/>
      <c r="DZ122" s="256"/>
      <c r="EA122" s="256"/>
      <c r="EB122" s="256"/>
      <c r="EC122" s="256"/>
      <c r="ED122" s="256"/>
      <c r="EE122" s="256"/>
      <c r="EF122" s="256"/>
      <c r="EG122" s="256"/>
    </row>
    <row r="123" spans="1:137" s="28" customFormat="1" ht="20.399999999999999" x14ac:dyDescent="0.2">
      <c r="A123" s="51">
        <v>102</v>
      </c>
      <c r="B123" s="41" t="s">
        <v>170</v>
      </c>
      <c r="C123" s="51" t="s">
        <v>153</v>
      </c>
      <c r="D123" s="19" t="s">
        <v>788</v>
      </c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6"/>
      <c r="AP123" s="256"/>
      <c r="AQ123" s="256"/>
      <c r="AR123" s="256"/>
      <c r="AS123" s="256"/>
      <c r="AT123" s="256"/>
      <c r="AU123" s="256"/>
      <c r="AV123" s="256"/>
      <c r="AW123" s="256"/>
      <c r="AX123" s="256"/>
      <c r="AY123" s="256"/>
      <c r="AZ123" s="256"/>
      <c r="BA123" s="256"/>
      <c r="BB123" s="256"/>
      <c r="BC123" s="256"/>
      <c r="BD123" s="256"/>
      <c r="BE123" s="256"/>
      <c r="BF123" s="256"/>
      <c r="BG123" s="256"/>
      <c r="BH123" s="256"/>
      <c r="BI123" s="256"/>
      <c r="BJ123" s="256"/>
      <c r="BK123" s="256"/>
      <c r="BL123" s="256"/>
      <c r="BM123" s="256"/>
      <c r="BN123" s="256"/>
      <c r="BO123" s="256"/>
      <c r="BP123" s="256"/>
      <c r="BQ123" s="256"/>
      <c r="BR123" s="256"/>
      <c r="BS123" s="256"/>
      <c r="BT123" s="256"/>
      <c r="BU123" s="256"/>
      <c r="BV123" s="256"/>
      <c r="BW123" s="256"/>
      <c r="BX123" s="256"/>
      <c r="BY123" s="256"/>
      <c r="BZ123" s="256"/>
      <c r="CA123" s="256"/>
      <c r="CB123" s="256"/>
      <c r="CC123" s="256"/>
      <c r="CD123" s="256"/>
      <c r="CE123" s="256"/>
      <c r="CF123" s="256"/>
      <c r="CG123" s="256"/>
      <c r="CH123" s="256"/>
      <c r="CI123" s="256"/>
      <c r="CJ123" s="256"/>
      <c r="CK123" s="256"/>
      <c r="CL123" s="256"/>
      <c r="CM123" s="256"/>
      <c r="CN123" s="256"/>
      <c r="CO123" s="256"/>
      <c r="CP123" s="256"/>
      <c r="CQ123" s="256"/>
      <c r="CR123" s="256"/>
      <c r="CS123" s="256"/>
      <c r="CT123" s="256"/>
      <c r="CU123" s="256"/>
      <c r="CV123" s="256"/>
      <c r="CW123" s="256"/>
      <c r="CX123" s="256"/>
      <c r="CY123" s="256"/>
      <c r="CZ123" s="256"/>
      <c r="DA123" s="256"/>
      <c r="DB123" s="256"/>
      <c r="DC123" s="256"/>
      <c r="DD123" s="256"/>
      <c r="DE123" s="256"/>
      <c r="DF123" s="256"/>
      <c r="DG123" s="256"/>
      <c r="DH123" s="256"/>
      <c r="DI123" s="256"/>
      <c r="DJ123" s="256"/>
      <c r="DK123" s="256"/>
      <c r="DL123" s="256"/>
      <c r="DM123" s="256"/>
      <c r="DN123" s="256"/>
      <c r="DO123" s="256"/>
      <c r="DP123" s="256"/>
      <c r="DQ123" s="256"/>
      <c r="DR123" s="256"/>
      <c r="DS123" s="256"/>
      <c r="DT123" s="256"/>
      <c r="DU123" s="256"/>
      <c r="DV123" s="256"/>
      <c r="DW123" s="256"/>
      <c r="DX123" s="256"/>
      <c r="DY123" s="256"/>
      <c r="DZ123" s="256"/>
      <c r="EA123" s="256"/>
      <c r="EB123" s="256"/>
      <c r="EC123" s="256"/>
      <c r="ED123" s="256"/>
      <c r="EE123" s="256"/>
      <c r="EF123" s="256"/>
      <c r="EG123" s="256"/>
    </row>
    <row r="124" spans="1:137" s="45" customFormat="1" ht="19.2" customHeight="1" x14ac:dyDescent="0.2">
      <c r="A124" s="334" t="s">
        <v>171</v>
      </c>
      <c r="B124" s="335"/>
      <c r="C124" s="43"/>
      <c r="D124" s="124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5"/>
      <c r="V124" s="255"/>
      <c r="W124" s="255"/>
      <c r="X124" s="255"/>
      <c r="Y124" s="255"/>
      <c r="Z124" s="255"/>
      <c r="AA124" s="255"/>
      <c r="AB124" s="255"/>
      <c r="AC124" s="255"/>
      <c r="AD124" s="255"/>
      <c r="AE124" s="255"/>
      <c r="AF124" s="255"/>
      <c r="AG124" s="255"/>
      <c r="AH124" s="255"/>
      <c r="AI124" s="255"/>
      <c r="AJ124" s="255"/>
      <c r="AK124" s="255"/>
      <c r="AL124" s="255"/>
      <c r="AM124" s="255"/>
      <c r="AN124" s="255"/>
      <c r="AO124" s="255"/>
      <c r="AP124" s="255"/>
      <c r="AQ124" s="255"/>
      <c r="AR124" s="255"/>
      <c r="AS124" s="255"/>
      <c r="AT124" s="255"/>
      <c r="AU124" s="255"/>
      <c r="AV124" s="255"/>
      <c r="AW124" s="255"/>
      <c r="AX124" s="255"/>
      <c r="AY124" s="255"/>
      <c r="AZ124" s="255"/>
      <c r="BA124" s="255"/>
      <c r="BB124" s="255"/>
      <c r="BC124" s="255"/>
      <c r="BD124" s="255"/>
      <c r="BE124" s="255"/>
      <c r="BF124" s="255"/>
      <c r="BG124" s="255"/>
      <c r="BH124" s="255"/>
      <c r="BI124" s="255"/>
      <c r="BJ124" s="255"/>
      <c r="BK124" s="255"/>
      <c r="BL124" s="255"/>
      <c r="BM124" s="255"/>
      <c r="BN124" s="255"/>
      <c r="BO124" s="255"/>
      <c r="BP124" s="255"/>
      <c r="BQ124" s="255"/>
      <c r="BR124" s="255"/>
      <c r="BS124" s="255"/>
      <c r="BT124" s="255"/>
      <c r="BU124" s="255"/>
      <c r="BV124" s="255"/>
      <c r="BW124" s="255"/>
      <c r="BX124" s="255"/>
      <c r="BY124" s="255"/>
      <c r="BZ124" s="255"/>
      <c r="CA124" s="255"/>
      <c r="CB124" s="255"/>
      <c r="CC124" s="255"/>
      <c r="CD124" s="255"/>
      <c r="CE124" s="255"/>
      <c r="CF124" s="255"/>
      <c r="CG124" s="255"/>
      <c r="CH124" s="255"/>
      <c r="CI124" s="255"/>
      <c r="CJ124" s="255"/>
      <c r="CK124" s="255"/>
      <c r="CL124" s="255"/>
      <c r="CM124" s="255"/>
      <c r="CN124" s="255"/>
      <c r="CO124" s="255"/>
      <c r="CP124" s="255"/>
      <c r="CQ124" s="255"/>
      <c r="CR124" s="255"/>
      <c r="CS124" s="255"/>
      <c r="CT124" s="255"/>
      <c r="CU124" s="255"/>
      <c r="CV124" s="255"/>
      <c r="CW124" s="255"/>
      <c r="CX124" s="255"/>
      <c r="CY124" s="255"/>
      <c r="CZ124" s="255"/>
      <c r="DA124" s="255"/>
      <c r="DB124" s="255"/>
      <c r="DC124" s="255"/>
      <c r="DD124" s="255"/>
      <c r="DE124" s="255"/>
      <c r="DF124" s="255"/>
      <c r="DG124" s="255"/>
      <c r="DH124" s="255"/>
      <c r="DI124" s="255"/>
      <c r="DJ124" s="255"/>
      <c r="DK124" s="255"/>
      <c r="DL124" s="255"/>
      <c r="DM124" s="255"/>
      <c r="DN124" s="255"/>
      <c r="DO124" s="255"/>
      <c r="DP124" s="255"/>
      <c r="DQ124" s="255"/>
      <c r="DR124" s="255"/>
      <c r="DS124" s="255"/>
      <c r="DT124" s="255"/>
      <c r="DU124" s="255"/>
      <c r="DV124" s="255"/>
      <c r="DW124" s="255"/>
      <c r="DX124" s="255"/>
      <c r="DY124" s="255"/>
      <c r="DZ124" s="255"/>
      <c r="EA124" s="255"/>
      <c r="EB124" s="255"/>
      <c r="EC124" s="255"/>
      <c r="ED124" s="255"/>
      <c r="EE124" s="255"/>
      <c r="EF124" s="255"/>
      <c r="EG124" s="255"/>
    </row>
    <row r="125" spans="1:137" s="28" customFormat="1" ht="20.399999999999999" x14ac:dyDescent="0.2">
      <c r="A125" s="51">
        <v>103</v>
      </c>
      <c r="B125" s="41" t="s">
        <v>172</v>
      </c>
      <c r="C125" s="51" t="s">
        <v>152</v>
      </c>
      <c r="D125" s="19" t="s">
        <v>788</v>
      </c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6"/>
      <c r="AP125" s="256"/>
      <c r="AQ125" s="256"/>
      <c r="AR125" s="256"/>
      <c r="AS125" s="256"/>
      <c r="AT125" s="256"/>
      <c r="AU125" s="256"/>
      <c r="AV125" s="256"/>
      <c r="AW125" s="256"/>
      <c r="AX125" s="256"/>
      <c r="AY125" s="256"/>
      <c r="AZ125" s="256"/>
      <c r="BA125" s="256"/>
      <c r="BB125" s="256"/>
      <c r="BC125" s="256"/>
      <c r="BD125" s="256"/>
      <c r="BE125" s="256"/>
      <c r="BF125" s="256"/>
      <c r="BG125" s="256"/>
      <c r="BH125" s="256"/>
      <c r="BI125" s="256"/>
      <c r="BJ125" s="256"/>
      <c r="BK125" s="256"/>
      <c r="BL125" s="256"/>
      <c r="BM125" s="256"/>
      <c r="BN125" s="256"/>
      <c r="BO125" s="256"/>
      <c r="BP125" s="256"/>
      <c r="BQ125" s="256"/>
      <c r="BR125" s="256"/>
      <c r="BS125" s="256"/>
      <c r="BT125" s="256"/>
      <c r="BU125" s="256"/>
      <c r="BV125" s="256"/>
      <c r="BW125" s="256"/>
      <c r="BX125" s="256"/>
      <c r="BY125" s="256"/>
      <c r="BZ125" s="256"/>
      <c r="CA125" s="256"/>
      <c r="CB125" s="256"/>
      <c r="CC125" s="256"/>
      <c r="CD125" s="256"/>
      <c r="CE125" s="256"/>
      <c r="CF125" s="256"/>
      <c r="CG125" s="256"/>
      <c r="CH125" s="256"/>
      <c r="CI125" s="256"/>
      <c r="CJ125" s="256"/>
      <c r="CK125" s="256"/>
      <c r="CL125" s="256"/>
      <c r="CM125" s="256"/>
      <c r="CN125" s="256"/>
      <c r="CO125" s="256"/>
      <c r="CP125" s="256"/>
      <c r="CQ125" s="256"/>
      <c r="CR125" s="256"/>
      <c r="CS125" s="256"/>
      <c r="CT125" s="256"/>
      <c r="CU125" s="256"/>
      <c r="CV125" s="256"/>
      <c r="CW125" s="256"/>
      <c r="CX125" s="256"/>
      <c r="CY125" s="256"/>
      <c r="CZ125" s="256"/>
      <c r="DA125" s="256"/>
      <c r="DB125" s="256"/>
      <c r="DC125" s="256"/>
      <c r="DD125" s="256"/>
      <c r="DE125" s="256"/>
      <c r="DF125" s="256"/>
      <c r="DG125" s="256"/>
      <c r="DH125" s="256"/>
      <c r="DI125" s="256"/>
      <c r="DJ125" s="256"/>
      <c r="DK125" s="256"/>
      <c r="DL125" s="256"/>
      <c r="DM125" s="256"/>
      <c r="DN125" s="256"/>
      <c r="DO125" s="256"/>
      <c r="DP125" s="256"/>
      <c r="DQ125" s="256"/>
      <c r="DR125" s="256"/>
      <c r="DS125" s="256"/>
      <c r="DT125" s="256"/>
      <c r="DU125" s="256"/>
      <c r="DV125" s="256"/>
      <c r="DW125" s="256"/>
      <c r="DX125" s="256"/>
      <c r="DY125" s="256"/>
      <c r="DZ125" s="256"/>
      <c r="EA125" s="256"/>
      <c r="EB125" s="256"/>
      <c r="EC125" s="256"/>
      <c r="ED125" s="256"/>
      <c r="EE125" s="256"/>
      <c r="EF125" s="256"/>
      <c r="EG125" s="256"/>
    </row>
    <row r="126" spans="1:137" s="28" customFormat="1" ht="40.799999999999997" x14ac:dyDescent="0.2">
      <c r="A126" s="52">
        <v>104</v>
      </c>
      <c r="B126" s="53" t="s">
        <v>173</v>
      </c>
      <c r="C126" s="54" t="s">
        <v>152</v>
      </c>
      <c r="D126" s="19" t="s">
        <v>788</v>
      </c>
      <c r="E126" s="256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6"/>
      <c r="AP126" s="256"/>
      <c r="AQ126" s="256"/>
      <c r="AR126" s="256"/>
      <c r="AS126" s="256"/>
      <c r="AT126" s="256"/>
      <c r="AU126" s="256"/>
      <c r="AV126" s="256"/>
      <c r="AW126" s="256"/>
      <c r="AX126" s="256"/>
      <c r="AY126" s="256"/>
      <c r="AZ126" s="256"/>
      <c r="BA126" s="256"/>
      <c r="BB126" s="256"/>
      <c r="BC126" s="256"/>
      <c r="BD126" s="256"/>
      <c r="BE126" s="256"/>
      <c r="BF126" s="256"/>
      <c r="BG126" s="256"/>
      <c r="BH126" s="256"/>
      <c r="BI126" s="256"/>
      <c r="BJ126" s="256"/>
      <c r="BK126" s="256"/>
      <c r="BL126" s="256"/>
      <c r="BM126" s="256"/>
      <c r="BN126" s="256"/>
      <c r="BO126" s="256"/>
      <c r="BP126" s="256"/>
      <c r="BQ126" s="256"/>
      <c r="BR126" s="256"/>
      <c r="BS126" s="256"/>
      <c r="BT126" s="256"/>
      <c r="BU126" s="256"/>
      <c r="BV126" s="256"/>
      <c r="BW126" s="256"/>
      <c r="BX126" s="256"/>
      <c r="BY126" s="256"/>
      <c r="BZ126" s="256"/>
      <c r="CA126" s="256"/>
      <c r="CB126" s="256"/>
      <c r="CC126" s="256"/>
      <c r="CD126" s="256"/>
      <c r="CE126" s="256"/>
      <c r="CF126" s="256"/>
      <c r="CG126" s="256"/>
      <c r="CH126" s="256"/>
      <c r="CI126" s="256"/>
      <c r="CJ126" s="256"/>
      <c r="CK126" s="256"/>
      <c r="CL126" s="256"/>
      <c r="CM126" s="256"/>
      <c r="CN126" s="256"/>
      <c r="CO126" s="256"/>
      <c r="CP126" s="256"/>
      <c r="CQ126" s="256"/>
      <c r="CR126" s="256"/>
      <c r="CS126" s="256"/>
      <c r="CT126" s="256"/>
      <c r="CU126" s="256"/>
      <c r="CV126" s="256"/>
      <c r="CW126" s="256"/>
      <c r="CX126" s="256"/>
      <c r="CY126" s="256"/>
      <c r="CZ126" s="256"/>
      <c r="DA126" s="256"/>
      <c r="DB126" s="256"/>
      <c r="DC126" s="256"/>
      <c r="DD126" s="256"/>
      <c r="DE126" s="256"/>
      <c r="DF126" s="256"/>
      <c r="DG126" s="256"/>
      <c r="DH126" s="256"/>
      <c r="DI126" s="256"/>
      <c r="DJ126" s="256"/>
      <c r="DK126" s="256"/>
      <c r="DL126" s="256"/>
      <c r="DM126" s="256"/>
      <c r="DN126" s="256"/>
      <c r="DO126" s="256"/>
      <c r="DP126" s="256"/>
      <c r="DQ126" s="256"/>
      <c r="DR126" s="256"/>
      <c r="DS126" s="256"/>
      <c r="DT126" s="256"/>
      <c r="DU126" s="256"/>
      <c r="DV126" s="256"/>
      <c r="DW126" s="256"/>
      <c r="DX126" s="256"/>
      <c r="DY126" s="256"/>
      <c r="DZ126" s="256"/>
      <c r="EA126" s="256"/>
      <c r="EB126" s="256"/>
      <c r="EC126" s="256"/>
      <c r="ED126" s="256"/>
      <c r="EE126" s="256"/>
      <c r="EF126" s="256"/>
      <c r="EG126" s="256"/>
    </row>
    <row r="127" spans="1:137" s="28" customFormat="1" x14ac:dyDescent="0.2">
      <c r="A127" s="51">
        <v>105</v>
      </c>
      <c r="B127" s="41" t="s">
        <v>174</v>
      </c>
      <c r="C127" s="51" t="s">
        <v>152</v>
      </c>
      <c r="D127" s="19" t="s">
        <v>788</v>
      </c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56"/>
      <c r="AP127" s="256"/>
      <c r="AQ127" s="256"/>
      <c r="AR127" s="256"/>
      <c r="AS127" s="256"/>
      <c r="AT127" s="256"/>
      <c r="AU127" s="256"/>
      <c r="AV127" s="256"/>
      <c r="AW127" s="256"/>
      <c r="AX127" s="256"/>
      <c r="AY127" s="256"/>
      <c r="AZ127" s="256"/>
      <c r="BA127" s="256"/>
      <c r="BB127" s="256"/>
      <c r="BC127" s="256"/>
      <c r="BD127" s="256"/>
      <c r="BE127" s="256"/>
      <c r="BF127" s="256"/>
      <c r="BG127" s="256"/>
      <c r="BH127" s="256"/>
      <c r="BI127" s="256"/>
      <c r="BJ127" s="256"/>
      <c r="BK127" s="256"/>
      <c r="BL127" s="256"/>
      <c r="BM127" s="256"/>
      <c r="BN127" s="256"/>
      <c r="BO127" s="256"/>
      <c r="BP127" s="256"/>
      <c r="BQ127" s="256"/>
      <c r="BR127" s="256"/>
      <c r="BS127" s="256"/>
      <c r="BT127" s="256"/>
      <c r="BU127" s="256"/>
      <c r="BV127" s="256"/>
      <c r="BW127" s="256"/>
      <c r="BX127" s="256"/>
      <c r="BY127" s="256"/>
      <c r="BZ127" s="256"/>
      <c r="CA127" s="256"/>
      <c r="CB127" s="256"/>
      <c r="CC127" s="256"/>
      <c r="CD127" s="256"/>
      <c r="CE127" s="256"/>
      <c r="CF127" s="256"/>
      <c r="CG127" s="256"/>
      <c r="CH127" s="256"/>
      <c r="CI127" s="256"/>
      <c r="CJ127" s="256"/>
      <c r="CK127" s="256"/>
      <c r="CL127" s="256"/>
      <c r="CM127" s="256"/>
      <c r="CN127" s="256"/>
      <c r="CO127" s="256"/>
      <c r="CP127" s="256"/>
      <c r="CQ127" s="256"/>
      <c r="CR127" s="256"/>
      <c r="CS127" s="256"/>
      <c r="CT127" s="256"/>
      <c r="CU127" s="256"/>
      <c r="CV127" s="256"/>
      <c r="CW127" s="256"/>
      <c r="CX127" s="256"/>
      <c r="CY127" s="256"/>
      <c r="CZ127" s="256"/>
      <c r="DA127" s="256"/>
      <c r="DB127" s="256"/>
      <c r="DC127" s="256"/>
      <c r="DD127" s="256"/>
      <c r="DE127" s="256"/>
      <c r="DF127" s="256"/>
      <c r="DG127" s="256"/>
      <c r="DH127" s="256"/>
      <c r="DI127" s="256"/>
      <c r="DJ127" s="256"/>
      <c r="DK127" s="256"/>
      <c r="DL127" s="256"/>
      <c r="DM127" s="256"/>
      <c r="DN127" s="256"/>
      <c r="DO127" s="256"/>
      <c r="DP127" s="256"/>
      <c r="DQ127" s="256"/>
      <c r="DR127" s="256"/>
      <c r="DS127" s="256"/>
      <c r="DT127" s="256"/>
      <c r="DU127" s="256"/>
      <c r="DV127" s="256"/>
      <c r="DW127" s="256"/>
      <c r="DX127" s="256"/>
      <c r="DY127" s="256"/>
      <c r="DZ127" s="256"/>
      <c r="EA127" s="256"/>
      <c r="EB127" s="256"/>
      <c r="EC127" s="256"/>
      <c r="ED127" s="256"/>
      <c r="EE127" s="256"/>
      <c r="EF127" s="256"/>
      <c r="EG127" s="256"/>
    </row>
    <row r="128" spans="1:137" s="28" customFormat="1" ht="20.399999999999999" x14ac:dyDescent="0.2">
      <c r="A128" s="51">
        <v>106</v>
      </c>
      <c r="B128" s="41" t="s">
        <v>175</v>
      </c>
      <c r="C128" s="51" t="s">
        <v>152</v>
      </c>
      <c r="D128" s="19" t="s">
        <v>788</v>
      </c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56"/>
      <c r="AP128" s="256"/>
      <c r="AQ128" s="256"/>
      <c r="AR128" s="256"/>
      <c r="AS128" s="256"/>
      <c r="AT128" s="256"/>
      <c r="AU128" s="256"/>
      <c r="AV128" s="256"/>
      <c r="AW128" s="256"/>
      <c r="AX128" s="256"/>
      <c r="AY128" s="256"/>
      <c r="AZ128" s="256"/>
      <c r="BA128" s="256"/>
      <c r="BB128" s="256"/>
      <c r="BC128" s="256"/>
      <c r="BD128" s="256"/>
      <c r="BE128" s="256"/>
      <c r="BF128" s="256"/>
      <c r="BG128" s="256"/>
      <c r="BH128" s="256"/>
      <c r="BI128" s="256"/>
      <c r="BJ128" s="256"/>
      <c r="BK128" s="256"/>
      <c r="BL128" s="256"/>
      <c r="BM128" s="256"/>
      <c r="BN128" s="256"/>
      <c r="BO128" s="256"/>
      <c r="BP128" s="256"/>
      <c r="BQ128" s="256"/>
      <c r="BR128" s="256"/>
      <c r="BS128" s="256"/>
      <c r="BT128" s="256"/>
      <c r="BU128" s="256"/>
      <c r="BV128" s="256"/>
      <c r="BW128" s="256"/>
      <c r="BX128" s="256"/>
      <c r="BY128" s="256"/>
      <c r="BZ128" s="256"/>
      <c r="CA128" s="256"/>
      <c r="CB128" s="256"/>
      <c r="CC128" s="256"/>
      <c r="CD128" s="256"/>
      <c r="CE128" s="256"/>
      <c r="CF128" s="256"/>
      <c r="CG128" s="256"/>
      <c r="CH128" s="256"/>
      <c r="CI128" s="256"/>
      <c r="CJ128" s="256"/>
      <c r="CK128" s="256"/>
      <c r="CL128" s="256"/>
      <c r="CM128" s="256"/>
      <c r="CN128" s="256"/>
      <c r="CO128" s="256"/>
      <c r="CP128" s="256"/>
      <c r="CQ128" s="256"/>
      <c r="CR128" s="256"/>
      <c r="CS128" s="256"/>
      <c r="CT128" s="256"/>
      <c r="CU128" s="256"/>
      <c r="CV128" s="256"/>
      <c r="CW128" s="256"/>
      <c r="CX128" s="256"/>
      <c r="CY128" s="256"/>
      <c r="CZ128" s="256"/>
      <c r="DA128" s="256"/>
      <c r="DB128" s="256"/>
      <c r="DC128" s="256"/>
      <c r="DD128" s="256"/>
      <c r="DE128" s="256"/>
      <c r="DF128" s="256"/>
      <c r="DG128" s="256"/>
      <c r="DH128" s="256"/>
      <c r="DI128" s="256"/>
      <c r="DJ128" s="256"/>
      <c r="DK128" s="256"/>
      <c r="DL128" s="256"/>
      <c r="DM128" s="256"/>
      <c r="DN128" s="256"/>
      <c r="DO128" s="256"/>
      <c r="DP128" s="256"/>
      <c r="DQ128" s="256"/>
      <c r="DR128" s="256"/>
      <c r="DS128" s="256"/>
      <c r="DT128" s="256"/>
      <c r="DU128" s="256"/>
      <c r="DV128" s="256"/>
      <c r="DW128" s="256"/>
      <c r="DX128" s="256"/>
      <c r="DY128" s="256"/>
      <c r="DZ128" s="256"/>
      <c r="EA128" s="256"/>
      <c r="EB128" s="256"/>
      <c r="EC128" s="256"/>
      <c r="ED128" s="256"/>
      <c r="EE128" s="256"/>
      <c r="EF128" s="256"/>
      <c r="EG128" s="256"/>
    </row>
    <row r="129" spans="1:137" s="28" customFormat="1" ht="20.399999999999999" x14ac:dyDescent="0.2">
      <c r="A129" s="51">
        <v>107</v>
      </c>
      <c r="B129" s="41" t="s">
        <v>176</v>
      </c>
      <c r="C129" s="51" t="s">
        <v>153</v>
      </c>
      <c r="D129" s="19" t="s">
        <v>788</v>
      </c>
      <c r="E129" s="256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56"/>
      <c r="AP129" s="256"/>
      <c r="AQ129" s="256"/>
      <c r="AR129" s="256"/>
      <c r="AS129" s="256"/>
      <c r="AT129" s="256"/>
      <c r="AU129" s="256"/>
      <c r="AV129" s="256"/>
      <c r="AW129" s="256"/>
      <c r="AX129" s="256"/>
      <c r="AY129" s="256"/>
      <c r="AZ129" s="256"/>
      <c r="BA129" s="256"/>
      <c r="BB129" s="256"/>
      <c r="BC129" s="256"/>
      <c r="BD129" s="256"/>
      <c r="BE129" s="256"/>
      <c r="BF129" s="256"/>
      <c r="BG129" s="256"/>
      <c r="BH129" s="256"/>
      <c r="BI129" s="256"/>
      <c r="BJ129" s="256"/>
      <c r="BK129" s="256"/>
      <c r="BL129" s="256"/>
      <c r="BM129" s="256"/>
      <c r="BN129" s="256"/>
      <c r="BO129" s="256"/>
      <c r="BP129" s="256"/>
      <c r="BQ129" s="256"/>
      <c r="BR129" s="256"/>
      <c r="BS129" s="256"/>
      <c r="BT129" s="256"/>
      <c r="BU129" s="256"/>
      <c r="BV129" s="256"/>
      <c r="BW129" s="256"/>
      <c r="BX129" s="256"/>
      <c r="BY129" s="256"/>
      <c r="BZ129" s="256"/>
      <c r="CA129" s="256"/>
      <c r="CB129" s="256"/>
      <c r="CC129" s="256"/>
      <c r="CD129" s="256"/>
      <c r="CE129" s="256"/>
      <c r="CF129" s="256"/>
      <c r="CG129" s="256"/>
      <c r="CH129" s="256"/>
      <c r="CI129" s="256"/>
      <c r="CJ129" s="256"/>
      <c r="CK129" s="256"/>
      <c r="CL129" s="256"/>
      <c r="CM129" s="256"/>
      <c r="CN129" s="256"/>
      <c r="CO129" s="256"/>
      <c r="CP129" s="256"/>
      <c r="CQ129" s="256"/>
      <c r="CR129" s="256"/>
      <c r="CS129" s="256"/>
      <c r="CT129" s="256"/>
      <c r="CU129" s="256"/>
      <c r="CV129" s="256"/>
      <c r="CW129" s="256"/>
      <c r="CX129" s="256"/>
      <c r="CY129" s="256"/>
      <c r="CZ129" s="256"/>
      <c r="DA129" s="256"/>
      <c r="DB129" s="256"/>
      <c r="DC129" s="256"/>
      <c r="DD129" s="256"/>
      <c r="DE129" s="256"/>
      <c r="DF129" s="256"/>
      <c r="DG129" s="256"/>
      <c r="DH129" s="256"/>
      <c r="DI129" s="256"/>
      <c r="DJ129" s="256"/>
      <c r="DK129" s="256"/>
      <c r="DL129" s="256"/>
      <c r="DM129" s="256"/>
      <c r="DN129" s="256"/>
      <c r="DO129" s="256"/>
      <c r="DP129" s="256"/>
      <c r="DQ129" s="256"/>
      <c r="DR129" s="256"/>
      <c r="DS129" s="256"/>
      <c r="DT129" s="256"/>
      <c r="DU129" s="256"/>
      <c r="DV129" s="256"/>
      <c r="DW129" s="256"/>
      <c r="DX129" s="256"/>
      <c r="DY129" s="256"/>
      <c r="DZ129" s="256"/>
      <c r="EA129" s="256"/>
      <c r="EB129" s="256"/>
      <c r="EC129" s="256"/>
      <c r="ED129" s="256"/>
      <c r="EE129" s="256"/>
      <c r="EF129" s="256"/>
      <c r="EG129" s="256"/>
    </row>
    <row r="130" spans="1:137" s="28" customFormat="1" x14ac:dyDescent="0.2">
      <c r="A130" s="51">
        <v>108</v>
      </c>
      <c r="B130" s="41" t="s">
        <v>177</v>
      </c>
      <c r="C130" s="51" t="s">
        <v>153</v>
      </c>
      <c r="D130" s="19" t="s">
        <v>788</v>
      </c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56"/>
      <c r="AP130" s="256"/>
      <c r="AQ130" s="256"/>
      <c r="AR130" s="256"/>
      <c r="AS130" s="256"/>
      <c r="AT130" s="256"/>
      <c r="AU130" s="256"/>
      <c r="AV130" s="256"/>
      <c r="AW130" s="256"/>
      <c r="AX130" s="256"/>
      <c r="AY130" s="256"/>
      <c r="AZ130" s="256"/>
      <c r="BA130" s="256"/>
      <c r="BB130" s="256"/>
      <c r="BC130" s="256"/>
      <c r="BD130" s="256"/>
      <c r="BE130" s="256"/>
      <c r="BF130" s="256"/>
      <c r="BG130" s="256"/>
      <c r="BH130" s="256"/>
      <c r="BI130" s="256"/>
      <c r="BJ130" s="256"/>
      <c r="BK130" s="256"/>
      <c r="BL130" s="256"/>
      <c r="BM130" s="256"/>
      <c r="BN130" s="256"/>
      <c r="BO130" s="256"/>
      <c r="BP130" s="256"/>
      <c r="BQ130" s="256"/>
      <c r="BR130" s="256"/>
      <c r="BS130" s="256"/>
      <c r="BT130" s="256"/>
      <c r="BU130" s="256"/>
      <c r="BV130" s="256"/>
      <c r="BW130" s="256"/>
      <c r="BX130" s="256"/>
      <c r="BY130" s="256"/>
      <c r="BZ130" s="256"/>
      <c r="CA130" s="256"/>
      <c r="CB130" s="256"/>
      <c r="CC130" s="256"/>
      <c r="CD130" s="256"/>
      <c r="CE130" s="256"/>
      <c r="CF130" s="256"/>
      <c r="CG130" s="256"/>
      <c r="CH130" s="256"/>
      <c r="CI130" s="256"/>
      <c r="CJ130" s="256"/>
      <c r="CK130" s="256"/>
      <c r="CL130" s="256"/>
      <c r="CM130" s="256"/>
      <c r="CN130" s="256"/>
      <c r="CO130" s="256"/>
      <c r="CP130" s="256"/>
      <c r="CQ130" s="256"/>
      <c r="CR130" s="256"/>
      <c r="CS130" s="256"/>
      <c r="CT130" s="256"/>
      <c r="CU130" s="256"/>
      <c r="CV130" s="256"/>
      <c r="CW130" s="256"/>
      <c r="CX130" s="256"/>
      <c r="CY130" s="256"/>
      <c r="CZ130" s="256"/>
      <c r="DA130" s="256"/>
      <c r="DB130" s="256"/>
      <c r="DC130" s="256"/>
      <c r="DD130" s="256"/>
      <c r="DE130" s="256"/>
      <c r="DF130" s="256"/>
      <c r="DG130" s="256"/>
      <c r="DH130" s="256"/>
      <c r="DI130" s="256"/>
      <c r="DJ130" s="256"/>
      <c r="DK130" s="256"/>
      <c r="DL130" s="256"/>
      <c r="DM130" s="256"/>
      <c r="DN130" s="256"/>
      <c r="DO130" s="256"/>
      <c r="DP130" s="256"/>
      <c r="DQ130" s="256"/>
      <c r="DR130" s="256"/>
      <c r="DS130" s="256"/>
      <c r="DT130" s="256"/>
      <c r="DU130" s="256"/>
      <c r="DV130" s="256"/>
      <c r="DW130" s="256"/>
      <c r="DX130" s="256"/>
      <c r="DY130" s="256"/>
      <c r="DZ130" s="256"/>
      <c r="EA130" s="256"/>
      <c r="EB130" s="256"/>
      <c r="EC130" s="256"/>
      <c r="ED130" s="256"/>
      <c r="EE130" s="256"/>
      <c r="EF130" s="256"/>
      <c r="EG130" s="256"/>
    </row>
    <row r="131" spans="1:137" s="28" customFormat="1" x14ac:dyDescent="0.2">
      <c r="A131" s="51">
        <v>109</v>
      </c>
      <c r="B131" s="41" t="s">
        <v>178</v>
      </c>
      <c r="C131" s="51" t="s">
        <v>153</v>
      </c>
      <c r="D131" s="19" t="s">
        <v>788</v>
      </c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56"/>
      <c r="AP131" s="256"/>
      <c r="AQ131" s="256"/>
      <c r="AR131" s="256"/>
      <c r="AS131" s="256"/>
      <c r="AT131" s="256"/>
      <c r="AU131" s="256"/>
      <c r="AV131" s="256"/>
      <c r="AW131" s="256"/>
      <c r="AX131" s="256"/>
      <c r="AY131" s="256"/>
      <c r="AZ131" s="256"/>
      <c r="BA131" s="256"/>
      <c r="BB131" s="256"/>
      <c r="BC131" s="256"/>
      <c r="BD131" s="256"/>
      <c r="BE131" s="256"/>
      <c r="BF131" s="256"/>
      <c r="BG131" s="256"/>
      <c r="BH131" s="256"/>
      <c r="BI131" s="256"/>
      <c r="BJ131" s="256"/>
      <c r="BK131" s="256"/>
      <c r="BL131" s="256"/>
      <c r="BM131" s="256"/>
      <c r="BN131" s="256"/>
      <c r="BO131" s="256"/>
      <c r="BP131" s="256"/>
      <c r="BQ131" s="256"/>
      <c r="BR131" s="256"/>
      <c r="BS131" s="256"/>
      <c r="BT131" s="256"/>
      <c r="BU131" s="256"/>
      <c r="BV131" s="256"/>
      <c r="BW131" s="256"/>
      <c r="BX131" s="256"/>
      <c r="BY131" s="256"/>
      <c r="BZ131" s="256"/>
      <c r="CA131" s="256"/>
      <c r="CB131" s="256"/>
      <c r="CC131" s="256"/>
      <c r="CD131" s="256"/>
      <c r="CE131" s="256"/>
      <c r="CF131" s="256"/>
      <c r="CG131" s="256"/>
      <c r="CH131" s="256"/>
      <c r="CI131" s="256"/>
      <c r="CJ131" s="256"/>
      <c r="CK131" s="256"/>
      <c r="CL131" s="256"/>
      <c r="CM131" s="256"/>
      <c r="CN131" s="256"/>
      <c r="CO131" s="256"/>
      <c r="CP131" s="256"/>
      <c r="CQ131" s="256"/>
      <c r="CR131" s="256"/>
      <c r="CS131" s="256"/>
      <c r="CT131" s="256"/>
      <c r="CU131" s="256"/>
      <c r="CV131" s="256"/>
      <c r="CW131" s="256"/>
      <c r="CX131" s="256"/>
      <c r="CY131" s="256"/>
      <c r="CZ131" s="256"/>
      <c r="DA131" s="256"/>
      <c r="DB131" s="256"/>
      <c r="DC131" s="256"/>
      <c r="DD131" s="256"/>
      <c r="DE131" s="256"/>
      <c r="DF131" s="256"/>
      <c r="DG131" s="256"/>
      <c r="DH131" s="256"/>
      <c r="DI131" s="256"/>
      <c r="DJ131" s="256"/>
      <c r="DK131" s="256"/>
      <c r="DL131" s="256"/>
      <c r="DM131" s="256"/>
      <c r="DN131" s="256"/>
      <c r="DO131" s="256"/>
      <c r="DP131" s="256"/>
      <c r="DQ131" s="256"/>
      <c r="DR131" s="256"/>
      <c r="DS131" s="256"/>
      <c r="DT131" s="256"/>
      <c r="DU131" s="256"/>
      <c r="DV131" s="256"/>
      <c r="DW131" s="256"/>
      <c r="DX131" s="256"/>
      <c r="DY131" s="256"/>
      <c r="DZ131" s="256"/>
      <c r="EA131" s="256"/>
      <c r="EB131" s="256"/>
      <c r="EC131" s="256"/>
      <c r="ED131" s="256"/>
      <c r="EE131" s="256"/>
      <c r="EF131" s="256"/>
      <c r="EG131" s="256"/>
    </row>
    <row r="132" spans="1:137" s="28" customFormat="1" ht="32.4" customHeight="1" x14ac:dyDescent="0.2">
      <c r="A132" s="51">
        <v>110</v>
      </c>
      <c r="B132" s="41" t="s">
        <v>179</v>
      </c>
      <c r="C132" s="51" t="s">
        <v>153</v>
      </c>
      <c r="D132" s="19" t="s">
        <v>788</v>
      </c>
      <c r="E132" s="256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56"/>
      <c r="AP132" s="256"/>
      <c r="AQ132" s="256"/>
      <c r="AR132" s="256"/>
      <c r="AS132" s="256"/>
      <c r="AT132" s="256"/>
      <c r="AU132" s="256"/>
      <c r="AV132" s="256"/>
      <c r="AW132" s="256"/>
      <c r="AX132" s="256"/>
      <c r="AY132" s="256"/>
      <c r="AZ132" s="256"/>
      <c r="BA132" s="256"/>
      <c r="BB132" s="256"/>
      <c r="BC132" s="256"/>
      <c r="BD132" s="256"/>
      <c r="BE132" s="256"/>
      <c r="BF132" s="256"/>
      <c r="BG132" s="256"/>
      <c r="BH132" s="256"/>
      <c r="BI132" s="256"/>
      <c r="BJ132" s="256"/>
      <c r="BK132" s="256"/>
      <c r="BL132" s="256"/>
      <c r="BM132" s="256"/>
      <c r="BN132" s="256"/>
      <c r="BO132" s="256"/>
      <c r="BP132" s="256"/>
      <c r="BQ132" s="256"/>
      <c r="BR132" s="256"/>
      <c r="BS132" s="256"/>
      <c r="BT132" s="256"/>
      <c r="BU132" s="256"/>
      <c r="BV132" s="256"/>
      <c r="BW132" s="256"/>
      <c r="BX132" s="256"/>
      <c r="BY132" s="256"/>
      <c r="BZ132" s="256"/>
      <c r="CA132" s="256"/>
      <c r="CB132" s="256"/>
      <c r="CC132" s="256"/>
      <c r="CD132" s="256"/>
      <c r="CE132" s="256"/>
      <c r="CF132" s="256"/>
      <c r="CG132" s="256"/>
      <c r="CH132" s="256"/>
      <c r="CI132" s="256"/>
      <c r="CJ132" s="256"/>
      <c r="CK132" s="256"/>
      <c r="CL132" s="256"/>
      <c r="CM132" s="256"/>
      <c r="CN132" s="256"/>
      <c r="CO132" s="256"/>
      <c r="CP132" s="256"/>
      <c r="CQ132" s="256"/>
      <c r="CR132" s="256"/>
      <c r="CS132" s="256"/>
      <c r="CT132" s="256"/>
      <c r="CU132" s="256"/>
      <c r="CV132" s="256"/>
      <c r="CW132" s="256"/>
      <c r="CX132" s="256"/>
      <c r="CY132" s="256"/>
      <c r="CZ132" s="256"/>
      <c r="DA132" s="256"/>
      <c r="DB132" s="256"/>
      <c r="DC132" s="256"/>
      <c r="DD132" s="256"/>
      <c r="DE132" s="256"/>
      <c r="DF132" s="256"/>
      <c r="DG132" s="256"/>
      <c r="DH132" s="256"/>
      <c r="DI132" s="256"/>
      <c r="DJ132" s="256"/>
      <c r="DK132" s="256"/>
      <c r="DL132" s="256"/>
      <c r="DM132" s="256"/>
      <c r="DN132" s="256"/>
      <c r="DO132" s="256"/>
      <c r="DP132" s="256"/>
      <c r="DQ132" s="256"/>
      <c r="DR132" s="256"/>
      <c r="DS132" s="256"/>
      <c r="DT132" s="256"/>
      <c r="DU132" s="256"/>
      <c r="DV132" s="256"/>
      <c r="DW132" s="256"/>
      <c r="DX132" s="256"/>
      <c r="DY132" s="256"/>
      <c r="DZ132" s="256"/>
      <c r="EA132" s="256"/>
      <c r="EB132" s="256"/>
      <c r="EC132" s="256"/>
      <c r="ED132" s="256"/>
      <c r="EE132" s="256"/>
      <c r="EF132" s="256"/>
      <c r="EG132" s="256"/>
    </row>
    <row r="133" spans="1:137" s="45" customFormat="1" ht="19.2" customHeight="1" x14ac:dyDescent="0.2">
      <c r="A133" s="334" t="s">
        <v>180</v>
      </c>
      <c r="B133" s="335"/>
      <c r="C133" s="43"/>
      <c r="D133" s="124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  <c r="Q133" s="255"/>
      <c r="R133" s="255"/>
      <c r="S133" s="255"/>
      <c r="T133" s="255"/>
      <c r="U133" s="255"/>
      <c r="V133" s="255"/>
      <c r="W133" s="255"/>
      <c r="X133" s="255"/>
      <c r="Y133" s="255"/>
      <c r="Z133" s="255"/>
      <c r="AA133" s="255"/>
      <c r="AB133" s="255"/>
      <c r="AC133" s="255"/>
      <c r="AD133" s="255"/>
      <c r="AE133" s="255"/>
      <c r="AF133" s="255"/>
      <c r="AG133" s="255"/>
      <c r="AH133" s="255"/>
      <c r="AI133" s="255"/>
      <c r="AJ133" s="255"/>
      <c r="AK133" s="255"/>
      <c r="AL133" s="255"/>
      <c r="AM133" s="255"/>
      <c r="AN133" s="255"/>
      <c r="AO133" s="255"/>
      <c r="AP133" s="255"/>
      <c r="AQ133" s="255"/>
      <c r="AR133" s="255"/>
      <c r="AS133" s="255"/>
      <c r="AT133" s="255"/>
      <c r="AU133" s="255"/>
      <c r="AV133" s="255"/>
      <c r="AW133" s="255"/>
      <c r="AX133" s="255"/>
      <c r="AY133" s="255"/>
      <c r="AZ133" s="255"/>
      <c r="BA133" s="255"/>
      <c r="BB133" s="255"/>
      <c r="BC133" s="255"/>
      <c r="BD133" s="255"/>
      <c r="BE133" s="255"/>
      <c r="BF133" s="255"/>
      <c r="BG133" s="255"/>
      <c r="BH133" s="255"/>
      <c r="BI133" s="255"/>
      <c r="BJ133" s="255"/>
      <c r="BK133" s="255"/>
      <c r="BL133" s="255"/>
      <c r="BM133" s="255"/>
      <c r="BN133" s="255"/>
      <c r="BO133" s="255"/>
      <c r="BP133" s="255"/>
      <c r="BQ133" s="255"/>
      <c r="BR133" s="255"/>
      <c r="BS133" s="255"/>
      <c r="BT133" s="255"/>
      <c r="BU133" s="255"/>
      <c r="BV133" s="255"/>
      <c r="BW133" s="255"/>
      <c r="BX133" s="255"/>
      <c r="BY133" s="255"/>
      <c r="BZ133" s="255"/>
      <c r="CA133" s="255"/>
      <c r="CB133" s="255"/>
      <c r="CC133" s="255"/>
      <c r="CD133" s="255"/>
      <c r="CE133" s="255"/>
      <c r="CF133" s="255"/>
      <c r="CG133" s="255"/>
      <c r="CH133" s="255"/>
      <c r="CI133" s="255"/>
      <c r="CJ133" s="255"/>
      <c r="CK133" s="255"/>
      <c r="CL133" s="255"/>
      <c r="CM133" s="255"/>
      <c r="CN133" s="255"/>
      <c r="CO133" s="255"/>
      <c r="CP133" s="255"/>
      <c r="CQ133" s="255"/>
      <c r="CR133" s="255"/>
      <c r="CS133" s="255"/>
      <c r="CT133" s="255"/>
      <c r="CU133" s="255"/>
      <c r="CV133" s="255"/>
      <c r="CW133" s="255"/>
      <c r="CX133" s="255"/>
      <c r="CY133" s="255"/>
      <c r="CZ133" s="255"/>
      <c r="DA133" s="255"/>
      <c r="DB133" s="255"/>
      <c r="DC133" s="255"/>
      <c r="DD133" s="255"/>
      <c r="DE133" s="255"/>
      <c r="DF133" s="255"/>
      <c r="DG133" s="255"/>
      <c r="DH133" s="255"/>
      <c r="DI133" s="255"/>
      <c r="DJ133" s="255"/>
      <c r="DK133" s="255"/>
      <c r="DL133" s="255"/>
      <c r="DM133" s="255"/>
      <c r="DN133" s="255"/>
      <c r="DO133" s="255"/>
      <c r="DP133" s="255"/>
      <c r="DQ133" s="255"/>
      <c r="DR133" s="255"/>
      <c r="DS133" s="255"/>
      <c r="DT133" s="255"/>
      <c r="DU133" s="255"/>
      <c r="DV133" s="255"/>
      <c r="DW133" s="255"/>
      <c r="DX133" s="255"/>
      <c r="DY133" s="255"/>
      <c r="DZ133" s="255"/>
      <c r="EA133" s="255"/>
      <c r="EB133" s="255"/>
      <c r="EC133" s="255"/>
      <c r="ED133" s="255"/>
      <c r="EE133" s="255"/>
      <c r="EF133" s="255"/>
      <c r="EG133" s="255"/>
    </row>
    <row r="134" spans="1:137" s="28" customFormat="1" x14ac:dyDescent="0.2">
      <c r="A134" s="51">
        <v>111</v>
      </c>
      <c r="B134" s="41" t="s">
        <v>181</v>
      </c>
      <c r="C134" s="51" t="s">
        <v>153</v>
      </c>
      <c r="D134" s="19" t="s">
        <v>788</v>
      </c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56"/>
      <c r="AP134" s="256"/>
      <c r="AQ134" s="256"/>
      <c r="AR134" s="256"/>
      <c r="AS134" s="256"/>
      <c r="AT134" s="256"/>
      <c r="AU134" s="256"/>
      <c r="AV134" s="256"/>
      <c r="AW134" s="256"/>
      <c r="AX134" s="256"/>
      <c r="AY134" s="256"/>
      <c r="AZ134" s="256"/>
      <c r="BA134" s="256"/>
      <c r="BB134" s="256"/>
      <c r="BC134" s="256"/>
      <c r="BD134" s="256"/>
      <c r="BE134" s="256"/>
      <c r="BF134" s="256"/>
      <c r="BG134" s="256"/>
      <c r="BH134" s="256"/>
      <c r="BI134" s="256"/>
      <c r="BJ134" s="256"/>
      <c r="BK134" s="256"/>
      <c r="BL134" s="256"/>
      <c r="BM134" s="256"/>
      <c r="BN134" s="256"/>
      <c r="BO134" s="256"/>
      <c r="BP134" s="256"/>
      <c r="BQ134" s="256"/>
      <c r="BR134" s="256"/>
      <c r="BS134" s="256"/>
      <c r="BT134" s="256"/>
      <c r="BU134" s="256"/>
      <c r="BV134" s="256"/>
      <c r="BW134" s="256"/>
      <c r="BX134" s="256"/>
      <c r="BY134" s="256"/>
      <c r="BZ134" s="256"/>
      <c r="CA134" s="256"/>
      <c r="CB134" s="256"/>
      <c r="CC134" s="256"/>
      <c r="CD134" s="256"/>
      <c r="CE134" s="256"/>
      <c r="CF134" s="256"/>
      <c r="CG134" s="256"/>
      <c r="CH134" s="256"/>
      <c r="CI134" s="256"/>
      <c r="CJ134" s="256"/>
      <c r="CK134" s="256"/>
      <c r="CL134" s="256"/>
      <c r="CM134" s="256"/>
      <c r="CN134" s="256"/>
      <c r="CO134" s="256"/>
      <c r="CP134" s="256"/>
      <c r="CQ134" s="256"/>
      <c r="CR134" s="256"/>
      <c r="CS134" s="256"/>
      <c r="CT134" s="256"/>
      <c r="CU134" s="256"/>
      <c r="CV134" s="256"/>
      <c r="CW134" s="256"/>
      <c r="CX134" s="256"/>
      <c r="CY134" s="256"/>
      <c r="CZ134" s="256"/>
      <c r="DA134" s="256"/>
      <c r="DB134" s="256"/>
      <c r="DC134" s="256"/>
      <c r="DD134" s="256"/>
      <c r="DE134" s="256"/>
      <c r="DF134" s="256"/>
      <c r="DG134" s="256"/>
      <c r="DH134" s="256"/>
      <c r="DI134" s="256"/>
      <c r="DJ134" s="256"/>
      <c r="DK134" s="256"/>
      <c r="DL134" s="256"/>
      <c r="DM134" s="256"/>
      <c r="DN134" s="256"/>
      <c r="DO134" s="256"/>
      <c r="DP134" s="256"/>
      <c r="DQ134" s="256"/>
      <c r="DR134" s="256"/>
      <c r="DS134" s="256"/>
      <c r="DT134" s="256"/>
      <c r="DU134" s="256"/>
      <c r="DV134" s="256"/>
      <c r="DW134" s="256"/>
      <c r="DX134" s="256"/>
      <c r="DY134" s="256"/>
      <c r="DZ134" s="256"/>
      <c r="EA134" s="256"/>
      <c r="EB134" s="256"/>
      <c r="EC134" s="256"/>
      <c r="ED134" s="256"/>
      <c r="EE134" s="256"/>
      <c r="EF134" s="256"/>
      <c r="EG134" s="256"/>
    </row>
    <row r="135" spans="1:137" s="28" customFormat="1" x14ac:dyDescent="0.2">
      <c r="A135" s="51">
        <v>112</v>
      </c>
      <c r="B135" s="41" t="s">
        <v>182</v>
      </c>
      <c r="C135" s="51" t="s">
        <v>153</v>
      </c>
      <c r="D135" s="19" t="s">
        <v>788</v>
      </c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56"/>
      <c r="AP135" s="256"/>
      <c r="AQ135" s="256"/>
      <c r="AR135" s="256"/>
      <c r="AS135" s="256"/>
      <c r="AT135" s="256"/>
      <c r="AU135" s="256"/>
      <c r="AV135" s="256"/>
      <c r="AW135" s="256"/>
      <c r="AX135" s="256"/>
      <c r="AY135" s="256"/>
      <c r="AZ135" s="256"/>
      <c r="BA135" s="256"/>
      <c r="BB135" s="256"/>
      <c r="BC135" s="256"/>
      <c r="BD135" s="256"/>
      <c r="BE135" s="256"/>
      <c r="BF135" s="256"/>
      <c r="BG135" s="256"/>
      <c r="BH135" s="256"/>
      <c r="BI135" s="256"/>
      <c r="BJ135" s="256"/>
      <c r="BK135" s="256"/>
      <c r="BL135" s="256"/>
      <c r="BM135" s="256"/>
      <c r="BN135" s="256"/>
      <c r="BO135" s="256"/>
      <c r="BP135" s="256"/>
      <c r="BQ135" s="256"/>
      <c r="BR135" s="256"/>
      <c r="BS135" s="256"/>
      <c r="BT135" s="256"/>
      <c r="BU135" s="256"/>
      <c r="BV135" s="256"/>
      <c r="BW135" s="256"/>
      <c r="BX135" s="256"/>
      <c r="BY135" s="256"/>
      <c r="BZ135" s="256"/>
      <c r="CA135" s="256"/>
      <c r="CB135" s="256"/>
      <c r="CC135" s="256"/>
      <c r="CD135" s="256"/>
      <c r="CE135" s="256"/>
      <c r="CF135" s="256"/>
      <c r="CG135" s="256"/>
      <c r="CH135" s="256"/>
      <c r="CI135" s="256"/>
      <c r="CJ135" s="256"/>
      <c r="CK135" s="256"/>
      <c r="CL135" s="256"/>
      <c r="CM135" s="256"/>
      <c r="CN135" s="256"/>
      <c r="CO135" s="256"/>
      <c r="CP135" s="256"/>
      <c r="CQ135" s="256"/>
      <c r="CR135" s="256"/>
      <c r="CS135" s="256"/>
      <c r="CT135" s="256"/>
      <c r="CU135" s="256"/>
      <c r="CV135" s="256"/>
      <c r="CW135" s="256"/>
      <c r="CX135" s="256"/>
      <c r="CY135" s="256"/>
      <c r="CZ135" s="256"/>
      <c r="DA135" s="256"/>
      <c r="DB135" s="256"/>
      <c r="DC135" s="256"/>
      <c r="DD135" s="256"/>
      <c r="DE135" s="256"/>
      <c r="DF135" s="256"/>
      <c r="DG135" s="256"/>
      <c r="DH135" s="256"/>
      <c r="DI135" s="256"/>
      <c r="DJ135" s="256"/>
      <c r="DK135" s="256"/>
      <c r="DL135" s="256"/>
      <c r="DM135" s="256"/>
      <c r="DN135" s="256"/>
      <c r="DO135" s="256"/>
      <c r="DP135" s="256"/>
      <c r="DQ135" s="256"/>
      <c r="DR135" s="256"/>
      <c r="DS135" s="256"/>
      <c r="DT135" s="256"/>
      <c r="DU135" s="256"/>
      <c r="DV135" s="256"/>
      <c r="DW135" s="256"/>
      <c r="DX135" s="256"/>
      <c r="DY135" s="256"/>
      <c r="DZ135" s="256"/>
      <c r="EA135" s="256"/>
      <c r="EB135" s="256"/>
      <c r="EC135" s="256"/>
      <c r="ED135" s="256"/>
      <c r="EE135" s="256"/>
      <c r="EF135" s="256"/>
      <c r="EG135" s="256"/>
    </row>
    <row r="136" spans="1:137" s="28" customFormat="1" x14ac:dyDescent="0.2">
      <c r="A136" s="51">
        <v>113</v>
      </c>
      <c r="B136" s="41" t="s">
        <v>183</v>
      </c>
      <c r="C136" s="51" t="s">
        <v>153</v>
      </c>
      <c r="D136" s="19" t="s">
        <v>788</v>
      </c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56"/>
      <c r="AP136" s="256"/>
      <c r="AQ136" s="256"/>
      <c r="AR136" s="256"/>
      <c r="AS136" s="256"/>
      <c r="AT136" s="256"/>
      <c r="AU136" s="256"/>
      <c r="AV136" s="256"/>
      <c r="AW136" s="256"/>
      <c r="AX136" s="256"/>
      <c r="AY136" s="256"/>
      <c r="AZ136" s="256"/>
      <c r="BA136" s="256"/>
      <c r="BB136" s="256"/>
      <c r="BC136" s="256"/>
      <c r="BD136" s="256"/>
      <c r="BE136" s="256"/>
      <c r="BF136" s="256"/>
      <c r="BG136" s="256"/>
      <c r="BH136" s="256"/>
      <c r="BI136" s="256"/>
      <c r="BJ136" s="256"/>
      <c r="BK136" s="256"/>
      <c r="BL136" s="256"/>
      <c r="BM136" s="256"/>
      <c r="BN136" s="256"/>
      <c r="BO136" s="256"/>
      <c r="BP136" s="256"/>
      <c r="BQ136" s="256"/>
      <c r="BR136" s="256"/>
      <c r="BS136" s="256"/>
      <c r="BT136" s="256"/>
      <c r="BU136" s="256"/>
      <c r="BV136" s="256"/>
      <c r="BW136" s="256"/>
      <c r="BX136" s="256"/>
      <c r="BY136" s="256"/>
      <c r="BZ136" s="256"/>
      <c r="CA136" s="256"/>
      <c r="CB136" s="256"/>
      <c r="CC136" s="256"/>
      <c r="CD136" s="256"/>
      <c r="CE136" s="256"/>
      <c r="CF136" s="256"/>
      <c r="CG136" s="256"/>
      <c r="CH136" s="256"/>
      <c r="CI136" s="256"/>
      <c r="CJ136" s="256"/>
      <c r="CK136" s="256"/>
      <c r="CL136" s="256"/>
      <c r="CM136" s="256"/>
      <c r="CN136" s="256"/>
      <c r="CO136" s="256"/>
      <c r="CP136" s="256"/>
      <c r="CQ136" s="256"/>
      <c r="CR136" s="256"/>
      <c r="CS136" s="256"/>
      <c r="CT136" s="256"/>
      <c r="CU136" s="256"/>
      <c r="CV136" s="256"/>
      <c r="CW136" s="256"/>
      <c r="CX136" s="256"/>
      <c r="CY136" s="256"/>
      <c r="CZ136" s="256"/>
      <c r="DA136" s="256"/>
      <c r="DB136" s="256"/>
      <c r="DC136" s="256"/>
      <c r="DD136" s="256"/>
      <c r="DE136" s="256"/>
      <c r="DF136" s="256"/>
      <c r="DG136" s="256"/>
      <c r="DH136" s="256"/>
      <c r="DI136" s="256"/>
      <c r="DJ136" s="256"/>
      <c r="DK136" s="256"/>
      <c r="DL136" s="256"/>
      <c r="DM136" s="256"/>
      <c r="DN136" s="256"/>
      <c r="DO136" s="256"/>
      <c r="DP136" s="256"/>
      <c r="DQ136" s="256"/>
      <c r="DR136" s="256"/>
      <c r="DS136" s="256"/>
      <c r="DT136" s="256"/>
      <c r="DU136" s="256"/>
      <c r="DV136" s="256"/>
      <c r="DW136" s="256"/>
      <c r="DX136" s="256"/>
      <c r="DY136" s="256"/>
      <c r="DZ136" s="256"/>
      <c r="EA136" s="256"/>
      <c r="EB136" s="256"/>
      <c r="EC136" s="256"/>
      <c r="ED136" s="256"/>
      <c r="EE136" s="256"/>
      <c r="EF136" s="256"/>
      <c r="EG136" s="256"/>
    </row>
    <row r="137" spans="1:137" s="28" customFormat="1" x14ac:dyDescent="0.2">
      <c r="A137" s="51">
        <v>114</v>
      </c>
      <c r="B137" s="41" t="s">
        <v>184</v>
      </c>
      <c r="C137" s="51" t="s">
        <v>156</v>
      </c>
      <c r="D137" s="19" t="s">
        <v>788</v>
      </c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56"/>
      <c r="AP137" s="256"/>
      <c r="AQ137" s="256"/>
      <c r="AR137" s="256"/>
      <c r="AS137" s="256"/>
      <c r="AT137" s="256"/>
      <c r="AU137" s="256"/>
      <c r="AV137" s="256"/>
      <c r="AW137" s="256"/>
      <c r="AX137" s="256"/>
      <c r="AY137" s="256"/>
      <c r="AZ137" s="256"/>
      <c r="BA137" s="256"/>
      <c r="BB137" s="256"/>
      <c r="BC137" s="256"/>
      <c r="BD137" s="256"/>
      <c r="BE137" s="256"/>
      <c r="BF137" s="256"/>
      <c r="BG137" s="256"/>
      <c r="BH137" s="256"/>
      <c r="BI137" s="256"/>
      <c r="BJ137" s="256"/>
      <c r="BK137" s="256"/>
      <c r="BL137" s="256"/>
      <c r="BM137" s="256"/>
      <c r="BN137" s="256"/>
      <c r="BO137" s="256"/>
      <c r="BP137" s="256"/>
      <c r="BQ137" s="256"/>
      <c r="BR137" s="256"/>
      <c r="BS137" s="256"/>
      <c r="BT137" s="256"/>
      <c r="BU137" s="256"/>
      <c r="BV137" s="256"/>
      <c r="BW137" s="256"/>
      <c r="BX137" s="256"/>
      <c r="BY137" s="256"/>
      <c r="BZ137" s="256"/>
      <c r="CA137" s="256"/>
      <c r="CB137" s="256"/>
      <c r="CC137" s="256"/>
      <c r="CD137" s="256"/>
      <c r="CE137" s="256"/>
      <c r="CF137" s="256"/>
      <c r="CG137" s="256"/>
      <c r="CH137" s="256"/>
      <c r="CI137" s="256"/>
      <c r="CJ137" s="256"/>
      <c r="CK137" s="256"/>
      <c r="CL137" s="256"/>
      <c r="CM137" s="256"/>
      <c r="CN137" s="256"/>
      <c r="CO137" s="256"/>
      <c r="CP137" s="256"/>
      <c r="CQ137" s="256"/>
      <c r="CR137" s="256"/>
      <c r="CS137" s="256"/>
      <c r="CT137" s="256"/>
      <c r="CU137" s="256"/>
      <c r="CV137" s="256"/>
      <c r="CW137" s="256"/>
      <c r="CX137" s="256"/>
      <c r="CY137" s="256"/>
      <c r="CZ137" s="256"/>
      <c r="DA137" s="256"/>
      <c r="DB137" s="256"/>
      <c r="DC137" s="256"/>
      <c r="DD137" s="256"/>
      <c r="DE137" s="256"/>
      <c r="DF137" s="256"/>
      <c r="DG137" s="256"/>
      <c r="DH137" s="256"/>
      <c r="DI137" s="256"/>
      <c r="DJ137" s="256"/>
      <c r="DK137" s="256"/>
      <c r="DL137" s="256"/>
      <c r="DM137" s="256"/>
      <c r="DN137" s="256"/>
      <c r="DO137" s="256"/>
      <c r="DP137" s="256"/>
      <c r="DQ137" s="256"/>
      <c r="DR137" s="256"/>
      <c r="DS137" s="256"/>
      <c r="DT137" s="256"/>
      <c r="DU137" s="256"/>
      <c r="DV137" s="256"/>
      <c r="DW137" s="256"/>
      <c r="DX137" s="256"/>
      <c r="DY137" s="256"/>
      <c r="DZ137" s="256"/>
      <c r="EA137" s="256"/>
      <c r="EB137" s="256"/>
      <c r="EC137" s="256"/>
      <c r="ED137" s="256"/>
      <c r="EE137" s="256"/>
      <c r="EF137" s="256"/>
      <c r="EG137" s="256"/>
    </row>
    <row r="138" spans="1:137" s="28" customFormat="1" x14ac:dyDescent="0.2">
      <c r="A138" s="51">
        <v>115</v>
      </c>
      <c r="B138" s="41" t="s">
        <v>185</v>
      </c>
      <c r="C138" s="51" t="s">
        <v>153</v>
      </c>
      <c r="D138" s="19" t="s">
        <v>788</v>
      </c>
      <c r="E138" s="256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256"/>
      <c r="AD138" s="256"/>
      <c r="AE138" s="256"/>
      <c r="AF138" s="256"/>
      <c r="AG138" s="256"/>
      <c r="AH138" s="256"/>
      <c r="AI138" s="256"/>
      <c r="AJ138" s="256"/>
      <c r="AK138" s="256"/>
      <c r="AL138" s="256"/>
      <c r="AM138" s="256"/>
      <c r="AN138" s="256"/>
      <c r="AO138" s="256"/>
      <c r="AP138" s="256"/>
      <c r="AQ138" s="256"/>
      <c r="AR138" s="256"/>
      <c r="AS138" s="256"/>
      <c r="AT138" s="256"/>
      <c r="AU138" s="256"/>
      <c r="AV138" s="256"/>
      <c r="AW138" s="256"/>
      <c r="AX138" s="256"/>
      <c r="AY138" s="256"/>
      <c r="AZ138" s="256"/>
      <c r="BA138" s="256"/>
      <c r="BB138" s="256"/>
      <c r="BC138" s="256"/>
      <c r="BD138" s="256"/>
      <c r="BE138" s="256"/>
      <c r="BF138" s="256"/>
      <c r="BG138" s="256"/>
      <c r="BH138" s="256"/>
      <c r="BI138" s="256"/>
      <c r="BJ138" s="256"/>
      <c r="BK138" s="256"/>
      <c r="BL138" s="256"/>
      <c r="BM138" s="256"/>
      <c r="BN138" s="256"/>
      <c r="BO138" s="256"/>
      <c r="BP138" s="256"/>
      <c r="BQ138" s="256"/>
      <c r="BR138" s="256"/>
      <c r="BS138" s="256"/>
      <c r="BT138" s="256"/>
      <c r="BU138" s="256"/>
      <c r="BV138" s="256"/>
      <c r="BW138" s="256"/>
      <c r="BX138" s="256"/>
      <c r="BY138" s="256"/>
      <c r="BZ138" s="256"/>
      <c r="CA138" s="256"/>
      <c r="CB138" s="256"/>
      <c r="CC138" s="256"/>
      <c r="CD138" s="256"/>
      <c r="CE138" s="256"/>
      <c r="CF138" s="256"/>
      <c r="CG138" s="256"/>
      <c r="CH138" s="256"/>
      <c r="CI138" s="256"/>
      <c r="CJ138" s="256"/>
      <c r="CK138" s="256"/>
      <c r="CL138" s="256"/>
      <c r="CM138" s="256"/>
      <c r="CN138" s="256"/>
      <c r="CO138" s="256"/>
      <c r="CP138" s="256"/>
      <c r="CQ138" s="256"/>
      <c r="CR138" s="256"/>
      <c r="CS138" s="256"/>
      <c r="CT138" s="256"/>
      <c r="CU138" s="256"/>
      <c r="CV138" s="256"/>
      <c r="CW138" s="256"/>
      <c r="CX138" s="256"/>
      <c r="CY138" s="256"/>
      <c r="CZ138" s="256"/>
      <c r="DA138" s="256"/>
      <c r="DB138" s="256"/>
      <c r="DC138" s="256"/>
      <c r="DD138" s="256"/>
      <c r="DE138" s="256"/>
      <c r="DF138" s="256"/>
      <c r="DG138" s="256"/>
      <c r="DH138" s="256"/>
      <c r="DI138" s="256"/>
      <c r="DJ138" s="256"/>
      <c r="DK138" s="256"/>
      <c r="DL138" s="256"/>
      <c r="DM138" s="256"/>
      <c r="DN138" s="256"/>
      <c r="DO138" s="256"/>
      <c r="DP138" s="256"/>
      <c r="DQ138" s="256"/>
      <c r="DR138" s="256"/>
      <c r="DS138" s="256"/>
      <c r="DT138" s="256"/>
      <c r="DU138" s="256"/>
      <c r="DV138" s="256"/>
      <c r="DW138" s="256"/>
      <c r="DX138" s="256"/>
      <c r="DY138" s="256"/>
      <c r="DZ138" s="256"/>
      <c r="EA138" s="256"/>
      <c r="EB138" s="256"/>
      <c r="EC138" s="256"/>
      <c r="ED138" s="256"/>
      <c r="EE138" s="256"/>
      <c r="EF138" s="256"/>
      <c r="EG138" s="256"/>
    </row>
    <row r="139" spans="1:137" s="28" customFormat="1" x14ac:dyDescent="0.2">
      <c r="A139" s="51">
        <v>116</v>
      </c>
      <c r="B139" s="41" t="s">
        <v>186</v>
      </c>
      <c r="C139" s="51" t="s">
        <v>153</v>
      </c>
      <c r="D139" s="19" t="s">
        <v>788</v>
      </c>
      <c r="E139" s="256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256"/>
      <c r="AD139" s="256"/>
      <c r="AE139" s="256"/>
      <c r="AF139" s="256"/>
      <c r="AG139" s="256"/>
      <c r="AH139" s="256"/>
      <c r="AI139" s="256"/>
      <c r="AJ139" s="256"/>
      <c r="AK139" s="256"/>
      <c r="AL139" s="256"/>
      <c r="AM139" s="256"/>
      <c r="AN139" s="256"/>
      <c r="AO139" s="256"/>
      <c r="AP139" s="256"/>
      <c r="AQ139" s="256"/>
      <c r="AR139" s="256"/>
      <c r="AS139" s="256"/>
      <c r="AT139" s="256"/>
      <c r="AU139" s="256"/>
      <c r="AV139" s="256"/>
      <c r="AW139" s="256"/>
      <c r="AX139" s="256"/>
      <c r="AY139" s="256"/>
      <c r="AZ139" s="256"/>
      <c r="BA139" s="256"/>
      <c r="BB139" s="256"/>
      <c r="BC139" s="256"/>
      <c r="BD139" s="256"/>
      <c r="BE139" s="256"/>
      <c r="BF139" s="256"/>
      <c r="BG139" s="256"/>
      <c r="BH139" s="256"/>
      <c r="BI139" s="256"/>
      <c r="BJ139" s="256"/>
      <c r="BK139" s="256"/>
      <c r="BL139" s="256"/>
      <c r="BM139" s="256"/>
      <c r="BN139" s="256"/>
      <c r="BO139" s="256"/>
      <c r="BP139" s="256"/>
      <c r="BQ139" s="256"/>
      <c r="BR139" s="256"/>
      <c r="BS139" s="256"/>
      <c r="BT139" s="256"/>
      <c r="BU139" s="256"/>
      <c r="BV139" s="256"/>
      <c r="BW139" s="256"/>
      <c r="BX139" s="256"/>
      <c r="BY139" s="256"/>
      <c r="BZ139" s="256"/>
      <c r="CA139" s="256"/>
      <c r="CB139" s="256"/>
      <c r="CC139" s="256"/>
      <c r="CD139" s="256"/>
      <c r="CE139" s="256"/>
      <c r="CF139" s="256"/>
      <c r="CG139" s="256"/>
      <c r="CH139" s="256"/>
      <c r="CI139" s="256"/>
      <c r="CJ139" s="256"/>
      <c r="CK139" s="256"/>
      <c r="CL139" s="256"/>
      <c r="CM139" s="256"/>
      <c r="CN139" s="256"/>
      <c r="CO139" s="256"/>
      <c r="CP139" s="256"/>
      <c r="CQ139" s="256"/>
      <c r="CR139" s="256"/>
      <c r="CS139" s="256"/>
      <c r="CT139" s="256"/>
      <c r="CU139" s="256"/>
      <c r="CV139" s="256"/>
      <c r="CW139" s="256"/>
      <c r="CX139" s="256"/>
      <c r="CY139" s="256"/>
      <c r="CZ139" s="256"/>
      <c r="DA139" s="256"/>
      <c r="DB139" s="256"/>
      <c r="DC139" s="256"/>
      <c r="DD139" s="256"/>
      <c r="DE139" s="256"/>
      <c r="DF139" s="256"/>
      <c r="DG139" s="256"/>
      <c r="DH139" s="256"/>
      <c r="DI139" s="256"/>
      <c r="DJ139" s="256"/>
      <c r="DK139" s="256"/>
      <c r="DL139" s="256"/>
      <c r="DM139" s="256"/>
      <c r="DN139" s="256"/>
      <c r="DO139" s="256"/>
      <c r="DP139" s="256"/>
      <c r="DQ139" s="256"/>
      <c r="DR139" s="256"/>
      <c r="DS139" s="256"/>
      <c r="DT139" s="256"/>
      <c r="DU139" s="256"/>
      <c r="DV139" s="256"/>
      <c r="DW139" s="256"/>
      <c r="DX139" s="256"/>
      <c r="DY139" s="256"/>
      <c r="DZ139" s="256"/>
      <c r="EA139" s="256"/>
      <c r="EB139" s="256"/>
      <c r="EC139" s="256"/>
      <c r="ED139" s="256"/>
      <c r="EE139" s="256"/>
      <c r="EF139" s="256"/>
      <c r="EG139" s="256"/>
    </row>
    <row r="140" spans="1:137" s="28" customFormat="1" ht="33.6" customHeight="1" x14ac:dyDescent="0.2">
      <c r="A140" s="51">
        <v>117</v>
      </c>
      <c r="B140" s="41" t="s">
        <v>187</v>
      </c>
      <c r="C140" s="51" t="s">
        <v>153</v>
      </c>
      <c r="D140" s="19" t="s">
        <v>788</v>
      </c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6"/>
      <c r="AP140" s="256"/>
      <c r="AQ140" s="256"/>
      <c r="AR140" s="256"/>
      <c r="AS140" s="256"/>
      <c r="AT140" s="256"/>
      <c r="AU140" s="256"/>
      <c r="AV140" s="256"/>
      <c r="AW140" s="256"/>
      <c r="AX140" s="256"/>
      <c r="AY140" s="256"/>
      <c r="AZ140" s="256"/>
      <c r="BA140" s="256"/>
      <c r="BB140" s="256"/>
      <c r="BC140" s="256"/>
      <c r="BD140" s="256"/>
      <c r="BE140" s="256"/>
      <c r="BF140" s="256"/>
      <c r="BG140" s="256"/>
      <c r="BH140" s="256"/>
      <c r="BI140" s="256"/>
      <c r="BJ140" s="256"/>
      <c r="BK140" s="256"/>
      <c r="BL140" s="256"/>
      <c r="BM140" s="256"/>
      <c r="BN140" s="256"/>
      <c r="BO140" s="256"/>
      <c r="BP140" s="256"/>
      <c r="BQ140" s="256"/>
      <c r="BR140" s="256"/>
      <c r="BS140" s="256"/>
      <c r="BT140" s="256"/>
      <c r="BU140" s="256"/>
      <c r="BV140" s="256"/>
      <c r="BW140" s="256"/>
      <c r="BX140" s="256"/>
      <c r="BY140" s="256"/>
      <c r="BZ140" s="256"/>
      <c r="CA140" s="256"/>
      <c r="CB140" s="256"/>
      <c r="CC140" s="256"/>
      <c r="CD140" s="256"/>
      <c r="CE140" s="256"/>
      <c r="CF140" s="256"/>
      <c r="CG140" s="256"/>
      <c r="CH140" s="256"/>
      <c r="CI140" s="256"/>
      <c r="CJ140" s="256"/>
      <c r="CK140" s="256"/>
      <c r="CL140" s="256"/>
      <c r="CM140" s="256"/>
      <c r="CN140" s="256"/>
      <c r="CO140" s="256"/>
      <c r="CP140" s="256"/>
      <c r="CQ140" s="256"/>
      <c r="CR140" s="256"/>
      <c r="CS140" s="256"/>
      <c r="CT140" s="256"/>
      <c r="CU140" s="256"/>
      <c r="CV140" s="256"/>
      <c r="CW140" s="256"/>
      <c r="CX140" s="256"/>
      <c r="CY140" s="256"/>
      <c r="CZ140" s="256"/>
      <c r="DA140" s="256"/>
      <c r="DB140" s="256"/>
      <c r="DC140" s="256"/>
      <c r="DD140" s="256"/>
      <c r="DE140" s="256"/>
      <c r="DF140" s="256"/>
      <c r="DG140" s="256"/>
      <c r="DH140" s="256"/>
      <c r="DI140" s="256"/>
      <c r="DJ140" s="256"/>
      <c r="DK140" s="256"/>
      <c r="DL140" s="256"/>
      <c r="DM140" s="256"/>
      <c r="DN140" s="256"/>
      <c r="DO140" s="256"/>
      <c r="DP140" s="256"/>
      <c r="DQ140" s="256"/>
      <c r="DR140" s="256"/>
      <c r="DS140" s="256"/>
      <c r="DT140" s="256"/>
      <c r="DU140" s="256"/>
      <c r="DV140" s="256"/>
      <c r="DW140" s="256"/>
      <c r="DX140" s="256"/>
      <c r="DY140" s="256"/>
      <c r="DZ140" s="256"/>
      <c r="EA140" s="256"/>
      <c r="EB140" s="256"/>
      <c r="EC140" s="256"/>
      <c r="ED140" s="256"/>
      <c r="EE140" s="256"/>
      <c r="EF140" s="256"/>
      <c r="EG140" s="256"/>
    </row>
    <row r="141" spans="1:137" s="28" customFormat="1" x14ac:dyDescent="0.2">
      <c r="A141" s="51">
        <v>118</v>
      </c>
      <c r="B141" s="41" t="s">
        <v>188</v>
      </c>
      <c r="C141" s="51" t="s">
        <v>156</v>
      </c>
      <c r="D141" s="19" t="s">
        <v>788</v>
      </c>
      <c r="E141" s="256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6"/>
      <c r="AP141" s="256"/>
      <c r="AQ141" s="256"/>
      <c r="AR141" s="256"/>
      <c r="AS141" s="256"/>
      <c r="AT141" s="256"/>
      <c r="AU141" s="256"/>
      <c r="AV141" s="256"/>
      <c r="AW141" s="256"/>
      <c r="AX141" s="256"/>
      <c r="AY141" s="256"/>
      <c r="AZ141" s="256"/>
      <c r="BA141" s="256"/>
      <c r="BB141" s="256"/>
      <c r="BC141" s="256"/>
      <c r="BD141" s="256"/>
      <c r="BE141" s="256"/>
      <c r="BF141" s="256"/>
      <c r="BG141" s="256"/>
      <c r="BH141" s="256"/>
      <c r="BI141" s="256"/>
      <c r="BJ141" s="256"/>
      <c r="BK141" s="256"/>
      <c r="BL141" s="256"/>
      <c r="BM141" s="256"/>
      <c r="BN141" s="256"/>
      <c r="BO141" s="256"/>
      <c r="BP141" s="256"/>
      <c r="BQ141" s="256"/>
      <c r="BR141" s="256"/>
      <c r="BS141" s="256"/>
      <c r="BT141" s="256"/>
      <c r="BU141" s="256"/>
      <c r="BV141" s="256"/>
      <c r="BW141" s="256"/>
      <c r="BX141" s="256"/>
      <c r="BY141" s="256"/>
      <c r="BZ141" s="256"/>
      <c r="CA141" s="256"/>
      <c r="CB141" s="256"/>
      <c r="CC141" s="256"/>
      <c r="CD141" s="256"/>
      <c r="CE141" s="256"/>
      <c r="CF141" s="256"/>
      <c r="CG141" s="256"/>
      <c r="CH141" s="256"/>
      <c r="CI141" s="256"/>
      <c r="CJ141" s="256"/>
      <c r="CK141" s="256"/>
      <c r="CL141" s="256"/>
      <c r="CM141" s="256"/>
      <c r="CN141" s="256"/>
      <c r="CO141" s="256"/>
      <c r="CP141" s="256"/>
      <c r="CQ141" s="256"/>
      <c r="CR141" s="256"/>
      <c r="CS141" s="256"/>
      <c r="CT141" s="256"/>
      <c r="CU141" s="256"/>
      <c r="CV141" s="256"/>
      <c r="CW141" s="256"/>
      <c r="CX141" s="256"/>
      <c r="CY141" s="256"/>
      <c r="CZ141" s="256"/>
      <c r="DA141" s="256"/>
      <c r="DB141" s="256"/>
      <c r="DC141" s="256"/>
      <c r="DD141" s="256"/>
      <c r="DE141" s="256"/>
      <c r="DF141" s="256"/>
      <c r="DG141" s="256"/>
      <c r="DH141" s="256"/>
      <c r="DI141" s="256"/>
      <c r="DJ141" s="256"/>
      <c r="DK141" s="256"/>
      <c r="DL141" s="256"/>
      <c r="DM141" s="256"/>
      <c r="DN141" s="256"/>
      <c r="DO141" s="256"/>
      <c r="DP141" s="256"/>
      <c r="DQ141" s="256"/>
      <c r="DR141" s="256"/>
      <c r="DS141" s="256"/>
      <c r="DT141" s="256"/>
      <c r="DU141" s="256"/>
      <c r="DV141" s="256"/>
      <c r="DW141" s="256"/>
      <c r="DX141" s="256"/>
      <c r="DY141" s="256"/>
      <c r="DZ141" s="256"/>
      <c r="EA141" s="256"/>
      <c r="EB141" s="256"/>
      <c r="EC141" s="256"/>
      <c r="ED141" s="256"/>
      <c r="EE141" s="256"/>
      <c r="EF141" s="256"/>
      <c r="EG141" s="256"/>
    </row>
    <row r="142" spans="1:137" s="28" customFormat="1" x14ac:dyDescent="0.2">
      <c r="A142" s="51">
        <v>119</v>
      </c>
      <c r="B142" s="41" t="s">
        <v>189</v>
      </c>
      <c r="C142" s="51" t="s">
        <v>156</v>
      </c>
      <c r="D142" s="19" t="s">
        <v>788</v>
      </c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6"/>
      <c r="AP142" s="256"/>
      <c r="AQ142" s="256"/>
      <c r="AR142" s="256"/>
      <c r="AS142" s="256"/>
      <c r="AT142" s="256"/>
      <c r="AU142" s="256"/>
      <c r="AV142" s="256"/>
      <c r="AW142" s="256"/>
      <c r="AX142" s="256"/>
      <c r="AY142" s="256"/>
      <c r="AZ142" s="256"/>
      <c r="BA142" s="256"/>
      <c r="BB142" s="256"/>
      <c r="BC142" s="256"/>
      <c r="BD142" s="256"/>
      <c r="BE142" s="256"/>
      <c r="BF142" s="256"/>
      <c r="BG142" s="256"/>
      <c r="BH142" s="256"/>
      <c r="BI142" s="256"/>
      <c r="BJ142" s="256"/>
      <c r="BK142" s="256"/>
      <c r="BL142" s="256"/>
      <c r="BM142" s="256"/>
      <c r="BN142" s="256"/>
      <c r="BO142" s="256"/>
      <c r="BP142" s="256"/>
      <c r="BQ142" s="256"/>
      <c r="BR142" s="256"/>
      <c r="BS142" s="256"/>
      <c r="BT142" s="256"/>
      <c r="BU142" s="256"/>
      <c r="BV142" s="256"/>
      <c r="BW142" s="256"/>
      <c r="BX142" s="256"/>
      <c r="BY142" s="256"/>
      <c r="BZ142" s="256"/>
      <c r="CA142" s="256"/>
      <c r="CB142" s="256"/>
      <c r="CC142" s="256"/>
      <c r="CD142" s="256"/>
      <c r="CE142" s="256"/>
      <c r="CF142" s="256"/>
      <c r="CG142" s="256"/>
      <c r="CH142" s="256"/>
      <c r="CI142" s="256"/>
      <c r="CJ142" s="256"/>
      <c r="CK142" s="256"/>
      <c r="CL142" s="256"/>
      <c r="CM142" s="256"/>
      <c r="CN142" s="256"/>
      <c r="CO142" s="256"/>
      <c r="CP142" s="256"/>
      <c r="CQ142" s="256"/>
      <c r="CR142" s="256"/>
      <c r="CS142" s="256"/>
      <c r="CT142" s="256"/>
      <c r="CU142" s="256"/>
      <c r="CV142" s="256"/>
      <c r="CW142" s="256"/>
      <c r="CX142" s="256"/>
      <c r="CY142" s="256"/>
      <c r="CZ142" s="256"/>
      <c r="DA142" s="256"/>
      <c r="DB142" s="256"/>
      <c r="DC142" s="256"/>
      <c r="DD142" s="256"/>
      <c r="DE142" s="256"/>
      <c r="DF142" s="256"/>
      <c r="DG142" s="256"/>
      <c r="DH142" s="256"/>
      <c r="DI142" s="256"/>
      <c r="DJ142" s="256"/>
      <c r="DK142" s="256"/>
      <c r="DL142" s="256"/>
      <c r="DM142" s="256"/>
      <c r="DN142" s="256"/>
      <c r="DO142" s="256"/>
      <c r="DP142" s="256"/>
      <c r="DQ142" s="256"/>
      <c r="DR142" s="256"/>
      <c r="DS142" s="256"/>
      <c r="DT142" s="256"/>
      <c r="DU142" s="256"/>
      <c r="DV142" s="256"/>
      <c r="DW142" s="256"/>
      <c r="DX142" s="256"/>
      <c r="DY142" s="256"/>
      <c r="DZ142" s="256"/>
      <c r="EA142" s="256"/>
      <c r="EB142" s="256"/>
      <c r="EC142" s="256"/>
      <c r="ED142" s="256"/>
      <c r="EE142" s="256"/>
      <c r="EF142" s="256"/>
      <c r="EG142" s="256"/>
    </row>
    <row r="143" spans="1:137" s="28" customFormat="1" x14ac:dyDescent="0.2">
      <c r="A143" s="51">
        <v>120</v>
      </c>
      <c r="B143" s="41" t="s">
        <v>190</v>
      </c>
      <c r="C143" s="51" t="s">
        <v>156</v>
      </c>
      <c r="D143" s="19" t="s">
        <v>788</v>
      </c>
      <c r="E143" s="256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6"/>
      <c r="AP143" s="256"/>
      <c r="AQ143" s="256"/>
      <c r="AR143" s="256"/>
      <c r="AS143" s="256"/>
      <c r="AT143" s="256"/>
      <c r="AU143" s="256"/>
      <c r="AV143" s="256"/>
      <c r="AW143" s="256"/>
      <c r="AX143" s="256"/>
      <c r="AY143" s="256"/>
      <c r="AZ143" s="256"/>
      <c r="BA143" s="256"/>
      <c r="BB143" s="256"/>
      <c r="BC143" s="256"/>
      <c r="BD143" s="256"/>
      <c r="BE143" s="256"/>
      <c r="BF143" s="256"/>
      <c r="BG143" s="256"/>
      <c r="BH143" s="256"/>
      <c r="BI143" s="256"/>
      <c r="BJ143" s="256"/>
      <c r="BK143" s="256"/>
      <c r="BL143" s="256"/>
      <c r="BM143" s="256"/>
      <c r="BN143" s="256"/>
      <c r="BO143" s="256"/>
      <c r="BP143" s="256"/>
      <c r="BQ143" s="256"/>
      <c r="BR143" s="256"/>
      <c r="BS143" s="256"/>
      <c r="BT143" s="256"/>
      <c r="BU143" s="256"/>
      <c r="BV143" s="256"/>
      <c r="BW143" s="256"/>
      <c r="BX143" s="256"/>
      <c r="BY143" s="256"/>
      <c r="BZ143" s="256"/>
      <c r="CA143" s="256"/>
      <c r="CB143" s="256"/>
      <c r="CC143" s="256"/>
      <c r="CD143" s="256"/>
      <c r="CE143" s="256"/>
      <c r="CF143" s="256"/>
      <c r="CG143" s="256"/>
      <c r="CH143" s="256"/>
      <c r="CI143" s="256"/>
      <c r="CJ143" s="256"/>
      <c r="CK143" s="256"/>
      <c r="CL143" s="256"/>
      <c r="CM143" s="256"/>
      <c r="CN143" s="256"/>
      <c r="CO143" s="256"/>
      <c r="CP143" s="256"/>
      <c r="CQ143" s="256"/>
      <c r="CR143" s="256"/>
      <c r="CS143" s="256"/>
      <c r="CT143" s="256"/>
      <c r="CU143" s="256"/>
      <c r="CV143" s="256"/>
      <c r="CW143" s="256"/>
      <c r="CX143" s="256"/>
      <c r="CY143" s="256"/>
      <c r="CZ143" s="256"/>
      <c r="DA143" s="256"/>
      <c r="DB143" s="256"/>
      <c r="DC143" s="256"/>
      <c r="DD143" s="256"/>
      <c r="DE143" s="256"/>
      <c r="DF143" s="256"/>
      <c r="DG143" s="256"/>
      <c r="DH143" s="256"/>
      <c r="DI143" s="256"/>
      <c r="DJ143" s="256"/>
      <c r="DK143" s="256"/>
      <c r="DL143" s="256"/>
      <c r="DM143" s="256"/>
      <c r="DN143" s="256"/>
      <c r="DO143" s="256"/>
      <c r="DP143" s="256"/>
      <c r="DQ143" s="256"/>
      <c r="DR143" s="256"/>
      <c r="DS143" s="256"/>
      <c r="DT143" s="256"/>
      <c r="DU143" s="256"/>
      <c r="DV143" s="256"/>
      <c r="DW143" s="256"/>
      <c r="DX143" s="256"/>
      <c r="DY143" s="256"/>
      <c r="DZ143" s="256"/>
      <c r="EA143" s="256"/>
      <c r="EB143" s="256"/>
      <c r="EC143" s="256"/>
      <c r="ED143" s="256"/>
      <c r="EE143" s="256"/>
      <c r="EF143" s="256"/>
      <c r="EG143" s="256"/>
    </row>
    <row r="144" spans="1:137" s="28" customFormat="1" x14ac:dyDescent="0.2">
      <c r="A144" s="51">
        <v>121</v>
      </c>
      <c r="B144" s="41" t="s">
        <v>191</v>
      </c>
      <c r="C144" s="51" t="s">
        <v>156</v>
      </c>
      <c r="D144" s="19" t="s">
        <v>788</v>
      </c>
      <c r="E144" s="256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6"/>
      <c r="AP144" s="256"/>
      <c r="AQ144" s="256"/>
      <c r="AR144" s="256"/>
      <c r="AS144" s="256"/>
      <c r="AT144" s="256"/>
      <c r="AU144" s="256"/>
      <c r="AV144" s="256"/>
      <c r="AW144" s="256"/>
      <c r="AX144" s="256"/>
      <c r="AY144" s="256"/>
      <c r="AZ144" s="256"/>
      <c r="BA144" s="256"/>
      <c r="BB144" s="256"/>
      <c r="BC144" s="256"/>
      <c r="BD144" s="256"/>
      <c r="BE144" s="256"/>
      <c r="BF144" s="256"/>
      <c r="BG144" s="256"/>
      <c r="BH144" s="256"/>
      <c r="BI144" s="256"/>
      <c r="BJ144" s="256"/>
      <c r="BK144" s="256"/>
      <c r="BL144" s="256"/>
      <c r="BM144" s="256"/>
      <c r="BN144" s="256"/>
      <c r="BO144" s="256"/>
      <c r="BP144" s="256"/>
      <c r="BQ144" s="256"/>
      <c r="BR144" s="256"/>
      <c r="BS144" s="256"/>
      <c r="BT144" s="256"/>
      <c r="BU144" s="256"/>
      <c r="BV144" s="256"/>
      <c r="BW144" s="256"/>
      <c r="BX144" s="256"/>
      <c r="BY144" s="256"/>
      <c r="BZ144" s="256"/>
      <c r="CA144" s="256"/>
      <c r="CB144" s="256"/>
      <c r="CC144" s="256"/>
      <c r="CD144" s="256"/>
      <c r="CE144" s="256"/>
      <c r="CF144" s="256"/>
      <c r="CG144" s="256"/>
      <c r="CH144" s="256"/>
      <c r="CI144" s="256"/>
      <c r="CJ144" s="256"/>
      <c r="CK144" s="256"/>
      <c r="CL144" s="256"/>
      <c r="CM144" s="256"/>
      <c r="CN144" s="256"/>
      <c r="CO144" s="256"/>
      <c r="CP144" s="256"/>
      <c r="CQ144" s="256"/>
      <c r="CR144" s="256"/>
      <c r="CS144" s="256"/>
      <c r="CT144" s="256"/>
      <c r="CU144" s="256"/>
      <c r="CV144" s="256"/>
      <c r="CW144" s="256"/>
      <c r="CX144" s="256"/>
      <c r="CY144" s="256"/>
      <c r="CZ144" s="256"/>
      <c r="DA144" s="256"/>
      <c r="DB144" s="256"/>
      <c r="DC144" s="256"/>
      <c r="DD144" s="256"/>
      <c r="DE144" s="256"/>
      <c r="DF144" s="256"/>
      <c r="DG144" s="256"/>
      <c r="DH144" s="256"/>
      <c r="DI144" s="256"/>
      <c r="DJ144" s="256"/>
      <c r="DK144" s="256"/>
      <c r="DL144" s="256"/>
      <c r="DM144" s="256"/>
      <c r="DN144" s="256"/>
      <c r="DO144" s="256"/>
      <c r="DP144" s="256"/>
      <c r="DQ144" s="256"/>
      <c r="DR144" s="256"/>
      <c r="DS144" s="256"/>
      <c r="DT144" s="256"/>
      <c r="DU144" s="256"/>
      <c r="DV144" s="256"/>
      <c r="DW144" s="256"/>
      <c r="DX144" s="256"/>
      <c r="DY144" s="256"/>
      <c r="DZ144" s="256"/>
      <c r="EA144" s="256"/>
      <c r="EB144" s="256"/>
      <c r="EC144" s="256"/>
      <c r="ED144" s="256"/>
      <c r="EE144" s="256"/>
      <c r="EF144" s="256"/>
      <c r="EG144" s="256"/>
    </row>
    <row r="145" spans="1:137" s="28" customFormat="1" x14ac:dyDescent="0.2">
      <c r="A145" s="51">
        <v>122</v>
      </c>
      <c r="B145" s="41" t="s">
        <v>192</v>
      </c>
      <c r="C145" s="51" t="s">
        <v>156</v>
      </c>
      <c r="D145" s="19" t="s">
        <v>788</v>
      </c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6"/>
      <c r="AP145" s="256"/>
      <c r="AQ145" s="256"/>
      <c r="AR145" s="256"/>
      <c r="AS145" s="256"/>
      <c r="AT145" s="256"/>
      <c r="AU145" s="256"/>
      <c r="AV145" s="256"/>
      <c r="AW145" s="256"/>
      <c r="AX145" s="256"/>
      <c r="AY145" s="256"/>
      <c r="AZ145" s="256"/>
      <c r="BA145" s="256"/>
      <c r="BB145" s="256"/>
      <c r="BC145" s="256"/>
      <c r="BD145" s="256"/>
      <c r="BE145" s="256"/>
      <c r="BF145" s="256"/>
      <c r="BG145" s="256"/>
      <c r="BH145" s="256"/>
      <c r="BI145" s="256"/>
      <c r="BJ145" s="256"/>
      <c r="BK145" s="256"/>
      <c r="BL145" s="256"/>
      <c r="BM145" s="256"/>
      <c r="BN145" s="256"/>
      <c r="BO145" s="256"/>
      <c r="BP145" s="256"/>
      <c r="BQ145" s="256"/>
      <c r="BR145" s="256"/>
      <c r="BS145" s="256"/>
      <c r="BT145" s="256"/>
      <c r="BU145" s="256"/>
      <c r="BV145" s="256"/>
      <c r="BW145" s="256"/>
      <c r="BX145" s="256"/>
      <c r="BY145" s="256"/>
      <c r="BZ145" s="256"/>
      <c r="CA145" s="256"/>
      <c r="CB145" s="256"/>
      <c r="CC145" s="256"/>
      <c r="CD145" s="256"/>
      <c r="CE145" s="256"/>
      <c r="CF145" s="256"/>
      <c r="CG145" s="256"/>
      <c r="CH145" s="256"/>
      <c r="CI145" s="256"/>
      <c r="CJ145" s="256"/>
      <c r="CK145" s="256"/>
      <c r="CL145" s="256"/>
      <c r="CM145" s="256"/>
      <c r="CN145" s="256"/>
      <c r="CO145" s="256"/>
      <c r="CP145" s="256"/>
      <c r="CQ145" s="256"/>
      <c r="CR145" s="256"/>
      <c r="CS145" s="256"/>
      <c r="CT145" s="256"/>
      <c r="CU145" s="256"/>
      <c r="CV145" s="256"/>
      <c r="CW145" s="256"/>
      <c r="CX145" s="256"/>
      <c r="CY145" s="256"/>
      <c r="CZ145" s="256"/>
      <c r="DA145" s="256"/>
      <c r="DB145" s="256"/>
      <c r="DC145" s="256"/>
      <c r="DD145" s="256"/>
      <c r="DE145" s="256"/>
      <c r="DF145" s="256"/>
      <c r="DG145" s="256"/>
      <c r="DH145" s="256"/>
      <c r="DI145" s="256"/>
      <c r="DJ145" s="256"/>
      <c r="DK145" s="256"/>
      <c r="DL145" s="256"/>
      <c r="DM145" s="256"/>
      <c r="DN145" s="256"/>
      <c r="DO145" s="256"/>
      <c r="DP145" s="256"/>
      <c r="DQ145" s="256"/>
      <c r="DR145" s="256"/>
      <c r="DS145" s="256"/>
      <c r="DT145" s="256"/>
      <c r="DU145" s="256"/>
      <c r="DV145" s="256"/>
      <c r="DW145" s="256"/>
      <c r="DX145" s="256"/>
      <c r="DY145" s="256"/>
      <c r="DZ145" s="256"/>
      <c r="EA145" s="256"/>
      <c r="EB145" s="256"/>
      <c r="EC145" s="256"/>
      <c r="ED145" s="256"/>
      <c r="EE145" s="256"/>
      <c r="EF145" s="256"/>
      <c r="EG145" s="256"/>
    </row>
    <row r="146" spans="1:137" s="28" customFormat="1" x14ac:dyDescent="0.2">
      <c r="A146" s="51">
        <v>123</v>
      </c>
      <c r="B146" s="41" t="s">
        <v>193</v>
      </c>
      <c r="C146" s="51" t="s">
        <v>156</v>
      </c>
      <c r="D146" s="19" t="s">
        <v>788</v>
      </c>
      <c r="E146" s="256"/>
      <c r="F146" s="256"/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6"/>
      <c r="AP146" s="256"/>
      <c r="AQ146" s="256"/>
      <c r="AR146" s="256"/>
      <c r="AS146" s="256"/>
      <c r="AT146" s="256"/>
      <c r="AU146" s="256"/>
      <c r="AV146" s="256"/>
      <c r="AW146" s="256"/>
      <c r="AX146" s="256"/>
      <c r="AY146" s="256"/>
      <c r="AZ146" s="256"/>
      <c r="BA146" s="256"/>
      <c r="BB146" s="256"/>
      <c r="BC146" s="256"/>
      <c r="BD146" s="256"/>
      <c r="BE146" s="256"/>
      <c r="BF146" s="256"/>
      <c r="BG146" s="256"/>
      <c r="BH146" s="256"/>
      <c r="BI146" s="256"/>
      <c r="BJ146" s="256"/>
      <c r="BK146" s="256"/>
      <c r="BL146" s="256"/>
      <c r="BM146" s="256"/>
      <c r="BN146" s="256"/>
      <c r="BO146" s="256"/>
      <c r="BP146" s="256"/>
      <c r="BQ146" s="256"/>
      <c r="BR146" s="256"/>
      <c r="BS146" s="256"/>
      <c r="BT146" s="256"/>
      <c r="BU146" s="256"/>
      <c r="BV146" s="256"/>
      <c r="BW146" s="256"/>
      <c r="BX146" s="256"/>
      <c r="BY146" s="256"/>
      <c r="BZ146" s="256"/>
      <c r="CA146" s="256"/>
      <c r="CB146" s="256"/>
      <c r="CC146" s="256"/>
      <c r="CD146" s="256"/>
      <c r="CE146" s="256"/>
      <c r="CF146" s="256"/>
      <c r="CG146" s="256"/>
      <c r="CH146" s="256"/>
      <c r="CI146" s="256"/>
      <c r="CJ146" s="256"/>
      <c r="CK146" s="256"/>
      <c r="CL146" s="256"/>
      <c r="CM146" s="256"/>
      <c r="CN146" s="256"/>
      <c r="CO146" s="256"/>
      <c r="CP146" s="256"/>
      <c r="CQ146" s="256"/>
      <c r="CR146" s="256"/>
      <c r="CS146" s="256"/>
      <c r="CT146" s="256"/>
      <c r="CU146" s="256"/>
      <c r="CV146" s="256"/>
      <c r="CW146" s="256"/>
      <c r="CX146" s="256"/>
      <c r="CY146" s="256"/>
      <c r="CZ146" s="256"/>
      <c r="DA146" s="256"/>
      <c r="DB146" s="256"/>
      <c r="DC146" s="256"/>
      <c r="DD146" s="256"/>
      <c r="DE146" s="256"/>
      <c r="DF146" s="256"/>
      <c r="DG146" s="256"/>
      <c r="DH146" s="256"/>
      <c r="DI146" s="256"/>
      <c r="DJ146" s="256"/>
      <c r="DK146" s="256"/>
      <c r="DL146" s="256"/>
      <c r="DM146" s="256"/>
      <c r="DN146" s="256"/>
      <c r="DO146" s="256"/>
      <c r="DP146" s="256"/>
      <c r="DQ146" s="256"/>
      <c r="DR146" s="256"/>
      <c r="DS146" s="256"/>
      <c r="DT146" s="256"/>
      <c r="DU146" s="256"/>
      <c r="DV146" s="256"/>
      <c r="DW146" s="256"/>
      <c r="DX146" s="256"/>
      <c r="DY146" s="256"/>
      <c r="DZ146" s="256"/>
      <c r="EA146" s="256"/>
      <c r="EB146" s="256"/>
      <c r="EC146" s="256"/>
      <c r="ED146" s="256"/>
      <c r="EE146" s="256"/>
      <c r="EF146" s="256"/>
      <c r="EG146" s="256"/>
    </row>
    <row r="147" spans="1:137" s="28" customFormat="1" ht="20.399999999999999" x14ac:dyDescent="0.2">
      <c r="A147" s="51">
        <v>124</v>
      </c>
      <c r="B147" s="41" t="s">
        <v>194</v>
      </c>
      <c r="C147" s="51" t="s">
        <v>153</v>
      </c>
      <c r="D147" s="19" t="s">
        <v>788</v>
      </c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6"/>
      <c r="AP147" s="256"/>
      <c r="AQ147" s="256"/>
      <c r="AR147" s="256"/>
      <c r="AS147" s="256"/>
      <c r="AT147" s="256"/>
      <c r="AU147" s="256"/>
      <c r="AV147" s="256"/>
      <c r="AW147" s="256"/>
      <c r="AX147" s="256"/>
      <c r="AY147" s="256"/>
      <c r="AZ147" s="256"/>
      <c r="BA147" s="256"/>
      <c r="BB147" s="256"/>
      <c r="BC147" s="256"/>
      <c r="BD147" s="256"/>
      <c r="BE147" s="256"/>
      <c r="BF147" s="256"/>
      <c r="BG147" s="256"/>
      <c r="BH147" s="256"/>
      <c r="BI147" s="256"/>
      <c r="BJ147" s="256"/>
      <c r="BK147" s="256"/>
      <c r="BL147" s="256"/>
      <c r="BM147" s="256"/>
      <c r="BN147" s="256"/>
      <c r="BO147" s="256"/>
      <c r="BP147" s="256"/>
      <c r="BQ147" s="256"/>
      <c r="BR147" s="256"/>
      <c r="BS147" s="256"/>
      <c r="BT147" s="256"/>
      <c r="BU147" s="256"/>
      <c r="BV147" s="256"/>
      <c r="BW147" s="256"/>
      <c r="BX147" s="256"/>
      <c r="BY147" s="256"/>
      <c r="BZ147" s="256"/>
      <c r="CA147" s="256"/>
      <c r="CB147" s="256"/>
      <c r="CC147" s="256"/>
      <c r="CD147" s="256"/>
      <c r="CE147" s="256"/>
      <c r="CF147" s="256"/>
      <c r="CG147" s="256"/>
      <c r="CH147" s="256"/>
      <c r="CI147" s="256"/>
      <c r="CJ147" s="256"/>
      <c r="CK147" s="256"/>
      <c r="CL147" s="256"/>
      <c r="CM147" s="256"/>
      <c r="CN147" s="256"/>
      <c r="CO147" s="256"/>
      <c r="CP147" s="256"/>
      <c r="CQ147" s="256"/>
      <c r="CR147" s="256"/>
      <c r="CS147" s="256"/>
      <c r="CT147" s="256"/>
      <c r="CU147" s="256"/>
      <c r="CV147" s="256"/>
      <c r="CW147" s="256"/>
      <c r="CX147" s="256"/>
      <c r="CY147" s="256"/>
      <c r="CZ147" s="256"/>
      <c r="DA147" s="256"/>
      <c r="DB147" s="256"/>
      <c r="DC147" s="256"/>
      <c r="DD147" s="256"/>
      <c r="DE147" s="256"/>
      <c r="DF147" s="256"/>
      <c r="DG147" s="256"/>
      <c r="DH147" s="256"/>
      <c r="DI147" s="256"/>
      <c r="DJ147" s="256"/>
      <c r="DK147" s="256"/>
      <c r="DL147" s="256"/>
      <c r="DM147" s="256"/>
      <c r="DN147" s="256"/>
      <c r="DO147" s="256"/>
      <c r="DP147" s="256"/>
      <c r="DQ147" s="256"/>
      <c r="DR147" s="256"/>
      <c r="DS147" s="256"/>
      <c r="DT147" s="256"/>
      <c r="DU147" s="256"/>
      <c r="DV147" s="256"/>
      <c r="DW147" s="256"/>
      <c r="DX147" s="256"/>
      <c r="DY147" s="256"/>
      <c r="DZ147" s="256"/>
      <c r="EA147" s="256"/>
      <c r="EB147" s="256"/>
      <c r="EC147" s="256"/>
      <c r="ED147" s="256"/>
      <c r="EE147" s="256"/>
      <c r="EF147" s="256"/>
      <c r="EG147" s="256"/>
    </row>
    <row r="148" spans="1:137" s="28" customFormat="1" ht="20.399999999999999" x14ac:dyDescent="0.2">
      <c r="A148" s="51">
        <v>125</v>
      </c>
      <c r="B148" s="41" t="s">
        <v>195</v>
      </c>
      <c r="C148" s="51" t="s">
        <v>153</v>
      </c>
      <c r="D148" s="19" t="s">
        <v>788</v>
      </c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6"/>
      <c r="AP148" s="256"/>
      <c r="AQ148" s="256"/>
      <c r="AR148" s="256"/>
      <c r="AS148" s="256"/>
      <c r="AT148" s="256"/>
      <c r="AU148" s="256"/>
      <c r="AV148" s="256"/>
      <c r="AW148" s="256"/>
      <c r="AX148" s="256"/>
      <c r="AY148" s="256"/>
      <c r="AZ148" s="256"/>
      <c r="BA148" s="256"/>
      <c r="BB148" s="256"/>
      <c r="BC148" s="256"/>
      <c r="BD148" s="256"/>
      <c r="BE148" s="256"/>
      <c r="BF148" s="256"/>
      <c r="BG148" s="256"/>
      <c r="BH148" s="256"/>
      <c r="BI148" s="256"/>
      <c r="BJ148" s="256"/>
      <c r="BK148" s="256"/>
      <c r="BL148" s="256"/>
      <c r="BM148" s="256"/>
      <c r="BN148" s="256"/>
      <c r="BO148" s="256"/>
      <c r="BP148" s="256"/>
      <c r="BQ148" s="256"/>
      <c r="BR148" s="256"/>
      <c r="BS148" s="256"/>
      <c r="BT148" s="256"/>
      <c r="BU148" s="256"/>
      <c r="BV148" s="256"/>
      <c r="BW148" s="256"/>
      <c r="BX148" s="256"/>
      <c r="BY148" s="256"/>
      <c r="BZ148" s="256"/>
      <c r="CA148" s="256"/>
      <c r="CB148" s="256"/>
      <c r="CC148" s="256"/>
      <c r="CD148" s="256"/>
      <c r="CE148" s="256"/>
      <c r="CF148" s="256"/>
      <c r="CG148" s="256"/>
      <c r="CH148" s="256"/>
      <c r="CI148" s="256"/>
      <c r="CJ148" s="256"/>
      <c r="CK148" s="256"/>
      <c r="CL148" s="256"/>
      <c r="CM148" s="256"/>
      <c r="CN148" s="256"/>
      <c r="CO148" s="256"/>
      <c r="CP148" s="256"/>
      <c r="CQ148" s="256"/>
      <c r="CR148" s="256"/>
      <c r="CS148" s="256"/>
      <c r="CT148" s="256"/>
      <c r="CU148" s="256"/>
      <c r="CV148" s="256"/>
      <c r="CW148" s="256"/>
      <c r="CX148" s="256"/>
      <c r="CY148" s="256"/>
      <c r="CZ148" s="256"/>
      <c r="DA148" s="256"/>
      <c r="DB148" s="256"/>
      <c r="DC148" s="256"/>
      <c r="DD148" s="256"/>
      <c r="DE148" s="256"/>
      <c r="DF148" s="256"/>
      <c r="DG148" s="256"/>
      <c r="DH148" s="256"/>
      <c r="DI148" s="256"/>
      <c r="DJ148" s="256"/>
      <c r="DK148" s="256"/>
      <c r="DL148" s="256"/>
      <c r="DM148" s="256"/>
      <c r="DN148" s="256"/>
      <c r="DO148" s="256"/>
      <c r="DP148" s="256"/>
      <c r="DQ148" s="256"/>
      <c r="DR148" s="256"/>
      <c r="DS148" s="256"/>
      <c r="DT148" s="256"/>
      <c r="DU148" s="256"/>
      <c r="DV148" s="256"/>
      <c r="DW148" s="256"/>
      <c r="DX148" s="256"/>
      <c r="DY148" s="256"/>
      <c r="DZ148" s="256"/>
      <c r="EA148" s="256"/>
      <c r="EB148" s="256"/>
      <c r="EC148" s="256"/>
      <c r="ED148" s="256"/>
      <c r="EE148" s="256"/>
      <c r="EF148" s="256"/>
      <c r="EG148" s="256"/>
    </row>
    <row r="149" spans="1:137" s="28" customFormat="1" ht="20.399999999999999" x14ac:dyDescent="0.2">
      <c r="A149" s="51">
        <v>126</v>
      </c>
      <c r="B149" s="41" t="s">
        <v>196</v>
      </c>
      <c r="C149" s="51" t="s">
        <v>153</v>
      </c>
      <c r="D149" s="19" t="s">
        <v>788</v>
      </c>
      <c r="E149" s="256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6"/>
      <c r="AP149" s="256"/>
      <c r="AQ149" s="256"/>
      <c r="AR149" s="256"/>
      <c r="AS149" s="256"/>
      <c r="AT149" s="256"/>
      <c r="AU149" s="256"/>
      <c r="AV149" s="256"/>
      <c r="AW149" s="256"/>
      <c r="AX149" s="256"/>
      <c r="AY149" s="256"/>
      <c r="AZ149" s="256"/>
      <c r="BA149" s="256"/>
      <c r="BB149" s="256"/>
      <c r="BC149" s="256"/>
      <c r="BD149" s="256"/>
      <c r="BE149" s="256"/>
      <c r="BF149" s="256"/>
      <c r="BG149" s="256"/>
      <c r="BH149" s="256"/>
      <c r="BI149" s="256"/>
      <c r="BJ149" s="256"/>
      <c r="BK149" s="256"/>
      <c r="BL149" s="256"/>
      <c r="BM149" s="256"/>
      <c r="BN149" s="256"/>
      <c r="BO149" s="256"/>
      <c r="BP149" s="256"/>
      <c r="BQ149" s="256"/>
      <c r="BR149" s="256"/>
      <c r="BS149" s="256"/>
      <c r="BT149" s="256"/>
      <c r="BU149" s="256"/>
      <c r="BV149" s="256"/>
      <c r="BW149" s="256"/>
      <c r="BX149" s="256"/>
      <c r="BY149" s="256"/>
      <c r="BZ149" s="256"/>
      <c r="CA149" s="256"/>
      <c r="CB149" s="256"/>
      <c r="CC149" s="256"/>
      <c r="CD149" s="256"/>
      <c r="CE149" s="256"/>
      <c r="CF149" s="256"/>
      <c r="CG149" s="256"/>
      <c r="CH149" s="256"/>
      <c r="CI149" s="256"/>
      <c r="CJ149" s="256"/>
      <c r="CK149" s="256"/>
      <c r="CL149" s="256"/>
      <c r="CM149" s="256"/>
      <c r="CN149" s="256"/>
      <c r="CO149" s="256"/>
      <c r="CP149" s="256"/>
      <c r="CQ149" s="256"/>
      <c r="CR149" s="256"/>
      <c r="CS149" s="256"/>
      <c r="CT149" s="256"/>
      <c r="CU149" s="256"/>
      <c r="CV149" s="256"/>
      <c r="CW149" s="256"/>
      <c r="CX149" s="256"/>
      <c r="CY149" s="256"/>
      <c r="CZ149" s="256"/>
      <c r="DA149" s="256"/>
      <c r="DB149" s="256"/>
      <c r="DC149" s="256"/>
      <c r="DD149" s="256"/>
      <c r="DE149" s="256"/>
      <c r="DF149" s="256"/>
      <c r="DG149" s="256"/>
      <c r="DH149" s="256"/>
      <c r="DI149" s="256"/>
      <c r="DJ149" s="256"/>
      <c r="DK149" s="256"/>
      <c r="DL149" s="256"/>
      <c r="DM149" s="256"/>
      <c r="DN149" s="256"/>
      <c r="DO149" s="256"/>
      <c r="DP149" s="256"/>
      <c r="DQ149" s="256"/>
      <c r="DR149" s="256"/>
      <c r="DS149" s="256"/>
      <c r="DT149" s="256"/>
      <c r="DU149" s="256"/>
      <c r="DV149" s="256"/>
      <c r="DW149" s="256"/>
      <c r="DX149" s="256"/>
      <c r="DY149" s="256"/>
      <c r="DZ149" s="256"/>
      <c r="EA149" s="256"/>
      <c r="EB149" s="256"/>
      <c r="EC149" s="256"/>
      <c r="ED149" s="256"/>
      <c r="EE149" s="256"/>
      <c r="EF149" s="256"/>
      <c r="EG149" s="256"/>
    </row>
    <row r="150" spans="1:137" s="28" customFormat="1" ht="20.399999999999999" x14ac:dyDescent="0.2">
      <c r="A150" s="51">
        <v>127</v>
      </c>
      <c r="B150" s="41" t="s">
        <v>197</v>
      </c>
      <c r="C150" s="51" t="s">
        <v>153</v>
      </c>
      <c r="D150" s="19" t="s">
        <v>788</v>
      </c>
      <c r="E150" s="256"/>
      <c r="F150" s="256"/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56"/>
      <c r="AP150" s="256"/>
      <c r="AQ150" s="256"/>
      <c r="AR150" s="256"/>
      <c r="AS150" s="256"/>
      <c r="AT150" s="256"/>
      <c r="AU150" s="256"/>
      <c r="AV150" s="256"/>
      <c r="AW150" s="256"/>
      <c r="AX150" s="256"/>
      <c r="AY150" s="256"/>
      <c r="AZ150" s="256"/>
      <c r="BA150" s="256"/>
      <c r="BB150" s="256"/>
      <c r="BC150" s="256"/>
      <c r="BD150" s="256"/>
      <c r="BE150" s="256"/>
      <c r="BF150" s="256"/>
      <c r="BG150" s="256"/>
      <c r="BH150" s="256"/>
      <c r="BI150" s="256"/>
      <c r="BJ150" s="256"/>
      <c r="BK150" s="256"/>
      <c r="BL150" s="256"/>
      <c r="BM150" s="256"/>
      <c r="BN150" s="256"/>
      <c r="BO150" s="256"/>
      <c r="BP150" s="256"/>
      <c r="BQ150" s="256"/>
      <c r="BR150" s="256"/>
      <c r="BS150" s="256"/>
      <c r="BT150" s="256"/>
      <c r="BU150" s="256"/>
      <c r="BV150" s="256"/>
      <c r="BW150" s="256"/>
      <c r="BX150" s="256"/>
      <c r="BY150" s="256"/>
      <c r="BZ150" s="256"/>
      <c r="CA150" s="256"/>
      <c r="CB150" s="256"/>
      <c r="CC150" s="256"/>
      <c r="CD150" s="256"/>
      <c r="CE150" s="256"/>
      <c r="CF150" s="256"/>
      <c r="CG150" s="256"/>
      <c r="CH150" s="256"/>
      <c r="CI150" s="256"/>
      <c r="CJ150" s="256"/>
      <c r="CK150" s="256"/>
      <c r="CL150" s="256"/>
      <c r="CM150" s="256"/>
      <c r="CN150" s="256"/>
      <c r="CO150" s="256"/>
      <c r="CP150" s="256"/>
      <c r="CQ150" s="256"/>
      <c r="CR150" s="256"/>
      <c r="CS150" s="256"/>
      <c r="CT150" s="256"/>
      <c r="CU150" s="256"/>
      <c r="CV150" s="256"/>
      <c r="CW150" s="256"/>
      <c r="CX150" s="256"/>
      <c r="CY150" s="256"/>
      <c r="CZ150" s="256"/>
      <c r="DA150" s="256"/>
      <c r="DB150" s="256"/>
      <c r="DC150" s="256"/>
      <c r="DD150" s="256"/>
      <c r="DE150" s="256"/>
      <c r="DF150" s="256"/>
      <c r="DG150" s="256"/>
      <c r="DH150" s="256"/>
      <c r="DI150" s="256"/>
      <c r="DJ150" s="256"/>
      <c r="DK150" s="256"/>
      <c r="DL150" s="256"/>
      <c r="DM150" s="256"/>
      <c r="DN150" s="256"/>
      <c r="DO150" s="256"/>
      <c r="DP150" s="256"/>
      <c r="DQ150" s="256"/>
      <c r="DR150" s="256"/>
      <c r="DS150" s="256"/>
      <c r="DT150" s="256"/>
      <c r="DU150" s="256"/>
      <c r="DV150" s="256"/>
      <c r="DW150" s="256"/>
      <c r="DX150" s="256"/>
      <c r="DY150" s="256"/>
      <c r="DZ150" s="256"/>
      <c r="EA150" s="256"/>
      <c r="EB150" s="256"/>
      <c r="EC150" s="256"/>
      <c r="ED150" s="256"/>
      <c r="EE150" s="256"/>
      <c r="EF150" s="256"/>
      <c r="EG150" s="256"/>
    </row>
    <row r="151" spans="1:137" s="28" customFormat="1" ht="20.399999999999999" x14ac:dyDescent="0.2">
      <c r="A151" s="51">
        <v>128</v>
      </c>
      <c r="B151" s="41" t="s">
        <v>198</v>
      </c>
      <c r="C151" s="51" t="s">
        <v>153</v>
      </c>
      <c r="D151" s="19" t="s">
        <v>788</v>
      </c>
      <c r="E151" s="256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56"/>
      <c r="AP151" s="256"/>
      <c r="AQ151" s="256"/>
      <c r="AR151" s="256"/>
      <c r="AS151" s="256"/>
      <c r="AT151" s="256"/>
      <c r="AU151" s="256"/>
      <c r="AV151" s="256"/>
      <c r="AW151" s="256"/>
      <c r="AX151" s="256"/>
      <c r="AY151" s="256"/>
      <c r="AZ151" s="256"/>
      <c r="BA151" s="256"/>
      <c r="BB151" s="256"/>
      <c r="BC151" s="256"/>
      <c r="BD151" s="256"/>
      <c r="BE151" s="256"/>
      <c r="BF151" s="256"/>
      <c r="BG151" s="256"/>
      <c r="BH151" s="256"/>
      <c r="BI151" s="256"/>
      <c r="BJ151" s="256"/>
      <c r="BK151" s="256"/>
      <c r="BL151" s="256"/>
      <c r="BM151" s="256"/>
      <c r="BN151" s="256"/>
      <c r="BO151" s="256"/>
      <c r="BP151" s="256"/>
      <c r="BQ151" s="256"/>
      <c r="BR151" s="256"/>
      <c r="BS151" s="256"/>
      <c r="BT151" s="256"/>
      <c r="BU151" s="256"/>
      <c r="BV151" s="256"/>
      <c r="BW151" s="256"/>
      <c r="BX151" s="256"/>
      <c r="BY151" s="256"/>
      <c r="BZ151" s="256"/>
      <c r="CA151" s="256"/>
      <c r="CB151" s="256"/>
      <c r="CC151" s="256"/>
      <c r="CD151" s="256"/>
      <c r="CE151" s="256"/>
      <c r="CF151" s="256"/>
      <c r="CG151" s="256"/>
      <c r="CH151" s="256"/>
      <c r="CI151" s="256"/>
      <c r="CJ151" s="256"/>
      <c r="CK151" s="256"/>
      <c r="CL151" s="256"/>
      <c r="CM151" s="256"/>
      <c r="CN151" s="256"/>
      <c r="CO151" s="256"/>
      <c r="CP151" s="256"/>
      <c r="CQ151" s="256"/>
      <c r="CR151" s="256"/>
      <c r="CS151" s="256"/>
      <c r="CT151" s="256"/>
      <c r="CU151" s="256"/>
      <c r="CV151" s="256"/>
      <c r="CW151" s="256"/>
      <c r="CX151" s="256"/>
      <c r="CY151" s="256"/>
      <c r="CZ151" s="256"/>
      <c r="DA151" s="256"/>
      <c r="DB151" s="256"/>
      <c r="DC151" s="256"/>
      <c r="DD151" s="256"/>
      <c r="DE151" s="256"/>
      <c r="DF151" s="256"/>
      <c r="DG151" s="256"/>
      <c r="DH151" s="256"/>
      <c r="DI151" s="256"/>
      <c r="DJ151" s="256"/>
      <c r="DK151" s="256"/>
      <c r="DL151" s="256"/>
      <c r="DM151" s="256"/>
      <c r="DN151" s="256"/>
      <c r="DO151" s="256"/>
      <c r="DP151" s="256"/>
      <c r="DQ151" s="256"/>
      <c r="DR151" s="256"/>
      <c r="DS151" s="256"/>
      <c r="DT151" s="256"/>
      <c r="DU151" s="256"/>
      <c r="DV151" s="256"/>
      <c r="DW151" s="256"/>
      <c r="DX151" s="256"/>
      <c r="DY151" s="256"/>
      <c r="DZ151" s="256"/>
      <c r="EA151" s="256"/>
      <c r="EB151" s="256"/>
      <c r="EC151" s="256"/>
      <c r="ED151" s="256"/>
      <c r="EE151" s="256"/>
      <c r="EF151" s="256"/>
      <c r="EG151" s="256"/>
    </row>
    <row r="152" spans="1:137" s="28" customFormat="1" x14ac:dyDescent="0.2">
      <c r="A152" s="51">
        <v>129</v>
      </c>
      <c r="B152" s="41" t="s">
        <v>199</v>
      </c>
      <c r="C152" s="51" t="s">
        <v>153</v>
      </c>
      <c r="D152" s="19" t="s">
        <v>788</v>
      </c>
      <c r="E152" s="256"/>
      <c r="F152" s="256"/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56"/>
      <c r="AP152" s="256"/>
      <c r="AQ152" s="256"/>
      <c r="AR152" s="256"/>
      <c r="AS152" s="256"/>
      <c r="AT152" s="256"/>
      <c r="AU152" s="256"/>
      <c r="AV152" s="256"/>
      <c r="AW152" s="256"/>
      <c r="AX152" s="256"/>
      <c r="AY152" s="256"/>
      <c r="AZ152" s="256"/>
      <c r="BA152" s="256"/>
      <c r="BB152" s="256"/>
      <c r="BC152" s="256"/>
      <c r="BD152" s="256"/>
      <c r="BE152" s="256"/>
      <c r="BF152" s="256"/>
      <c r="BG152" s="256"/>
      <c r="BH152" s="256"/>
      <c r="BI152" s="256"/>
      <c r="BJ152" s="256"/>
      <c r="BK152" s="256"/>
      <c r="BL152" s="256"/>
      <c r="BM152" s="256"/>
      <c r="BN152" s="256"/>
      <c r="BO152" s="256"/>
      <c r="BP152" s="256"/>
      <c r="BQ152" s="256"/>
      <c r="BR152" s="256"/>
      <c r="BS152" s="256"/>
      <c r="BT152" s="256"/>
      <c r="BU152" s="256"/>
      <c r="BV152" s="256"/>
      <c r="BW152" s="256"/>
      <c r="BX152" s="256"/>
      <c r="BY152" s="256"/>
      <c r="BZ152" s="256"/>
      <c r="CA152" s="256"/>
      <c r="CB152" s="256"/>
      <c r="CC152" s="256"/>
      <c r="CD152" s="256"/>
      <c r="CE152" s="256"/>
      <c r="CF152" s="256"/>
      <c r="CG152" s="256"/>
      <c r="CH152" s="256"/>
      <c r="CI152" s="256"/>
      <c r="CJ152" s="256"/>
      <c r="CK152" s="256"/>
      <c r="CL152" s="256"/>
      <c r="CM152" s="256"/>
      <c r="CN152" s="256"/>
      <c r="CO152" s="256"/>
      <c r="CP152" s="256"/>
      <c r="CQ152" s="256"/>
      <c r="CR152" s="256"/>
      <c r="CS152" s="256"/>
      <c r="CT152" s="256"/>
      <c r="CU152" s="256"/>
      <c r="CV152" s="256"/>
      <c r="CW152" s="256"/>
      <c r="CX152" s="256"/>
      <c r="CY152" s="256"/>
      <c r="CZ152" s="256"/>
      <c r="DA152" s="256"/>
      <c r="DB152" s="256"/>
      <c r="DC152" s="256"/>
      <c r="DD152" s="256"/>
      <c r="DE152" s="256"/>
      <c r="DF152" s="256"/>
      <c r="DG152" s="256"/>
      <c r="DH152" s="256"/>
      <c r="DI152" s="256"/>
      <c r="DJ152" s="256"/>
      <c r="DK152" s="256"/>
      <c r="DL152" s="256"/>
      <c r="DM152" s="256"/>
      <c r="DN152" s="256"/>
      <c r="DO152" s="256"/>
      <c r="DP152" s="256"/>
      <c r="DQ152" s="256"/>
      <c r="DR152" s="256"/>
      <c r="DS152" s="256"/>
      <c r="DT152" s="256"/>
      <c r="DU152" s="256"/>
      <c r="DV152" s="256"/>
      <c r="DW152" s="256"/>
      <c r="DX152" s="256"/>
      <c r="DY152" s="256"/>
      <c r="DZ152" s="256"/>
      <c r="EA152" s="256"/>
      <c r="EB152" s="256"/>
      <c r="EC152" s="256"/>
      <c r="ED152" s="256"/>
      <c r="EE152" s="256"/>
      <c r="EF152" s="256"/>
      <c r="EG152" s="256"/>
    </row>
    <row r="153" spans="1:137" s="28" customFormat="1" x14ac:dyDescent="0.2">
      <c r="A153" s="51">
        <v>130</v>
      </c>
      <c r="B153" s="41" t="s">
        <v>200</v>
      </c>
      <c r="C153" s="51" t="s">
        <v>153</v>
      </c>
      <c r="D153" s="19" t="s">
        <v>788</v>
      </c>
      <c r="E153" s="256"/>
      <c r="F153" s="256"/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  <c r="AQ153" s="256"/>
      <c r="AR153" s="256"/>
      <c r="AS153" s="256"/>
      <c r="AT153" s="256"/>
      <c r="AU153" s="256"/>
      <c r="AV153" s="256"/>
      <c r="AW153" s="256"/>
      <c r="AX153" s="256"/>
      <c r="AY153" s="256"/>
      <c r="AZ153" s="256"/>
      <c r="BA153" s="256"/>
      <c r="BB153" s="256"/>
      <c r="BC153" s="256"/>
      <c r="BD153" s="256"/>
      <c r="BE153" s="256"/>
      <c r="BF153" s="256"/>
      <c r="BG153" s="256"/>
      <c r="BH153" s="256"/>
      <c r="BI153" s="256"/>
      <c r="BJ153" s="256"/>
      <c r="BK153" s="256"/>
      <c r="BL153" s="256"/>
      <c r="BM153" s="256"/>
      <c r="BN153" s="256"/>
      <c r="BO153" s="256"/>
      <c r="BP153" s="256"/>
      <c r="BQ153" s="256"/>
      <c r="BR153" s="256"/>
      <c r="BS153" s="256"/>
      <c r="BT153" s="256"/>
      <c r="BU153" s="256"/>
      <c r="BV153" s="256"/>
      <c r="BW153" s="256"/>
      <c r="BX153" s="256"/>
      <c r="BY153" s="256"/>
      <c r="BZ153" s="256"/>
      <c r="CA153" s="256"/>
      <c r="CB153" s="256"/>
      <c r="CC153" s="256"/>
      <c r="CD153" s="256"/>
      <c r="CE153" s="256"/>
      <c r="CF153" s="256"/>
      <c r="CG153" s="256"/>
      <c r="CH153" s="256"/>
      <c r="CI153" s="256"/>
      <c r="CJ153" s="256"/>
      <c r="CK153" s="256"/>
      <c r="CL153" s="256"/>
      <c r="CM153" s="256"/>
      <c r="CN153" s="256"/>
      <c r="CO153" s="256"/>
      <c r="CP153" s="256"/>
      <c r="CQ153" s="256"/>
      <c r="CR153" s="256"/>
      <c r="CS153" s="256"/>
      <c r="CT153" s="256"/>
      <c r="CU153" s="256"/>
      <c r="CV153" s="256"/>
      <c r="CW153" s="256"/>
      <c r="CX153" s="256"/>
      <c r="CY153" s="256"/>
      <c r="CZ153" s="256"/>
      <c r="DA153" s="256"/>
      <c r="DB153" s="256"/>
      <c r="DC153" s="256"/>
      <c r="DD153" s="256"/>
      <c r="DE153" s="256"/>
      <c r="DF153" s="256"/>
      <c r="DG153" s="256"/>
      <c r="DH153" s="256"/>
      <c r="DI153" s="256"/>
      <c r="DJ153" s="256"/>
      <c r="DK153" s="256"/>
      <c r="DL153" s="256"/>
      <c r="DM153" s="256"/>
      <c r="DN153" s="256"/>
      <c r="DO153" s="256"/>
      <c r="DP153" s="256"/>
      <c r="DQ153" s="256"/>
      <c r="DR153" s="256"/>
      <c r="DS153" s="256"/>
      <c r="DT153" s="256"/>
      <c r="DU153" s="256"/>
      <c r="DV153" s="256"/>
      <c r="DW153" s="256"/>
      <c r="DX153" s="256"/>
      <c r="DY153" s="256"/>
      <c r="DZ153" s="256"/>
      <c r="EA153" s="256"/>
      <c r="EB153" s="256"/>
      <c r="EC153" s="256"/>
      <c r="ED153" s="256"/>
      <c r="EE153" s="256"/>
      <c r="EF153" s="256"/>
      <c r="EG153" s="256"/>
    </row>
    <row r="154" spans="1:137" s="28" customFormat="1" x14ac:dyDescent="0.2">
      <c r="A154" s="51">
        <v>131</v>
      </c>
      <c r="B154" s="41" t="s">
        <v>201</v>
      </c>
      <c r="C154" s="51" t="s">
        <v>153</v>
      </c>
      <c r="D154" s="19" t="s">
        <v>788</v>
      </c>
      <c r="E154" s="256"/>
      <c r="F154" s="256"/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56"/>
      <c r="AP154" s="256"/>
      <c r="AQ154" s="256"/>
      <c r="AR154" s="256"/>
      <c r="AS154" s="256"/>
      <c r="AT154" s="256"/>
      <c r="AU154" s="256"/>
      <c r="AV154" s="256"/>
      <c r="AW154" s="256"/>
      <c r="AX154" s="256"/>
      <c r="AY154" s="256"/>
      <c r="AZ154" s="256"/>
      <c r="BA154" s="256"/>
      <c r="BB154" s="256"/>
      <c r="BC154" s="256"/>
      <c r="BD154" s="256"/>
      <c r="BE154" s="256"/>
      <c r="BF154" s="256"/>
      <c r="BG154" s="256"/>
      <c r="BH154" s="256"/>
      <c r="BI154" s="256"/>
      <c r="BJ154" s="256"/>
      <c r="BK154" s="256"/>
      <c r="BL154" s="256"/>
      <c r="BM154" s="256"/>
      <c r="BN154" s="256"/>
      <c r="BO154" s="256"/>
      <c r="BP154" s="256"/>
      <c r="BQ154" s="256"/>
      <c r="BR154" s="256"/>
      <c r="BS154" s="256"/>
      <c r="BT154" s="256"/>
      <c r="BU154" s="256"/>
      <c r="BV154" s="256"/>
      <c r="BW154" s="256"/>
      <c r="BX154" s="256"/>
      <c r="BY154" s="256"/>
      <c r="BZ154" s="256"/>
      <c r="CA154" s="256"/>
      <c r="CB154" s="256"/>
      <c r="CC154" s="256"/>
      <c r="CD154" s="256"/>
      <c r="CE154" s="256"/>
      <c r="CF154" s="256"/>
      <c r="CG154" s="256"/>
      <c r="CH154" s="256"/>
      <c r="CI154" s="256"/>
      <c r="CJ154" s="256"/>
      <c r="CK154" s="256"/>
      <c r="CL154" s="256"/>
      <c r="CM154" s="256"/>
      <c r="CN154" s="256"/>
      <c r="CO154" s="256"/>
      <c r="CP154" s="256"/>
      <c r="CQ154" s="256"/>
      <c r="CR154" s="256"/>
      <c r="CS154" s="256"/>
      <c r="CT154" s="256"/>
      <c r="CU154" s="256"/>
      <c r="CV154" s="256"/>
      <c r="CW154" s="256"/>
      <c r="CX154" s="256"/>
      <c r="CY154" s="256"/>
      <c r="CZ154" s="256"/>
      <c r="DA154" s="256"/>
      <c r="DB154" s="256"/>
      <c r="DC154" s="256"/>
      <c r="DD154" s="256"/>
      <c r="DE154" s="256"/>
      <c r="DF154" s="256"/>
      <c r="DG154" s="256"/>
      <c r="DH154" s="256"/>
      <c r="DI154" s="256"/>
      <c r="DJ154" s="256"/>
      <c r="DK154" s="256"/>
      <c r="DL154" s="256"/>
      <c r="DM154" s="256"/>
      <c r="DN154" s="256"/>
      <c r="DO154" s="256"/>
      <c r="DP154" s="256"/>
      <c r="DQ154" s="256"/>
      <c r="DR154" s="256"/>
      <c r="DS154" s="256"/>
      <c r="DT154" s="256"/>
      <c r="DU154" s="256"/>
      <c r="DV154" s="256"/>
      <c r="DW154" s="256"/>
      <c r="DX154" s="256"/>
      <c r="DY154" s="256"/>
      <c r="DZ154" s="256"/>
      <c r="EA154" s="256"/>
      <c r="EB154" s="256"/>
      <c r="EC154" s="256"/>
      <c r="ED154" s="256"/>
      <c r="EE154" s="256"/>
      <c r="EF154" s="256"/>
      <c r="EG154" s="256"/>
    </row>
    <row r="155" spans="1:137" s="28" customFormat="1" x14ac:dyDescent="0.2">
      <c r="A155" s="51">
        <v>132</v>
      </c>
      <c r="B155" s="41" t="s">
        <v>202</v>
      </c>
      <c r="C155" s="51" t="s">
        <v>153</v>
      </c>
      <c r="D155" s="19" t="s">
        <v>788</v>
      </c>
      <c r="E155" s="256"/>
      <c r="F155" s="256"/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56"/>
      <c r="AP155" s="256"/>
      <c r="AQ155" s="256"/>
      <c r="AR155" s="256"/>
      <c r="AS155" s="256"/>
      <c r="AT155" s="256"/>
      <c r="AU155" s="256"/>
      <c r="AV155" s="256"/>
      <c r="AW155" s="256"/>
      <c r="AX155" s="256"/>
      <c r="AY155" s="256"/>
      <c r="AZ155" s="256"/>
      <c r="BA155" s="256"/>
      <c r="BB155" s="256"/>
      <c r="BC155" s="256"/>
      <c r="BD155" s="256"/>
      <c r="BE155" s="256"/>
      <c r="BF155" s="256"/>
      <c r="BG155" s="256"/>
      <c r="BH155" s="256"/>
      <c r="BI155" s="256"/>
      <c r="BJ155" s="256"/>
      <c r="BK155" s="256"/>
      <c r="BL155" s="256"/>
      <c r="BM155" s="256"/>
      <c r="BN155" s="256"/>
      <c r="BO155" s="256"/>
      <c r="BP155" s="256"/>
      <c r="BQ155" s="256"/>
      <c r="BR155" s="256"/>
      <c r="BS155" s="256"/>
      <c r="BT155" s="256"/>
      <c r="BU155" s="256"/>
      <c r="BV155" s="256"/>
      <c r="BW155" s="256"/>
      <c r="BX155" s="256"/>
      <c r="BY155" s="256"/>
      <c r="BZ155" s="256"/>
      <c r="CA155" s="256"/>
      <c r="CB155" s="256"/>
      <c r="CC155" s="256"/>
      <c r="CD155" s="256"/>
      <c r="CE155" s="256"/>
      <c r="CF155" s="256"/>
      <c r="CG155" s="256"/>
      <c r="CH155" s="256"/>
      <c r="CI155" s="256"/>
      <c r="CJ155" s="256"/>
      <c r="CK155" s="256"/>
      <c r="CL155" s="256"/>
      <c r="CM155" s="256"/>
      <c r="CN155" s="256"/>
      <c r="CO155" s="256"/>
      <c r="CP155" s="256"/>
      <c r="CQ155" s="256"/>
      <c r="CR155" s="256"/>
      <c r="CS155" s="256"/>
      <c r="CT155" s="256"/>
      <c r="CU155" s="256"/>
      <c r="CV155" s="256"/>
      <c r="CW155" s="256"/>
      <c r="CX155" s="256"/>
      <c r="CY155" s="256"/>
      <c r="CZ155" s="256"/>
      <c r="DA155" s="256"/>
      <c r="DB155" s="256"/>
      <c r="DC155" s="256"/>
      <c r="DD155" s="256"/>
      <c r="DE155" s="256"/>
      <c r="DF155" s="256"/>
      <c r="DG155" s="256"/>
      <c r="DH155" s="256"/>
      <c r="DI155" s="256"/>
      <c r="DJ155" s="256"/>
      <c r="DK155" s="256"/>
      <c r="DL155" s="256"/>
      <c r="DM155" s="256"/>
      <c r="DN155" s="256"/>
      <c r="DO155" s="256"/>
      <c r="DP155" s="256"/>
      <c r="DQ155" s="256"/>
      <c r="DR155" s="256"/>
      <c r="DS155" s="256"/>
      <c r="DT155" s="256"/>
      <c r="DU155" s="256"/>
      <c r="DV155" s="256"/>
      <c r="DW155" s="256"/>
      <c r="DX155" s="256"/>
      <c r="DY155" s="256"/>
      <c r="DZ155" s="256"/>
      <c r="EA155" s="256"/>
      <c r="EB155" s="256"/>
      <c r="EC155" s="256"/>
      <c r="ED155" s="256"/>
      <c r="EE155" s="256"/>
      <c r="EF155" s="256"/>
      <c r="EG155" s="256"/>
    </row>
    <row r="156" spans="1:137" s="45" customFormat="1" ht="19.2" customHeight="1" x14ac:dyDescent="0.2">
      <c r="A156" s="334" t="s">
        <v>203</v>
      </c>
      <c r="B156" s="335"/>
      <c r="C156" s="43"/>
      <c r="D156" s="124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  <c r="AA156" s="255"/>
      <c r="AB156" s="255"/>
      <c r="AC156" s="255"/>
      <c r="AD156" s="255"/>
      <c r="AE156" s="255"/>
      <c r="AF156" s="255"/>
      <c r="AG156" s="255"/>
      <c r="AH156" s="255"/>
      <c r="AI156" s="255"/>
      <c r="AJ156" s="255"/>
      <c r="AK156" s="255"/>
      <c r="AL156" s="255"/>
      <c r="AM156" s="255"/>
      <c r="AN156" s="255"/>
      <c r="AO156" s="255"/>
      <c r="AP156" s="255"/>
      <c r="AQ156" s="255"/>
      <c r="AR156" s="255"/>
      <c r="AS156" s="255"/>
      <c r="AT156" s="255"/>
      <c r="AU156" s="255"/>
      <c r="AV156" s="255"/>
      <c r="AW156" s="255"/>
      <c r="AX156" s="255"/>
      <c r="AY156" s="255"/>
      <c r="AZ156" s="255"/>
      <c r="BA156" s="255"/>
      <c r="BB156" s="255"/>
      <c r="BC156" s="255"/>
      <c r="BD156" s="255"/>
      <c r="BE156" s="255"/>
      <c r="BF156" s="255"/>
      <c r="BG156" s="255"/>
      <c r="BH156" s="255"/>
      <c r="BI156" s="255"/>
      <c r="BJ156" s="255"/>
      <c r="BK156" s="255"/>
      <c r="BL156" s="255"/>
      <c r="BM156" s="255"/>
      <c r="BN156" s="255"/>
      <c r="BO156" s="255"/>
      <c r="BP156" s="255"/>
      <c r="BQ156" s="255"/>
      <c r="BR156" s="255"/>
      <c r="BS156" s="255"/>
      <c r="BT156" s="255"/>
      <c r="BU156" s="255"/>
      <c r="BV156" s="255"/>
      <c r="BW156" s="255"/>
      <c r="BX156" s="255"/>
      <c r="BY156" s="255"/>
      <c r="BZ156" s="255"/>
      <c r="CA156" s="255"/>
      <c r="CB156" s="255"/>
      <c r="CC156" s="255"/>
      <c r="CD156" s="255"/>
      <c r="CE156" s="255"/>
      <c r="CF156" s="255"/>
      <c r="CG156" s="255"/>
      <c r="CH156" s="255"/>
      <c r="CI156" s="255"/>
      <c r="CJ156" s="255"/>
      <c r="CK156" s="255"/>
      <c r="CL156" s="255"/>
      <c r="CM156" s="255"/>
      <c r="CN156" s="255"/>
      <c r="CO156" s="255"/>
      <c r="CP156" s="255"/>
      <c r="CQ156" s="255"/>
      <c r="CR156" s="255"/>
      <c r="CS156" s="255"/>
      <c r="CT156" s="255"/>
      <c r="CU156" s="255"/>
      <c r="CV156" s="255"/>
      <c r="CW156" s="255"/>
      <c r="CX156" s="255"/>
      <c r="CY156" s="255"/>
      <c r="CZ156" s="255"/>
      <c r="DA156" s="255"/>
      <c r="DB156" s="255"/>
      <c r="DC156" s="255"/>
      <c r="DD156" s="255"/>
      <c r="DE156" s="255"/>
      <c r="DF156" s="255"/>
      <c r="DG156" s="255"/>
      <c r="DH156" s="255"/>
      <c r="DI156" s="255"/>
      <c r="DJ156" s="255"/>
      <c r="DK156" s="255"/>
      <c r="DL156" s="255"/>
      <c r="DM156" s="255"/>
      <c r="DN156" s="255"/>
      <c r="DO156" s="255"/>
      <c r="DP156" s="255"/>
      <c r="DQ156" s="255"/>
      <c r="DR156" s="255"/>
      <c r="DS156" s="255"/>
      <c r="DT156" s="255"/>
      <c r="DU156" s="255"/>
      <c r="DV156" s="255"/>
      <c r="DW156" s="255"/>
      <c r="DX156" s="255"/>
      <c r="DY156" s="255"/>
      <c r="DZ156" s="255"/>
      <c r="EA156" s="255"/>
      <c r="EB156" s="255"/>
      <c r="EC156" s="255"/>
      <c r="ED156" s="255"/>
      <c r="EE156" s="255"/>
      <c r="EF156" s="255"/>
      <c r="EG156" s="255"/>
    </row>
    <row r="157" spans="1:137" s="28" customFormat="1" ht="20.399999999999999" x14ac:dyDescent="0.2">
      <c r="A157" s="51">
        <v>133</v>
      </c>
      <c r="B157" s="41" t="s">
        <v>204</v>
      </c>
      <c r="C157" s="51" t="s">
        <v>152</v>
      </c>
      <c r="D157" s="19" t="s">
        <v>788</v>
      </c>
      <c r="E157" s="256"/>
      <c r="F157" s="256"/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56"/>
      <c r="AP157" s="256"/>
      <c r="AQ157" s="256"/>
      <c r="AR157" s="256"/>
      <c r="AS157" s="256"/>
      <c r="AT157" s="256"/>
      <c r="AU157" s="256"/>
      <c r="AV157" s="256"/>
      <c r="AW157" s="256"/>
      <c r="AX157" s="256"/>
      <c r="AY157" s="256"/>
      <c r="AZ157" s="256"/>
      <c r="BA157" s="256"/>
      <c r="BB157" s="256"/>
      <c r="BC157" s="256"/>
      <c r="BD157" s="256"/>
      <c r="BE157" s="256"/>
      <c r="BF157" s="256"/>
      <c r="BG157" s="256"/>
      <c r="BH157" s="256"/>
      <c r="BI157" s="256"/>
      <c r="BJ157" s="256"/>
      <c r="BK157" s="256"/>
      <c r="BL157" s="256"/>
      <c r="BM157" s="256"/>
      <c r="BN157" s="256"/>
      <c r="BO157" s="256"/>
      <c r="BP157" s="256"/>
      <c r="BQ157" s="256"/>
      <c r="BR157" s="256"/>
      <c r="BS157" s="256"/>
      <c r="BT157" s="256"/>
      <c r="BU157" s="256"/>
      <c r="BV157" s="256"/>
      <c r="BW157" s="256"/>
      <c r="BX157" s="256"/>
      <c r="BY157" s="256"/>
      <c r="BZ157" s="256"/>
      <c r="CA157" s="256"/>
      <c r="CB157" s="256"/>
      <c r="CC157" s="256"/>
      <c r="CD157" s="256"/>
      <c r="CE157" s="256"/>
      <c r="CF157" s="256"/>
      <c r="CG157" s="256"/>
      <c r="CH157" s="256"/>
      <c r="CI157" s="256"/>
      <c r="CJ157" s="256"/>
      <c r="CK157" s="256"/>
      <c r="CL157" s="256"/>
      <c r="CM157" s="256"/>
      <c r="CN157" s="256"/>
      <c r="CO157" s="256"/>
      <c r="CP157" s="256"/>
      <c r="CQ157" s="256"/>
      <c r="CR157" s="256"/>
      <c r="CS157" s="256"/>
      <c r="CT157" s="256"/>
      <c r="CU157" s="256"/>
      <c r="CV157" s="256"/>
      <c r="CW157" s="256"/>
      <c r="CX157" s="256"/>
      <c r="CY157" s="256"/>
      <c r="CZ157" s="256"/>
      <c r="DA157" s="256"/>
      <c r="DB157" s="256"/>
      <c r="DC157" s="256"/>
      <c r="DD157" s="256"/>
      <c r="DE157" s="256"/>
      <c r="DF157" s="256"/>
      <c r="DG157" s="256"/>
      <c r="DH157" s="256"/>
      <c r="DI157" s="256"/>
      <c r="DJ157" s="256"/>
      <c r="DK157" s="256"/>
      <c r="DL157" s="256"/>
      <c r="DM157" s="256"/>
      <c r="DN157" s="256"/>
      <c r="DO157" s="256"/>
      <c r="DP157" s="256"/>
      <c r="DQ157" s="256"/>
      <c r="DR157" s="256"/>
      <c r="DS157" s="256"/>
      <c r="DT157" s="256"/>
      <c r="DU157" s="256"/>
      <c r="DV157" s="256"/>
      <c r="DW157" s="256"/>
      <c r="DX157" s="256"/>
      <c r="DY157" s="256"/>
      <c r="DZ157" s="256"/>
      <c r="EA157" s="256"/>
      <c r="EB157" s="256"/>
      <c r="EC157" s="256"/>
      <c r="ED157" s="256"/>
      <c r="EE157" s="256"/>
      <c r="EF157" s="256"/>
      <c r="EG157" s="256"/>
    </row>
    <row r="158" spans="1:137" s="28" customFormat="1" ht="20.399999999999999" x14ac:dyDescent="0.2">
      <c r="A158" s="51">
        <v>134</v>
      </c>
      <c r="B158" s="41" t="s">
        <v>205</v>
      </c>
      <c r="C158" s="51" t="s">
        <v>153</v>
      </c>
      <c r="D158" s="19" t="s">
        <v>788</v>
      </c>
      <c r="E158" s="256"/>
      <c r="F158" s="256"/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56"/>
      <c r="AP158" s="256"/>
      <c r="AQ158" s="256"/>
      <c r="AR158" s="256"/>
      <c r="AS158" s="256"/>
      <c r="AT158" s="256"/>
      <c r="AU158" s="256"/>
      <c r="AV158" s="256"/>
      <c r="AW158" s="256"/>
      <c r="AX158" s="256"/>
      <c r="AY158" s="256"/>
      <c r="AZ158" s="256"/>
      <c r="BA158" s="256"/>
      <c r="BB158" s="256"/>
      <c r="BC158" s="256"/>
      <c r="BD158" s="256"/>
      <c r="BE158" s="256"/>
      <c r="BF158" s="256"/>
      <c r="BG158" s="256"/>
      <c r="BH158" s="256"/>
      <c r="BI158" s="256"/>
      <c r="BJ158" s="256"/>
      <c r="BK158" s="256"/>
      <c r="BL158" s="256"/>
      <c r="BM158" s="256"/>
      <c r="BN158" s="256"/>
      <c r="BO158" s="256"/>
      <c r="BP158" s="256"/>
      <c r="BQ158" s="256"/>
      <c r="BR158" s="256"/>
      <c r="BS158" s="256"/>
      <c r="BT158" s="256"/>
      <c r="BU158" s="256"/>
      <c r="BV158" s="256"/>
      <c r="BW158" s="256"/>
      <c r="BX158" s="256"/>
      <c r="BY158" s="256"/>
      <c r="BZ158" s="256"/>
      <c r="CA158" s="256"/>
      <c r="CB158" s="256"/>
      <c r="CC158" s="256"/>
      <c r="CD158" s="256"/>
      <c r="CE158" s="256"/>
      <c r="CF158" s="256"/>
      <c r="CG158" s="256"/>
      <c r="CH158" s="256"/>
      <c r="CI158" s="256"/>
      <c r="CJ158" s="256"/>
      <c r="CK158" s="256"/>
      <c r="CL158" s="256"/>
      <c r="CM158" s="256"/>
      <c r="CN158" s="256"/>
      <c r="CO158" s="256"/>
      <c r="CP158" s="256"/>
      <c r="CQ158" s="256"/>
      <c r="CR158" s="256"/>
      <c r="CS158" s="256"/>
      <c r="CT158" s="256"/>
      <c r="CU158" s="256"/>
      <c r="CV158" s="256"/>
      <c r="CW158" s="256"/>
      <c r="CX158" s="256"/>
      <c r="CY158" s="256"/>
      <c r="CZ158" s="256"/>
      <c r="DA158" s="256"/>
      <c r="DB158" s="256"/>
      <c r="DC158" s="256"/>
      <c r="DD158" s="256"/>
      <c r="DE158" s="256"/>
      <c r="DF158" s="256"/>
      <c r="DG158" s="256"/>
      <c r="DH158" s="256"/>
      <c r="DI158" s="256"/>
      <c r="DJ158" s="256"/>
      <c r="DK158" s="256"/>
      <c r="DL158" s="256"/>
      <c r="DM158" s="256"/>
      <c r="DN158" s="256"/>
      <c r="DO158" s="256"/>
      <c r="DP158" s="256"/>
      <c r="DQ158" s="256"/>
      <c r="DR158" s="256"/>
      <c r="DS158" s="256"/>
      <c r="DT158" s="256"/>
      <c r="DU158" s="256"/>
      <c r="DV158" s="256"/>
      <c r="DW158" s="256"/>
      <c r="DX158" s="256"/>
      <c r="DY158" s="256"/>
      <c r="DZ158" s="256"/>
      <c r="EA158" s="256"/>
      <c r="EB158" s="256"/>
      <c r="EC158" s="256"/>
      <c r="ED158" s="256"/>
      <c r="EE158" s="256"/>
      <c r="EF158" s="256"/>
      <c r="EG158" s="256"/>
    </row>
    <row r="159" spans="1:137" s="28" customFormat="1" x14ac:dyDescent="0.2">
      <c r="A159" s="51">
        <v>135</v>
      </c>
      <c r="B159" s="41" t="s">
        <v>206</v>
      </c>
      <c r="C159" s="51" t="s">
        <v>152</v>
      </c>
      <c r="D159" s="19" t="s">
        <v>788</v>
      </c>
      <c r="E159" s="256"/>
      <c r="F159" s="256"/>
      <c r="G159" s="256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56"/>
      <c r="AP159" s="256"/>
      <c r="AQ159" s="256"/>
      <c r="AR159" s="256"/>
      <c r="AS159" s="256"/>
      <c r="AT159" s="256"/>
      <c r="AU159" s="256"/>
      <c r="AV159" s="256"/>
      <c r="AW159" s="256"/>
      <c r="AX159" s="256"/>
      <c r="AY159" s="256"/>
      <c r="AZ159" s="256"/>
      <c r="BA159" s="256"/>
      <c r="BB159" s="256"/>
      <c r="BC159" s="256"/>
      <c r="BD159" s="256"/>
      <c r="BE159" s="256"/>
      <c r="BF159" s="256"/>
      <c r="BG159" s="256"/>
      <c r="BH159" s="256"/>
      <c r="BI159" s="256"/>
      <c r="BJ159" s="256"/>
      <c r="BK159" s="256"/>
      <c r="BL159" s="256"/>
      <c r="BM159" s="256"/>
      <c r="BN159" s="256"/>
      <c r="BO159" s="256"/>
      <c r="BP159" s="256"/>
      <c r="BQ159" s="256"/>
      <c r="BR159" s="256"/>
      <c r="BS159" s="256"/>
      <c r="BT159" s="256"/>
      <c r="BU159" s="256"/>
      <c r="BV159" s="256"/>
      <c r="BW159" s="256"/>
      <c r="BX159" s="256"/>
      <c r="BY159" s="256"/>
      <c r="BZ159" s="256"/>
      <c r="CA159" s="256"/>
      <c r="CB159" s="256"/>
      <c r="CC159" s="256"/>
      <c r="CD159" s="256"/>
      <c r="CE159" s="256"/>
      <c r="CF159" s="256"/>
      <c r="CG159" s="256"/>
      <c r="CH159" s="256"/>
      <c r="CI159" s="256"/>
      <c r="CJ159" s="256"/>
      <c r="CK159" s="256"/>
      <c r="CL159" s="256"/>
      <c r="CM159" s="256"/>
      <c r="CN159" s="256"/>
      <c r="CO159" s="256"/>
      <c r="CP159" s="256"/>
      <c r="CQ159" s="256"/>
      <c r="CR159" s="256"/>
      <c r="CS159" s="256"/>
      <c r="CT159" s="256"/>
      <c r="CU159" s="256"/>
      <c r="CV159" s="256"/>
      <c r="CW159" s="256"/>
      <c r="CX159" s="256"/>
      <c r="CY159" s="256"/>
      <c r="CZ159" s="256"/>
      <c r="DA159" s="256"/>
      <c r="DB159" s="256"/>
      <c r="DC159" s="256"/>
      <c r="DD159" s="256"/>
      <c r="DE159" s="256"/>
      <c r="DF159" s="256"/>
      <c r="DG159" s="256"/>
      <c r="DH159" s="256"/>
      <c r="DI159" s="256"/>
      <c r="DJ159" s="256"/>
      <c r="DK159" s="256"/>
      <c r="DL159" s="256"/>
      <c r="DM159" s="256"/>
      <c r="DN159" s="256"/>
      <c r="DO159" s="256"/>
      <c r="DP159" s="256"/>
      <c r="DQ159" s="256"/>
      <c r="DR159" s="256"/>
      <c r="DS159" s="256"/>
      <c r="DT159" s="256"/>
      <c r="DU159" s="256"/>
      <c r="DV159" s="256"/>
      <c r="DW159" s="256"/>
      <c r="DX159" s="256"/>
      <c r="DY159" s="256"/>
      <c r="DZ159" s="256"/>
      <c r="EA159" s="256"/>
      <c r="EB159" s="256"/>
      <c r="EC159" s="256"/>
      <c r="ED159" s="256"/>
      <c r="EE159" s="256"/>
      <c r="EF159" s="256"/>
      <c r="EG159" s="256"/>
    </row>
    <row r="160" spans="1:137" s="28" customFormat="1" ht="20.399999999999999" x14ac:dyDescent="0.2">
      <c r="A160" s="51">
        <v>136</v>
      </c>
      <c r="B160" s="41" t="s">
        <v>207</v>
      </c>
      <c r="C160" s="51" t="s">
        <v>156</v>
      </c>
      <c r="D160" s="19" t="s">
        <v>788</v>
      </c>
      <c r="E160" s="256"/>
      <c r="F160" s="256"/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56"/>
      <c r="AP160" s="256"/>
      <c r="AQ160" s="256"/>
      <c r="AR160" s="256"/>
      <c r="AS160" s="256"/>
      <c r="AT160" s="256"/>
      <c r="AU160" s="256"/>
      <c r="AV160" s="256"/>
      <c r="AW160" s="256"/>
      <c r="AX160" s="256"/>
      <c r="AY160" s="256"/>
      <c r="AZ160" s="256"/>
      <c r="BA160" s="256"/>
      <c r="BB160" s="256"/>
      <c r="BC160" s="256"/>
      <c r="BD160" s="256"/>
      <c r="BE160" s="256"/>
      <c r="BF160" s="256"/>
      <c r="BG160" s="256"/>
      <c r="BH160" s="256"/>
      <c r="BI160" s="256"/>
      <c r="BJ160" s="256"/>
      <c r="BK160" s="256"/>
      <c r="BL160" s="256"/>
      <c r="BM160" s="256"/>
      <c r="BN160" s="256"/>
      <c r="BO160" s="256"/>
      <c r="BP160" s="256"/>
      <c r="BQ160" s="256"/>
      <c r="BR160" s="256"/>
      <c r="BS160" s="256"/>
      <c r="BT160" s="256"/>
      <c r="BU160" s="256"/>
      <c r="BV160" s="256"/>
      <c r="BW160" s="256"/>
      <c r="BX160" s="256"/>
      <c r="BY160" s="256"/>
      <c r="BZ160" s="256"/>
      <c r="CA160" s="256"/>
      <c r="CB160" s="256"/>
      <c r="CC160" s="256"/>
      <c r="CD160" s="256"/>
      <c r="CE160" s="256"/>
      <c r="CF160" s="256"/>
      <c r="CG160" s="256"/>
      <c r="CH160" s="256"/>
      <c r="CI160" s="256"/>
      <c r="CJ160" s="256"/>
      <c r="CK160" s="256"/>
      <c r="CL160" s="256"/>
      <c r="CM160" s="256"/>
      <c r="CN160" s="256"/>
      <c r="CO160" s="256"/>
      <c r="CP160" s="256"/>
      <c r="CQ160" s="256"/>
      <c r="CR160" s="256"/>
      <c r="CS160" s="256"/>
      <c r="CT160" s="256"/>
      <c r="CU160" s="256"/>
      <c r="CV160" s="256"/>
      <c r="CW160" s="256"/>
      <c r="CX160" s="256"/>
      <c r="CY160" s="256"/>
      <c r="CZ160" s="256"/>
      <c r="DA160" s="256"/>
      <c r="DB160" s="256"/>
      <c r="DC160" s="256"/>
      <c r="DD160" s="256"/>
      <c r="DE160" s="256"/>
      <c r="DF160" s="256"/>
      <c r="DG160" s="256"/>
      <c r="DH160" s="256"/>
      <c r="DI160" s="256"/>
      <c r="DJ160" s="256"/>
      <c r="DK160" s="256"/>
      <c r="DL160" s="256"/>
      <c r="DM160" s="256"/>
      <c r="DN160" s="256"/>
      <c r="DO160" s="256"/>
      <c r="DP160" s="256"/>
      <c r="DQ160" s="256"/>
      <c r="DR160" s="256"/>
      <c r="DS160" s="256"/>
      <c r="DT160" s="256"/>
      <c r="DU160" s="256"/>
      <c r="DV160" s="256"/>
      <c r="DW160" s="256"/>
      <c r="DX160" s="256"/>
      <c r="DY160" s="256"/>
      <c r="DZ160" s="256"/>
      <c r="EA160" s="256"/>
      <c r="EB160" s="256"/>
      <c r="EC160" s="256"/>
      <c r="ED160" s="256"/>
      <c r="EE160" s="256"/>
      <c r="EF160" s="256"/>
      <c r="EG160" s="256"/>
    </row>
    <row r="161" spans="1:137" s="28" customFormat="1" x14ac:dyDescent="0.2">
      <c r="A161" s="51">
        <v>137</v>
      </c>
      <c r="B161" s="41" t="s">
        <v>208</v>
      </c>
      <c r="C161" s="51" t="s">
        <v>153</v>
      </c>
      <c r="D161" s="19" t="s">
        <v>788</v>
      </c>
      <c r="E161" s="256"/>
      <c r="F161" s="256"/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  <c r="AD161" s="256"/>
      <c r="AE161" s="256"/>
      <c r="AF161" s="256"/>
      <c r="AG161" s="256"/>
      <c r="AH161" s="256"/>
      <c r="AI161" s="256"/>
      <c r="AJ161" s="256"/>
      <c r="AK161" s="256"/>
      <c r="AL161" s="256"/>
      <c r="AM161" s="256"/>
      <c r="AN161" s="256"/>
      <c r="AO161" s="256"/>
      <c r="AP161" s="256"/>
      <c r="AQ161" s="256"/>
      <c r="AR161" s="256"/>
      <c r="AS161" s="256"/>
      <c r="AT161" s="256"/>
      <c r="AU161" s="256"/>
      <c r="AV161" s="256"/>
      <c r="AW161" s="256"/>
      <c r="AX161" s="256"/>
      <c r="AY161" s="256"/>
      <c r="AZ161" s="256"/>
      <c r="BA161" s="256"/>
      <c r="BB161" s="256"/>
      <c r="BC161" s="256"/>
      <c r="BD161" s="256"/>
      <c r="BE161" s="256"/>
      <c r="BF161" s="256"/>
      <c r="BG161" s="256"/>
      <c r="BH161" s="256"/>
      <c r="BI161" s="256"/>
      <c r="BJ161" s="256"/>
      <c r="BK161" s="256"/>
      <c r="BL161" s="256"/>
      <c r="BM161" s="256"/>
      <c r="BN161" s="256"/>
      <c r="BO161" s="256"/>
      <c r="BP161" s="256"/>
      <c r="BQ161" s="256"/>
      <c r="BR161" s="256"/>
      <c r="BS161" s="256"/>
      <c r="BT161" s="256"/>
      <c r="BU161" s="256"/>
      <c r="BV161" s="256"/>
      <c r="BW161" s="256"/>
      <c r="BX161" s="256"/>
      <c r="BY161" s="256"/>
      <c r="BZ161" s="256"/>
      <c r="CA161" s="256"/>
      <c r="CB161" s="256"/>
      <c r="CC161" s="256"/>
      <c r="CD161" s="256"/>
      <c r="CE161" s="256"/>
      <c r="CF161" s="256"/>
      <c r="CG161" s="256"/>
      <c r="CH161" s="256"/>
      <c r="CI161" s="256"/>
      <c r="CJ161" s="256"/>
      <c r="CK161" s="256"/>
      <c r="CL161" s="256"/>
      <c r="CM161" s="256"/>
      <c r="CN161" s="256"/>
      <c r="CO161" s="256"/>
      <c r="CP161" s="256"/>
      <c r="CQ161" s="256"/>
      <c r="CR161" s="256"/>
      <c r="CS161" s="256"/>
      <c r="CT161" s="256"/>
      <c r="CU161" s="256"/>
      <c r="CV161" s="256"/>
      <c r="CW161" s="256"/>
      <c r="CX161" s="256"/>
      <c r="CY161" s="256"/>
      <c r="CZ161" s="256"/>
      <c r="DA161" s="256"/>
      <c r="DB161" s="256"/>
      <c r="DC161" s="256"/>
      <c r="DD161" s="256"/>
      <c r="DE161" s="256"/>
      <c r="DF161" s="256"/>
      <c r="DG161" s="256"/>
      <c r="DH161" s="256"/>
      <c r="DI161" s="256"/>
      <c r="DJ161" s="256"/>
      <c r="DK161" s="256"/>
      <c r="DL161" s="256"/>
      <c r="DM161" s="256"/>
      <c r="DN161" s="256"/>
      <c r="DO161" s="256"/>
      <c r="DP161" s="256"/>
      <c r="DQ161" s="256"/>
      <c r="DR161" s="256"/>
      <c r="DS161" s="256"/>
      <c r="DT161" s="256"/>
      <c r="DU161" s="256"/>
      <c r="DV161" s="256"/>
      <c r="DW161" s="256"/>
      <c r="DX161" s="256"/>
      <c r="DY161" s="256"/>
      <c r="DZ161" s="256"/>
      <c r="EA161" s="256"/>
      <c r="EB161" s="256"/>
      <c r="EC161" s="256"/>
      <c r="ED161" s="256"/>
      <c r="EE161" s="256"/>
      <c r="EF161" s="256"/>
      <c r="EG161" s="256"/>
    </row>
    <row r="162" spans="1:137" s="28" customFormat="1" ht="20.399999999999999" x14ac:dyDescent="0.2">
      <c r="A162" s="51">
        <v>138</v>
      </c>
      <c r="B162" s="41" t="s">
        <v>209</v>
      </c>
      <c r="C162" s="51" t="s">
        <v>156</v>
      </c>
      <c r="D162" s="19" t="s">
        <v>788</v>
      </c>
      <c r="E162" s="256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  <c r="AD162" s="256"/>
      <c r="AE162" s="256"/>
      <c r="AF162" s="256"/>
      <c r="AG162" s="256"/>
      <c r="AH162" s="256"/>
      <c r="AI162" s="256"/>
      <c r="AJ162" s="256"/>
      <c r="AK162" s="256"/>
      <c r="AL162" s="256"/>
      <c r="AM162" s="256"/>
      <c r="AN162" s="256"/>
      <c r="AO162" s="256"/>
      <c r="AP162" s="256"/>
      <c r="AQ162" s="256"/>
      <c r="AR162" s="256"/>
      <c r="AS162" s="256"/>
      <c r="AT162" s="256"/>
      <c r="AU162" s="256"/>
      <c r="AV162" s="256"/>
      <c r="AW162" s="256"/>
      <c r="AX162" s="256"/>
      <c r="AY162" s="256"/>
      <c r="AZ162" s="256"/>
      <c r="BA162" s="256"/>
      <c r="BB162" s="256"/>
      <c r="BC162" s="256"/>
      <c r="BD162" s="256"/>
      <c r="BE162" s="256"/>
      <c r="BF162" s="256"/>
      <c r="BG162" s="256"/>
      <c r="BH162" s="256"/>
      <c r="BI162" s="256"/>
      <c r="BJ162" s="256"/>
      <c r="BK162" s="256"/>
      <c r="BL162" s="256"/>
      <c r="BM162" s="256"/>
      <c r="BN162" s="256"/>
      <c r="BO162" s="256"/>
      <c r="BP162" s="256"/>
      <c r="BQ162" s="256"/>
      <c r="BR162" s="256"/>
      <c r="BS162" s="256"/>
      <c r="BT162" s="256"/>
      <c r="BU162" s="256"/>
      <c r="BV162" s="256"/>
      <c r="BW162" s="256"/>
      <c r="BX162" s="256"/>
      <c r="BY162" s="256"/>
      <c r="BZ162" s="256"/>
      <c r="CA162" s="256"/>
      <c r="CB162" s="256"/>
      <c r="CC162" s="256"/>
      <c r="CD162" s="256"/>
      <c r="CE162" s="256"/>
      <c r="CF162" s="256"/>
      <c r="CG162" s="256"/>
      <c r="CH162" s="256"/>
      <c r="CI162" s="256"/>
      <c r="CJ162" s="256"/>
      <c r="CK162" s="256"/>
      <c r="CL162" s="256"/>
      <c r="CM162" s="256"/>
      <c r="CN162" s="256"/>
      <c r="CO162" s="256"/>
      <c r="CP162" s="256"/>
      <c r="CQ162" s="256"/>
      <c r="CR162" s="256"/>
      <c r="CS162" s="256"/>
      <c r="CT162" s="256"/>
      <c r="CU162" s="256"/>
      <c r="CV162" s="256"/>
      <c r="CW162" s="256"/>
      <c r="CX162" s="256"/>
      <c r="CY162" s="256"/>
      <c r="CZ162" s="256"/>
      <c r="DA162" s="256"/>
      <c r="DB162" s="256"/>
      <c r="DC162" s="256"/>
      <c r="DD162" s="256"/>
      <c r="DE162" s="256"/>
      <c r="DF162" s="256"/>
      <c r="DG162" s="256"/>
      <c r="DH162" s="256"/>
      <c r="DI162" s="256"/>
      <c r="DJ162" s="256"/>
      <c r="DK162" s="256"/>
      <c r="DL162" s="256"/>
      <c r="DM162" s="256"/>
      <c r="DN162" s="256"/>
      <c r="DO162" s="256"/>
      <c r="DP162" s="256"/>
      <c r="DQ162" s="256"/>
      <c r="DR162" s="256"/>
      <c r="DS162" s="256"/>
      <c r="DT162" s="256"/>
      <c r="DU162" s="256"/>
      <c r="DV162" s="256"/>
      <c r="DW162" s="256"/>
      <c r="DX162" s="256"/>
      <c r="DY162" s="256"/>
      <c r="DZ162" s="256"/>
      <c r="EA162" s="256"/>
      <c r="EB162" s="256"/>
      <c r="EC162" s="256"/>
      <c r="ED162" s="256"/>
      <c r="EE162" s="256"/>
      <c r="EF162" s="256"/>
      <c r="EG162" s="256"/>
    </row>
    <row r="163" spans="1:137" s="28" customFormat="1" ht="20.399999999999999" x14ac:dyDescent="0.2">
      <c r="A163" s="51">
        <v>139</v>
      </c>
      <c r="B163" s="41" t="s">
        <v>210</v>
      </c>
      <c r="C163" s="51" t="s">
        <v>152</v>
      </c>
      <c r="D163" s="19" t="s">
        <v>788</v>
      </c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6"/>
      <c r="AP163" s="256"/>
      <c r="AQ163" s="256"/>
      <c r="AR163" s="256"/>
      <c r="AS163" s="256"/>
      <c r="AT163" s="256"/>
      <c r="AU163" s="256"/>
      <c r="AV163" s="256"/>
      <c r="AW163" s="256"/>
      <c r="AX163" s="256"/>
      <c r="AY163" s="256"/>
      <c r="AZ163" s="256"/>
      <c r="BA163" s="256"/>
      <c r="BB163" s="256"/>
      <c r="BC163" s="256"/>
      <c r="BD163" s="256"/>
      <c r="BE163" s="256"/>
      <c r="BF163" s="256"/>
      <c r="BG163" s="256"/>
      <c r="BH163" s="256"/>
      <c r="BI163" s="256"/>
      <c r="BJ163" s="256"/>
      <c r="BK163" s="256"/>
      <c r="BL163" s="256"/>
      <c r="BM163" s="256"/>
      <c r="BN163" s="256"/>
      <c r="BO163" s="256"/>
      <c r="BP163" s="256"/>
      <c r="BQ163" s="256"/>
      <c r="BR163" s="256"/>
      <c r="BS163" s="256"/>
      <c r="BT163" s="256"/>
      <c r="BU163" s="256"/>
      <c r="BV163" s="256"/>
      <c r="BW163" s="256"/>
      <c r="BX163" s="256"/>
      <c r="BY163" s="256"/>
      <c r="BZ163" s="256"/>
      <c r="CA163" s="256"/>
      <c r="CB163" s="256"/>
      <c r="CC163" s="256"/>
      <c r="CD163" s="256"/>
      <c r="CE163" s="256"/>
      <c r="CF163" s="256"/>
      <c r="CG163" s="256"/>
      <c r="CH163" s="256"/>
      <c r="CI163" s="256"/>
      <c r="CJ163" s="256"/>
      <c r="CK163" s="256"/>
      <c r="CL163" s="256"/>
      <c r="CM163" s="256"/>
      <c r="CN163" s="256"/>
      <c r="CO163" s="256"/>
      <c r="CP163" s="256"/>
      <c r="CQ163" s="256"/>
      <c r="CR163" s="256"/>
      <c r="CS163" s="256"/>
      <c r="CT163" s="256"/>
      <c r="CU163" s="256"/>
      <c r="CV163" s="256"/>
      <c r="CW163" s="256"/>
      <c r="CX163" s="256"/>
      <c r="CY163" s="256"/>
      <c r="CZ163" s="256"/>
      <c r="DA163" s="256"/>
      <c r="DB163" s="256"/>
      <c r="DC163" s="256"/>
      <c r="DD163" s="256"/>
      <c r="DE163" s="256"/>
      <c r="DF163" s="256"/>
      <c r="DG163" s="256"/>
      <c r="DH163" s="256"/>
      <c r="DI163" s="256"/>
      <c r="DJ163" s="256"/>
      <c r="DK163" s="256"/>
      <c r="DL163" s="256"/>
      <c r="DM163" s="256"/>
      <c r="DN163" s="256"/>
      <c r="DO163" s="256"/>
      <c r="DP163" s="256"/>
      <c r="DQ163" s="256"/>
      <c r="DR163" s="256"/>
      <c r="DS163" s="256"/>
      <c r="DT163" s="256"/>
      <c r="DU163" s="256"/>
      <c r="DV163" s="256"/>
      <c r="DW163" s="256"/>
      <c r="DX163" s="256"/>
      <c r="DY163" s="256"/>
      <c r="DZ163" s="256"/>
      <c r="EA163" s="256"/>
      <c r="EB163" s="256"/>
      <c r="EC163" s="256"/>
      <c r="ED163" s="256"/>
      <c r="EE163" s="256"/>
      <c r="EF163" s="256"/>
      <c r="EG163" s="256"/>
    </row>
    <row r="164" spans="1:137" s="28" customFormat="1" ht="20.399999999999999" x14ac:dyDescent="0.2">
      <c r="A164" s="51">
        <v>140</v>
      </c>
      <c r="B164" s="41" t="s">
        <v>211</v>
      </c>
      <c r="C164" s="51" t="s">
        <v>152</v>
      </c>
      <c r="D164" s="19" t="s">
        <v>788</v>
      </c>
      <c r="E164" s="256"/>
      <c r="F164" s="256"/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6"/>
      <c r="AP164" s="256"/>
      <c r="AQ164" s="256"/>
      <c r="AR164" s="256"/>
      <c r="AS164" s="256"/>
      <c r="AT164" s="256"/>
      <c r="AU164" s="256"/>
      <c r="AV164" s="256"/>
      <c r="AW164" s="256"/>
      <c r="AX164" s="256"/>
      <c r="AY164" s="256"/>
      <c r="AZ164" s="256"/>
      <c r="BA164" s="256"/>
      <c r="BB164" s="256"/>
      <c r="BC164" s="256"/>
      <c r="BD164" s="256"/>
      <c r="BE164" s="256"/>
      <c r="BF164" s="256"/>
      <c r="BG164" s="256"/>
      <c r="BH164" s="256"/>
      <c r="BI164" s="256"/>
      <c r="BJ164" s="256"/>
      <c r="BK164" s="256"/>
      <c r="BL164" s="256"/>
      <c r="BM164" s="256"/>
      <c r="BN164" s="256"/>
      <c r="BO164" s="256"/>
      <c r="BP164" s="256"/>
      <c r="BQ164" s="256"/>
      <c r="BR164" s="256"/>
      <c r="BS164" s="256"/>
      <c r="BT164" s="256"/>
      <c r="BU164" s="256"/>
      <c r="BV164" s="256"/>
      <c r="BW164" s="256"/>
      <c r="BX164" s="256"/>
      <c r="BY164" s="256"/>
      <c r="BZ164" s="256"/>
      <c r="CA164" s="256"/>
      <c r="CB164" s="256"/>
      <c r="CC164" s="256"/>
      <c r="CD164" s="256"/>
      <c r="CE164" s="256"/>
      <c r="CF164" s="256"/>
      <c r="CG164" s="256"/>
      <c r="CH164" s="256"/>
      <c r="CI164" s="256"/>
      <c r="CJ164" s="256"/>
      <c r="CK164" s="256"/>
      <c r="CL164" s="256"/>
      <c r="CM164" s="256"/>
      <c r="CN164" s="256"/>
      <c r="CO164" s="256"/>
      <c r="CP164" s="256"/>
      <c r="CQ164" s="256"/>
      <c r="CR164" s="256"/>
      <c r="CS164" s="256"/>
      <c r="CT164" s="256"/>
      <c r="CU164" s="256"/>
      <c r="CV164" s="256"/>
      <c r="CW164" s="256"/>
      <c r="CX164" s="256"/>
      <c r="CY164" s="256"/>
      <c r="CZ164" s="256"/>
      <c r="DA164" s="256"/>
      <c r="DB164" s="256"/>
      <c r="DC164" s="256"/>
      <c r="DD164" s="256"/>
      <c r="DE164" s="256"/>
      <c r="DF164" s="256"/>
      <c r="DG164" s="256"/>
      <c r="DH164" s="256"/>
      <c r="DI164" s="256"/>
      <c r="DJ164" s="256"/>
      <c r="DK164" s="256"/>
      <c r="DL164" s="256"/>
      <c r="DM164" s="256"/>
      <c r="DN164" s="256"/>
      <c r="DO164" s="256"/>
      <c r="DP164" s="256"/>
      <c r="DQ164" s="256"/>
      <c r="DR164" s="256"/>
      <c r="DS164" s="256"/>
      <c r="DT164" s="256"/>
      <c r="DU164" s="256"/>
      <c r="DV164" s="256"/>
      <c r="DW164" s="256"/>
      <c r="DX164" s="256"/>
      <c r="DY164" s="256"/>
      <c r="DZ164" s="256"/>
      <c r="EA164" s="256"/>
      <c r="EB164" s="256"/>
      <c r="EC164" s="256"/>
      <c r="ED164" s="256"/>
      <c r="EE164" s="256"/>
      <c r="EF164" s="256"/>
      <c r="EG164" s="256"/>
    </row>
    <row r="165" spans="1:137" s="28" customFormat="1" ht="20.399999999999999" x14ac:dyDescent="0.2">
      <c r="A165" s="51">
        <v>141</v>
      </c>
      <c r="B165" s="41" t="s">
        <v>212</v>
      </c>
      <c r="C165" s="51" t="s">
        <v>152</v>
      </c>
      <c r="D165" s="19" t="s">
        <v>788</v>
      </c>
      <c r="E165" s="256"/>
      <c r="F165" s="256"/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6"/>
      <c r="AP165" s="256"/>
      <c r="AQ165" s="256"/>
      <c r="AR165" s="256"/>
      <c r="AS165" s="256"/>
      <c r="AT165" s="256"/>
      <c r="AU165" s="256"/>
      <c r="AV165" s="256"/>
      <c r="AW165" s="256"/>
      <c r="AX165" s="256"/>
      <c r="AY165" s="256"/>
      <c r="AZ165" s="256"/>
      <c r="BA165" s="256"/>
      <c r="BB165" s="256"/>
      <c r="BC165" s="256"/>
      <c r="BD165" s="256"/>
      <c r="BE165" s="256"/>
      <c r="BF165" s="256"/>
      <c r="BG165" s="256"/>
      <c r="BH165" s="256"/>
      <c r="BI165" s="256"/>
      <c r="BJ165" s="256"/>
      <c r="BK165" s="256"/>
      <c r="BL165" s="256"/>
      <c r="BM165" s="256"/>
      <c r="BN165" s="256"/>
      <c r="BO165" s="256"/>
      <c r="BP165" s="256"/>
      <c r="BQ165" s="256"/>
      <c r="BR165" s="256"/>
      <c r="BS165" s="256"/>
      <c r="BT165" s="256"/>
      <c r="BU165" s="256"/>
      <c r="BV165" s="256"/>
      <c r="BW165" s="256"/>
      <c r="BX165" s="256"/>
      <c r="BY165" s="256"/>
      <c r="BZ165" s="256"/>
      <c r="CA165" s="256"/>
      <c r="CB165" s="256"/>
      <c r="CC165" s="256"/>
      <c r="CD165" s="256"/>
      <c r="CE165" s="256"/>
      <c r="CF165" s="256"/>
      <c r="CG165" s="256"/>
      <c r="CH165" s="256"/>
      <c r="CI165" s="256"/>
      <c r="CJ165" s="256"/>
      <c r="CK165" s="256"/>
      <c r="CL165" s="256"/>
      <c r="CM165" s="256"/>
      <c r="CN165" s="256"/>
      <c r="CO165" s="256"/>
      <c r="CP165" s="256"/>
      <c r="CQ165" s="256"/>
      <c r="CR165" s="256"/>
      <c r="CS165" s="256"/>
      <c r="CT165" s="256"/>
      <c r="CU165" s="256"/>
      <c r="CV165" s="256"/>
      <c r="CW165" s="256"/>
      <c r="CX165" s="256"/>
      <c r="CY165" s="256"/>
      <c r="CZ165" s="256"/>
      <c r="DA165" s="256"/>
      <c r="DB165" s="256"/>
      <c r="DC165" s="256"/>
      <c r="DD165" s="256"/>
      <c r="DE165" s="256"/>
      <c r="DF165" s="256"/>
      <c r="DG165" s="256"/>
      <c r="DH165" s="256"/>
      <c r="DI165" s="256"/>
      <c r="DJ165" s="256"/>
      <c r="DK165" s="256"/>
      <c r="DL165" s="256"/>
      <c r="DM165" s="256"/>
      <c r="DN165" s="256"/>
      <c r="DO165" s="256"/>
      <c r="DP165" s="256"/>
      <c r="DQ165" s="256"/>
      <c r="DR165" s="256"/>
      <c r="DS165" s="256"/>
      <c r="DT165" s="256"/>
      <c r="DU165" s="256"/>
      <c r="DV165" s="256"/>
      <c r="DW165" s="256"/>
      <c r="DX165" s="256"/>
      <c r="DY165" s="256"/>
      <c r="DZ165" s="256"/>
      <c r="EA165" s="256"/>
      <c r="EB165" s="256"/>
      <c r="EC165" s="256"/>
      <c r="ED165" s="256"/>
      <c r="EE165" s="256"/>
      <c r="EF165" s="256"/>
      <c r="EG165" s="256"/>
    </row>
    <row r="166" spans="1:137" s="28" customFormat="1" ht="20.399999999999999" x14ac:dyDescent="0.2">
      <c r="A166" s="51">
        <v>142</v>
      </c>
      <c r="B166" s="41" t="s">
        <v>213</v>
      </c>
      <c r="C166" s="51" t="s">
        <v>153</v>
      </c>
      <c r="D166" s="19" t="s">
        <v>788</v>
      </c>
      <c r="E166" s="256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6"/>
      <c r="AP166" s="256"/>
      <c r="AQ166" s="256"/>
      <c r="AR166" s="256"/>
      <c r="AS166" s="256"/>
      <c r="AT166" s="256"/>
      <c r="AU166" s="256"/>
      <c r="AV166" s="256"/>
      <c r="AW166" s="256"/>
      <c r="AX166" s="256"/>
      <c r="AY166" s="256"/>
      <c r="AZ166" s="256"/>
      <c r="BA166" s="256"/>
      <c r="BB166" s="256"/>
      <c r="BC166" s="256"/>
      <c r="BD166" s="256"/>
      <c r="BE166" s="256"/>
      <c r="BF166" s="256"/>
      <c r="BG166" s="256"/>
      <c r="BH166" s="256"/>
      <c r="BI166" s="256"/>
      <c r="BJ166" s="256"/>
      <c r="BK166" s="256"/>
      <c r="BL166" s="256"/>
      <c r="BM166" s="256"/>
      <c r="BN166" s="256"/>
      <c r="BO166" s="256"/>
      <c r="BP166" s="256"/>
      <c r="BQ166" s="256"/>
      <c r="BR166" s="256"/>
      <c r="BS166" s="256"/>
      <c r="BT166" s="256"/>
      <c r="BU166" s="256"/>
      <c r="BV166" s="256"/>
      <c r="BW166" s="256"/>
      <c r="BX166" s="256"/>
      <c r="BY166" s="256"/>
      <c r="BZ166" s="256"/>
      <c r="CA166" s="256"/>
      <c r="CB166" s="256"/>
      <c r="CC166" s="256"/>
      <c r="CD166" s="256"/>
      <c r="CE166" s="256"/>
      <c r="CF166" s="256"/>
      <c r="CG166" s="256"/>
      <c r="CH166" s="256"/>
      <c r="CI166" s="256"/>
      <c r="CJ166" s="256"/>
      <c r="CK166" s="256"/>
      <c r="CL166" s="256"/>
      <c r="CM166" s="256"/>
      <c r="CN166" s="256"/>
      <c r="CO166" s="256"/>
      <c r="CP166" s="256"/>
      <c r="CQ166" s="256"/>
      <c r="CR166" s="256"/>
      <c r="CS166" s="256"/>
      <c r="CT166" s="256"/>
      <c r="CU166" s="256"/>
      <c r="CV166" s="256"/>
      <c r="CW166" s="256"/>
      <c r="CX166" s="256"/>
      <c r="CY166" s="256"/>
      <c r="CZ166" s="256"/>
      <c r="DA166" s="256"/>
      <c r="DB166" s="256"/>
      <c r="DC166" s="256"/>
      <c r="DD166" s="256"/>
      <c r="DE166" s="256"/>
      <c r="DF166" s="256"/>
      <c r="DG166" s="256"/>
      <c r="DH166" s="256"/>
      <c r="DI166" s="256"/>
      <c r="DJ166" s="256"/>
      <c r="DK166" s="256"/>
      <c r="DL166" s="256"/>
      <c r="DM166" s="256"/>
      <c r="DN166" s="256"/>
      <c r="DO166" s="256"/>
      <c r="DP166" s="256"/>
      <c r="DQ166" s="256"/>
      <c r="DR166" s="256"/>
      <c r="DS166" s="256"/>
      <c r="DT166" s="256"/>
      <c r="DU166" s="256"/>
      <c r="DV166" s="256"/>
      <c r="DW166" s="256"/>
      <c r="DX166" s="256"/>
      <c r="DY166" s="256"/>
      <c r="DZ166" s="256"/>
      <c r="EA166" s="256"/>
      <c r="EB166" s="256"/>
      <c r="EC166" s="256"/>
      <c r="ED166" s="256"/>
      <c r="EE166" s="256"/>
      <c r="EF166" s="256"/>
      <c r="EG166" s="256"/>
    </row>
    <row r="167" spans="1:137" s="28" customFormat="1" ht="20.399999999999999" x14ac:dyDescent="0.2">
      <c r="A167" s="51">
        <v>143</v>
      </c>
      <c r="B167" s="41" t="s">
        <v>214</v>
      </c>
      <c r="C167" s="51" t="s">
        <v>153</v>
      </c>
      <c r="D167" s="19" t="s">
        <v>788</v>
      </c>
      <c r="E167" s="256"/>
      <c r="F167" s="256"/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6"/>
      <c r="AP167" s="256"/>
      <c r="AQ167" s="256"/>
      <c r="AR167" s="256"/>
      <c r="AS167" s="256"/>
      <c r="AT167" s="256"/>
      <c r="AU167" s="256"/>
      <c r="AV167" s="256"/>
      <c r="AW167" s="256"/>
      <c r="AX167" s="256"/>
      <c r="AY167" s="256"/>
      <c r="AZ167" s="256"/>
      <c r="BA167" s="256"/>
      <c r="BB167" s="256"/>
      <c r="BC167" s="256"/>
      <c r="BD167" s="256"/>
      <c r="BE167" s="256"/>
      <c r="BF167" s="256"/>
      <c r="BG167" s="256"/>
      <c r="BH167" s="256"/>
      <c r="BI167" s="256"/>
      <c r="BJ167" s="256"/>
      <c r="BK167" s="256"/>
      <c r="BL167" s="256"/>
      <c r="BM167" s="256"/>
      <c r="BN167" s="256"/>
      <c r="BO167" s="256"/>
      <c r="BP167" s="256"/>
      <c r="BQ167" s="256"/>
      <c r="BR167" s="256"/>
      <c r="BS167" s="256"/>
      <c r="BT167" s="256"/>
      <c r="BU167" s="256"/>
      <c r="BV167" s="256"/>
      <c r="BW167" s="256"/>
      <c r="BX167" s="256"/>
      <c r="BY167" s="256"/>
      <c r="BZ167" s="256"/>
      <c r="CA167" s="256"/>
      <c r="CB167" s="256"/>
      <c r="CC167" s="256"/>
      <c r="CD167" s="256"/>
      <c r="CE167" s="256"/>
      <c r="CF167" s="256"/>
      <c r="CG167" s="256"/>
      <c r="CH167" s="256"/>
      <c r="CI167" s="256"/>
      <c r="CJ167" s="256"/>
      <c r="CK167" s="256"/>
      <c r="CL167" s="256"/>
      <c r="CM167" s="256"/>
      <c r="CN167" s="256"/>
      <c r="CO167" s="256"/>
      <c r="CP167" s="256"/>
      <c r="CQ167" s="256"/>
      <c r="CR167" s="256"/>
      <c r="CS167" s="256"/>
      <c r="CT167" s="256"/>
      <c r="CU167" s="256"/>
      <c r="CV167" s="256"/>
      <c r="CW167" s="256"/>
      <c r="CX167" s="256"/>
      <c r="CY167" s="256"/>
      <c r="CZ167" s="256"/>
      <c r="DA167" s="256"/>
      <c r="DB167" s="256"/>
      <c r="DC167" s="256"/>
      <c r="DD167" s="256"/>
      <c r="DE167" s="256"/>
      <c r="DF167" s="256"/>
      <c r="DG167" s="256"/>
      <c r="DH167" s="256"/>
      <c r="DI167" s="256"/>
      <c r="DJ167" s="256"/>
      <c r="DK167" s="256"/>
      <c r="DL167" s="256"/>
      <c r="DM167" s="256"/>
      <c r="DN167" s="256"/>
      <c r="DO167" s="256"/>
      <c r="DP167" s="256"/>
      <c r="DQ167" s="256"/>
      <c r="DR167" s="256"/>
      <c r="DS167" s="256"/>
      <c r="DT167" s="256"/>
      <c r="DU167" s="256"/>
      <c r="DV167" s="256"/>
      <c r="DW167" s="256"/>
      <c r="DX167" s="256"/>
      <c r="DY167" s="256"/>
      <c r="DZ167" s="256"/>
      <c r="EA167" s="256"/>
      <c r="EB167" s="256"/>
      <c r="EC167" s="256"/>
      <c r="ED167" s="256"/>
      <c r="EE167" s="256"/>
      <c r="EF167" s="256"/>
      <c r="EG167" s="256"/>
    </row>
    <row r="168" spans="1:137" s="45" customFormat="1" ht="19.2" customHeight="1" x14ac:dyDescent="0.2">
      <c r="A168" s="334" t="s">
        <v>72</v>
      </c>
      <c r="B168" s="335"/>
      <c r="C168" s="43"/>
      <c r="D168" s="124"/>
      <c r="E168" s="255"/>
      <c r="F168" s="255"/>
      <c r="G168" s="255"/>
      <c r="H168" s="255"/>
      <c r="I168" s="255"/>
      <c r="J168" s="255"/>
      <c r="K168" s="255"/>
      <c r="L168" s="255"/>
      <c r="M168" s="255"/>
      <c r="N168" s="255"/>
      <c r="O168" s="255"/>
      <c r="P168" s="255"/>
      <c r="Q168" s="255"/>
      <c r="R168" s="255"/>
      <c r="S168" s="255"/>
      <c r="T168" s="255"/>
      <c r="U168" s="255"/>
      <c r="V168" s="255"/>
      <c r="W168" s="255"/>
      <c r="X168" s="255"/>
      <c r="Y168" s="255"/>
      <c r="Z168" s="255"/>
      <c r="AA168" s="255"/>
      <c r="AB168" s="255"/>
      <c r="AC168" s="255"/>
      <c r="AD168" s="255"/>
      <c r="AE168" s="255"/>
      <c r="AF168" s="255"/>
      <c r="AG168" s="255"/>
      <c r="AH168" s="255"/>
      <c r="AI168" s="255"/>
      <c r="AJ168" s="255"/>
      <c r="AK168" s="255"/>
      <c r="AL168" s="255"/>
      <c r="AM168" s="255"/>
      <c r="AN168" s="255"/>
      <c r="AO168" s="255"/>
      <c r="AP168" s="255"/>
      <c r="AQ168" s="255"/>
      <c r="AR168" s="255"/>
      <c r="AS168" s="255"/>
      <c r="AT168" s="255"/>
      <c r="AU168" s="255"/>
      <c r="AV168" s="255"/>
      <c r="AW168" s="255"/>
      <c r="AX168" s="255"/>
      <c r="AY168" s="255"/>
      <c r="AZ168" s="255"/>
      <c r="BA168" s="255"/>
      <c r="BB168" s="255"/>
      <c r="BC168" s="255"/>
      <c r="BD168" s="255"/>
      <c r="BE168" s="255"/>
      <c r="BF168" s="255"/>
      <c r="BG168" s="255"/>
      <c r="BH168" s="255"/>
      <c r="BI168" s="255"/>
      <c r="BJ168" s="255"/>
      <c r="BK168" s="255"/>
      <c r="BL168" s="255"/>
      <c r="BM168" s="255"/>
      <c r="BN168" s="255"/>
      <c r="BO168" s="255"/>
      <c r="BP168" s="255"/>
      <c r="BQ168" s="255"/>
      <c r="BR168" s="255"/>
      <c r="BS168" s="255"/>
      <c r="BT168" s="255"/>
      <c r="BU168" s="255"/>
      <c r="BV168" s="255"/>
      <c r="BW168" s="255"/>
      <c r="BX168" s="255"/>
      <c r="BY168" s="255"/>
      <c r="BZ168" s="255"/>
      <c r="CA168" s="255"/>
      <c r="CB168" s="255"/>
      <c r="CC168" s="255"/>
      <c r="CD168" s="255"/>
      <c r="CE168" s="255"/>
      <c r="CF168" s="255"/>
      <c r="CG168" s="255"/>
      <c r="CH168" s="255"/>
      <c r="CI168" s="255"/>
      <c r="CJ168" s="255"/>
      <c r="CK168" s="255"/>
      <c r="CL168" s="255"/>
      <c r="CM168" s="255"/>
      <c r="CN168" s="255"/>
      <c r="CO168" s="255"/>
      <c r="CP168" s="255"/>
      <c r="CQ168" s="255"/>
      <c r="CR168" s="255"/>
      <c r="CS168" s="255"/>
      <c r="CT168" s="255"/>
      <c r="CU168" s="255"/>
      <c r="CV168" s="255"/>
      <c r="CW168" s="255"/>
      <c r="CX168" s="255"/>
      <c r="CY168" s="255"/>
      <c r="CZ168" s="255"/>
      <c r="DA168" s="255"/>
      <c r="DB168" s="255"/>
      <c r="DC168" s="255"/>
      <c r="DD168" s="255"/>
      <c r="DE168" s="255"/>
      <c r="DF168" s="255"/>
      <c r="DG168" s="255"/>
      <c r="DH168" s="255"/>
      <c r="DI168" s="255"/>
      <c r="DJ168" s="255"/>
      <c r="DK168" s="255"/>
      <c r="DL168" s="255"/>
      <c r="DM168" s="255"/>
      <c r="DN168" s="255"/>
      <c r="DO168" s="255"/>
      <c r="DP168" s="255"/>
      <c r="DQ168" s="255"/>
      <c r="DR168" s="255"/>
      <c r="DS168" s="255"/>
      <c r="DT168" s="255"/>
      <c r="DU168" s="255"/>
      <c r="DV168" s="255"/>
      <c r="DW168" s="255"/>
      <c r="DX168" s="255"/>
      <c r="DY168" s="255"/>
      <c r="DZ168" s="255"/>
      <c r="EA168" s="255"/>
      <c r="EB168" s="255"/>
      <c r="EC168" s="255"/>
      <c r="ED168" s="255"/>
      <c r="EE168" s="255"/>
      <c r="EF168" s="255"/>
      <c r="EG168" s="255"/>
    </row>
    <row r="169" spans="1:137" s="28" customFormat="1" x14ac:dyDescent="0.2">
      <c r="A169" s="51">
        <v>144</v>
      </c>
      <c r="B169" s="41" t="s">
        <v>215</v>
      </c>
      <c r="C169" s="51" t="s">
        <v>156</v>
      </c>
      <c r="D169" s="19" t="s">
        <v>788</v>
      </c>
      <c r="E169" s="256"/>
      <c r="F169" s="256"/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6"/>
      <c r="AP169" s="256"/>
      <c r="AQ169" s="256"/>
      <c r="AR169" s="256"/>
      <c r="AS169" s="256"/>
      <c r="AT169" s="256"/>
      <c r="AU169" s="256"/>
      <c r="AV169" s="256"/>
      <c r="AW169" s="256"/>
      <c r="AX169" s="256"/>
      <c r="AY169" s="256"/>
      <c r="AZ169" s="256"/>
      <c r="BA169" s="256"/>
      <c r="BB169" s="256"/>
      <c r="BC169" s="256"/>
      <c r="BD169" s="256"/>
      <c r="BE169" s="256"/>
      <c r="BF169" s="256"/>
      <c r="BG169" s="256"/>
      <c r="BH169" s="256"/>
      <c r="BI169" s="256"/>
      <c r="BJ169" s="256"/>
      <c r="BK169" s="256"/>
      <c r="BL169" s="256"/>
      <c r="BM169" s="256"/>
      <c r="BN169" s="256"/>
      <c r="BO169" s="256"/>
      <c r="BP169" s="256"/>
      <c r="BQ169" s="256"/>
      <c r="BR169" s="256"/>
      <c r="BS169" s="256"/>
      <c r="BT169" s="256"/>
      <c r="BU169" s="256"/>
      <c r="BV169" s="256"/>
      <c r="BW169" s="256"/>
      <c r="BX169" s="256"/>
      <c r="BY169" s="256"/>
      <c r="BZ169" s="256"/>
      <c r="CA169" s="256"/>
      <c r="CB169" s="256"/>
      <c r="CC169" s="256"/>
      <c r="CD169" s="256"/>
      <c r="CE169" s="256"/>
      <c r="CF169" s="256"/>
      <c r="CG169" s="256"/>
      <c r="CH169" s="256"/>
      <c r="CI169" s="256"/>
      <c r="CJ169" s="256"/>
      <c r="CK169" s="256"/>
      <c r="CL169" s="256"/>
      <c r="CM169" s="256"/>
      <c r="CN169" s="256"/>
      <c r="CO169" s="256"/>
      <c r="CP169" s="256"/>
      <c r="CQ169" s="256"/>
      <c r="CR169" s="256"/>
      <c r="CS169" s="256"/>
      <c r="CT169" s="256"/>
      <c r="CU169" s="256"/>
      <c r="CV169" s="256"/>
      <c r="CW169" s="256"/>
      <c r="CX169" s="256"/>
      <c r="CY169" s="256"/>
      <c r="CZ169" s="256"/>
      <c r="DA169" s="256"/>
      <c r="DB169" s="256"/>
      <c r="DC169" s="256"/>
      <c r="DD169" s="256"/>
      <c r="DE169" s="256"/>
      <c r="DF169" s="256"/>
      <c r="DG169" s="256"/>
      <c r="DH169" s="256"/>
      <c r="DI169" s="256"/>
      <c r="DJ169" s="256"/>
      <c r="DK169" s="256"/>
      <c r="DL169" s="256"/>
      <c r="DM169" s="256"/>
      <c r="DN169" s="256"/>
      <c r="DO169" s="256"/>
      <c r="DP169" s="256"/>
      <c r="DQ169" s="256"/>
      <c r="DR169" s="256"/>
      <c r="DS169" s="256"/>
      <c r="DT169" s="256"/>
      <c r="DU169" s="256"/>
      <c r="DV169" s="256"/>
      <c r="DW169" s="256"/>
      <c r="DX169" s="256"/>
      <c r="DY169" s="256"/>
      <c r="DZ169" s="256"/>
      <c r="EA169" s="256"/>
      <c r="EB169" s="256"/>
      <c r="EC169" s="256"/>
      <c r="ED169" s="256"/>
      <c r="EE169" s="256"/>
      <c r="EF169" s="256"/>
      <c r="EG169" s="256"/>
    </row>
    <row r="170" spans="1:137" s="28" customFormat="1" ht="20.399999999999999" x14ac:dyDescent="0.2">
      <c r="A170" s="51">
        <v>145</v>
      </c>
      <c r="B170" s="41" t="s">
        <v>216</v>
      </c>
      <c r="C170" s="51" t="s">
        <v>153</v>
      </c>
      <c r="D170" s="19" t="s">
        <v>788</v>
      </c>
      <c r="E170" s="256"/>
      <c r="F170" s="256"/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6"/>
      <c r="AP170" s="256"/>
      <c r="AQ170" s="256"/>
      <c r="AR170" s="256"/>
      <c r="AS170" s="256"/>
      <c r="AT170" s="256"/>
      <c r="AU170" s="256"/>
      <c r="AV170" s="256"/>
      <c r="AW170" s="256"/>
      <c r="AX170" s="256"/>
      <c r="AY170" s="256"/>
      <c r="AZ170" s="256"/>
      <c r="BA170" s="256"/>
      <c r="BB170" s="256"/>
      <c r="BC170" s="256"/>
      <c r="BD170" s="256"/>
      <c r="BE170" s="256"/>
      <c r="BF170" s="256"/>
      <c r="BG170" s="256"/>
      <c r="BH170" s="256"/>
      <c r="BI170" s="256"/>
      <c r="BJ170" s="256"/>
      <c r="BK170" s="256"/>
      <c r="BL170" s="256"/>
      <c r="BM170" s="256"/>
      <c r="BN170" s="256"/>
      <c r="BO170" s="256"/>
      <c r="BP170" s="256"/>
      <c r="BQ170" s="256"/>
      <c r="BR170" s="256"/>
      <c r="BS170" s="256"/>
      <c r="BT170" s="256"/>
      <c r="BU170" s="256"/>
      <c r="BV170" s="256"/>
      <c r="BW170" s="256"/>
      <c r="BX170" s="256"/>
      <c r="BY170" s="256"/>
      <c r="BZ170" s="256"/>
      <c r="CA170" s="256"/>
      <c r="CB170" s="256"/>
      <c r="CC170" s="256"/>
      <c r="CD170" s="256"/>
      <c r="CE170" s="256"/>
      <c r="CF170" s="256"/>
      <c r="CG170" s="256"/>
      <c r="CH170" s="256"/>
      <c r="CI170" s="256"/>
      <c r="CJ170" s="256"/>
      <c r="CK170" s="256"/>
      <c r="CL170" s="256"/>
      <c r="CM170" s="256"/>
      <c r="CN170" s="256"/>
      <c r="CO170" s="256"/>
      <c r="CP170" s="256"/>
      <c r="CQ170" s="256"/>
      <c r="CR170" s="256"/>
      <c r="CS170" s="256"/>
      <c r="CT170" s="256"/>
      <c r="CU170" s="256"/>
      <c r="CV170" s="256"/>
      <c r="CW170" s="256"/>
      <c r="CX170" s="256"/>
      <c r="CY170" s="256"/>
      <c r="CZ170" s="256"/>
      <c r="DA170" s="256"/>
      <c r="DB170" s="256"/>
      <c r="DC170" s="256"/>
      <c r="DD170" s="256"/>
      <c r="DE170" s="256"/>
      <c r="DF170" s="256"/>
      <c r="DG170" s="256"/>
      <c r="DH170" s="256"/>
      <c r="DI170" s="256"/>
      <c r="DJ170" s="256"/>
      <c r="DK170" s="256"/>
      <c r="DL170" s="256"/>
      <c r="DM170" s="256"/>
      <c r="DN170" s="256"/>
      <c r="DO170" s="256"/>
      <c r="DP170" s="256"/>
      <c r="DQ170" s="256"/>
      <c r="DR170" s="256"/>
      <c r="DS170" s="256"/>
      <c r="DT170" s="256"/>
      <c r="DU170" s="256"/>
      <c r="DV170" s="256"/>
      <c r="DW170" s="256"/>
      <c r="DX170" s="256"/>
      <c r="DY170" s="256"/>
      <c r="DZ170" s="256"/>
      <c r="EA170" s="256"/>
      <c r="EB170" s="256"/>
      <c r="EC170" s="256"/>
      <c r="ED170" s="256"/>
      <c r="EE170" s="256"/>
      <c r="EF170" s="256"/>
      <c r="EG170" s="256"/>
    </row>
    <row r="171" spans="1:137" s="45" customFormat="1" ht="19.2" customHeight="1" x14ac:dyDescent="0.2">
      <c r="A171" s="334" t="s">
        <v>217</v>
      </c>
      <c r="B171" s="335"/>
      <c r="C171" s="43"/>
      <c r="D171" s="124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  <c r="AA171" s="255"/>
      <c r="AB171" s="255"/>
      <c r="AC171" s="255"/>
      <c r="AD171" s="255"/>
      <c r="AE171" s="255"/>
      <c r="AF171" s="255"/>
      <c r="AG171" s="255"/>
      <c r="AH171" s="255"/>
      <c r="AI171" s="255"/>
      <c r="AJ171" s="255"/>
      <c r="AK171" s="255"/>
      <c r="AL171" s="255"/>
      <c r="AM171" s="255"/>
      <c r="AN171" s="255"/>
      <c r="AO171" s="255"/>
      <c r="AP171" s="255"/>
      <c r="AQ171" s="255"/>
      <c r="AR171" s="255"/>
      <c r="AS171" s="255"/>
      <c r="AT171" s="255"/>
      <c r="AU171" s="255"/>
      <c r="AV171" s="255"/>
      <c r="AW171" s="255"/>
      <c r="AX171" s="255"/>
      <c r="AY171" s="255"/>
      <c r="AZ171" s="255"/>
      <c r="BA171" s="255"/>
      <c r="BB171" s="255"/>
      <c r="BC171" s="255"/>
      <c r="BD171" s="255"/>
      <c r="BE171" s="255"/>
      <c r="BF171" s="255"/>
      <c r="BG171" s="255"/>
      <c r="BH171" s="255"/>
      <c r="BI171" s="255"/>
      <c r="BJ171" s="255"/>
      <c r="BK171" s="255"/>
      <c r="BL171" s="255"/>
      <c r="BM171" s="255"/>
      <c r="BN171" s="255"/>
      <c r="BO171" s="255"/>
      <c r="BP171" s="255"/>
      <c r="BQ171" s="255"/>
      <c r="BR171" s="255"/>
      <c r="BS171" s="255"/>
      <c r="BT171" s="255"/>
      <c r="BU171" s="255"/>
      <c r="BV171" s="255"/>
      <c r="BW171" s="255"/>
      <c r="BX171" s="255"/>
      <c r="BY171" s="255"/>
      <c r="BZ171" s="255"/>
      <c r="CA171" s="255"/>
      <c r="CB171" s="255"/>
      <c r="CC171" s="255"/>
      <c r="CD171" s="255"/>
      <c r="CE171" s="255"/>
      <c r="CF171" s="255"/>
      <c r="CG171" s="255"/>
      <c r="CH171" s="255"/>
      <c r="CI171" s="255"/>
      <c r="CJ171" s="255"/>
      <c r="CK171" s="255"/>
      <c r="CL171" s="255"/>
      <c r="CM171" s="255"/>
      <c r="CN171" s="255"/>
      <c r="CO171" s="255"/>
      <c r="CP171" s="255"/>
      <c r="CQ171" s="255"/>
      <c r="CR171" s="255"/>
      <c r="CS171" s="255"/>
      <c r="CT171" s="255"/>
      <c r="CU171" s="255"/>
      <c r="CV171" s="255"/>
      <c r="CW171" s="255"/>
      <c r="CX171" s="255"/>
      <c r="CY171" s="255"/>
      <c r="CZ171" s="255"/>
      <c r="DA171" s="255"/>
      <c r="DB171" s="255"/>
      <c r="DC171" s="255"/>
      <c r="DD171" s="255"/>
      <c r="DE171" s="255"/>
      <c r="DF171" s="255"/>
      <c r="DG171" s="255"/>
      <c r="DH171" s="255"/>
      <c r="DI171" s="255"/>
      <c r="DJ171" s="255"/>
      <c r="DK171" s="255"/>
      <c r="DL171" s="255"/>
      <c r="DM171" s="255"/>
      <c r="DN171" s="255"/>
      <c r="DO171" s="255"/>
      <c r="DP171" s="255"/>
      <c r="DQ171" s="255"/>
      <c r="DR171" s="255"/>
      <c r="DS171" s="255"/>
      <c r="DT171" s="255"/>
      <c r="DU171" s="255"/>
      <c r="DV171" s="255"/>
      <c r="DW171" s="255"/>
      <c r="DX171" s="255"/>
      <c r="DY171" s="255"/>
      <c r="DZ171" s="255"/>
      <c r="EA171" s="255"/>
      <c r="EB171" s="255"/>
      <c r="EC171" s="255"/>
      <c r="ED171" s="255"/>
      <c r="EE171" s="255"/>
      <c r="EF171" s="255"/>
      <c r="EG171" s="255"/>
    </row>
    <row r="172" spans="1:137" s="28" customFormat="1" ht="20.399999999999999" x14ac:dyDescent="0.2">
      <c r="A172" s="40">
        <v>146</v>
      </c>
      <c r="B172" s="53" t="s">
        <v>219</v>
      </c>
      <c r="C172" s="54" t="s">
        <v>153</v>
      </c>
      <c r="D172" s="19" t="s">
        <v>788</v>
      </c>
      <c r="E172" s="256"/>
      <c r="F172" s="256"/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6"/>
      <c r="AP172" s="256"/>
      <c r="AQ172" s="256"/>
      <c r="AR172" s="256"/>
      <c r="AS172" s="256"/>
      <c r="AT172" s="256"/>
      <c r="AU172" s="256"/>
      <c r="AV172" s="256"/>
      <c r="AW172" s="256"/>
      <c r="AX172" s="256"/>
      <c r="AY172" s="256"/>
      <c r="AZ172" s="256"/>
      <c r="BA172" s="256"/>
      <c r="BB172" s="256"/>
      <c r="BC172" s="256"/>
      <c r="BD172" s="256"/>
      <c r="BE172" s="256"/>
      <c r="BF172" s="256"/>
      <c r="BG172" s="256"/>
      <c r="BH172" s="256"/>
      <c r="BI172" s="256"/>
      <c r="BJ172" s="256"/>
      <c r="BK172" s="256"/>
      <c r="BL172" s="256"/>
      <c r="BM172" s="256"/>
      <c r="BN172" s="256"/>
      <c r="BO172" s="256"/>
      <c r="BP172" s="256"/>
      <c r="BQ172" s="256"/>
      <c r="BR172" s="256"/>
      <c r="BS172" s="256"/>
      <c r="BT172" s="256"/>
      <c r="BU172" s="256"/>
      <c r="BV172" s="256"/>
      <c r="BW172" s="256"/>
      <c r="BX172" s="256"/>
      <c r="BY172" s="256"/>
      <c r="BZ172" s="256"/>
      <c r="CA172" s="256"/>
      <c r="CB172" s="256"/>
      <c r="CC172" s="256"/>
      <c r="CD172" s="256"/>
      <c r="CE172" s="256"/>
      <c r="CF172" s="256"/>
      <c r="CG172" s="256"/>
      <c r="CH172" s="256"/>
      <c r="CI172" s="256"/>
      <c r="CJ172" s="256"/>
      <c r="CK172" s="256"/>
      <c r="CL172" s="256"/>
      <c r="CM172" s="256"/>
      <c r="CN172" s="256"/>
      <c r="CO172" s="256"/>
      <c r="CP172" s="256"/>
      <c r="CQ172" s="256"/>
      <c r="CR172" s="256"/>
      <c r="CS172" s="256"/>
      <c r="CT172" s="256"/>
      <c r="CU172" s="256"/>
      <c r="CV172" s="256"/>
      <c r="CW172" s="256"/>
      <c r="CX172" s="256"/>
      <c r="CY172" s="256"/>
      <c r="CZ172" s="256"/>
      <c r="DA172" s="256"/>
      <c r="DB172" s="256"/>
      <c r="DC172" s="256"/>
      <c r="DD172" s="256"/>
      <c r="DE172" s="256"/>
      <c r="DF172" s="256"/>
      <c r="DG172" s="256"/>
      <c r="DH172" s="256"/>
      <c r="DI172" s="256"/>
      <c r="DJ172" s="256"/>
      <c r="DK172" s="256"/>
      <c r="DL172" s="256"/>
      <c r="DM172" s="256"/>
      <c r="DN172" s="256"/>
      <c r="DO172" s="256"/>
      <c r="DP172" s="256"/>
      <c r="DQ172" s="256"/>
      <c r="DR172" s="256"/>
      <c r="DS172" s="256"/>
      <c r="DT172" s="256"/>
      <c r="DU172" s="256"/>
      <c r="DV172" s="256"/>
      <c r="DW172" s="256"/>
      <c r="DX172" s="256"/>
      <c r="DY172" s="256"/>
      <c r="DZ172" s="256"/>
      <c r="EA172" s="256"/>
      <c r="EB172" s="256"/>
      <c r="EC172" s="256"/>
      <c r="ED172" s="256"/>
      <c r="EE172" s="256"/>
      <c r="EF172" s="256"/>
      <c r="EG172" s="256"/>
    </row>
    <row r="173" spans="1:137" s="45" customFormat="1" ht="19.2" customHeight="1" x14ac:dyDescent="0.2">
      <c r="A173" s="334" t="s">
        <v>218</v>
      </c>
      <c r="B173" s="335"/>
      <c r="C173" s="43"/>
      <c r="D173" s="124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  <c r="Q173" s="255"/>
      <c r="R173" s="255"/>
      <c r="S173" s="255"/>
      <c r="T173" s="255"/>
      <c r="U173" s="255"/>
      <c r="V173" s="255"/>
      <c r="W173" s="255"/>
      <c r="X173" s="255"/>
      <c r="Y173" s="255"/>
      <c r="Z173" s="255"/>
      <c r="AA173" s="255"/>
      <c r="AB173" s="255"/>
      <c r="AC173" s="255"/>
      <c r="AD173" s="255"/>
      <c r="AE173" s="255"/>
      <c r="AF173" s="255"/>
      <c r="AG173" s="255"/>
      <c r="AH173" s="255"/>
      <c r="AI173" s="255"/>
      <c r="AJ173" s="255"/>
      <c r="AK173" s="255"/>
      <c r="AL173" s="255"/>
      <c r="AM173" s="255"/>
      <c r="AN173" s="255"/>
      <c r="AO173" s="255"/>
      <c r="AP173" s="255"/>
      <c r="AQ173" s="255"/>
      <c r="AR173" s="255"/>
      <c r="AS173" s="255"/>
      <c r="AT173" s="255"/>
      <c r="AU173" s="255"/>
      <c r="AV173" s="255"/>
      <c r="AW173" s="255"/>
      <c r="AX173" s="255"/>
      <c r="AY173" s="255"/>
      <c r="AZ173" s="255"/>
      <c r="BA173" s="255"/>
      <c r="BB173" s="255"/>
      <c r="BC173" s="255"/>
      <c r="BD173" s="255"/>
      <c r="BE173" s="255"/>
      <c r="BF173" s="255"/>
      <c r="BG173" s="255"/>
      <c r="BH173" s="255"/>
      <c r="BI173" s="255"/>
      <c r="BJ173" s="255"/>
      <c r="BK173" s="255"/>
      <c r="BL173" s="255"/>
      <c r="BM173" s="255"/>
      <c r="BN173" s="255"/>
      <c r="BO173" s="255"/>
      <c r="BP173" s="255"/>
      <c r="BQ173" s="255"/>
      <c r="BR173" s="255"/>
      <c r="BS173" s="255"/>
      <c r="BT173" s="255"/>
      <c r="BU173" s="255"/>
      <c r="BV173" s="255"/>
      <c r="BW173" s="255"/>
      <c r="BX173" s="255"/>
      <c r="BY173" s="255"/>
      <c r="BZ173" s="255"/>
      <c r="CA173" s="255"/>
      <c r="CB173" s="255"/>
      <c r="CC173" s="255"/>
      <c r="CD173" s="255"/>
      <c r="CE173" s="255"/>
      <c r="CF173" s="255"/>
      <c r="CG173" s="255"/>
      <c r="CH173" s="255"/>
      <c r="CI173" s="255"/>
      <c r="CJ173" s="255"/>
      <c r="CK173" s="255"/>
      <c r="CL173" s="255"/>
      <c r="CM173" s="255"/>
      <c r="CN173" s="255"/>
      <c r="CO173" s="255"/>
      <c r="CP173" s="255"/>
      <c r="CQ173" s="255"/>
      <c r="CR173" s="255"/>
      <c r="CS173" s="255"/>
      <c r="CT173" s="255"/>
      <c r="CU173" s="255"/>
      <c r="CV173" s="255"/>
      <c r="CW173" s="255"/>
      <c r="CX173" s="255"/>
      <c r="CY173" s="255"/>
      <c r="CZ173" s="255"/>
      <c r="DA173" s="255"/>
      <c r="DB173" s="255"/>
      <c r="DC173" s="255"/>
      <c r="DD173" s="255"/>
      <c r="DE173" s="255"/>
      <c r="DF173" s="255"/>
      <c r="DG173" s="255"/>
      <c r="DH173" s="255"/>
      <c r="DI173" s="255"/>
      <c r="DJ173" s="255"/>
      <c r="DK173" s="255"/>
      <c r="DL173" s="255"/>
      <c r="DM173" s="255"/>
      <c r="DN173" s="255"/>
      <c r="DO173" s="255"/>
      <c r="DP173" s="255"/>
      <c r="DQ173" s="255"/>
      <c r="DR173" s="255"/>
      <c r="DS173" s="255"/>
      <c r="DT173" s="255"/>
      <c r="DU173" s="255"/>
      <c r="DV173" s="255"/>
      <c r="DW173" s="255"/>
      <c r="DX173" s="255"/>
      <c r="DY173" s="255"/>
      <c r="DZ173" s="255"/>
      <c r="EA173" s="255"/>
      <c r="EB173" s="255"/>
      <c r="EC173" s="255"/>
      <c r="ED173" s="255"/>
      <c r="EE173" s="255"/>
      <c r="EF173" s="255"/>
      <c r="EG173" s="255"/>
    </row>
    <row r="174" spans="1:137" s="28" customFormat="1" ht="30.6" x14ac:dyDescent="0.2">
      <c r="A174" s="40">
        <v>147</v>
      </c>
      <c r="B174" s="56" t="s">
        <v>220</v>
      </c>
      <c r="C174" s="54" t="s">
        <v>153</v>
      </c>
      <c r="D174" s="19" t="s">
        <v>788</v>
      </c>
      <c r="E174" s="256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56"/>
      <c r="AP174" s="256"/>
      <c r="AQ174" s="256"/>
      <c r="AR174" s="256"/>
      <c r="AS174" s="256"/>
      <c r="AT174" s="256"/>
      <c r="AU174" s="256"/>
      <c r="AV174" s="256"/>
      <c r="AW174" s="256"/>
      <c r="AX174" s="256"/>
      <c r="AY174" s="256"/>
      <c r="AZ174" s="256"/>
      <c r="BA174" s="256"/>
      <c r="BB174" s="256"/>
      <c r="BC174" s="256"/>
      <c r="BD174" s="256"/>
      <c r="BE174" s="256"/>
      <c r="BF174" s="256"/>
      <c r="BG174" s="256"/>
      <c r="BH174" s="256"/>
      <c r="BI174" s="256"/>
      <c r="BJ174" s="256"/>
      <c r="BK174" s="256"/>
      <c r="BL174" s="256"/>
      <c r="BM174" s="256"/>
      <c r="BN174" s="256"/>
      <c r="BO174" s="256"/>
      <c r="BP174" s="256"/>
      <c r="BQ174" s="256"/>
      <c r="BR174" s="256"/>
      <c r="BS174" s="256"/>
      <c r="BT174" s="256"/>
      <c r="BU174" s="256"/>
      <c r="BV174" s="256"/>
      <c r="BW174" s="256"/>
      <c r="BX174" s="256"/>
      <c r="BY174" s="256"/>
      <c r="BZ174" s="256"/>
      <c r="CA174" s="256"/>
      <c r="CB174" s="256"/>
      <c r="CC174" s="256"/>
      <c r="CD174" s="256"/>
      <c r="CE174" s="256"/>
      <c r="CF174" s="256"/>
      <c r="CG174" s="256"/>
      <c r="CH174" s="256"/>
      <c r="CI174" s="256"/>
      <c r="CJ174" s="256"/>
      <c r="CK174" s="256"/>
      <c r="CL174" s="256"/>
      <c r="CM174" s="256"/>
      <c r="CN174" s="256"/>
      <c r="CO174" s="256"/>
      <c r="CP174" s="256"/>
      <c r="CQ174" s="256"/>
      <c r="CR174" s="256"/>
      <c r="CS174" s="256"/>
      <c r="CT174" s="256"/>
      <c r="CU174" s="256"/>
      <c r="CV174" s="256"/>
      <c r="CW174" s="256"/>
      <c r="CX174" s="256"/>
      <c r="CY174" s="256"/>
      <c r="CZ174" s="256"/>
      <c r="DA174" s="256"/>
      <c r="DB174" s="256"/>
      <c r="DC174" s="256"/>
      <c r="DD174" s="256"/>
      <c r="DE174" s="256"/>
      <c r="DF174" s="256"/>
      <c r="DG174" s="256"/>
      <c r="DH174" s="256"/>
      <c r="DI174" s="256"/>
      <c r="DJ174" s="256"/>
      <c r="DK174" s="256"/>
      <c r="DL174" s="256"/>
      <c r="DM174" s="256"/>
      <c r="DN174" s="256"/>
      <c r="DO174" s="256"/>
      <c r="DP174" s="256"/>
      <c r="DQ174" s="256"/>
      <c r="DR174" s="256"/>
      <c r="DS174" s="256"/>
      <c r="DT174" s="256"/>
      <c r="DU174" s="256"/>
      <c r="DV174" s="256"/>
      <c r="DW174" s="256"/>
      <c r="DX174" s="256"/>
      <c r="DY174" s="256"/>
      <c r="DZ174" s="256"/>
      <c r="EA174" s="256"/>
      <c r="EB174" s="256"/>
      <c r="EC174" s="256"/>
      <c r="ED174" s="256"/>
      <c r="EE174" s="256"/>
      <c r="EF174" s="256"/>
      <c r="EG174" s="256"/>
    </row>
    <row r="175" spans="1:137" s="28" customFormat="1" ht="30.6" x14ac:dyDescent="0.2">
      <c r="A175" s="40">
        <v>148</v>
      </c>
      <c r="B175" s="55" t="s">
        <v>221</v>
      </c>
      <c r="C175" s="54" t="s">
        <v>153</v>
      </c>
      <c r="D175" s="19" t="s">
        <v>788</v>
      </c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56"/>
      <c r="AP175" s="256"/>
      <c r="AQ175" s="256"/>
      <c r="AR175" s="256"/>
      <c r="AS175" s="256"/>
      <c r="AT175" s="256"/>
      <c r="AU175" s="256"/>
      <c r="AV175" s="256"/>
      <c r="AW175" s="256"/>
      <c r="AX175" s="256"/>
      <c r="AY175" s="256"/>
      <c r="AZ175" s="256"/>
      <c r="BA175" s="256"/>
      <c r="BB175" s="256"/>
      <c r="BC175" s="256"/>
      <c r="BD175" s="256"/>
      <c r="BE175" s="256"/>
      <c r="BF175" s="256"/>
      <c r="BG175" s="256"/>
      <c r="BH175" s="256"/>
      <c r="BI175" s="256"/>
      <c r="BJ175" s="256"/>
      <c r="BK175" s="256"/>
      <c r="BL175" s="256"/>
      <c r="BM175" s="256"/>
      <c r="BN175" s="256"/>
      <c r="BO175" s="256"/>
      <c r="BP175" s="256"/>
      <c r="BQ175" s="256"/>
      <c r="BR175" s="256"/>
      <c r="BS175" s="256"/>
      <c r="BT175" s="256"/>
      <c r="BU175" s="256"/>
      <c r="BV175" s="256"/>
      <c r="BW175" s="256"/>
      <c r="BX175" s="256"/>
      <c r="BY175" s="256"/>
      <c r="BZ175" s="256"/>
      <c r="CA175" s="256"/>
      <c r="CB175" s="256"/>
      <c r="CC175" s="256"/>
      <c r="CD175" s="256"/>
      <c r="CE175" s="256"/>
      <c r="CF175" s="256"/>
      <c r="CG175" s="256"/>
      <c r="CH175" s="256"/>
      <c r="CI175" s="256"/>
      <c r="CJ175" s="256"/>
      <c r="CK175" s="256"/>
      <c r="CL175" s="256"/>
      <c r="CM175" s="256"/>
      <c r="CN175" s="256"/>
      <c r="CO175" s="256"/>
      <c r="CP175" s="256"/>
      <c r="CQ175" s="256"/>
      <c r="CR175" s="256"/>
      <c r="CS175" s="256"/>
      <c r="CT175" s="256"/>
      <c r="CU175" s="256"/>
      <c r="CV175" s="256"/>
      <c r="CW175" s="256"/>
      <c r="CX175" s="256"/>
      <c r="CY175" s="256"/>
      <c r="CZ175" s="256"/>
      <c r="DA175" s="256"/>
      <c r="DB175" s="256"/>
      <c r="DC175" s="256"/>
      <c r="DD175" s="256"/>
      <c r="DE175" s="256"/>
      <c r="DF175" s="256"/>
      <c r="DG175" s="256"/>
      <c r="DH175" s="256"/>
      <c r="DI175" s="256"/>
      <c r="DJ175" s="256"/>
      <c r="DK175" s="256"/>
      <c r="DL175" s="256"/>
      <c r="DM175" s="256"/>
      <c r="DN175" s="256"/>
      <c r="DO175" s="256"/>
      <c r="DP175" s="256"/>
      <c r="DQ175" s="256"/>
      <c r="DR175" s="256"/>
      <c r="DS175" s="256"/>
      <c r="DT175" s="256"/>
      <c r="DU175" s="256"/>
      <c r="DV175" s="256"/>
      <c r="DW175" s="256"/>
      <c r="DX175" s="256"/>
      <c r="DY175" s="256"/>
      <c r="DZ175" s="256"/>
      <c r="EA175" s="256"/>
      <c r="EB175" s="256"/>
      <c r="EC175" s="256"/>
      <c r="ED175" s="256"/>
      <c r="EE175" s="256"/>
      <c r="EF175" s="256"/>
      <c r="EG175" s="256"/>
    </row>
    <row r="176" spans="1:137" s="45" customFormat="1" ht="19.2" customHeight="1" x14ac:dyDescent="0.2">
      <c r="A176" s="334" t="s">
        <v>228</v>
      </c>
      <c r="B176" s="335"/>
      <c r="C176" s="43"/>
      <c r="D176" s="124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  <c r="AA176" s="255"/>
      <c r="AB176" s="255"/>
      <c r="AC176" s="255"/>
      <c r="AD176" s="255"/>
      <c r="AE176" s="255"/>
      <c r="AF176" s="255"/>
      <c r="AG176" s="255"/>
      <c r="AH176" s="255"/>
      <c r="AI176" s="255"/>
      <c r="AJ176" s="255"/>
      <c r="AK176" s="255"/>
      <c r="AL176" s="255"/>
      <c r="AM176" s="255"/>
      <c r="AN176" s="255"/>
      <c r="AO176" s="255"/>
      <c r="AP176" s="255"/>
      <c r="AQ176" s="255"/>
      <c r="AR176" s="255"/>
      <c r="AS176" s="255"/>
      <c r="AT176" s="255"/>
      <c r="AU176" s="255"/>
      <c r="AV176" s="255"/>
      <c r="AW176" s="255"/>
      <c r="AX176" s="255"/>
      <c r="AY176" s="255"/>
      <c r="AZ176" s="255"/>
      <c r="BA176" s="255"/>
      <c r="BB176" s="255"/>
      <c r="BC176" s="255"/>
      <c r="BD176" s="255"/>
      <c r="BE176" s="255"/>
      <c r="BF176" s="255"/>
      <c r="BG176" s="255"/>
      <c r="BH176" s="255"/>
      <c r="BI176" s="255"/>
      <c r="BJ176" s="255"/>
      <c r="BK176" s="255"/>
      <c r="BL176" s="255"/>
      <c r="BM176" s="255"/>
      <c r="BN176" s="255"/>
      <c r="BO176" s="255"/>
      <c r="BP176" s="255"/>
      <c r="BQ176" s="255"/>
      <c r="BR176" s="255"/>
      <c r="BS176" s="255"/>
      <c r="BT176" s="255"/>
      <c r="BU176" s="255"/>
      <c r="BV176" s="255"/>
      <c r="BW176" s="255"/>
      <c r="BX176" s="255"/>
      <c r="BY176" s="255"/>
      <c r="BZ176" s="255"/>
      <c r="CA176" s="255"/>
      <c r="CB176" s="255"/>
      <c r="CC176" s="255"/>
      <c r="CD176" s="255"/>
      <c r="CE176" s="255"/>
      <c r="CF176" s="255"/>
      <c r="CG176" s="255"/>
      <c r="CH176" s="255"/>
      <c r="CI176" s="255"/>
      <c r="CJ176" s="255"/>
      <c r="CK176" s="255"/>
      <c r="CL176" s="255"/>
      <c r="CM176" s="255"/>
      <c r="CN176" s="255"/>
      <c r="CO176" s="255"/>
      <c r="CP176" s="255"/>
      <c r="CQ176" s="255"/>
      <c r="CR176" s="255"/>
      <c r="CS176" s="255"/>
      <c r="CT176" s="255"/>
      <c r="CU176" s="255"/>
      <c r="CV176" s="255"/>
      <c r="CW176" s="255"/>
      <c r="CX176" s="255"/>
      <c r="CY176" s="255"/>
      <c r="CZ176" s="255"/>
      <c r="DA176" s="255"/>
      <c r="DB176" s="255"/>
      <c r="DC176" s="255"/>
      <c r="DD176" s="255"/>
      <c r="DE176" s="255"/>
      <c r="DF176" s="255"/>
      <c r="DG176" s="255"/>
      <c r="DH176" s="255"/>
      <c r="DI176" s="255"/>
      <c r="DJ176" s="255"/>
      <c r="DK176" s="255"/>
      <c r="DL176" s="255"/>
      <c r="DM176" s="255"/>
      <c r="DN176" s="255"/>
      <c r="DO176" s="255"/>
      <c r="DP176" s="255"/>
      <c r="DQ176" s="255"/>
      <c r="DR176" s="255"/>
      <c r="DS176" s="255"/>
      <c r="DT176" s="255"/>
      <c r="DU176" s="255"/>
      <c r="DV176" s="255"/>
      <c r="DW176" s="255"/>
      <c r="DX176" s="255"/>
      <c r="DY176" s="255"/>
      <c r="DZ176" s="255"/>
      <c r="EA176" s="255"/>
      <c r="EB176" s="255"/>
      <c r="EC176" s="255"/>
      <c r="ED176" s="255"/>
      <c r="EE176" s="255"/>
      <c r="EF176" s="255"/>
      <c r="EG176" s="255"/>
    </row>
    <row r="177" spans="1:137" s="28" customFormat="1" x14ac:dyDescent="0.2">
      <c r="A177" s="51">
        <v>149</v>
      </c>
      <c r="B177" s="41" t="s">
        <v>222</v>
      </c>
      <c r="C177" s="51" t="s">
        <v>152</v>
      </c>
      <c r="D177" s="19" t="s">
        <v>788</v>
      </c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56"/>
      <c r="AP177" s="256"/>
      <c r="AQ177" s="256"/>
      <c r="AR177" s="256"/>
      <c r="AS177" s="256"/>
      <c r="AT177" s="256"/>
      <c r="AU177" s="256"/>
      <c r="AV177" s="256"/>
      <c r="AW177" s="256"/>
      <c r="AX177" s="256"/>
      <c r="AY177" s="256"/>
      <c r="AZ177" s="256"/>
      <c r="BA177" s="256"/>
      <c r="BB177" s="256"/>
      <c r="BC177" s="256"/>
      <c r="BD177" s="256"/>
      <c r="BE177" s="256"/>
      <c r="BF177" s="256"/>
      <c r="BG177" s="256"/>
      <c r="BH177" s="256"/>
      <c r="BI177" s="256"/>
      <c r="BJ177" s="256"/>
      <c r="BK177" s="256"/>
      <c r="BL177" s="256"/>
      <c r="BM177" s="256"/>
      <c r="BN177" s="256"/>
      <c r="BO177" s="256"/>
      <c r="BP177" s="256"/>
      <c r="BQ177" s="256"/>
      <c r="BR177" s="256"/>
      <c r="BS177" s="256"/>
      <c r="BT177" s="256"/>
      <c r="BU177" s="256"/>
      <c r="BV177" s="256"/>
      <c r="BW177" s="256"/>
      <c r="BX177" s="256"/>
      <c r="BY177" s="256"/>
      <c r="BZ177" s="256"/>
      <c r="CA177" s="256"/>
      <c r="CB177" s="256"/>
      <c r="CC177" s="256"/>
      <c r="CD177" s="256"/>
      <c r="CE177" s="256"/>
      <c r="CF177" s="256"/>
      <c r="CG177" s="256"/>
      <c r="CH177" s="256"/>
      <c r="CI177" s="256"/>
      <c r="CJ177" s="256"/>
      <c r="CK177" s="256"/>
      <c r="CL177" s="256"/>
      <c r="CM177" s="256"/>
      <c r="CN177" s="256"/>
      <c r="CO177" s="256"/>
      <c r="CP177" s="256"/>
      <c r="CQ177" s="256"/>
      <c r="CR177" s="256"/>
      <c r="CS177" s="256"/>
      <c r="CT177" s="256"/>
      <c r="CU177" s="256"/>
      <c r="CV177" s="256"/>
      <c r="CW177" s="256"/>
      <c r="CX177" s="256"/>
      <c r="CY177" s="256"/>
      <c r="CZ177" s="256"/>
      <c r="DA177" s="256"/>
      <c r="DB177" s="256"/>
      <c r="DC177" s="256"/>
      <c r="DD177" s="256"/>
      <c r="DE177" s="256"/>
      <c r="DF177" s="256"/>
      <c r="DG177" s="256"/>
      <c r="DH177" s="256"/>
      <c r="DI177" s="256"/>
      <c r="DJ177" s="256"/>
      <c r="DK177" s="256"/>
      <c r="DL177" s="256"/>
      <c r="DM177" s="256"/>
      <c r="DN177" s="256"/>
      <c r="DO177" s="256"/>
      <c r="DP177" s="256"/>
      <c r="DQ177" s="256"/>
      <c r="DR177" s="256"/>
      <c r="DS177" s="256"/>
      <c r="DT177" s="256"/>
      <c r="DU177" s="256"/>
      <c r="DV177" s="256"/>
      <c r="DW177" s="256"/>
      <c r="DX177" s="256"/>
      <c r="DY177" s="256"/>
      <c r="DZ177" s="256"/>
      <c r="EA177" s="256"/>
      <c r="EB177" s="256"/>
      <c r="EC177" s="256"/>
      <c r="ED177" s="256"/>
      <c r="EE177" s="256"/>
      <c r="EF177" s="256"/>
      <c r="EG177" s="256"/>
    </row>
    <row r="178" spans="1:137" s="28" customFormat="1" x14ac:dyDescent="0.2">
      <c r="A178" s="51">
        <v>150</v>
      </c>
      <c r="B178" s="41" t="s">
        <v>223</v>
      </c>
      <c r="C178" s="51" t="s">
        <v>153</v>
      </c>
      <c r="D178" s="19" t="s">
        <v>788</v>
      </c>
      <c r="E178" s="256"/>
      <c r="F178" s="256"/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56"/>
      <c r="AP178" s="256"/>
      <c r="AQ178" s="256"/>
      <c r="AR178" s="256"/>
      <c r="AS178" s="256"/>
      <c r="AT178" s="256"/>
      <c r="AU178" s="256"/>
      <c r="AV178" s="256"/>
      <c r="AW178" s="256"/>
      <c r="AX178" s="256"/>
      <c r="AY178" s="256"/>
      <c r="AZ178" s="256"/>
      <c r="BA178" s="256"/>
      <c r="BB178" s="256"/>
      <c r="BC178" s="256"/>
      <c r="BD178" s="256"/>
      <c r="BE178" s="256"/>
      <c r="BF178" s="256"/>
      <c r="BG178" s="256"/>
      <c r="BH178" s="256"/>
      <c r="BI178" s="256"/>
      <c r="BJ178" s="256"/>
      <c r="BK178" s="256"/>
      <c r="BL178" s="256"/>
      <c r="BM178" s="256"/>
      <c r="BN178" s="256"/>
      <c r="BO178" s="256"/>
      <c r="BP178" s="256"/>
      <c r="BQ178" s="256"/>
      <c r="BR178" s="256"/>
      <c r="BS178" s="256"/>
      <c r="BT178" s="256"/>
      <c r="BU178" s="256"/>
      <c r="BV178" s="256"/>
      <c r="BW178" s="256"/>
      <c r="BX178" s="256"/>
      <c r="BY178" s="256"/>
      <c r="BZ178" s="256"/>
      <c r="CA178" s="256"/>
      <c r="CB178" s="256"/>
      <c r="CC178" s="256"/>
      <c r="CD178" s="256"/>
      <c r="CE178" s="256"/>
      <c r="CF178" s="256"/>
      <c r="CG178" s="256"/>
      <c r="CH178" s="256"/>
      <c r="CI178" s="256"/>
      <c r="CJ178" s="256"/>
      <c r="CK178" s="256"/>
      <c r="CL178" s="256"/>
      <c r="CM178" s="256"/>
      <c r="CN178" s="256"/>
      <c r="CO178" s="256"/>
      <c r="CP178" s="256"/>
      <c r="CQ178" s="256"/>
      <c r="CR178" s="256"/>
      <c r="CS178" s="256"/>
      <c r="CT178" s="256"/>
      <c r="CU178" s="256"/>
      <c r="CV178" s="256"/>
      <c r="CW178" s="256"/>
      <c r="CX178" s="256"/>
      <c r="CY178" s="256"/>
      <c r="CZ178" s="256"/>
      <c r="DA178" s="256"/>
      <c r="DB178" s="256"/>
      <c r="DC178" s="256"/>
      <c r="DD178" s="256"/>
      <c r="DE178" s="256"/>
      <c r="DF178" s="256"/>
      <c r="DG178" s="256"/>
      <c r="DH178" s="256"/>
      <c r="DI178" s="256"/>
      <c r="DJ178" s="256"/>
      <c r="DK178" s="256"/>
      <c r="DL178" s="256"/>
      <c r="DM178" s="256"/>
      <c r="DN178" s="256"/>
      <c r="DO178" s="256"/>
      <c r="DP178" s="256"/>
      <c r="DQ178" s="256"/>
      <c r="DR178" s="256"/>
      <c r="DS178" s="256"/>
      <c r="DT178" s="256"/>
      <c r="DU178" s="256"/>
      <c r="DV178" s="256"/>
      <c r="DW178" s="256"/>
      <c r="DX178" s="256"/>
      <c r="DY178" s="256"/>
      <c r="DZ178" s="256"/>
      <c r="EA178" s="256"/>
      <c r="EB178" s="256"/>
      <c r="EC178" s="256"/>
      <c r="ED178" s="256"/>
      <c r="EE178" s="256"/>
      <c r="EF178" s="256"/>
      <c r="EG178" s="256"/>
    </row>
    <row r="179" spans="1:137" s="28" customFormat="1" x14ac:dyDescent="0.2">
      <c r="A179" s="51">
        <v>151</v>
      </c>
      <c r="B179" s="41" t="s">
        <v>224</v>
      </c>
      <c r="C179" s="51" t="s">
        <v>152</v>
      </c>
      <c r="D179" s="19" t="s">
        <v>788</v>
      </c>
      <c r="E179" s="256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56"/>
      <c r="AP179" s="256"/>
      <c r="AQ179" s="256"/>
      <c r="AR179" s="256"/>
      <c r="AS179" s="256"/>
      <c r="AT179" s="256"/>
      <c r="AU179" s="256"/>
      <c r="AV179" s="256"/>
      <c r="AW179" s="256"/>
      <c r="AX179" s="256"/>
      <c r="AY179" s="256"/>
      <c r="AZ179" s="256"/>
      <c r="BA179" s="256"/>
      <c r="BB179" s="256"/>
      <c r="BC179" s="256"/>
      <c r="BD179" s="256"/>
      <c r="BE179" s="256"/>
      <c r="BF179" s="256"/>
      <c r="BG179" s="256"/>
      <c r="BH179" s="256"/>
      <c r="BI179" s="256"/>
      <c r="BJ179" s="256"/>
      <c r="BK179" s="256"/>
      <c r="BL179" s="256"/>
      <c r="BM179" s="256"/>
      <c r="BN179" s="256"/>
      <c r="BO179" s="256"/>
      <c r="BP179" s="256"/>
      <c r="BQ179" s="256"/>
      <c r="BR179" s="256"/>
      <c r="BS179" s="256"/>
      <c r="BT179" s="256"/>
      <c r="BU179" s="256"/>
      <c r="BV179" s="256"/>
      <c r="BW179" s="256"/>
      <c r="BX179" s="256"/>
      <c r="BY179" s="256"/>
      <c r="BZ179" s="256"/>
      <c r="CA179" s="256"/>
      <c r="CB179" s="256"/>
      <c r="CC179" s="256"/>
      <c r="CD179" s="256"/>
      <c r="CE179" s="256"/>
      <c r="CF179" s="256"/>
      <c r="CG179" s="256"/>
      <c r="CH179" s="256"/>
      <c r="CI179" s="256"/>
      <c r="CJ179" s="256"/>
      <c r="CK179" s="256"/>
      <c r="CL179" s="256"/>
      <c r="CM179" s="256"/>
      <c r="CN179" s="256"/>
      <c r="CO179" s="256"/>
      <c r="CP179" s="256"/>
      <c r="CQ179" s="256"/>
      <c r="CR179" s="256"/>
      <c r="CS179" s="256"/>
      <c r="CT179" s="256"/>
      <c r="CU179" s="256"/>
      <c r="CV179" s="256"/>
      <c r="CW179" s="256"/>
      <c r="CX179" s="256"/>
      <c r="CY179" s="256"/>
      <c r="CZ179" s="256"/>
      <c r="DA179" s="256"/>
      <c r="DB179" s="256"/>
      <c r="DC179" s="256"/>
      <c r="DD179" s="256"/>
      <c r="DE179" s="256"/>
      <c r="DF179" s="256"/>
      <c r="DG179" s="256"/>
      <c r="DH179" s="256"/>
      <c r="DI179" s="256"/>
      <c r="DJ179" s="256"/>
      <c r="DK179" s="256"/>
      <c r="DL179" s="256"/>
      <c r="DM179" s="256"/>
      <c r="DN179" s="256"/>
      <c r="DO179" s="256"/>
      <c r="DP179" s="256"/>
      <c r="DQ179" s="256"/>
      <c r="DR179" s="256"/>
      <c r="DS179" s="256"/>
      <c r="DT179" s="256"/>
      <c r="DU179" s="256"/>
      <c r="DV179" s="256"/>
      <c r="DW179" s="256"/>
      <c r="DX179" s="256"/>
      <c r="DY179" s="256"/>
      <c r="DZ179" s="256"/>
      <c r="EA179" s="256"/>
      <c r="EB179" s="256"/>
      <c r="EC179" s="256"/>
      <c r="ED179" s="256"/>
      <c r="EE179" s="256"/>
      <c r="EF179" s="256"/>
      <c r="EG179" s="256"/>
    </row>
    <row r="180" spans="1:137" s="28" customFormat="1" x14ac:dyDescent="0.2">
      <c r="A180" s="51">
        <v>152</v>
      </c>
      <c r="B180" s="41" t="s">
        <v>225</v>
      </c>
      <c r="C180" s="51" t="s">
        <v>152</v>
      </c>
      <c r="D180" s="19" t="s">
        <v>788</v>
      </c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56"/>
      <c r="AP180" s="256"/>
      <c r="AQ180" s="256"/>
      <c r="AR180" s="256"/>
      <c r="AS180" s="256"/>
      <c r="AT180" s="256"/>
      <c r="AU180" s="256"/>
      <c r="AV180" s="256"/>
      <c r="AW180" s="256"/>
      <c r="AX180" s="256"/>
      <c r="AY180" s="256"/>
      <c r="AZ180" s="256"/>
      <c r="BA180" s="256"/>
      <c r="BB180" s="256"/>
      <c r="BC180" s="256"/>
      <c r="BD180" s="256"/>
      <c r="BE180" s="256"/>
      <c r="BF180" s="256"/>
      <c r="BG180" s="256"/>
      <c r="BH180" s="256"/>
      <c r="BI180" s="256"/>
      <c r="BJ180" s="256"/>
      <c r="BK180" s="256"/>
      <c r="BL180" s="256"/>
      <c r="BM180" s="256"/>
      <c r="BN180" s="256"/>
      <c r="BO180" s="256"/>
      <c r="BP180" s="256"/>
      <c r="BQ180" s="256"/>
      <c r="BR180" s="256"/>
      <c r="BS180" s="256"/>
      <c r="BT180" s="256"/>
      <c r="BU180" s="256"/>
      <c r="BV180" s="256"/>
      <c r="BW180" s="256"/>
      <c r="BX180" s="256"/>
      <c r="BY180" s="256"/>
      <c r="BZ180" s="256"/>
      <c r="CA180" s="256"/>
      <c r="CB180" s="256"/>
      <c r="CC180" s="256"/>
      <c r="CD180" s="256"/>
      <c r="CE180" s="256"/>
      <c r="CF180" s="256"/>
      <c r="CG180" s="256"/>
      <c r="CH180" s="256"/>
      <c r="CI180" s="256"/>
      <c r="CJ180" s="256"/>
      <c r="CK180" s="256"/>
      <c r="CL180" s="256"/>
      <c r="CM180" s="256"/>
      <c r="CN180" s="256"/>
      <c r="CO180" s="256"/>
      <c r="CP180" s="256"/>
      <c r="CQ180" s="256"/>
      <c r="CR180" s="256"/>
      <c r="CS180" s="256"/>
      <c r="CT180" s="256"/>
      <c r="CU180" s="256"/>
      <c r="CV180" s="256"/>
      <c r="CW180" s="256"/>
      <c r="CX180" s="256"/>
      <c r="CY180" s="256"/>
      <c r="CZ180" s="256"/>
      <c r="DA180" s="256"/>
      <c r="DB180" s="256"/>
      <c r="DC180" s="256"/>
      <c r="DD180" s="256"/>
      <c r="DE180" s="256"/>
      <c r="DF180" s="256"/>
      <c r="DG180" s="256"/>
      <c r="DH180" s="256"/>
      <c r="DI180" s="256"/>
      <c r="DJ180" s="256"/>
      <c r="DK180" s="256"/>
      <c r="DL180" s="256"/>
      <c r="DM180" s="256"/>
      <c r="DN180" s="256"/>
      <c r="DO180" s="256"/>
      <c r="DP180" s="256"/>
      <c r="DQ180" s="256"/>
      <c r="DR180" s="256"/>
      <c r="DS180" s="256"/>
      <c r="DT180" s="256"/>
      <c r="DU180" s="256"/>
      <c r="DV180" s="256"/>
      <c r="DW180" s="256"/>
      <c r="DX180" s="256"/>
      <c r="DY180" s="256"/>
      <c r="DZ180" s="256"/>
      <c r="EA180" s="256"/>
      <c r="EB180" s="256"/>
      <c r="EC180" s="256"/>
      <c r="ED180" s="256"/>
      <c r="EE180" s="256"/>
      <c r="EF180" s="256"/>
      <c r="EG180" s="256"/>
    </row>
    <row r="181" spans="1:137" s="28" customFormat="1" ht="15" customHeight="1" x14ac:dyDescent="0.2">
      <c r="A181" s="51">
        <v>153</v>
      </c>
      <c r="B181" s="41" t="s">
        <v>226</v>
      </c>
      <c r="C181" s="51" t="s">
        <v>152</v>
      </c>
      <c r="D181" s="19" t="s">
        <v>788</v>
      </c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56"/>
      <c r="AP181" s="256"/>
      <c r="AQ181" s="256"/>
      <c r="AR181" s="256"/>
      <c r="AS181" s="256"/>
      <c r="AT181" s="256"/>
      <c r="AU181" s="256"/>
      <c r="AV181" s="256"/>
      <c r="AW181" s="256"/>
      <c r="AX181" s="256"/>
      <c r="AY181" s="256"/>
      <c r="AZ181" s="256"/>
      <c r="BA181" s="256"/>
      <c r="BB181" s="256"/>
      <c r="BC181" s="256"/>
      <c r="BD181" s="256"/>
      <c r="BE181" s="256"/>
      <c r="BF181" s="256"/>
      <c r="BG181" s="256"/>
      <c r="BH181" s="256"/>
      <c r="BI181" s="256"/>
      <c r="BJ181" s="256"/>
      <c r="BK181" s="256"/>
      <c r="BL181" s="256"/>
      <c r="BM181" s="256"/>
      <c r="BN181" s="256"/>
      <c r="BO181" s="256"/>
      <c r="BP181" s="256"/>
      <c r="BQ181" s="256"/>
      <c r="BR181" s="256"/>
      <c r="BS181" s="256"/>
      <c r="BT181" s="256"/>
      <c r="BU181" s="256"/>
      <c r="BV181" s="256"/>
      <c r="BW181" s="256"/>
      <c r="BX181" s="256"/>
      <c r="BY181" s="256"/>
      <c r="BZ181" s="256"/>
      <c r="CA181" s="256"/>
      <c r="CB181" s="256"/>
      <c r="CC181" s="256"/>
      <c r="CD181" s="256"/>
      <c r="CE181" s="256"/>
      <c r="CF181" s="256"/>
      <c r="CG181" s="256"/>
      <c r="CH181" s="256"/>
      <c r="CI181" s="256"/>
      <c r="CJ181" s="256"/>
      <c r="CK181" s="256"/>
      <c r="CL181" s="256"/>
      <c r="CM181" s="256"/>
      <c r="CN181" s="256"/>
      <c r="CO181" s="256"/>
      <c r="CP181" s="256"/>
      <c r="CQ181" s="256"/>
      <c r="CR181" s="256"/>
      <c r="CS181" s="256"/>
      <c r="CT181" s="256"/>
      <c r="CU181" s="256"/>
      <c r="CV181" s="256"/>
      <c r="CW181" s="256"/>
      <c r="CX181" s="256"/>
      <c r="CY181" s="256"/>
      <c r="CZ181" s="256"/>
      <c r="DA181" s="256"/>
      <c r="DB181" s="256"/>
      <c r="DC181" s="256"/>
      <c r="DD181" s="256"/>
      <c r="DE181" s="256"/>
      <c r="DF181" s="256"/>
      <c r="DG181" s="256"/>
      <c r="DH181" s="256"/>
      <c r="DI181" s="256"/>
      <c r="DJ181" s="256"/>
      <c r="DK181" s="256"/>
      <c r="DL181" s="256"/>
      <c r="DM181" s="256"/>
      <c r="DN181" s="256"/>
      <c r="DO181" s="256"/>
      <c r="DP181" s="256"/>
      <c r="DQ181" s="256"/>
      <c r="DR181" s="256"/>
      <c r="DS181" s="256"/>
      <c r="DT181" s="256"/>
      <c r="DU181" s="256"/>
      <c r="DV181" s="256"/>
      <c r="DW181" s="256"/>
      <c r="DX181" s="256"/>
      <c r="DY181" s="256"/>
      <c r="DZ181" s="256"/>
      <c r="EA181" s="256"/>
      <c r="EB181" s="256"/>
      <c r="EC181" s="256"/>
      <c r="ED181" s="256"/>
      <c r="EE181" s="256"/>
      <c r="EF181" s="256"/>
      <c r="EG181" s="256"/>
    </row>
    <row r="182" spans="1:137" s="28" customFormat="1" ht="16.2" customHeight="1" x14ac:dyDescent="0.2">
      <c r="A182" s="51">
        <v>154</v>
      </c>
      <c r="B182" s="41" t="s">
        <v>227</v>
      </c>
      <c r="C182" s="51" t="s">
        <v>152</v>
      </c>
      <c r="D182" s="19" t="s">
        <v>788</v>
      </c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56"/>
      <c r="AP182" s="256"/>
      <c r="AQ182" s="256"/>
      <c r="AR182" s="256"/>
      <c r="AS182" s="256"/>
      <c r="AT182" s="256"/>
      <c r="AU182" s="256"/>
      <c r="AV182" s="256"/>
      <c r="AW182" s="256"/>
      <c r="AX182" s="256"/>
      <c r="AY182" s="256"/>
      <c r="AZ182" s="256"/>
      <c r="BA182" s="256"/>
      <c r="BB182" s="256"/>
      <c r="BC182" s="256"/>
      <c r="BD182" s="256"/>
      <c r="BE182" s="256"/>
      <c r="BF182" s="256"/>
      <c r="BG182" s="256"/>
      <c r="BH182" s="256"/>
      <c r="BI182" s="256"/>
      <c r="BJ182" s="256"/>
      <c r="BK182" s="256"/>
      <c r="BL182" s="256"/>
      <c r="BM182" s="256"/>
      <c r="BN182" s="256"/>
      <c r="BO182" s="256"/>
      <c r="BP182" s="256"/>
      <c r="BQ182" s="256"/>
      <c r="BR182" s="256"/>
      <c r="BS182" s="256"/>
      <c r="BT182" s="256"/>
      <c r="BU182" s="256"/>
      <c r="BV182" s="256"/>
      <c r="BW182" s="256"/>
      <c r="BX182" s="256"/>
      <c r="BY182" s="256"/>
      <c r="BZ182" s="256"/>
      <c r="CA182" s="256"/>
      <c r="CB182" s="256"/>
      <c r="CC182" s="256"/>
      <c r="CD182" s="256"/>
      <c r="CE182" s="256"/>
      <c r="CF182" s="256"/>
      <c r="CG182" s="256"/>
      <c r="CH182" s="256"/>
      <c r="CI182" s="256"/>
      <c r="CJ182" s="256"/>
      <c r="CK182" s="256"/>
      <c r="CL182" s="256"/>
      <c r="CM182" s="256"/>
      <c r="CN182" s="256"/>
      <c r="CO182" s="256"/>
      <c r="CP182" s="256"/>
      <c r="CQ182" s="256"/>
      <c r="CR182" s="256"/>
      <c r="CS182" s="256"/>
      <c r="CT182" s="256"/>
      <c r="CU182" s="256"/>
      <c r="CV182" s="256"/>
      <c r="CW182" s="256"/>
      <c r="CX182" s="256"/>
      <c r="CY182" s="256"/>
      <c r="CZ182" s="256"/>
      <c r="DA182" s="256"/>
      <c r="DB182" s="256"/>
      <c r="DC182" s="256"/>
      <c r="DD182" s="256"/>
      <c r="DE182" s="256"/>
      <c r="DF182" s="256"/>
      <c r="DG182" s="256"/>
      <c r="DH182" s="256"/>
      <c r="DI182" s="256"/>
      <c r="DJ182" s="256"/>
      <c r="DK182" s="256"/>
      <c r="DL182" s="256"/>
      <c r="DM182" s="256"/>
      <c r="DN182" s="256"/>
      <c r="DO182" s="256"/>
      <c r="DP182" s="256"/>
      <c r="DQ182" s="256"/>
      <c r="DR182" s="256"/>
      <c r="DS182" s="256"/>
      <c r="DT182" s="256"/>
      <c r="DU182" s="256"/>
      <c r="DV182" s="256"/>
      <c r="DW182" s="256"/>
      <c r="DX182" s="256"/>
      <c r="DY182" s="256"/>
      <c r="DZ182" s="256"/>
      <c r="EA182" s="256"/>
      <c r="EB182" s="256"/>
      <c r="EC182" s="256"/>
      <c r="ED182" s="256"/>
      <c r="EE182" s="256"/>
      <c r="EF182" s="256"/>
      <c r="EG182" s="256"/>
    </row>
    <row r="183" spans="1:137" s="28" customFormat="1" x14ac:dyDescent="0.2">
      <c r="A183" s="284"/>
      <c r="B183" s="285"/>
      <c r="C183" s="284"/>
      <c r="D183" s="286"/>
      <c r="E183" s="256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56"/>
      <c r="AP183" s="256"/>
      <c r="AQ183" s="256"/>
      <c r="AR183" s="256"/>
      <c r="AS183" s="256"/>
      <c r="AT183" s="256"/>
      <c r="AU183" s="256"/>
      <c r="AV183" s="256"/>
      <c r="AW183" s="256"/>
      <c r="AX183" s="256"/>
      <c r="AY183" s="256"/>
      <c r="AZ183" s="256"/>
      <c r="BA183" s="256"/>
      <c r="BB183" s="256"/>
      <c r="BC183" s="256"/>
      <c r="BD183" s="256"/>
      <c r="BE183" s="256"/>
      <c r="BF183" s="256"/>
      <c r="BG183" s="256"/>
      <c r="BH183" s="256"/>
      <c r="BI183" s="256"/>
      <c r="BJ183" s="256"/>
      <c r="BK183" s="256"/>
      <c r="BL183" s="256"/>
      <c r="BM183" s="256"/>
      <c r="BN183" s="256"/>
      <c r="BO183" s="256"/>
      <c r="BP183" s="256"/>
      <c r="BQ183" s="256"/>
      <c r="BR183" s="256"/>
      <c r="BS183" s="256"/>
      <c r="BT183" s="256"/>
      <c r="BU183" s="256"/>
      <c r="BV183" s="256"/>
      <c r="BW183" s="256"/>
      <c r="BX183" s="256"/>
      <c r="BY183" s="256"/>
      <c r="BZ183" s="256"/>
      <c r="CA183" s="256"/>
      <c r="CB183" s="256"/>
      <c r="CC183" s="256"/>
      <c r="CD183" s="256"/>
      <c r="CE183" s="256"/>
      <c r="CF183" s="256"/>
      <c r="CG183" s="256"/>
      <c r="CH183" s="256"/>
      <c r="CI183" s="256"/>
      <c r="CJ183" s="256"/>
      <c r="CK183" s="256"/>
      <c r="CL183" s="256"/>
      <c r="CM183" s="256"/>
      <c r="CN183" s="256"/>
      <c r="CO183" s="256"/>
      <c r="CP183" s="256"/>
      <c r="CQ183" s="256"/>
      <c r="CR183" s="256"/>
      <c r="CS183" s="256"/>
      <c r="CT183" s="256"/>
      <c r="CU183" s="256"/>
      <c r="CV183" s="256"/>
      <c r="CW183" s="256"/>
      <c r="CX183" s="256"/>
      <c r="CY183" s="256"/>
      <c r="CZ183" s="256"/>
      <c r="DA183" s="256"/>
      <c r="DB183" s="256"/>
      <c r="DC183" s="256"/>
      <c r="DD183" s="256"/>
      <c r="DE183" s="256"/>
      <c r="DF183" s="256"/>
      <c r="DG183" s="256"/>
      <c r="DH183" s="256"/>
      <c r="DI183" s="256"/>
      <c r="DJ183" s="256"/>
      <c r="DK183" s="256"/>
      <c r="DL183" s="256"/>
      <c r="DM183" s="256"/>
      <c r="DN183" s="256"/>
      <c r="DO183" s="256"/>
      <c r="DP183" s="256"/>
      <c r="DQ183" s="256"/>
      <c r="DR183" s="256"/>
      <c r="DS183" s="256"/>
      <c r="DT183" s="256"/>
      <c r="DU183" s="256"/>
      <c r="DV183" s="256"/>
      <c r="DW183" s="256"/>
      <c r="DX183" s="256"/>
      <c r="DY183" s="256"/>
      <c r="DZ183" s="256"/>
      <c r="EA183" s="256"/>
      <c r="EB183" s="256"/>
      <c r="EC183" s="256"/>
      <c r="ED183" s="256"/>
      <c r="EE183" s="256"/>
      <c r="EF183" s="256"/>
      <c r="EG183" s="256"/>
    </row>
    <row r="184" spans="1:137" s="28" customFormat="1" ht="13.2" customHeight="1" thickBot="1" x14ac:dyDescent="0.25">
      <c r="A184" s="284"/>
      <c r="B184" s="285"/>
      <c r="C184" s="284"/>
      <c r="D184" s="28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256"/>
      <c r="AD184" s="256"/>
      <c r="AE184" s="256"/>
      <c r="AF184" s="256"/>
      <c r="AG184" s="256"/>
      <c r="AH184" s="256"/>
      <c r="AI184" s="256"/>
      <c r="AJ184" s="256"/>
      <c r="AK184" s="256"/>
      <c r="AL184" s="256"/>
      <c r="AM184" s="256"/>
      <c r="AN184" s="256"/>
      <c r="AO184" s="256"/>
      <c r="AP184" s="256"/>
      <c r="AQ184" s="256"/>
      <c r="AR184" s="256"/>
      <c r="AS184" s="256"/>
      <c r="AT184" s="256"/>
      <c r="AU184" s="256"/>
      <c r="AV184" s="256"/>
      <c r="AW184" s="256"/>
      <c r="AX184" s="256"/>
      <c r="AY184" s="256"/>
      <c r="AZ184" s="256"/>
      <c r="BA184" s="256"/>
      <c r="BB184" s="256"/>
      <c r="BC184" s="256"/>
      <c r="BD184" s="256"/>
      <c r="BE184" s="256"/>
      <c r="BF184" s="256"/>
      <c r="BG184" s="256"/>
      <c r="BH184" s="256"/>
      <c r="BI184" s="256"/>
      <c r="BJ184" s="256"/>
      <c r="BK184" s="256"/>
      <c r="BL184" s="256"/>
      <c r="BM184" s="256"/>
      <c r="BN184" s="256"/>
      <c r="BO184" s="256"/>
      <c r="BP184" s="256"/>
      <c r="BQ184" s="256"/>
      <c r="BR184" s="256"/>
      <c r="BS184" s="256"/>
      <c r="BT184" s="256"/>
      <c r="BU184" s="256"/>
      <c r="BV184" s="256"/>
      <c r="BW184" s="256"/>
      <c r="BX184" s="256"/>
      <c r="BY184" s="256"/>
      <c r="BZ184" s="256"/>
      <c r="CA184" s="256"/>
      <c r="CB184" s="256"/>
      <c r="CC184" s="256"/>
      <c r="CD184" s="256"/>
      <c r="CE184" s="256"/>
      <c r="CF184" s="256"/>
      <c r="CG184" s="256"/>
      <c r="CH184" s="256"/>
      <c r="CI184" s="256"/>
      <c r="CJ184" s="256"/>
      <c r="CK184" s="256"/>
      <c r="CL184" s="256"/>
      <c r="CM184" s="256"/>
      <c r="CN184" s="256"/>
      <c r="CO184" s="256"/>
      <c r="CP184" s="256"/>
      <c r="CQ184" s="256"/>
      <c r="CR184" s="256"/>
      <c r="CS184" s="256"/>
      <c r="CT184" s="256"/>
      <c r="CU184" s="256"/>
      <c r="CV184" s="256"/>
      <c r="CW184" s="256"/>
      <c r="CX184" s="256"/>
      <c r="CY184" s="256"/>
      <c r="CZ184" s="256"/>
      <c r="DA184" s="256"/>
      <c r="DB184" s="256"/>
      <c r="DC184" s="256"/>
      <c r="DD184" s="256"/>
      <c r="DE184" s="256"/>
      <c r="DF184" s="256"/>
      <c r="DG184" s="256"/>
      <c r="DH184" s="256"/>
      <c r="DI184" s="256"/>
      <c r="DJ184" s="256"/>
      <c r="DK184" s="256"/>
      <c r="DL184" s="256"/>
      <c r="DM184" s="256"/>
      <c r="DN184" s="256"/>
      <c r="DO184" s="256"/>
      <c r="DP184" s="256"/>
      <c r="DQ184" s="256"/>
      <c r="DR184" s="256"/>
      <c r="DS184" s="256"/>
      <c r="DT184" s="256"/>
      <c r="DU184" s="256"/>
      <c r="DV184" s="256"/>
      <c r="DW184" s="256"/>
      <c r="DX184" s="256"/>
      <c r="DY184" s="256"/>
      <c r="DZ184" s="256"/>
      <c r="EA184" s="256"/>
      <c r="EB184" s="256"/>
      <c r="EC184" s="256"/>
      <c r="ED184" s="256"/>
      <c r="EE184" s="256"/>
      <c r="EF184" s="256"/>
      <c r="EG184" s="256"/>
    </row>
    <row r="185" spans="1:137" s="60" customFormat="1" ht="19.2" customHeight="1" thickBot="1" x14ac:dyDescent="0.25">
      <c r="A185" s="336" t="s">
        <v>229</v>
      </c>
      <c r="B185" s="342"/>
      <c r="C185" s="287"/>
      <c r="D185" s="288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  <c r="Q185" s="255"/>
      <c r="R185" s="255"/>
      <c r="S185" s="255"/>
      <c r="T185" s="255"/>
      <c r="U185" s="255"/>
      <c r="V185" s="255"/>
      <c r="W185" s="255"/>
      <c r="X185" s="255"/>
      <c r="Y185" s="255"/>
      <c r="Z185" s="255"/>
      <c r="AA185" s="255"/>
      <c r="AB185" s="255"/>
      <c r="AC185" s="255"/>
      <c r="AD185" s="255"/>
      <c r="AE185" s="255"/>
      <c r="AF185" s="255"/>
      <c r="AG185" s="255"/>
      <c r="AH185" s="255"/>
      <c r="AI185" s="255"/>
      <c r="AJ185" s="255"/>
      <c r="AK185" s="255"/>
      <c r="AL185" s="255"/>
      <c r="AM185" s="255"/>
      <c r="AN185" s="255"/>
      <c r="AO185" s="255"/>
      <c r="AP185" s="255"/>
      <c r="AQ185" s="255"/>
      <c r="AR185" s="255"/>
      <c r="AS185" s="255"/>
      <c r="AT185" s="255"/>
      <c r="AU185" s="255"/>
      <c r="AV185" s="255"/>
      <c r="AW185" s="255"/>
      <c r="AX185" s="255"/>
      <c r="AY185" s="255"/>
      <c r="AZ185" s="255"/>
      <c r="BA185" s="255"/>
      <c r="BB185" s="255"/>
      <c r="BC185" s="255"/>
      <c r="BD185" s="255"/>
      <c r="BE185" s="255"/>
      <c r="BF185" s="255"/>
      <c r="BG185" s="255"/>
      <c r="BH185" s="255"/>
      <c r="BI185" s="255"/>
      <c r="BJ185" s="255"/>
      <c r="BK185" s="255"/>
      <c r="BL185" s="255"/>
      <c r="BM185" s="255"/>
      <c r="BN185" s="255"/>
      <c r="BO185" s="255"/>
      <c r="BP185" s="255"/>
      <c r="BQ185" s="255"/>
      <c r="BR185" s="255"/>
      <c r="BS185" s="255"/>
      <c r="BT185" s="255"/>
      <c r="BU185" s="255"/>
      <c r="BV185" s="255"/>
      <c r="BW185" s="255"/>
      <c r="BX185" s="255"/>
      <c r="BY185" s="255"/>
      <c r="BZ185" s="255"/>
      <c r="CA185" s="255"/>
      <c r="CB185" s="255"/>
      <c r="CC185" s="255"/>
      <c r="CD185" s="255"/>
      <c r="CE185" s="255"/>
      <c r="CF185" s="255"/>
      <c r="CG185" s="255"/>
      <c r="CH185" s="255"/>
      <c r="CI185" s="255"/>
      <c r="CJ185" s="255"/>
      <c r="CK185" s="255"/>
      <c r="CL185" s="255"/>
      <c r="CM185" s="255"/>
      <c r="CN185" s="255"/>
      <c r="CO185" s="255"/>
      <c r="CP185" s="255"/>
      <c r="CQ185" s="255"/>
      <c r="CR185" s="255"/>
      <c r="CS185" s="255"/>
      <c r="CT185" s="255"/>
      <c r="CU185" s="255"/>
      <c r="CV185" s="255"/>
      <c r="CW185" s="255"/>
      <c r="CX185" s="255"/>
      <c r="CY185" s="255"/>
      <c r="CZ185" s="255"/>
      <c r="DA185" s="255"/>
      <c r="DB185" s="255"/>
      <c r="DC185" s="255"/>
      <c r="DD185" s="255"/>
      <c r="DE185" s="255"/>
      <c r="DF185" s="255"/>
      <c r="DG185" s="255"/>
      <c r="DH185" s="255"/>
      <c r="DI185" s="255"/>
      <c r="DJ185" s="255"/>
      <c r="DK185" s="255"/>
      <c r="DL185" s="255"/>
      <c r="DM185" s="255"/>
      <c r="DN185" s="255"/>
      <c r="DO185" s="255"/>
      <c r="DP185" s="255"/>
      <c r="DQ185" s="255"/>
      <c r="DR185" s="255"/>
      <c r="DS185" s="255"/>
      <c r="DT185" s="255"/>
      <c r="DU185" s="255"/>
      <c r="DV185" s="255"/>
      <c r="DW185" s="255"/>
      <c r="DX185" s="255"/>
      <c r="DY185" s="255"/>
      <c r="DZ185" s="255"/>
      <c r="EA185" s="255"/>
      <c r="EB185" s="255"/>
      <c r="EC185" s="255"/>
      <c r="ED185" s="255"/>
      <c r="EE185" s="255"/>
      <c r="EF185" s="255"/>
      <c r="EG185" s="255"/>
    </row>
    <row r="186" spans="1:137" s="28" customFormat="1" ht="20.399999999999999" x14ac:dyDescent="0.2">
      <c r="A186" s="204">
        <v>155</v>
      </c>
      <c r="B186" s="56" t="s">
        <v>230</v>
      </c>
      <c r="C186" s="54" t="s">
        <v>152</v>
      </c>
      <c r="D186" s="19" t="s">
        <v>788</v>
      </c>
      <c r="E186" s="256"/>
      <c r="F186" s="256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6"/>
      <c r="AP186" s="256"/>
      <c r="AQ186" s="256"/>
      <c r="AR186" s="256"/>
      <c r="AS186" s="256"/>
      <c r="AT186" s="256"/>
      <c r="AU186" s="256"/>
      <c r="AV186" s="256"/>
      <c r="AW186" s="256"/>
      <c r="AX186" s="256"/>
      <c r="AY186" s="256"/>
      <c r="AZ186" s="256"/>
      <c r="BA186" s="256"/>
      <c r="BB186" s="256"/>
      <c r="BC186" s="256"/>
      <c r="BD186" s="256"/>
      <c r="BE186" s="256"/>
      <c r="BF186" s="256"/>
      <c r="BG186" s="256"/>
      <c r="BH186" s="256"/>
      <c r="BI186" s="256"/>
      <c r="BJ186" s="256"/>
      <c r="BK186" s="256"/>
      <c r="BL186" s="256"/>
      <c r="BM186" s="256"/>
      <c r="BN186" s="256"/>
      <c r="BO186" s="256"/>
      <c r="BP186" s="256"/>
      <c r="BQ186" s="256"/>
      <c r="BR186" s="256"/>
      <c r="BS186" s="256"/>
      <c r="BT186" s="256"/>
      <c r="BU186" s="256"/>
      <c r="BV186" s="256"/>
      <c r="BW186" s="256"/>
      <c r="BX186" s="256"/>
      <c r="BY186" s="256"/>
      <c r="BZ186" s="256"/>
      <c r="CA186" s="256"/>
      <c r="CB186" s="256"/>
      <c r="CC186" s="256"/>
      <c r="CD186" s="256"/>
      <c r="CE186" s="256"/>
      <c r="CF186" s="256"/>
      <c r="CG186" s="256"/>
      <c r="CH186" s="256"/>
      <c r="CI186" s="256"/>
      <c r="CJ186" s="256"/>
      <c r="CK186" s="256"/>
      <c r="CL186" s="256"/>
      <c r="CM186" s="256"/>
      <c r="CN186" s="256"/>
      <c r="CO186" s="256"/>
      <c r="CP186" s="256"/>
      <c r="CQ186" s="256"/>
      <c r="CR186" s="256"/>
      <c r="CS186" s="256"/>
      <c r="CT186" s="256"/>
      <c r="CU186" s="256"/>
      <c r="CV186" s="256"/>
      <c r="CW186" s="256"/>
      <c r="CX186" s="256"/>
      <c r="CY186" s="256"/>
      <c r="CZ186" s="256"/>
      <c r="DA186" s="256"/>
      <c r="DB186" s="256"/>
      <c r="DC186" s="256"/>
      <c r="DD186" s="256"/>
      <c r="DE186" s="256"/>
      <c r="DF186" s="256"/>
      <c r="DG186" s="256"/>
      <c r="DH186" s="256"/>
      <c r="DI186" s="256"/>
      <c r="DJ186" s="256"/>
      <c r="DK186" s="256"/>
      <c r="DL186" s="256"/>
      <c r="DM186" s="256"/>
      <c r="DN186" s="256"/>
      <c r="DO186" s="256"/>
      <c r="DP186" s="256"/>
      <c r="DQ186" s="256"/>
      <c r="DR186" s="256"/>
      <c r="DS186" s="256"/>
      <c r="DT186" s="256"/>
      <c r="DU186" s="256"/>
      <c r="DV186" s="256"/>
      <c r="DW186" s="256"/>
      <c r="DX186" s="256"/>
      <c r="DY186" s="256"/>
      <c r="DZ186" s="256"/>
      <c r="EA186" s="256"/>
      <c r="EB186" s="256"/>
      <c r="EC186" s="256"/>
      <c r="ED186" s="256"/>
      <c r="EE186" s="256"/>
      <c r="EF186" s="256"/>
      <c r="EG186" s="256"/>
    </row>
    <row r="187" spans="1:137" s="28" customFormat="1" ht="20.399999999999999" x14ac:dyDescent="0.2">
      <c r="A187" s="40">
        <v>156</v>
      </c>
      <c r="B187" s="56" t="s">
        <v>231</v>
      </c>
      <c r="C187" s="54" t="s">
        <v>152</v>
      </c>
      <c r="D187" s="19" t="s">
        <v>788</v>
      </c>
      <c r="E187" s="256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6"/>
      <c r="AP187" s="256"/>
      <c r="AQ187" s="256"/>
      <c r="AR187" s="256"/>
      <c r="AS187" s="256"/>
      <c r="AT187" s="256"/>
      <c r="AU187" s="256"/>
      <c r="AV187" s="256"/>
      <c r="AW187" s="256"/>
      <c r="AX187" s="256"/>
      <c r="AY187" s="256"/>
      <c r="AZ187" s="256"/>
      <c r="BA187" s="256"/>
      <c r="BB187" s="256"/>
      <c r="BC187" s="256"/>
      <c r="BD187" s="256"/>
      <c r="BE187" s="256"/>
      <c r="BF187" s="256"/>
      <c r="BG187" s="256"/>
      <c r="BH187" s="256"/>
      <c r="BI187" s="256"/>
      <c r="BJ187" s="256"/>
      <c r="BK187" s="256"/>
      <c r="BL187" s="256"/>
      <c r="BM187" s="256"/>
      <c r="BN187" s="256"/>
      <c r="BO187" s="256"/>
      <c r="BP187" s="256"/>
      <c r="BQ187" s="256"/>
      <c r="BR187" s="256"/>
      <c r="BS187" s="256"/>
      <c r="BT187" s="256"/>
      <c r="BU187" s="256"/>
      <c r="BV187" s="256"/>
      <c r="BW187" s="256"/>
      <c r="BX187" s="256"/>
      <c r="BY187" s="256"/>
      <c r="BZ187" s="256"/>
      <c r="CA187" s="256"/>
      <c r="CB187" s="256"/>
      <c r="CC187" s="256"/>
      <c r="CD187" s="256"/>
      <c r="CE187" s="256"/>
      <c r="CF187" s="256"/>
      <c r="CG187" s="256"/>
      <c r="CH187" s="256"/>
      <c r="CI187" s="256"/>
      <c r="CJ187" s="256"/>
      <c r="CK187" s="256"/>
      <c r="CL187" s="256"/>
      <c r="CM187" s="256"/>
      <c r="CN187" s="256"/>
      <c r="CO187" s="256"/>
      <c r="CP187" s="256"/>
      <c r="CQ187" s="256"/>
      <c r="CR187" s="256"/>
      <c r="CS187" s="256"/>
      <c r="CT187" s="256"/>
      <c r="CU187" s="256"/>
      <c r="CV187" s="256"/>
      <c r="CW187" s="256"/>
      <c r="CX187" s="256"/>
      <c r="CY187" s="256"/>
      <c r="CZ187" s="256"/>
      <c r="DA187" s="256"/>
      <c r="DB187" s="256"/>
      <c r="DC187" s="256"/>
      <c r="DD187" s="256"/>
      <c r="DE187" s="256"/>
      <c r="DF187" s="256"/>
      <c r="DG187" s="256"/>
      <c r="DH187" s="256"/>
      <c r="DI187" s="256"/>
      <c r="DJ187" s="256"/>
      <c r="DK187" s="256"/>
      <c r="DL187" s="256"/>
      <c r="DM187" s="256"/>
      <c r="DN187" s="256"/>
      <c r="DO187" s="256"/>
      <c r="DP187" s="256"/>
      <c r="DQ187" s="256"/>
      <c r="DR187" s="256"/>
      <c r="DS187" s="256"/>
      <c r="DT187" s="256"/>
      <c r="DU187" s="256"/>
      <c r="DV187" s="256"/>
      <c r="DW187" s="256"/>
      <c r="DX187" s="256"/>
      <c r="DY187" s="256"/>
      <c r="DZ187" s="256"/>
      <c r="EA187" s="256"/>
      <c r="EB187" s="256"/>
      <c r="EC187" s="256"/>
      <c r="ED187" s="256"/>
      <c r="EE187" s="256"/>
      <c r="EF187" s="256"/>
      <c r="EG187" s="256"/>
    </row>
    <row r="188" spans="1:137" s="28" customFormat="1" ht="20.399999999999999" x14ac:dyDescent="0.2">
      <c r="A188" s="40">
        <v>157</v>
      </c>
      <c r="B188" s="56" t="s">
        <v>232</v>
      </c>
      <c r="C188" s="54" t="s">
        <v>152</v>
      </c>
      <c r="D188" s="19" t="s">
        <v>788</v>
      </c>
      <c r="E188" s="256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6"/>
      <c r="AP188" s="256"/>
      <c r="AQ188" s="256"/>
      <c r="AR188" s="256"/>
      <c r="AS188" s="256"/>
      <c r="AT188" s="256"/>
      <c r="AU188" s="256"/>
      <c r="AV188" s="256"/>
      <c r="AW188" s="256"/>
      <c r="AX188" s="256"/>
      <c r="AY188" s="256"/>
      <c r="AZ188" s="256"/>
      <c r="BA188" s="256"/>
      <c r="BB188" s="256"/>
      <c r="BC188" s="256"/>
      <c r="BD188" s="256"/>
      <c r="BE188" s="256"/>
      <c r="BF188" s="256"/>
      <c r="BG188" s="256"/>
      <c r="BH188" s="256"/>
      <c r="BI188" s="256"/>
      <c r="BJ188" s="256"/>
      <c r="BK188" s="256"/>
      <c r="BL188" s="256"/>
      <c r="BM188" s="256"/>
      <c r="BN188" s="256"/>
      <c r="BO188" s="256"/>
      <c r="BP188" s="256"/>
      <c r="BQ188" s="256"/>
      <c r="BR188" s="256"/>
      <c r="BS188" s="256"/>
      <c r="BT188" s="256"/>
      <c r="BU188" s="256"/>
      <c r="BV188" s="256"/>
      <c r="BW188" s="256"/>
      <c r="BX188" s="256"/>
      <c r="BY188" s="256"/>
      <c r="BZ188" s="256"/>
      <c r="CA188" s="256"/>
      <c r="CB188" s="256"/>
      <c r="CC188" s="256"/>
      <c r="CD188" s="256"/>
      <c r="CE188" s="256"/>
      <c r="CF188" s="256"/>
      <c r="CG188" s="256"/>
      <c r="CH188" s="256"/>
      <c r="CI188" s="256"/>
      <c r="CJ188" s="256"/>
      <c r="CK188" s="256"/>
      <c r="CL188" s="256"/>
      <c r="CM188" s="256"/>
      <c r="CN188" s="256"/>
      <c r="CO188" s="256"/>
      <c r="CP188" s="256"/>
      <c r="CQ188" s="256"/>
      <c r="CR188" s="256"/>
      <c r="CS188" s="256"/>
      <c r="CT188" s="256"/>
      <c r="CU188" s="256"/>
      <c r="CV188" s="256"/>
      <c r="CW188" s="256"/>
      <c r="CX188" s="256"/>
      <c r="CY188" s="256"/>
      <c r="CZ188" s="256"/>
      <c r="DA188" s="256"/>
      <c r="DB188" s="256"/>
      <c r="DC188" s="256"/>
      <c r="DD188" s="256"/>
      <c r="DE188" s="256"/>
      <c r="DF188" s="256"/>
      <c r="DG188" s="256"/>
      <c r="DH188" s="256"/>
      <c r="DI188" s="256"/>
      <c r="DJ188" s="256"/>
      <c r="DK188" s="256"/>
      <c r="DL188" s="256"/>
      <c r="DM188" s="256"/>
      <c r="DN188" s="256"/>
      <c r="DO188" s="256"/>
      <c r="DP188" s="256"/>
      <c r="DQ188" s="256"/>
      <c r="DR188" s="256"/>
      <c r="DS188" s="256"/>
      <c r="DT188" s="256"/>
      <c r="DU188" s="256"/>
      <c r="DV188" s="256"/>
      <c r="DW188" s="256"/>
      <c r="DX188" s="256"/>
      <c r="DY188" s="256"/>
      <c r="DZ188" s="256"/>
      <c r="EA188" s="256"/>
      <c r="EB188" s="256"/>
      <c r="EC188" s="256"/>
      <c r="ED188" s="256"/>
      <c r="EE188" s="256"/>
      <c r="EF188" s="256"/>
      <c r="EG188" s="256"/>
    </row>
    <row r="189" spans="1:137" s="28" customFormat="1" ht="20.399999999999999" x14ac:dyDescent="0.2">
      <c r="A189" s="40">
        <v>158</v>
      </c>
      <c r="B189" s="56" t="s">
        <v>233</v>
      </c>
      <c r="C189" s="54" t="s">
        <v>152</v>
      </c>
      <c r="D189" s="19" t="s">
        <v>788</v>
      </c>
      <c r="E189" s="256"/>
      <c r="F189" s="256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6"/>
      <c r="AP189" s="256"/>
      <c r="AQ189" s="256"/>
      <c r="AR189" s="256"/>
      <c r="AS189" s="256"/>
      <c r="AT189" s="256"/>
      <c r="AU189" s="256"/>
      <c r="AV189" s="256"/>
      <c r="AW189" s="256"/>
      <c r="AX189" s="256"/>
      <c r="AY189" s="256"/>
      <c r="AZ189" s="256"/>
      <c r="BA189" s="256"/>
      <c r="BB189" s="256"/>
      <c r="BC189" s="256"/>
      <c r="BD189" s="256"/>
      <c r="BE189" s="256"/>
      <c r="BF189" s="256"/>
      <c r="BG189" s="256"/>
      <c r="BH189" s="256"/>
      <c r="BI189" s="256"/>
      <c r="BJ189" s="256"/>
      <c r="BK189" s="256"/>
      <c r="BL189" s="256"/>
      <c r="BM189" s="256"/>
      <c r="BN189" s="256"/>
      <c r="BO189" s="256"/>
      <c r="BP189" s="256"/>
      <c r="BQ189" s="256"/>
      <c r="BR189" s="256"/>
      <c r="BS189" s="256"/>
      <c r="BT189" s="256"/>
      <c r="BU189" s="256"/>
      <c r="BV189" s="256"/>
      <c r="BW189" s="256"/>
      <c r="BX189" s="256"/>
      <c r="BY189" s="256"/>
      <c r="BZ189" s="256"/>
      <c r="CA189" s="256"/>
      <c r="CB189" s="256"/>
      <c r="CC189" s="256"/>
      <c r="CD189" s="256"/>
      <c r="CE189" s="256"/>
      <c r="CF189" s="256"/>
      <c r="CG189" s="256"/>
      <c r="CH189" s="256"/>
      <c r="CI189" s="256"/>
      <c r="CJ189" s="256"/>
      <c r="CK189" s="256"/>
      <c r="CL189" s="256"/>
      <c r="CM189" s="256"/>
      <c r="CN189" s="256"/>
      <c r="CO189" s="256"/>
      <c r="CP189" s="256"/>
      <c r="CQ189" s="256"/>
      <c r="CR189" s="256"/>
      <c r="CS189" s="256"/>
      <c r="CT189" s="256"/>
      <c r="CU189" s="256"/>
      <c r="CV189" s="256"/>
      <c r="CW189" s="256"/>
      <c r="CX189" s="256"/>
      <c r="CY189" s="256"/>
      <c r="CZ189" s="256"/>
      <c r="DA189" s="256"/>
      <c r="DB189" s="256"/>
      <c r="DC189" s="256"/>
      <c r="DD189" s="256"/>
      <c r="DE189" s="256"/>
      <c r="DF189" s="256"/>
      <c r="DG189" s="256"/>
      <c r="DH189" s="256"/>
      <c r="DI189" s="256"/>
      <c r="DJ189" s="256"/>
      <c r="DK189" s="256"/>
      <c r="DL189" s="256"/>
      <c r="DM189" s="256"/>
      <c r="DN189" s="256"/>
      <c r="DO189" s="256"/>
      <c r="DP189" s="256"/>
      <c r="DQ189" s="256"/>
      <c r="DR189" s="256"/>
      <c r="DS189" s="256"/>
      <c r="DT189" s="256"/>
      <c r="DU189" s="256"/>
      <c r="DV189" s="256"/>
      <c r="DW189" s="256"/>
      <c r="DX189" s="256"/>
      <c r="DY189" s="256"/>
      <c r="DZ189" s="256"/>
      <c r="EA189" s="256"/>
      <c r="EB189" s="256"/>
      <c r="EC189" s="256"/>
      <c r="ED189" s="256"/>
      <c r="EE189" s="256"/>
      <c r="EF189" s="256"/>
      <c r="EG189" s="256"/>
    </row>
    <row r="190" spans="1:137" s="28" customFormat="1" ht="20.399999999999999" x14ac:dyDescent="0.2">
      <c r="A190" s="40">
        <v>159</v>
      </c>
      <c r="B190" s="56" t="s">
        <v>234</v>
      </c>
      <c r="C190" s="54" t="s">
        <v>152</v>
      </c>
      <c r="D190" s="19" t="s">
        <v>788</v>
      </c>
      <c r="E190" s="256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6"/>
      <c r="AP190" s="256"/>
      <c r="AQ190" s="256"/>
      <c r="AR190" s="256"/>
      <c r="AS190" s="256"/>
      <c r="AT190" s="256"/>
      <c r="AU190" s="256"/>
      <c r="AV190" s="256"/>
      <c r="AW190" s="256"/>
      <c r="AX190" s="256"/>
      <c r="AY190" s="256"/>
      <c r="AZ190" s="256"/>
      <c r="BA190" s="256"/>
      <c r="BB190" s="256"/>
      <c r="BC190" s="256"/>
      <c r="BD190" s="256"/>
      <c r="BE190" s="256"/>
      <c r="BF190" s="256"/>
      <c r="BG190" s="256"/>
      <c r="BH190" s="256"/>
      <c r="BI190" s="256"/>
      <c r="BJ190" s="256"/>
      <c r="BK190" s="256"/>
      <c r="BL190" s="256"/>
      <c r="BM190" s="256"/>
      <c r="BN190" s="256"/>
      <c r="BO190" s="256"/>
      <c r="BP190" s="256"/>
      <c r="BQ190" s="256"/>
      <c r="BR190" s="256"/>
      <c r="BS190" s="256"/>
      <c r="BT190" s="256"/>
      <c r="BU190" s="256"/>
      <c r="BV190" s="256"/>
      <c r="BW190" s="256"/>
      <c r="BX190" s="256"/>
      <c r="BY190" s="256"/>
      <c r="BZ190" s="256"/>
      <c r="CA190" s="256"/>
      <c r="CB190" s="256"/>
      <c r="CC190" s="256"/>
      <c r="CD190" s="256"/>
      <c r="CE190" s="256"/>
      <c r="CF190" s="256"/>
      <c r="CG190" s="256"/>
      <c r="CH190" s="256"/>
      <c r="CI190" s="256"/>
      <c r="CJ190" s="256"/>
      <c r="CK190" s="256"/>
      <c r="CL190" s="256"/>
      <c r="CM190" s="256"/>
      <c r="CN190" s="256"/>
      <c r="CO190" s="256"/>
      <c r="CP190" s="256"/>
      <c r="CQ190" s="256"/>
      <c r="CR190" s="256"/>
      <c r="CS190" s="256"/>
      <c r="CT190" s="256"/>
      <c r="CU190" s="256"/>
      <c r="CV190" s="256"/>
      <c r="CW190" s="256"/>
      <c r="CX190" s="256"/>
      <c r="CY190" s="256"/>
      <c r="CZ190" s="256"/>
      <c r="DA190" s="256"/>
      <c r="DB190" s="256"/>
      <c r="DC190" s="256"/>
      <c r="DD190" s="256"/>
      <c r="DE190" s="256"/>
      <c r="DF190" s="256"/>
      <c r="DG190" s="256"/>
      <c r="DH190" s="256"/>
      <c r="DI190" s="256"/>
      <c r="DJ190" s="256"/>
      <c r="DK190" s="256"/>
      <c r="DL190" s="256"/>
      <c r="DM190" s="256"/>
      <c r="DN190" s="256"/>
      <c r="DO190" s="256"/>
      <c r="DP190" s="256"/>
      <c r="DQ190" s="256"/>
      <c r="DR190" s="256"/>
      <c r="DS190" s="256"/>
      <c r="DT190" s="256"/>
      <c r="DU190" s="256"/>
      <c r="DV190" s="256"/>
      <c r="DW190" s="256"/>
      <c r="DX190" s="256"/>
      <c r="DY190" s="256"/>
      <c r="DZ190" s="256"/>
      <c r="EA190" s="256"/>
      <c r="EB190" s="256"/>
      <c r="EC190" s="256"/>
      <c r="ED190" s="256"/>
      <c r="EE190" s="256"/>
      <c r="EF190" s="256"/>
      <c r="EG190" s="256"/>
    </row>
    <row r="191" spans="1:137" s="28" customFormat="1" ht="18" customHeight="1" x14ac:dyDescent="0.2">
      <c r="A191" s="40">
        <v>160</v>
      </c>
      <c r="B191" s="56" t="s">
        <v>235</v>
      </c>
      <c r="C191" s="54" t="s">
        <v>154</v>
      </c>
      <c r="D191" s="19" t="s">
        <v>788</v>
      </c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6"/>
      <c r="AP191" s="256"/>
      <c r="AQ191" s="256"/>
      <c r="AR191" s="256"/>
      <c r="AS191" s="256"/>
      <c r="AT191" s="256"/>
      <c r="AU191" s="256"/>
      <c r="AV191" s="256"/>
      <c r="AW191" s="256"/>
      <c r="AX191" s="256"/>
      <c r="AY191" s="256"/>
      <c r="AZ191" s="256"/>
      <c r="BA191" s="256"/>
      <c r="BB191" s="256"/>
      <c r="BC191" s="256"/>
      <c r="BD191" s="256"/>
      <c r="BE191" s="256"/>
      <c r="BF191" s="256"/>
      <c r="BG191" s="256"/>
      <c r="BH191" s="256"/>
      <c r="BI191" s="256"/>
      <c r="BJ191" s="256"/>
      <c r="BK191" s="256"/>
      <c r="BL191" s="256"/>
      <c r="BM191" s="256"/>
      <c r="BN191" s="256"/>
      <c r="BO191" s="256"/>
      <c r="BP191" s="256"/>
      <c r="BQ191" s="256"/>
      <c r="BR191" s="256"/>
      <c r="BS191" s="256"/>
      <c r="BT191" s="256"/>
      <c r="BU191" s="256"/>
      <c r="BV191" s="256"/>
      <c r="BW191" s="256"/>
      <c r="BX191" s="256"/>
      <c r="BY191" s="256"/>
      <c r="BZ191" s="256"/>
      <c r="CA191" s="256"/>
      <c r="CB191" s="256"/>
      <c r="CC191" s="256"/>
      <c r="CD191" s="256"/>
      <c r="CE191" s="256"/>
      <c r="CF191" s="256"/>
      <c r="CG191" s="256"/>
      <c r="CH191" s="256"/>
      <c r="CI191" s="256"/>
      <c r="CJ191" s="256"/>
      <c r="CK191" s="256"/>
      <c r="CL191" s="256"/>
      <c r="CM191" s="256"/>
      <c r="CN191" s="256"/>
      <c r="CO191" s="256"/>
      <c r="CP191" s="256"/>
      <c r="CQ191" s="256"/>
      <c r="CR191" s="256"/>
      <c r="CS191" s="256"/>
      <c r="CT191" s="256"/>
      <c r="CU191" s="256"/>
      <c r="CV191" s="256"/>
      <c r="CW191" s="256"/>
      <c r="CX191" s="256"/>
      <c r="CY191" s="256"/>
      <c r="CZ191" s="256"/>
      <c r="DA191" s="256"/>
      <c r="DB191" s="256"/>
      <c r="DC191" s="256"/>
      <c r="DD191" s="256"/>
      <c r="DE191" s="256"/>
      <c r="DF191" s="256"/>
      <c r="DG191" s="256"/>
      <c r="DH191" s="256"/>
      <c r="DI191" s="256"/>
      <c r="DJ191" s="256"/>
      <c r="DK191" s="256"/>
      <c r="DL191" s="256"/>
      <c r="DM191" s="256"/>
      <c r="DN191" s="256"/>
      <c r="DO191" s="256"/>
      <c r="DP191" s="256"/>
      <c r="DQ191" s="256"/>
      <c r="DR191" s="256"/>
      <c r="DS191" s="256"/>
      <c r="DT191" s="256"/>
      <c r="DU191" s="256"/>
      <c r="DV191" s="256"/>
      <c r="DW191" s="256"/>
      <c r="DX191" s="256"/>
      <c r="DY191" s="256"/>
      <c r="DZ191" s="256"/>
      <c r="EA191" s="256"/>
      <c r="EB191" s="256"/>
      <c r="EC191" s="256"/>
      <c r="ED191" s="256"/>
      <c r="EE191" s="256"/>
      <c r="EF191" s="256"/>
      <c r="EG191" s="256"/>
    </row>
    <row r="192" spans="1:137" s="28" customFormat="1" ht="29.4" customHeight="1" thickBot="1" x14ac:dyDescent="0.25">
      <c r="A192" s="289"/>
      <c r="B192" s="290"/>
      <c r="C192" s="291"/>
      <c r="D192" s="28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6"/>
      <c r="AP192" s="256"/>
      <c r="AQ192" s="256"/>
      <c r="AR192" s="256"/>
      <c r="AS192" s="256"/>
      <c r="AT192" s="256"/>
      <c r="AU192" s="256"/>
      <c r="AV192" s="256"/>
      <c r="AW192" s="256"/>
      <c r="AX192" s="256"/>
      <c r="AY192" s="256"/>
      <c r="AZ192" s="256"/>
      <c r="BA192" s="256"/>
      <c r="BB192" s="256"/>
      <c r="BC192" s="256"/>
      <c r="BD192" s="256"/>
      <c r="BE192" s="256"/>
      <c r="BF192" s="256"/>
      <c r="BG192" s="256"/>
      <c r="BH192" s="256"/>
      <c r="BI192" s="256"/>
      <c r="BJ192" s="256"/>
      <c r="BK192" s="256"/>
      <c r="BL192" s="256"/>
      <c r="BM192" s="256"/>
      <c r="BN192" s="256"/>
      <c r="BO192" s="256"/>
      <c r="BP192" s="256"/>
      <c r="BQ192" s="256"/>
      <c r="BR192" s="256"/>
      <c r="BS192" s="256"/>
      <c r="BT192" s="256"/>
      <c r="BU192" s="256"/>
      <c r="BV192" s="256"/>
      <c r="BW192" s="256"/>
      <c r="BX192" s="256"/>
      <c r="BY192" s="256"/>
      <c r="BZ192" s="256"/>
      <c r="CA192" s="256"/>
      <c r="CB192" s="256"/>
      <c r="CC192" s="256"/>
      <c r="CD192" s="256"/>
      <c r="CE192" s="256"/>
      <c r="CF192" s="256"/>
      <c r="CG192" s="256"/>
      <c r="CH192" s="256"/>
      <c r="CI192" s="256"/>
      <c r="CJ192" s="256"/>
      <c r="CK192" s="256"/>
      <c r="CL192" s="256"/>
      <c r="CM192" s="256"/>
      <c r="CN192" s="256"/>
      <c r="CO192" s="256"/>
      <c r="CP192" s="256"/>
      <c r="CQ192" s="256"/>
      <c r="CR192" s="256"/>
      <c r="CS192" s="256"/>
      <c r="CT192" s="256"/>
      <c r="CU192" s="256"/>
      <c r="CV192" s="256"/>
      <c r="CW192" s="256"/>
      <c r="CX192" s="256"/>
      <c r="CY192" s="256"/>
      <c r="CZ192" s="256"/>
      <c r="DA192" s="256"/>
      <c r="DB192" s="256"/>
      <c r="DC192" s="256"/>
      <c r="DD192" s="256"/>
      <c r="DE192" s="256"/>
      <c r="DF192" s="256"/>
      <c r="DG192" s="256"/>
      <c r="DH192" s="256"/>
      <c r="DI192" s="256"/>
      <c r="DJ192" s="256"/>
      <c r="DK192" s="256"/>
      <c r="DL192" s="256"/>
      <c r="DM192" s="256"/>
      <c r="DN192" s="256"/>
      <c r="DO192" s="256"/>
      <c r="DP192" s="256"/>
      <c r="DQ192" s="256"/>
      <c r="DR192" s="256"/>
      <c r="DS192" s="256"/>
      <c r="DT192" s="256"/>
      <c r="DU192" s="256"/>
      <c r="DV192" s="256"/>
      <c r="DW192" s="256"/>
      <c r="DX192" s="256"/>
      <c r="DY192" s="256"/>
      <c r="DZ192" s="256"/>
      <c r="EA192" s="256"/>
      <c r="EB192" s="256"/>
      <c r="EC192" s="256"/>
      <c r="ED192" s="256"/>
      <c r="EE192" s="256"/>
      <c r="EF192" s="256"/>
      <c r="EG192" s="256"/>
    </row>
    <row r="193" spans="1:137" s="60" customFormat="1" ht="19.2" customHeight="1" thickBot="1" x14ac:dyDescent="0.25">
      <c r="A193" s="336" t="s">
        <v>236</v>
      </c>
      <c r="B193" s="342"/>
      <c r="C193" s="287"/>
      <c r="D193" s="288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  <c r="Q193" s="255"/>
      <c r="R193" s="255"/>
      <c r="S193" s="255"/>
      <c r="T193" s="255"/>
      <c r="U193" s="255"/>
      <c r="V193" s="255"/>
      <c r="W193" s="255"/>
      <c r="X193" s="255"/>
      <c r="Y193" s="255"/>
      <c r="Z193" s="255"/>
      <c r="AA193" s="255"/>
      <c r="AB193" s="255"/>
      <c r="AC193" s="255"/>
      <c r="AD193" s="255"/>
      <c r="AE193" s="255"/>
      <c r="AF193" s="255"/>
      <c r="AG193" s="255"/>
      <c r="AH193" s="255"/>
      <c r="AI193" s="255"/>
      <c r="AJ193" s="255"/>
      <c r="AK193" s="255"/>
      <c r="AL193" s="255"/>
      <c r="AM193" s="255"/>
      <c r="AN193" s="255"/>
      <c r="AO193" s="255"/>
      <c r="AP193" s="255"/>
      <c r="AQ193" s="255"/>
      <c r="AR193" s="255"/>
      <c r="AS193" s="255"/>
      <c r="AT193" s="255"/>
      <c r="AU193" s="255"/>
      <c r="AV193" s="255"/>
      <c r="AW193" s="255"/>
      <c r="AX193" s="255"/>
      <c r="AY193" s="255"/>
      <c r="AZ193" s="255"/>
      <c r="BA193" s="255"/>
      <c r="BB193" s="255"/>
      <c r="BC193" s="255"/>
      <c r="BD193" s="255"/>
      <c r="BE193" s="255"/>
      <c r="BF193" s="255"/>
      <c r="BG193" s="255"/>
      <c r="BH193" s="255"/>
      <c r="BI193" s="255"/>
      <c r="BJ193" s="255"/>
      <c r="BK193" s="255"/>
      <c r="BL193" s="255"/>
      <c r="BM193" s="255"/>
      <c r="BN193" s="255"/>
      <c r="BO193" s="255"/>
      <c r="BP193" s="255"/>
      <c r="BQ193" s="255"/>
      <c r="BR193" s="255"/>
      <c r="BS193" s="255"/>
      <c r="BT193" s="255"/>
      <c r="BU193" s="255"/>
      <c r="BV193" s="255"/>
      <c r="BW193" s="255"/>
      <c r="BX193" s="255"/>
      <c r="BY193" s="255"/>
      <c r="BZ193" s="255"/>
      <c r="CA193" s="255"/>
      <c r="CB193" s="255"/>
      <c r="CC193" s="255"/>
      <c r="CD193" s="255"/>
      <c r="CE193" s="255"/>
      <c r="CF193" s="255"/>
      <c r="CG193" s="255"/>
      <c r="CH193" s="255"/>
      <c r="CI193" s="255"/>
      <c r="CJ193" s="255"/>
      <c r="CK193" s="255"/>
      <c r="CL193" s="255"/>
      <c r="CM193" s="255"/>
      <c r="CN193" s="255"/>
      <c r="CO193" s="255"/>
      <c r="CP193" s="255"/>
      <c r="CQ193" s="255"/>
      <c r="CR193" s="255"/>
      <c r="CS193" s="255"/>
      <c r="CT193" s="255"/>
      <c r="CU193" s="255"/>
      <c r="CV193" s="255"/>
      <c r="CW193" s="255"/>
      <c r="CX193" s="255"/>
      <c r="CY193" s="255"/>
      <c r="CZ193" s="255"/>
      <c r="DA193" s="255"/>
      <c r="DB193" s="255"/>
      <c r="DC193" s="255"/>
      <c r="DD193" s="255"/>
      <c r="DE193" s="255"/>
      <c r="DF193" s="255"/>
      <c r="DG193" s="255"/>
      <c r="DH193" s="255"/>
      <c r="DI193" s="255"/>
      <c r="DJ193" s="255"/>
      <c r="DK193" s="255"/>
      <c r="DL193" s="255"/>
      <c r="DM193" s="255"/>
      <c r="DN193" s="255"/>
      <c r="DO193" s="255"/>
      <c r="DP193" s="255"/>
      <c r="DQ193" s="255"/>
      <c r="DR193" s="255"/>
      <c r="DS193" s="255"/>
      <c r="DT193" s="255"/>
      <c r="DU193" s="255"/>
      <c r="DV193" s="255"/>
      <c r="DW193" s="255"/>
      <c r="DX193" s="255"/>
      <c r="DY193" s="255"/>
      <c r="DZ193" s="255"/>
      <c r="EA193" s="255"/>
      <c r="EB193" s="255"/>
      <c r="EC193" s="255"/>
      <c r="ED193" s="255"/>
      <c r="EE193" s="255"/>
      <c r="EF193" s="255"/>
      <c r="EG193" s="255"/>
    </row>
    <row r="194" spans="1:137" s="28" customFormat="1" ht="14.4" customHeight="1" x14ac:dyDescent="0.2">
      <c r="A194" s="204">
        <v>161</v>
      </c>
      <c r="B194" s="56" t="s">
        <v>237</v>
      </c>
      <c r="C194" s="54" t="s">
        <v>152</v>
      </c>
      <c r="D194" s="19" t="s">
        <v>788</v>
      </c>
      <c r="E194" s="256"/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6"/>
      <c r="AP194" s="256"/>
      <c r="AQ194" s="256"/>
      <c r="AR194" s="256"/>
      <c r="AS194" s="256"/>
      <c r="AT194" s="256"/>
      <c r="AU194" s="256"/>
      <c r="AV194" s="256"/>
      <c r="AW194" s="256"/>
      <c r="AX194" s="256"/>
      <c r="AY194" s="256"/>
      <c r="AZ194" s="256"/>
      <c r="BA194" s="256"/>
      <c r="BB194" s="256"/>
      <c r="BC194" s="256"/>
      <c r="BD194" s="256"/>
      <c r="BE194" s="256"/>
      <c r="BF194" s="256"/>
      <c r="BG194" s="256"/>
      <c r="BH194" s="256"/>
      <c r="BI194" s="256"/>
      <c r="BJ194" s="256"/>
      <c r="BK194" s="256"/>
      <c r="BL194" s="256"/>
      <c r="BM194" s="256"/>
      <c r="BN194" s="256"/>
      <c r="BO194" s="256"/>
      <c r="BP194" s="256"/>
      <c r="BQ194" s="256"/>
      <c r="BR194" s="256"/>
      <c r="BS194" s="256"/>
      <c r="BT194" s="256"/>
      <c r="BU194" s="256"/>
      <c r="BV194" s="256"/>
      <c r="BW194" s="256"/>
      <c r="BX194" s="256"/>
      <c r="BY194" s="256"/>
      <c r="BZ194" s="256"/>
      <c r="CA194" s="256"/>
      <c r="CB194" s="256"/>
      <c r="CC194" s="256"/>
      <c r="CD194" s="256"/>
      <c r="CE194" s="256"/>
      <c r="CF194" s="256"/>
      <c r="CG194" s="256"/>
      <c r="CH194" s="256"/>
      <c r="CI194" s="256"/>
      <c r="CJ194" s="256"/>
      <c r="CK194" s="256"/>
      <c r="CL194" s="256"/>
      <c r="CM194" s="256"/>
      <c r="CN194" s="256"/>
      <c r="CO194" s="256"/>
      <c r="CP194" s="256"/>
      <c r="CQ194" s="256"/>
      <c r="CR194" s="256"/>
      <c r="CS194" s="256"/>
      <c r="CT194" s="256"/>
      <c r="CU194" s="256"/>
      <c r="CV194" s="256"/>
      <c r="CW194" s="256"/>
      <c r="CX194" s="256"/>
      <c r="CY194" s="256"/>
      <c r="CZ194" s="256"/>
      <c r="DA194" s="256"/>
      <c r="DB194" s="256"/>
      <c r="DC194" s="256"/>
      <c r="DD194" s="256"/>
      <c r="DE194" s="256"/>
      <c r="DF194" s="256"/>
      <c r="DG194" s="256"/>
      <c r="DH194" s="256"/>
      <c r="DI194" s="256"/>
      <c r="DJ194" s="256"/>
      <c r="DK194" s="256"/>
      <c r="DL194" s="256"/>
      <c r="DM194" s="256"/>
      <c r="DN194" s="256"/>
      <c r="DO194" s="256"/>
      <c r="DP194" s="256"/>
      <c r="DQ194" s="256"/>
      <c r="DR194" s="256"/>
      <c r="DS194" s="256"/>
      <c r="DT194" s="256"/>
      <c r="DU194" s="256"/>
      <c r="DV194" s="256"/>
      <c r="DW194" s="256"/>
      <c r="DX194" s="256"/>
      <c r="DY194" s="256"/>
      <c r="DZ194" s="256"/>
      <c r="EA194" s="256"/>
      <c r="EB194" s="256"/>
      <c r="EC194" s="256"/>
      <c r="ED194" s="256"/>
      <c r="EE194" s="256"/>
      <c r="EF194" s="256"/>
      <c r="EG194" s="256"/>
    </row>
    <row r="195" spans="1:137" s="28" customFormat="1" x14ac:dyDescent="0.2">
      <c r="A195" s="40">
        <v>162</v>
      </c>
      <c r="B195" s="56" t="s">
        <v>238</v>
      </c>
      <c r="C195" s="54" t="s">
        <v>152</v>
      </c>
      <c r="D195" s="19" t="s">
        <v>788</v>
      </c>
      <c r="E195" s="256"/>
      <c r="F195" s="256"/>
      <c r="G195" s="256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256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6"/>
      <c r="AP195" s="256"/>
      <c r="AQ195" s="256"/>
      <c r="AR195" s="256"/>
      <c r="AS195" s="256"/>
      <c r="AT195" s="256"/>
      <c r="AU195" s="256"/>
      <c r="AV195" s="256"/>
      <c r="AW195" s="256"/>
      <c r="AX195" s="256"/>
      <c r="AY195" s="256"/>
      <c r="AZ195" s="256"/>
      <c r="BA195" s="256"/>
      <c r="BB195" s="256"/>
      <c r="BC195" s="256"/>
      <c r="BD195" s="256"/>
      <c r="BE195" s="256"/>
      <c r="BF195" s="256"/>
      <c r="BG195" s="256"/>
      <c r="BH195" s="256"/>
      <c r="BI195" s="256"/>
      <c r="BJ195" s="256"/>
      <c r="BK195" s="256"/>
      <c r="BL195" s="256"/>
      <c r="BM195" s="256"/>
      <c r="BN195" s="256"/>
      <c r="BO195" s="256"/>
      <c r="BP195" s="256"/>
      <c r="BQ195" s="256"/>
      <c r="BR195" s="256"/>
      <c r="BS195" s="256"/>
      <c r="BT195" s="256"/>
      <c r="BU195" s="256"/>
      <c r="BV195" s="256"/>
      <c r="BW195" s="256"/>
      <c r="BX195" s="256"/>
      <c r="BY195" s="256"/>
      <c r="BZ195" s="256"/>
      <c r="CA195" s="256"/>
      <c r="CB195" s="256"/>
      <c r="CC195" s="256"/>
      <c r="CD195" s="256"/>
      <c r="CE195" s="256"/>
      <c r="CF195" s="256"/>
      <c r="CG195" s="256"/>
      <c r="CH195" s="256"/>
      <c r="CI195" s="256"/>
      <c r="CJ195" s="256"/>
      <c r="CK195" s="256"/>
      <c r="CL195" s="256"/>
      <c r="CM195" s="256"/>
      <c r="CN195" s="256"/>
      <c r="CO195" s="256"/>
      <c r="CP195" s="256"/>
      <c r="CQ195" s="256"/>
      <c r="CR195" s="256"/>
      <c r="CS195" s="256"/>
      <c r="CT195" s="256"/>
      <c r="CU195" s="256"/>
      <c r="CV195" s="256"/>
      <c r="CW195" s="256"/>
      <c r="CX195" s="256"/>
      <c r="CY195" s="256"/>
      <c r="CZ195" s="256"/>
      <c r="DA195" s="256"/>
      <c r="DB195" s="256"/>
      <c r="DC195" s="256"/>
      <c r="DD195" s="256"/>
      <c r="DE195" s="256"/>
      <c r="DF195" s="256"/>
      <c r="DG195" s="256"/>
      <c r="DH195" s="256"/>
      <c r="DI195" s="256"/>
      <c r="DJ195" s="256"/>
      <c r="DK195" s="256"/>
      <c r="DL195" s="256"/>
      <c r="DM195" s="256"/>
      <c r="DN195" s="256"/>
      <c r="DO195" s="256"/>
      <c r="DP195" s="256"/>
      <c r="DQ195" s="256"/>
      <c r="DR195" s="256"/>
      <c r="DS195" s="256"/>
      <c r="DT195" s="256"/>
      <c r="DU195" s="256"/>
      <c r="DV195" s="256"/>
      <c r="DW195" s="256"/>
      <c r="DX195" s="256"/>
      <c r="DY195" s="256"/>
      <c r="DZ195" s="256"/>
      <c r="EA195" s="256"/>
      <c r="EB195" s="256"/>
      <c r="EC195" s="256"/>
      <c r="ED195" s="256"/>
      <c r="EE195" s="256"/>
      <c r="EF195" s="256"/>
      <c r="EG195" s="256"/>
    </row>
    <row r="196" spans="1:137" s="28" customFormat="1" x14ac:dyDescent="0.2">
      <c r="A196" s="40">
        <v>163</v>
      </c>
      <c r="B196" s="56" t="s">
        <v>239</v>
      </c>
      <c r="C196" s="54" t="s">
        <v>152</v>
      </c>
      <c r="D196" s="19" t="s">
        <v>788</v>
      </c>
      <c r="E196" s="256"/>
      <c r="F196" s="256"/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56"/>
      <c r="AP196" s="256"/>
      <c r="AQ196" s="256"/>
      <c r="AR196" s="256"/>
      <c r="AS196" s="256"/>
      <c r="AT196" s="256"/>
      <c r="AU196" s="256"/>
      <c r="AV196" s="256"/>
      <c r="AW196" s="256"/>
      <c r="AX196" s="256"/>
      <c r="AY196" s="256"/>
      <c r="AZ196" s="256"/>
      <c r="BA196" s="256"/>
      <c r="BB196" s="256"/>
      <c r="BC196" s="256"/>
      <c r="BD196" s="256"/>
      <c r="BE196" s="256"/>
      <c r="BF196" s="256"/>
      <c r="BG196" s="256"/>
      <c r="BH196" s="256"/>
      <c r="BI196" s="256"/>
      <c r="BJ196" s="256"/>
      <c r="BK196" s="256"/>
      <c r="BL196" s="256"/>
      <c r="BM196" s="256"/>
      <c r="BN196" s="256"/>
      <c r="BO196" s="256"/>
      <c r="BP196" s="256"/>
      <c r="BQ196" s="256"/>
      <c r="BR196" s="256"/>
      <c r="BS196" s="256"/>
      <c r="BT196" s="256"/>
      <c r="BU196" s="256"/>
      <c r="BV196" s="256"/>
      <c r="BW196" s="256"/>
      <c r="BX196" s="256"/>
      <c r="BY196" s="256"/>
      <c r="BZ196" s="256"/>
      <c r="CA196" s="256"/>
      <c r="CB196" s="256"/>
      <c r="CC196" s="256"/>
      <c r="CD196" s="256"/>
      <c r="CE196" s="256"/>
      <c r="CF196" s="256"/>
      <c r="CG196" s="256"/>
      <c r="CH196" s="256"/>
      <c r="CI196" s="256"/>
      <c r="CJ196" s="256"/>
      <c r="CK196" s="256"/>
      <c r="CL196" s="256"/>
      <c r="CM196" s="256"/>
      <c r="CN196" s="256"/>
      <c r="CO196" s="256"/>
      <c r="CP196" s="256"/>
      <c r="CQ196" s="256"/>
      <c r="CR196" s="256"/>
      <c r="CS196" s="256"/>
      <c r="CT196" s="256"/>
      <c r="CU196" s="256"/>
      <c r="CV196" s="256"/>
      <c r="CW196" s="256"/>
      <c r="CX196" s="256"/>
      <c r="CY196" s="256"/>
      <c r="CZ196" s="256"/>
      <c r="DA196" s="256"/>
      <c r="DB196" s="256"/>
      <c r="DC196" s="256"/>
      <c r="DD196" s="256"/>
      <c r="DE196" s="256"/>
      <c r="DF196" s="256"/>
      <c r="DG196" s="256"/>
      <c r="DH196" s="256"/>
      <c r="DI196" s="256"/>
      <c r="DJ196" s="256"/>
      <c r="DK196" s="256"/>
      <c r="DL196" s="256"/>
      <c r="DM196" s="256"/>
      <c r="DN196" s="256"/>
      <c r="DO196" s="256"/>
      <c r="DP196" s="256"/>
      <c r="DQ196" s="256"/>
      <c r="DR196" s="256"/>
      <c r="DS196" s="256"/>
      <c r="DT196" s="256"/>
      <c r="DU196" s="256"/>
      <c r="DV196" s="256"/>
      <c r="DW196" s="256"/>
      <c r="DX196" s="256"/>
      <c r="DY196" s="256"/>
      <c r="DZ196" s="256"/>
      <c r="EA196" s="256"/>
      <c r="EB196" s="256"/>
      <c r="EC196" s="256"/>
      <c r="ED196" s="256"/>
      <c r="EE196" s="256"/>
      <c r="EF196" s="256"/>
      <c r="EG196" s="256"/>
    </row>
    <row r="197" spans="1:137" s="28" customFormat="1" ht="20.399999999999999" x14ac:dyDescent="0.2">
      <c r="A197" s="40">
        <v>164</v>
      </c>
      <c r="B197" s="56" t="s">
        <v>240</v>
      </c>
      <c r="C197" s="54" t="s">
        <v>153</v>
      </c>
      <c r="D197" s="19" t="s">
        <v>788</v>
      </c>
      <c r="E197" s="256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56"/>
      <c r="AP197" s="256"/>
      <c r="AQ197" s="256"/>
      <c r="AR197" s="256"/>
      <c r="AS197" s="256"/>
      <c r="AT197" s="256"/>
      <c r="AU197" s="256"/>
      <c r="AV197" s="256"/>
      <c r="AW197" s="256"/>
      <c r="AX197" s="256"/>
      <c r="AY197" s="256"/>
      <c r="AZ197" s="256"/>
      <c r="BA197" s="256"/>
      <c r="BB197" s="256"/>
      <c r="BC197" s="256"/>
      <c r="BD197" s="256"/>
      <c r="BE197" s="256"/>
      <c r="BF197" s="256"/>
      <c r="BG197" s="256"/>
      <c r="BH197" s="256"/>
      <c r="BI197" s="256"/>
      <c r="BJ197" s="256"/>
      <c r="BK197" s="256"/>
      <c r="BL197" s="256"/>
      <c r="BM197" s="256"/>
      <c r="BN197" s="256"/>
      <c r="BO197" s="256"/>
      <c r="BP197" s="256"/>
      <c r="BQ197" s="256"/>
      <c r="BR197" s="256"/>
      <c r="BS197" s="256"/>
      <c r="BT197" s="256"/>
      <c r="BU197" s="256"/>
      <c r="BV197" s="256"/>
      <c r="BW197" s="256"/>
      <c r="BX197" s="256"/>
      <c r="BY197" s="256"/>
      <c r="BZ197" s="256"/>
      <c r="CA197" s="256"/>
      <c r="CB197" s="256"/>
      <c r="CC197" s="256"/>
      <c r="CD197" s="256"/>
      <c r="CE197" s="256"/>
      <c r="CF197" s="256"/>
      <c r="CG197" s="256"/>
      <c r="CH197" s="256"/>
      <c r="CI197" s="256"/>
      <c r="CJ197" s="256"/>
      <c r="CK197" s="256"/>
      <c r="CL197" s="256"/>
      <c r="CM197" s="256"/>
      <c r="CN197" s="256"/>
      <c r="CO197" s="256"/>
      <c r="CP197" s="256"/>
      <c r="CQ197" s="256"/>
      <c r="CR197" s="256"/>
      <c r="CS197" s="256"/>
      <c r="CT197" s="256"/>
      <c r="CU197" s="256"/>
      <c r="CV197" s="256"/>
      <c r="CW197" s="256"/>
      <c r="CX197" s="256"/>
      <c r="CY197" s="256"/>
      <c r="CZ197" s="256"/>
      <c r="DA197" s="256"/>
      <c r="DB197" s="256"/>
      <c r="DC197" s="256"/>
      <c r="DD197" s="256"/>
      <c r="DE197" s="256"/>
      <c r="DF197" s="256"/>
      <c r="DG197" s="256"/>
      <c r="DH197" s="256"/>
      <c r="DI197" s="256"/>
      <c r="DJ197" s="256"/>
      <c r="DK197" s="256"/>
      <c r="DL197" s="256"/>
      <c r="DM197" s="256"/>
      <c r="DN197" s="256"/>
      <c r="DO197" s="256"/>
      <c r="DP197" s="256"/>
      <c r="DQ197" s="256"/>
      <c r="DR197" s="256"/>
      <c r="DS197" s="256"/>
      <c r="DT197" s="256"/>
      <c r="DU197" s="256"/>
      <c r="DV197" s="256"/>
      <c r="DW197" s="256"/>
      <c r="DX197" s="256"/>
      <c r="DY197" s="256"/>
      <c r="DZ197" s="256"/>
      <c r="EA197" s="256"/>
      <c r="EB197" s="256"/>
      <c r="EC197" s="256"/>
      <c r="ED197" s="256"/>
      <c r="EE197" s="256"/>
      <c r="EF197" s="256"/>
      <c r="EG197" s="256"/>
    </row>
    <row r="198" spans="1:137" s="28" customFormat="1" ht="30.6" x14ac:dyDescent="0.2">
      <c r="A198" s="40">
        <v>165</v>
      </c>
      <c r="B198" s="56" t="s">
        <v>241</v>
      </c>
      <c r="C198" s="54" t="s">
        <v>154</v>
      </c>
      <c r="D198" s="19" t="s">
        <v>788</v>
      </c>
      <c r="E198" s="256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56"/>
      <c r="AP198" s="256"/>
      <c r="AQ198" s="256"/>
      <c r="AR198" s="256"/>
      <c r="AS198" s="256"/>
      <c r="AT198" s="256"/>
      <c r="AU198" s="256"/>
      <c r="AV198" s="256"/>
      <c r="AW198" s="256"/>
      <c r="AX198" s="256"/>
      <c r="AY198" s="256"/>
      <c r="AZ198" s="256"/>
      <c r="BA198" s="256"/>
      <c r="BB198" s="256"/>
      <c r="BC198" s="256"/>
      <c r="BD198" s="256"/>
      <c r="BE198" s="256"/>
      <c r="BF198" s="256"/>
      <c r="BG198" s="256"/>
      <c r="BH198" s="256"/>
      <c r="BI198" s="256"/>
      <c r="BJ198" s="256"/>
      <c r="BK198" s="256"/>
      <c r="BL198" s="256"/>
      <c r="BM198" s="256"/>
      <c r="BN198" s="256"/>
      <c r="BO198" s="256"/>
      <c r="BP198" s="256"/>
      <c r="BQ198" s="256"/>
      <c r="BR198" s="256"/>
      <c r="BS198" s="256"/>
      <c r="BT198" s="256"/>
      <c r="BU198" s="256"/>
      <c r="BV198" s="256"/>
      <c r="BW198" s="256"/>
      <c r="BX198" s="256"/>
      <c r="BY198" s="256"/>
      <c r="BZ198" s="256"/>
      <c r="CA198" s="256"/>
      <c r="CB198" s="256"/>
      <c r="CC198" s="256"/>
      <c r="CD198" s="256"/>
      <c r="CE198" s="256"/>
      <c r="CF198" s="256"/>
      <c r="CG198" s="256"/>
      <c r="CH198" s="256"/>
      <c r="CI198" s="256"/>
      <c r="CJ198" s="256"/>
      <c r="CK198" s="256"/>
      <c r="CL198" s="256"/>
      <c r="CM198" s="256"/>
      <c r="CN198" s="256"/>
      <c r="CO198" s="256"/>
      <c r="CP198" s="256"/>
      <c r="CQ198" s="256"/>
      <c r="CR198" s="256"/>
      <c r="CS198" s="256"/>
      <c r="CT198" s="256"/>
      <c r="CU198" s="256"/>
      <c r="CV198" s="256"/>
      <c r="CW198" s="256"/>
      <c r="CX198" s="256"/>
      <c r="CY198" s="256"/>
      <c r="CZ198" s="256"/>
      <c r="DA198" s="256"/>
      <c r="DB198" s="256"/>
      <c r="DC198" s="256"/>
      <c r="DD198" s="256"/>
      <c r="DE198" s="256"/>
      <c r="DF198" s="256"/>
      <c r="DG198" s="256"/>
      <c r="DH198" s="256"/>
      <c r="DI198" s="256"/>
      <c r="DJ198" s="256"/>
      <c r="DK198" s="256"/>
      <c r="DL198" s="256"/>
      <c r="DM198" s="256"/>
      <c r="DN198" s="256"/>
      <c r="DO198" s="256"/>
      <c r="DP198" s="256"/>
      <c r="DQ198" s="256"/>
      <c r="DR198" s="256"/>
      <c r="DS198" s="256"/>
      <c r="DT198" s="256"/>
      <c r="DU198" s="256"/>
      <c r="DV198" s="256"/>
      <c r="DW198" s="256"/>
      <c r="DX198" s="256"/>
      <c r="DY198" s="256"/>
      <c r="DZ198" s="256"/>
      <c r="EA198" s="256"/>
      <c r="EB198" s="256"/>
      <c r="EC198" s="256"/>
      <c r="ED198" s="256"/>
      <c r="EE198" s="256"/>
      <c r="EF198" s="256"/>
      <c r="EG198" s="256"/>
    </row>
    <row r="199" spans="1:137" s="28" customFormat="1" ht="51" x14ac:dyDescent="0.2">
      <c r="A199" s="40">
        <v>166</v>
      </c>
      <c r="B199" s="56" t="s">
        <v>242</v>
      </c>
      <c r="C199" s="54" t="s">
        <v>153</v>
      </c>
      <c r="D199" s="19" t="s">
        <v>788</v>
      </c>
      <c r="E199" s="256"/>
      <c r="F199" s="256"/>
      <c r="G199" s="256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56"/>
      <c r="AP199" s="256"/>
      <c r="AQ199" s="256"/>
      <c r="AR199" s="256"/>
      <c r="AS199" s="256"/>
      <c r="AT199" s="256"/>
      <c r="AU199" s="256"/>
      <c r="AV199" s="256"/>
      <c r="AW199" s="256"/>
      <c r="AX199" s="256"/>
      <c r="AY199" s="256"/>
      <c r="AZ199" s="256"/>
      <c r="BA199" s="256"/>
      <c r="BB199" s="256"/>
      <c r="BC199" s="256"/>
      <c r="BD199" s="256"/>
      <c r="BE199" s="256"/>
      <c r="BF199" s="256"/>
      <c r="BG199" s="256"/>
      <c r="BH199" s="256"/>
      <c r="BI199" s="256"/>
      <c r="BJ199" s="256"/>
      <c r="BK199" s="256"/>
      <c r="BL199" s="256"/>
      <c r="BM199" s="256"/>
      <c r="BN199" s="256"/>
      <c r="BO199" s="256"/>
      <c r="BP199" s="256"/>
      <c r="BQ199" s="256"/>
      <c r="BR199" s="256"/>
      <c r="BS199" s="256"/>
      <c r="BT199" s="256"/>
      <c r="BU199" s="256"/>
      <c r="BV199" s="256"/>
      <c r="BW199" s="256"/>
      <c r="BX199" s="256"/>
      <c r="BY199" s="256"/>
      <c r="BZ199" s="256"/>
      <c r="CA199" s="256"/>
      <c r="CB199" s="256"/>
      <c r="CC199" s="256"/>
      <c r="CD199" s="256"/>
      <c r="CE199" s="256"/>
      <c r="CF199" s="256"/>
      <c r="CG199" s="256"/>
      <c r="CH199" s="256"/>
      <c r="CI199" s="256"/>
      <c r="CJ199" s="256"/>
      <c r="CK199" s="256"/>
      <c r="CL199" s="256"/>
      <c r="CM199" s="256"/>
      <c r="CN199" s="256"/>
      <c r="CO199" s="256"/>
      <c r="CP199" s="256"/>
      <c r="CQ199" s="256"/>
      <c r="CR199" s="256"/>
      <c r="CS199" s="256"/>
      <c r="CT199" s="256"/>
      <c r="CU199" s="256"/>
      <c r="CV199" s="256"/>
      <c r="CW199" s="256"/>
      <c r="CX199" s="256"/>
      <c r="CY199" s="256"/>
      <c r="CZ199" s="256"/>
      <c r="DA199" s="256"/>
      <c r="DB199" s="256"/>
      <c r="DC199" s="256"/>
      <c r="DD199" s="256"/>
      <c r="DE199" s="256"/>
      <c r="DF199" s="256"/>
      <c r="DG199" s="256"/>
      <c r="DH199" s="256"/>
      <c r="DI199" s="256"/>
      <c r="DJ199" s="256"/>
      <c r="DK199" s="256"/>
      <c r="DL199" s="256"/>
      <c r="DM199" s="256"/>
      <c r="DN199" s="256"/>
      <c r="DO199" s="256"/>
      <c r="DP199" s="256"/>
      <c r="DQ199" s="256"/>
      <c r="DR199" s="256"/>
      <c r="DS199" s="256"/>
      <c r="DT199" s="256"/>
      <c r="DU199" s="256"/>
      <c r="DV199" s="256"/>
      <c r="DW199" s="256"/>
      <c r="DX199" s="256"/>
      <c r="DY199" s="256"/>
      <c r="DZ199" s="256"/>
      <c r="EA199" s="256"/>
      <c r="EB199" s="256"/>
      <c r="EC199" s="256"/>
      <c r="ED199" s="256"/>
      <c r="EE199" s="256"/>
      <c r="EF199" s="256"/>
      <c r="EG199" s="256"/>
    </row>
    <row r="200" spans="1:137" s="28" customFormat="1" ht="30.6" x14ac:dyDescent="0.2">
      <c r="A200" s="40">
        <v>167</v>
      </c>
      <c r="B200" s="56" t="s">
        <v>243</v>
      </c>
      <c r="C200" s="54" t="s">
        <v>153</v>
      </c>
      <c r="D200" s="19" t="s">
        <v>788</v>
      </c>
      <c r="E200" s="256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56"/>
      <c r="AP200" s="256"/>
      <c r="AQ200" s="256"/>
      <c r="AR200" s="256"/>
      <c r="AS200" s="256"/>
      <c r="AT200" s="256"/>
      <c r="AU200" s="256"/>
      <c r="AV200" s="256"/>
      <c r="AW200" s="256"/>
      <c r="AX200" s="256"/>
      <c r="AY200" s="256"/>
      <c r="AZ200" s="256"/>
      <c r="BA200" s="256"/>
      <c r="BB200" s="256"/>
      <c r="BC200" s="256"/>
      <c r="BD200" s="256"/>
      <c r="BE200" s="256"/>
      <c r="BF200" s="256"/>
      <c r="BG200" s="256"/>
      <c r="BH200" s="256"/>
      <c r="BI200" s="256"/>
      <c r="BJ200" s="256"/>
      <c r="BK200" s="256"/>
      <c r="BL200" s="256"/>
      <c r="BM200" s="256"/>
      <c r="BN200" s="256"/>
      <c r="BO200" s="256"/>
      <c r="BP200" s="256"/>
      <c r="BQ200" s="256"/>
      <c r="BR200" s="256"/>
      <c r="BS200" s="256"/>
      <c r="BT200" s="256"/>
      <c r="BU200" s="256"/>
      <c r="BV200" s="256"/>
      <c r="BW200" s="256"/>
      <c r="BX200" s="256"/>
      <c r="BY200" s="256"/>
      <c r="BZ200" s="256"/>
      <c r="CA200" s="256"/>
      <c r="CB200" s="256"/>
      <c r="CC200" s="256"/>
      <c r="CD200" s="256"/>
      <c r="CE200" s="256"/>
      <c r="CF200" s="256"/>
      <c r="CG200" s="256"/>
      <c r="CH200" s="256"/>
      <c r="CI200" s="256"/>
      <c r="CJ200" s="256"/>
      <c r="CK200" s="256"/>
      <c r="CL200" s="256"/>
      <c r="CM200" s="256"/>
      <c r="CN200" s="256"/>
      <c r="CO200" s="256"/>
      <c r="CP200" s="256"/>
      <c r="CQ200" s="256"/>
      <c r="CR200" s="256"/>
      <c r="CS200" s="256"/>
      <c r="CT200" s="256"/>
      <c r="CU200" s="256"/>
      <c r="CV200" s="256"/>
      <c r="CW200" s="256"/>
      <c r="CX200" s="256"/>
      <c r="CY200" s="256"/>
      <c r="CZ200" s="256"/>
      <c r="DA200" s="256"/>
      <c r="DB200" s="256"/>
      <c r="DC200" s="256"/>
      <c r="DD200" s="256"/>
      <c r="DE200" s="256"/>
      <c r="DF200" s="256"/>
      <c r="DG200" s="256"/>
      <c r="DH200" s="256"/>
      <c r="DI200" s="256"/>
      <c r="DJ200" s="256"/>
      <c r="DK200" s="256"/>
      <c r="DL200" s="256"/>
      <c r="DM200" s="256"/>
      <c r="DN200" s="256"/>
      <c r="DO200" s="256"/>
      <c r="DP200" s="256"/>
      <c r="DQ200" s="256"/>
      <c r="DR200" s="256"/>
      <c r="DS200" s="256"/>
      <c r="DT200" s="256"/>
      <c r="DU200" s="256"/>
      <c r="DV200" s="256"/>
      <c r="DW200" s="256"/>
      <c r="DX200" s="256"/>
      <c r="DY200" s="256"/>
      <c r="DZ200" s="256"/>
      <c r="EA200" s="256"/>
      <c r="EB200" s="256"/>
      <c r="EC200" s="256"/>
      <c r="ED200" s="256"/>
      <c r="EE200" s="256"/>
      <c r="EF200" s="256"/>
      <c r="EG200" s="256"/>
    </row>
    <row r="201" spans="1:137" s="28" customFormat="1" x14ac:dyDescent="0.2">
      <c r="A201" s="40">
        <v>168</v>
      </c>
      <c r="B201" s="56" t="s">
        <v>244</v>
      </c>
      <c r="C201" s="54" t="s">
        <v>152</v>
      </c>
      <c r="D201" s="19" t="s">
        <v>788</v>
      </c>
      <c r="E201" s="256"/>
      <c r="F201" s="256"/>
      <c r="G201" s="256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56"/>
      <c r="AP201" s="256"/>
      <c r="AQ201" s="256"/>
      <c r="AR201" s="256"/>
      <c r="AS201" s="256"/>
      <c r="AT201" s="256"/>
      <c r="AU201" s="256"/>
      <c r="AV201" s="256"/>
      <c r="AW201" s="256"/>
      <c r="AX201" s="256"/>
      <c r="AY201" s="256"/>
      <c r="AZ201" s="256"/>
      <c r="BA201" s="256"/>
      <c r="BB201" s="256"/>
      <c r="BC201" s="256"/>
      <c r="BD201" s="256"/>
      <c r="BE201" s="256"/>
      <c r="BF201" s="256"/>
      <c r="BG201" s="256"/>
      <c r="BH201" s="256"/>
      <c r="BI201" s="256"/>
      <c r="BJ201" s="256"/>
      <c r="BK201" s="256"/>
      <c r="BL201" s="256"/>
      <c r="BM201" s="256"/>
      <c r="BN201" s="256"/>
      <c r="BO201" s="256"/>
      <c r="BP201" s="256"/>
      <c r="BQ201" s="256"/>
      <c r="BR201" s="256"/>
      <c r="BS201" s="256"/>
      <c r="BT201" s="256"/>
      <c r="BU201" s="256"/>
      <c r="BV201" s="256"/>
      <c r="BW201" s="256"/>
      <c r="BX201" s="256"/>
      <c r="BY201" s="256"/>
      <c r="BZ201" s="256"/>
      <c r="CA201" s="256"/>
      <c r="CB201" s="256"/>
      <c r="CC201" s="256"/>
      <c r="CD201" s="256"/>
      <c r="CE201" s="256"/>
      <c r="CF201" s="256"/>
      <c r="CG201" s="256"/>
      <c r="CH201" s="256"/>
      <c r="CI201" s="256"/>
      <c r="CJ201" s="256"/>
      <c r="CK201" s="256"/>
      <c r="CL201" s="256"/>
      <c r="CM201" s="256"/>
      <c r="CN201" s="256"/>
      <c r="CO201" s="256"/>
      <c r="CP201" s="256"/>
      <c r="CQ201" s="256"/>
      <c r="CR201" s="256"/>
      <c r="CS201" s="256"/>
      <c r="CT201" s="256"/>
      <c r="CU201" s="256"/>
      <c r="CV201" s="256"/>
      <c r="CW201" s="256"/>
      <c r="CX201" s="256"/>
      <c r="CY201" s="256"/>
      <c r="CZ201" s="256"/>
      <c r="DA201" s="256"/>
      <c r="DB201" s="256"/>
      <c r="DC201" s="256"/>
      <c r="DD201" s="256"/>
      <c r="DE201" s="256"/>
      <c r="DF201" s="256"/>
      <c r="DG201" s="256"/>
      <c r="DH201" s="256"/>
      <c r="DI201" s="256"/>
      <c r="DJ201" s="256"/>
      <c r="DK201" s="256"/>
      <c r="DL201" s="256"/>
      <c r="DM201" s="256"/>
      <c r="DN201" s="256"/>
      <c r="DO201" s="256"/>
      <c r="DP201" s="256"/>
      <c r="DQ201" s="256"/>
      <c r="DR201" s="256"/>
      <c r="DS201" s="256"/>
      <c r="DT201" s="256"/>
      <c r="DU201" s="256"/>
      <c r="DV201" s="256"/>
      <c r="DW201" s="256"/>
      <c r="DX201" s="256"/>
      <c r="DY201" s="256"/>
      <c r="DZ201" s="256"/>
      <c r="EA201" s="256"/>
      <c r="EB201" s="256"/>
      <c r="EC201" s="256"/>
      <c r="ED201" s="256"/>
      <c r="EE201" s="256"/>
      <c r="EF201" s="256"/>
      <c r="EG201" s="256"/>
    </row>
    <row r="202" spans="1:137" s="28" customFormat="1" x14ac:dyDescent="0.2">
      <c r="A202" s="40">
        <v>169</v>
      </c>
      <c r="B202" s="56" t="s">
        <v>245</v>
      </c>
      <c r="C202" s="54" t="s">
        <v>152</v>
      </c>
      <c r="D202" s="19" t="s">
        <v>788</v>
      </c>
      <c r="E202" s="256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56"/>
      <c r="AP202" s="256"/>
      <c r="AQ202" s="256"/>
      <c r="AR202" s="256"/>
      <c r="AS202" s="256"/>
      <c r="AT202" s="256"/>
      <c r="AU202" s="256"/>
      <c r="AV202" s="256"/>
      <c r="AW202" s="256"/>
      <c r="AX202" s="256"/>
      <c r="AY202" s="256"/>
      <c r="AZ202" s="256"/>
      <c r="BA202" s="256"/>
      <c r="BB202" s="256"/>
      <c r="BC202" s="256"/>
      <c r="BD202" s="256"/>
      <c r="BE202" s="256"/>
      <c r="BF202" s="256"/>
      <c r="BG202" s="256"/>
      <c r="BH202" s="256"/>
      <c r="BI202" s="256"/>
      <c r="BJ202" s="256"/>
      <c r="BK202" s="256"/>
      <c r="BL202" s="256"/>
      <c r="BM202" s="256"/>
      <c r="BN202" s="256"/>
      <c r="BO202" s="256"/>
      <c r="BP202" s="256"/>
      <c r="BQ202" s="256"/>
      <c r="BR202" s="256"/>
      <c r="BS202" s="256"/>
      <c r="BT202" s="256"/>
      <c r="BU202" s="256"/>
      <c r="BV202" s="256"/>
      <c r="BW202" s="256"/>
      <c r="BX202" s="256"/>
      <c r="BY202" s="256"/>
      <c r="BZ202" s="256"/>
      <c r="CA202" s="256"/>
      <c r="CB202" s="256"/>
      <c r="CC202" s="256"/>
      <c r="CD202" s="256"/>
      <c r="CE202" s="256"/>
      <c r="CF202" s="256"/>
      <c r="CG202" s="256"/>
      <c r="CH202" s="256"/>
      <c r="CI202" s="256"/>
      <c r="CJ202" s="256"/>
      <c r="CK202" s="256"/>
      <c r="CL202" s="256"/>
      <c r="CM202" s="256"/>
      <c r="CN202" s="256"/>
      <c r="CO202" s="256"/>
      <c r="CP202" s="256"/>
      <c r="CQ202" s="256"/>
      <c r="CR202" s="256"/>
      <c r="CS202" s="256"/>
      <c r="CT202" s="256"/>
      <c r="CU202" s="256"/>
      <c r="CV202" s="256"/>
      <c r="CW202" s="256"/>
      <c r="CX202" s="256"/>
      <c r="CY202" s="256"/>
      <c r="CZ202" s="256"/>
      <c r="DA202" s="256"/>
      <c r="DB202" s="256"/>
      <c r="DC202" s="256"/>
      <c r="DD202" s="256"/>
      <c r="DE202" s="256"/>
      <c r="DF202" s="256"/>
      <c r="DG202" s="256"/>
      <c r="DH202" s="256"/>
      <c r="DI202" s="256"/>
      <c r="DJ202" s="256"/>
      <c r="DK202" s="256"/>
      <c r="DL202" s="256"/>
      <c r="DM202" s="256"/>
      <c r="DN202" s="256"/>
      <c r="DO202" s="256"/>
      <c r="DP202" s="256"/>
      <c r="DQ202" s="256"/>
      <c r="DR202" s="256"/>
      <c r="DS202" s="256"/>
      <c r="DT202" s="256"/>
      <c r="DU202" s="256"/>
      <c r="DV202" s="256"/>
      <c r="DW202" s="256"/>
      <c r="DX202" s="256"/>
      <c r="DY202" s="256"/>
      <c r="DZ202" s="256"/>
      <c r="EA202" s="256"/>
      <c r="EB202" s="256"/>
      <c r="EC202" s="256"/>
      <c r="ED202" s="256"/>
      <c r="EE202" s="256"/>
      <c r="EF202" s="256"/>
      <c r="EG202" s="256"/>
    </row>
    <row r="203" spans="1:137" s="28" customFormat="1" x14ac:dyDescent="0.2">
      <c r="A203" s="40">
        <v>170</v>
      </c>
      <c r="B203" s="56" t="s">
        <v>246</v>
      </c>
      <c r="C203" s="54" t="s">
        <v>152</v>
      </c>
      <c r="D203" s="19" t="s">
        <v>788</v>
      </c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56"/>
      <c r="AP203" s="256"/>
      <c r="AQ203" s="256"/>
      <c r="AR203" s="256"/>
      <c r="AS203" s="256"/>
      <c r="AT203" s="256"/>
      <c r="AU203" s="256"/>
      <c r="AV203" s="256"/>
      <c r="AW203" s="256"/>
      <c r="AX203" s="256"/>
      <c r="AY203" s="256"/>
      <c r="AZ203" s="256"/>
      <c r="BA203" s="256"/>
      <c r="BB203" s="256"/>
      <c r="BC203" s="256"/>
      <c r="BD203" s="256"/>
      <c r="BE203" s="256"/>
      <c r="BF203" s="256"/>
      <c r="BG203" s="256"/>
      <c r="BH203" s="256"/>
      <c r="BI203" s="256"/>
      <c r="BJ203" s="256"/>
      <c r="BK203" s="256"/>
      <c r="BL203" s="256"/>
      <c r="BM203" s="256"/>
      <c r="BN203" s="256"/>
      <c r="BO203" s="256"/>
      <c r="BP203" s="256"/>
      <c r="BQ203" s="256"/>
      <c r="BR203" s="256"/>
      <c r="BS203" s="256"/>
      <c r="BT203" s="256"/>
      <c r="BU203" s="256"/>
      <c r="BV203" s="256"/>
      <c r="BW203" s="256"/>
      <c r="BX203" s="256"/>
      <c r="BY203" s="256"/>
      <c r="BZ203" s="256"/>
      <c r="CA203" s="256"/>
      <c r="CB203" s="256"/>
      <c r="CC203" s="256"/>
      <c r="CD203" s="256"/>
      <c r="CE203" s="256"/>
      <c r="CF203" s="256"/>
      <c r="CG203" s="256"/>
      <c r="CH203" s="256"/>
      <c r="CI203" s="256"/>
      <c r="CJ203" s="256"/>
      <c r="CK203" s="256"/>
      <c r="CL203" s="256"/>
      <c r="CM203" s="256"/>
      <c r="CN203" s="256"/>
      <c r="CO203" s="256"/>
      <c r="CP203" s="256"/>
      <c r="CQ203" s="256"/>
      <c r="CR203" s="256"/>
      <c r="CS203" s="256"/>
      <c r="CT203" s="256"/>
      <c r="CU203" s="256"/>
      <c r="CV203" s="256"/>
      <c r="CW203" s="256"/>
      <c r="CX203" s="256"/>
      <c r="CY203" s="256"/>
      <c r="CZ203" s="256"/>
      <c r="DA203" s="256"/>
      <c r="DB203" s="256"/>
      <c r="DC203" s="256"/>
      <c r="DD203" s="256"/>
      <c r="DE203" s="256"/>
      <c r="DF203" s="256"/>
      <c r="DG203" s="256"/>
      <c r="DH203" s="256"/>
      <c r="DI203" s="256"/>
      <c r="DJ203" s="256"/>
      <c r="DK203" s="256"/>
      <c r="DL203" s="256"/>
      <c r="DM203" s="256"/>
      <c r="DN203" s="256"/>
      <c r="DO203" s="256"/>
      <c r="DP203" s="256"/>
      <c r="DQ203" s="256"/>
      <c r="DR203" s="256"/>
      <c r="DS203" s="256"/>
      <c r="DT203" s="256"/>
      <c r="DU203" s="256"/>
      <c r="DV203" s="256"/>
      <c r="DW203" s="256"/>
      <c r="DX203" s="256"/>
      <c r="DY203" s="256"/>
      <c r="DZ203" s="256"/>
      <c r="EA203" s="256"/>
      <c r="EB203" s="256"/>
      <c r="EC203" s="256"/>
      <c r="ED203" s="256"/>
      <c r="EE203" s="256"/>
      <c r="EF203" s="256"/>
      <c r="EG203" s="256"/>
    </row>
    <row r="204" spans="1:137" s="28" customFormat="1" x14ac:dyDescent="0.2">
      <c r="A204" s="40">
        <v>171</v>
      </c>
      <c r="B204" s="56" t="s">
        <v>247</v>
      </c>
      <c r="C204" s="54" t="s">
        <v>153</v>
      </c>
      <c r="D204" s="19" t="s">
        <v>788</v>
      </c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56"/>
      <c r="AP204" s="256"/>
      <c r="AQ204" s="256"/>
      <c r="AR204" s="256"/>
      <c r="AS204" s="256"/>
      <c r="AT204" s="256"/>
      <c r="AU204" s="256"/>
      <c r="AV204" s="256"/>
      <c r="AW204" s="256"/>
      <c r="AX204" s="256"/>
      <c r="AY204" s="256"/>
      <c r="AZ204" s="256"/>
      <c r="BA204" s="256"/>
      <c r="BB204" s="256"/>
      <c r="BC204" s="256"/>
      <c r="BD204" s="256"/>
      <c r="BE204" s="256"/>
      <c r="BF204" s="256"/>
      <c r="BG204" s="256"/>
      <c r="BH204" s="256"/>
      <c r="BI204" s="256"/>
      <c r="BJ204" s="256"/>
      <c r="BK204" s="256"/>
      <c r="BL204" s="256"/>
      <c r="BM204" s="256"/>
      <c r="BN204" s="256"/>
      <c r="BO204" s="256"/>
      <c r="BP204" s="256"/>
      <c r="BQ204" s="256"/>
      <c r="BR204" s="256"/>
      <c r="BS204" s="256"/>
      <c r="BT204" s="256"/>
      <c r="BU204" s="256"/>
      <c r="BV204" s="256"/>
      <c r="BW204" s="256"/>
      <c r="BX204" s="256"/>
      <c r="BY204" s="256"/>
      <c r="BZ204" s="256"/>
      <c r="CA204" s="256"/>
      <c r="CB204" s="256"/>
      <c r="CC204" s="256"/>
      <c r="CD204" s="256"/>
      <c r="CE204" s="256"/>
      <c r="CF204" s="256"/>
      <c r="CG204" s="256"/>
      <c r="CH204" s="256"/>
      <c r="CI204" s="256"/>
      <c r="CJ204" s="256"/>
      <c r="CK204" s="256"/>
      <c r="CL204" s="256"/>
      <c r="CM204" s="256"/>
      <c r="CN204" s="256"/>
      <c r="CO204" s="256"/>
      <c r="CP204" s="256"/>
      <c r="CQ204" s="256"/>
      <c r="CR204" s="256"/>
      <c r="CS204" s="256"/>
      <c r="CT204" s="256"/>
      <c r="CU204" s="256"/>
      <c r="CV204" s="256"/>
      <c r="CW204" s="256"/>
      <c r="CX204" s="256"/>
      <c r="CY204" s="256"/>
      <c r="CZ204" s="256"/>
      <c r="DA204" s="256"/>
      <c r="DB204" s="256"/>
      <c r="DC204" s="256"/>
      <c r="DD204" s="256"/>
      <c r="DE204" s="256"/>
      <c r="DF204" s="256"/>
      <c r="DG204" s="256"/>
      <c r="DH204" s="256"/>
      <c r="DI204" s="256"/>
      <c r="DJ204" s="256"/>
      <c r="DK204" s="256"/>
      <c r="DL204" s="256"/>
      <c r="DM204" s="256"/>
      <c r="DN204" s="256"/>
      <c r="DO204" s="256"/>
      <c r="DP204" s="256"/>
      <c r="DQ204" s="256"/>
      <c r="DR204" s="256"/>
      <c r="DS204" s="256"/>
      <c r="DT204" s="256"/>
      <c r="DU204" s="256"/>
      <c r="DV204" s="256"/>
      <c r="DW204" s="256"/>
      <c r="DX204" s="256"/>
      <c r="DY204" s="256"/>
      <c r="DZ204" s="256"/>
      <c r="EA204" s="256"/>
      <c r="EB204" s="256"/>
      <c r="EC204" s="256"/>
      <c r="ED204" s="256"/>
      <c r="EE204" s="256"/>
      <c r="EF204" s="256"/>
      <c r="EG204" s="256"/>
    </row>
    <row r="205" spans="1:137" s="28" customFormat="1" ht="20.399999999999999" x14ac:dyDescent="0.2">
      <c r="A205" s="40">
        <v>172</v>
      </c>
      <c r="B205" s="56" t="s">
        <v>248</v>
      </c>
      <c r="C205" s="54" t="s">
        <v>152</v>
      </c>
      <c r="D205" s="19" t="s">
        <v>788</v>
      </c>
      <c r="E205" s="256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56"/>
      <c r="AP205" s="256"/>
      <c r="AQ205" s="256"/>
      <c r="AR205" s="256"/>
      <c r="AS205" s="256"/>
      <c r="AT205" s="256"/>
      <c r="AU205" s="256"/>
      <c r="AV205" s="256"/>
      <c r="AW205" s="256"/>
      <c r="AX205" s="256"/>
      <c r="AY205" s="256"/>
      <c r="AZ205" s="256"/>
      <c r="BA205" s="256"/>
      <c r="BB205" s="256"/>
      <c r="BC205" s="256"/>
      <c r="BD205" s="256"/>
      <c r="BE205" s="256"/>
      <c r="BF205" s="256"/>
      <c r="BG205" s="256"/>
      <c r="BH205" s="256"/>
      <c r="BI205" s="256"/>
      <c r="BJ205" s="256"/>
      <c r="BK205" s="256"/>
      <c r="BL205" s="256"/>
      <c r="BM205" s="256"/>
      <c r="BN205" s="256"/>
      <c r="BO205" s="256"/>
      <c r="BP205" s="256"/>
      <c r="BQ205" s="256"/>
      <c r="BR205" s="256"/>
      <c r="BS205" s="256"/>
      <c r="BT205" s="256"/>
      <c r="BU205" s="256"/>
      <c r="BV205" s="256"/>
      <c r="BW205" s="256"/>
      <c r="BX205" s="256"/>
      <c r="BY205" s="256"/>
      <c r="BZ205" s="256"/>
      <c r="CA205" s="256"/>
      <c r="CB205" s="256"/>
      <c r="CC205" s="256"/>
      <c r="CD205" s="256"/>
      <c r="CE205" s="256"/>
      <c r="CF205" s="256"/>
      <c r="CG205" s="256"/>
      <c r="CH205" s="256"/>
      <c r="CI205" s="256"/>
      <c r="CJ205" s="256"/>
      <c r="CK205" s="256"/>
      <c r="CL205" s="256"/>
      <c r="CM205" s="256"/>
      <c r="CN205" s="256"/>
      <c r="CO205" s="256"/>
      <c r="CP205" s="256"/>
      <c r="CQ205" s="256"/>
      <c r="CR205" s="256"/>
      <c r="CS205" s="256"/>
      <c r="CT205" s="256"/>
      <c r="CU205" s="256"/>
      <c r="CV205" s="256"/>
      <c r="CW205" s="256"/>
      <c r="CX205" s="256"/>
      <c r="CY205" s="256"/>
      <c r="CZ205" s="256"/>
      <c r="DA205" s="256"/>
      <c r="DB205" s="256"/>
      <c r="DC205" s="256"/>
      <c r="DD205" s="256"/>
      <c r="DE205" s="256"/>
      <c r="DF205" s="256"/>
      <c r="DG205" s="256"/>
      <c r="DH205" s="256"/>
      <c r="DI205" s="256"/>
      <c r="DJ205" s="256"/>
      <c r="DK205" s="256"/>
      <c r="DL205" s="256"/>
      <c r="DM205" s="256"/>
      <c r="DN205" s="256"/>
      <c r="DO205" s="256"/>
      <c r="DP205" s="256"/>
      <c r="DQ205" s="256"/>
      <c r="DR205" s="256"/>
      <c r="DS205" s="256"/>
      <c r="DT205" s="256"/>
      <c r="DU205" s="256"/>
      <c r="DV205" s="256"/>
      <c r="DW205" s="256"/>
      <c r="DX205" s="256"/>
      <c r="DY205" s="256"/>
      <c r="DZ205" s="256"/>
      <c r="EA205" s="256"/>
      <c r="EB205" s="256"/>
      <c r="EC205" s="256"/>
      <c r="ED205" s="256"/>
      <c r="EE205" s="256"/>
      <c r="EF205" s="256"/>
      <c r="EG205" s="256"/>
    </row>
    <row r="206" spans="1:137" s="28" customFormat="1" ht="20.399999999999999" x14ac:dyDescent="0.2">
      <c r="A206" s="40">
        <v>173</v>
      </c>
      <c r="B206" s="56" t="s">
        <v>249</v>
      </c>
      <c r="C206" s="54" t="s">
        <v>152</v>
      </c>
      <c r="D206" s="19" t="s">
        <v>788</v>
      </c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56"/>
      <c r="AP206" s="256"/>
      <c r="AQ206" s="256"/>
      <c r="AR206" s="256"/>
      <c r="AS206" s="256"/>
      <c r="AT206" s="256"/>
      <c r="AU206" s="256"/>
      <c r="AV206" s="256"/>
      <c r="AW206" s="256"/>
      <c r="AX206" s="256"/>
      <c r="AY206" s="256"/>
      <c r="AZ206" s="256"/>
      <c r="BA206" s="256"/>
      <c r="BB206" s="256"/>
      <c r="BC206" s="256"/>
      <c r="BD206" s="256"/>
      <c r="BE206" s="256"/>
      <c r="BF206" s="256"/>
      <c r="BG206" s="256"/>
      <c r="BH206" s="256"/>
      <c r="BI206" s="256"/>
      <c r="BJ206" s="256"/>
      <c r="BK206" s="256"/>
      <c r="BL206" s="256"/>
      <c r="BM206" s="256"/>
      <c r="BN206" s="256"/>
      <c r="BO206" s="256"/>
      <c r="BP206" s="256"/>
      <c r="BQ206" s="256"/>
      <c r="BR206" s="256"/>
      <c r="BS206" s="256"/>
      <c r="BT206" s="256"/>
      <c r="BU206" s="256"/>
      <c r="BV206" s="256"/>
      <c r="BW206" s="256"/>
      <c r="BX206" s="256"/>
      <c r="BY206" s="256"/>
      <c r="BZ206" s="256"/>
      <c r="CA206" s="256"/>
      <c r="CB206" s="256"/>
      <c r="CC206" s="256"/>
      <c r="CD206" s="256"/>
      <c r="CE206" s="256"/>
      <c r="CF206" s="256"/>
      <c r="CG206" s="256"/>
      <c r="CH206" s="256"/>
      <c r="CI206" s="256"/>
      <c r="CJ206" s="256"/>
      <c r="CK206" s="256"/>
      <c r="CL206" s="256"/>
      <c r="CM206" s="256"/>
      <c r="CN206" s="256"/>
      <c r="CO206" s="256"/>
      <c r="CP206" s="256"/>
      <c r="CQ206" s="256"/>
      <c r="CR206" s="256"/>
      <c r="CS206" s="256"/>
      <c r="CT206" s="256"/>
      <c r="CU206" s="256"/>
      <c r="CV206" s="256"/>
      <c r="CW206" s="256"/>
      <c r="CX206" s="256"/>
      <c r="CY206" s="256"/>
      <c r="CZ206" s="256"/>
      <c r="DA206" s="256"/>
      <c r="DB206" s="256"/>
      <c r="DC206" s="256"/>
      <c r="DD206" s="256"/>
      <c r="DE206" s="256"/>
      <c r="DF206" s="256"/>
      <c r="DG206" s="256"/>
      <c r="DH206" s="256"/>
      <c r="DI206" s="256"/>
      <c r="DJ206" s="256"/>
      <c r="DK206" s="256"/>
      <c r="DL206" s="256"/>
      <c r="DM206" s="256"/>
      <c r="DN206" s="256"/>
      <c r="DO206" s="256"/>
      <c r="DP206" s="256"/>
      <c r="DQ206" s="256"/>
      <c r="DR206" s="256"/>
      <c r="DS206" s="256"/>
      <c r="DT206" s="256"/>
      <c r="DU206" s="256"/>
      <c r="DV206" s="256"/>
      <c r="DW206" s="256"/>
      <c r="DX206" s="256"/>
      <c r="DY206" s="256"/>
      <c r="DZ206" s="256"/>
      <c r="EA206" s="256"/>
      <c r="EB206" s="256"/>
      <c r="EC206" s="256"/>
      <c r="ED206" s="256"/>
      <c r="EE206" s="256"/>
      <c r="EF206" s="256"/>
      <c r="EG206" s="256"/>
    </row>
    <row r="207" spans="1:137" s="28" customFormat="1" x14ac:dyDescent="0.2">
      <c r="A207" s="40">
        <v>174</v>
      </c>
      <c r="B207" s="56" t="s">
        <v>250</v>
      </c>
      <c r="C207" s="54" t="s">
        <v>152</v>
      </c>
      <c r="D207" s="19" t="s">
        <v>788</v>
      </c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  <c r="AA207" s="256"/>
      <c r="AB207" s="256"/>
      <c r="AC207" s="256"/>
      <c r="AD207" s="256"/>
      <c r="AE207" s="256"/>
      <c r="AF207" s="256"/>
      <c r="AG207" s="256"/>
      <c r="AH207" s="256"/>
      <c r="AI207" s="256"/>
      <c r="AJ207" s="256"/>
      <c r="AK207" s="256"/>
      <c r="AL207" s="256"/>
      <c r="AM207" s="256"/>
      <c r="AN207" s="256"/>
      <c r="AO207" s="256"/>
      <c r="AP207" s="256"/>
      <c r="AQ207" s="256"/>
      <c r="AR207" s="256"/>
      <c r="AS207" s="256"/>
      <c r="AT207" s="256"/>
      <c r="AU207" s="256"/>
      <c r="AV207" s="256"/>
      <c r="AW207" s="256"/>
      <c r="AX207" s="256"/>
      <c r="AY207" s="256"/>
      <c r="AZ207" s="256"/>
      <c r="BA207" s="256"/>
      <c r="BB207" s="256"/>
      <c r="BC207" s="256"/>
      <c r="BD207" s="256"/>
      <c r="BE207" s="256"/>
      <c r="BF207" s="256"/>
      <c r="BG207" s="256"/>
      <c r="BH207" s="256"/>
      <c r="BI207" s="256"/>
      <c r="BJ207" s="256"/>
      <c r="BK207" s="256"/>
      <c r="BL207" s="256"/>
      <c r="BM207" s="256"/>
      <c r="BN207" s="256"/>
      <c r="BO207" s="256"/>
      <c r="BP207" s="256"/>
      <c r="BQ207" s="256"/>
      <c r="BR207" s="256"/>
      <c r="BS207" s="256"/>
      <c r="BT207" s="256"/>
      <c r="BU207" s="256"/>
      <c r="BV207" s="256"/>
      <c r="BW207" s="256"/>
      <c r="BX207" s="256"/>
      <c r="BY207" s="256"/>
      <c r="BZ207" s="256"/>
      <c r="CA207" s="256"/>
      <c r="CB207" s="256"/>
      <c r="CC207" s="256"/>
      <c r="CD207" s="256"/>
      <c r="CE207" s="256"/>
      <c r="CF207" s="256"/>
      <c r="CG207" s="256"/>
      <c r="CH207" s="256"/>
      <c r="CI207" s="256"/>
      <c r="CJ207" s="256"/>
      <c r="CK207" s="256"/>
      <c r="CL207" s="256"/>
      <c r="CM207" s="256"/>
      <c r="CN207" s="256"/>
      <c r="CO207" s="256"/>
      <c r="CP207" s="256"/>
      <c r="CQ207" s="256"/>
      <c r="CR207" s="256"/>
      <c r="CS207" s="256"/>
      <c r="CT207" s="256"/>
      <c r="CU207" s="256"/>
      <c r="CV207" s="256"/>
      <c r="CW207" s="256"/>
      <c r="CX207" s="256"/>
      <c r="CY207" s="256"/>
      <c r="CZ207" s="256"/>
      <c r="DA207" s="256"/>
      <c r="DB207" s="256"/>
      <c r="DC207" s="256"/>
      <c r="DD207" s="256"/>
      <c r="DE207" s="256"/>
      <c r="DF207" s="256"/>
      <c r="DG207" s="256"/>
      <c r="DH207" s="256"/>
      <c r="DI207" s="256"/>
      <c r="DJ207" s="256"/>
      <c r="DK207" s="256"/>
      <c r="DL207" s="256"/>
      <c r="DM207" s="256"/>
      <c r="DN207" s="256"/>
      <c r="DO207" s="256"/>
      <c r="DP207" s="256"/>
      <c r="DQ207" s="256"/>
      <c r="DR207" s="256"/>
      <c r="DS207" s="256"/>
      <c r="DT207" s="256"/>
      <c r="DU207" s="256"/>
      <c r="DV207" s="256"/>
      <c r="DW207" s="256"/>
      <c r="DX207" s="256"/>
      <c r="DY207" s="256"/>
      <c r="DZ207" s="256"/>
      <c r="EA207" s="256"/>
      <c r="EB207" s="256"/>
      <c r="EC207" s="256"/>
      <c r="ED207" s="256"/>
      <c r="EE207" s="256"/>
      <c r="EF207" s="256"/>
      <c r="EG207" s="256"/>
    </row>
    <row r="208" spans="1:137" s="28" customFormat="1" x14ac:dyDescent="0.2">
      <c r="A208" s="40">
        <v>175</v>
      </c>
      <c r="B208" s="56" t="s">
        <v>251</v>
      </c>
      <c r="C208" s="54" t="s">
        <v>152</v>
      </c>
      <c r="D208" s="19" t="s">
        <v>788</v>
      </c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  <c r="AA208" s="256"/>
      <c r="AB208" s="256"/>
      <c r="AC208" s="256"/>
      <c r="AD208" s="256"/>
      <c r="AE208" s="256"/>
      <c r="AF208" s="256"/>
      <c r="AG208" s="256"/>
      <c r="AH208" s="256"/>
      <c r="AI208" s="256"/>
      <c r="AJ208" s="256"/>
      <c r="AK208" s="256"/>
      <c r="AL208" s="256"/>
      <c r="AM208" s="256"/>
      <c r="AN208" s="256"/>
      <c r="AO208" s="256"/>
      <c r="AP208" s="256"/>
      <c r="AQ208" s="256"/>
      <c r="AR208" s="256"/>
      <c r="AS208" s="256"/>
      <c r="AT208" s="256"/>
      <c r="AU208" s="256"/>
      <c r="AV208" s="256"/>
      <c r="AW208" s="256"/>
      <c r="AX208" s="256"/>
      <c r="AY208" s="256"/>
      <c r="AZ208" s="256"/>
      <c r="BA208" s="256"/>
      <c r="BB208" s="256"/>
      <c r="BC208" s="256"/>
      <c r="BD208" s="256"/>
      <c r="BE208" s="256"/>
      <c r="BF208" s="256"/>
      <c r="BG208" s="256"/>
      <c r="BH208" s="256"/>
      <c r="BI208" s="256"/>
      <c r="BJ208" s="256"/>
      <c r="BK208" s="256"/>
      <c r="BL208" s="256"/>
      <c r="BM208" s="256"/>
      <c r="BN208" s="256"/>
      <c r="BO208" s="256"/>
      <c r="BP208" s="256"/>
      <c r="BQ208" s="256"/>
      <c r="BR208" s="256"/>
      <c r="BS208" s="256"/>
      <c r="BT208" s="256"/>
      <c r="BU208" s="256"/>
      <c r="BV208" s="256"/>
      <c r="BW208" s="256"/>
      <c r="BX208" s="256"/>
      <c r="BY208" s="256"/>
      <c r="BZ208" s="256"/>
      <c r="CA208" s="256"/>
      <c r="CB208" s="256"/>
      <c r="CC208" s="256"/>
      <c r="CD208" s="256"/>
      <c r="CE208" s="256"/>
      <c r="CF208" s="256"/>
      <c r="CG208" s="256"/>
      <c r="CH208" s="256"/>
      <c r="CI208" s="256"/>
      <c r="CJ208" s="256"/>
      <c r="CK208" s="256"/>
      <c r="CL208" s="256"/>
      <c r="CM208" s="256"/>
      <c r="CN208" s="256"/>
      <c r="CO208" s="256"/>
      <c r="CP208" s="256"/>
      <c r="CQ208" s="256"/>
      <c r="CR208" s="256"/>
      <c r="CS208" s="256"/>
      <c r="CT208" s="256"/>
      <c r="CU208" s="256"/>
      <c r="CV208" s="256"/>
      <c r="CW208" s="256"/>
      <c r="CX208" s="256"/>
      <c r="CY208" s="256"/>
      <c r="CZ208" s="256"/>
      <c r="DA208" s="256"/>
      <c r="DB208" s="256"/>
      <c r="DC208" s="256"/>
      <c r="DD208" s="256"/>
      <c r="DE208" s="256"/>
      <c r="DF208" s="256"/>
      <c r="DG208" s="256"/>
      <c r="DH208" s="256"/>
      <c r="DI208" s="256"/>
      <c r="DJ208" s="256"/>
      <c r="DK208" s="256"/>
      <c r="DL208" s="256"/>
      <c r="DM208" s="256"/>
      <c r="DN208" s="256"/>
      <c r="DO208" s="256"/>
      <c r="DP208" s="256"/>
      <c r="DQ208" s="256"/>
      <c r="DR208" s="256"/>
      <c r="DS208" s="256"/>
      <c r="DT208" s="256"/>
      <c r="DU208" s="256"/>
      <c r="DV208" s="256"/>
      <c r="DW208" s="256"/>
      <c r="DX208" s="256"/>
      <c r="DY208" s="256"/>
      <c r="DZ208" s="256"/>
      <c r="EA208" s="256"/>
      <c r="EB208" s="256"/>
      <c r="EC208" s="256"/>
      <c r="ED208" s="256"/>
      <c r="EE208" s="256"/>
      <c r="EF208" s="256"/>
      <c r="EG208" s="256"/>
    </row>
    <row r="209" spans="1:137" s="28" customFormat="1" ht="18.600000000000001" customHeight="1" x14ac:dyDescent="0.2">
      <c r="A209" s="40">
        <v>176</v>
      </c>
      <c r="B209" s="56" t="s">
        <v>252</v>
      </c>
      <c r="C209" s="54" t="s">
        <v>152</v>
      </c>
      <c r="D209" s="19" t="s">
        <v>788</v>
      </c>
      <c r="E209" s="256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6"/>
      <c r="AP209" s="256"/>
      <c r="AQ209" s="256"/>
      <c r="AR209" s="256"/>
      <c r="AS209" s="256"/>
      <c r="AT209" s="256"/>
      <c r="AU209" s="256"/>
      <c r="AV209" s="256"/>
      <c r="AW209" s="256"/>
      <c r="AX209" s="256"/>
      <c r="AY209" s="256"/>
      <c r="AZ209" s="256"/>
      <c r="BA209" s="256"/>
      <c r="BB209" s="256"/>
      <c r="BC209" s="256"/>
      <c r="BD209" s="256"/>
      <c r="BE209" s="256"/>
      <c r="BF209" s="256"/>
      <c r="BG209" s="256"/>
      <c r="BH209" s="256"/>
      <c r="BI209" s="256"/>
      <c r="BJ209" s="256"/>
      <c r="BK209" s="256"/>
      <c r="BL209" s="256"/>
      <c r="BM209" s="256"/>
      <c r="BN209" s="256"/>
      <c r="BO209" s="256"/>
      <c r="BP209" s="256"/>
      <c r="BQ209" s="256"/>
      <c r="BR209" s="256"/>
      <c r="BS209" s="256"/>
      <c r="BT209" s="256"/>
      <c r="BU209" s="256"/>
      <c r="BV209" s="256"/>
      <c r="BW209" s="256"/>
      <c r="BX209" s="256"/>
      <c r="BY209" s="256"/>
      <c r="BZ209" s="256"/>
      <c r="CA209" s="256"/>
      <c r="CB209" s="256"/>
      <c r="CC209" s="256"/>
      <c r="CD209" s="256"/>
      <c r="CE209" s="256"/>
      <c r="CF209" s="256"/>
      <c r="CG209" s="256"/>
      <c r="CH209" s="256"/>
      <c r="CI209" s="256"/>
      <c r="CJ209" s="256"/>
      <c r="CK209" s="256"/>
      <c r="CL209" s="256"/>
      <c r="CM209" s="256"/>
      <c r="CN209" s="256"/>
      <c r="CO209" s="256"/>
      <c r="CP209" s="256"/>
      <c r="CQ209" s="256"/>
      <c r="CR209" s="256"/>
      <c r="CS209" s="256"/>
      <c r="CT209" s="256"/>
      <c r="CU209" s="256"/>
      <c r="CV209" s="256"/>
      <c r="CW209" s="256"/>
      <c r="CX209" s="256"/>
      <c r="CY209" s="256"/>
      <c r="CZ209" s="256"/>
      <c r="DA209" s="256"/>
      <c r="DB209" s="256"/>
      <c r="DC209" s="256"/>
      <c r="DD209" s="256"/>
      <c r="DE209" s="256"/>
      <c r="DF209" s="256"/>
      <c r="DG209" s="256"/>
      <c r="DH209" s="256"/>
      <c r="DI209" s="256"/>
      <c r="DJ209" s="256"/>
      <c r="DK209" s="256"/>
      <c r="DL209" s="256"/>
      <c r="DM209" s="256"/>
      <c r="DN209" s="256"/>
      <c r="DO209" s="256"/>
      <c r="DP209" s="256"/>
      <c r="DQ209" s="256"/>
      <c r="DR209" s="256"/>
      <c r="DS209" s="256"/>
      <c r="DT209" s="256"/>
      <c r="DU209" s="256"/>
      <c r="DV209" s="256"/>
      <c r="DW209" s="256"/>
      <c r="DX209" s="256"/>
      <c r="DY209" s="256"/>
      <c r="DZ209" s="256"/>
      <c r="EA209" s="256"/>
      <c r="EB209" s="256"/>
      <c r="EC209" s="256"/>
      <c r="ED209" s="256"/>
      <c r="EE209" s="256"/>
      <c r="EF209" s="256"/>
      <c r="EG209" s="256"/>
    </row>
    <row r="210" spans="1:137" s="28" customFormat="1" ht="24" customHeight="1" thickBot="1" x14ac:dyDescent="0.25">
      <c r="A210" s="289"/>
      <c r="B210" s="290"/>
      <c r="C210" s="291"/>
      <c r="D210" s="286"/>
      <c r="E210" s="256"/>
      <c r="F210" s="256"/>
      <c r="G210" s="256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6"/>
      <c r="AP210" s="256"/>
      <c r="AQ210" s="256"/>
      <c r="AR210" s="256"/>
      <c r="AS210" s="256"/>
      <c r="AT210" s="256"/>
      <c r="AU210" s="256"/>
      <c r="AV210" s="256"/>
      <c r="AW210" s="256"/>
      <c r="AX210" s="256"/>
      <c r="AY210" s="256"/>
      <c r="AZ210" s="256"/>
      <c r="BA210" s="256"/>
      <c r="BB210" s="256"/>
      <c r="BC210" s="256"/>
      <c r="BD210" s="256"/>
      <c r="BE210" s="256"/>
      <c r="BF210" s="256"/>
      <c r="BG210" s="256"/>
      <c r="BH210" s="256"/>
      <c r="BI210" s="256"/>
      <c r="BJ210" s="256"/>
      <c r="BK210" s="256"/>
      <c r="BL210" s="256"/>
      <c r="BM210" s="256"/>
      <c r="BN210" s="256"/>
      <c r="BO210" s="256"/>
      <c r="BP210" s="256"/>
      <c r="BQ210" s="256"/>
      <c r="BR210" s="256"/>
      <c r="BS210" s="256"/>
      <c r="BT210" s="256"/>
      <c r="BU210" s="256"/>
      <c r="BV210" s="256"/>
      <c r="BW210" s="256"/>
      <c r="BX210" s="256"/>
      <c r="BY210" s="256"/>
      <c r="BZ210" s="256"/>
      <c r="CA210" s="256"/>
      <c r="CB210" s="256"/>
      <c r="CC210" s="256"/>
      <c r="CD210" s="256"/>
      <c r="CE210" s="256"/>
      <c r="CF210" s="256"/>
      <c r="CG210" s="256"/>
      <c r="CH210" s="256"/>
      <c r="CI210" s="256"/>
      <c r="CJ210" s="256"/>
      <c r="CK210" s="256"/>
      <c r="CL210" s="256"/>
      <c r="CM210" s="256"/>
      <c r="CN210" s="256"/>
      <c r="CO210" s="256"/>
      <c r="CP210" s="256"/>
      <c r="CQ210" s="256"/>
      <c r="CR210" s="256"/>
      <c r="CS210" s="256"/>
      <c r="CT210" s="256"/>
      <c r="CU210" s="256"/>
      <c r="CV210" s="256"/>
      <c r="CW210" s="256"/>
      <c r="CX210" s="256"/>
      <c r="CY210" s="256"/>
      <c r="CZ210" s="256"/>
      <c r="DA210" s="256"/>
      <c r="DB210" s="256"/>
      <c r="DC210" s="256"/>
      <c r="DD210" s="256"/>
      <c r="DE210" s="256"/>
      <c r="DF210" s="256"/>
      <c r="DG210" s="256"/>
      <c r="DH210" s="256"/>
      <c r="DI210" s="256"/>
      <c r="DJ210" s="256"/>
      <c r="DK210" s="256"/>
      <c r="DL210" s="256"/>
      <c r="DM210" s="256"/>
      <c r="DN210" s="256"/>
      <c r="DO210" s="256"/>
      <c r="DP210" s="256"/>
      <c r="DQ210" s="256"/>
      <c r="DR210" s="256"/>
      <c r="DS210" s="256"/>
      <c r="DT210" s="256"/>
      <c r="DU210" s="256"/>
      <c r="DV210" s="256"/>
      <c r="DW210" s="256"/>
      <c r="DX210" s="256"/>
      <c r="DY210" s="256"/>
      <c r="DZ210" s="256"/>
      <c r="EA210" s="256"/>
      <c r="EB210" s="256"/>
      <c r="EC210" s="256"/>
      <c r="ED210" s="256"/>
      <c r="EE210" s="256"/>
      <c r="EF210" s="256"/>
      <c r="EG210" s="256"/>
    </row>
    <row r="211" spans="1:137" s="60" customFormat="1" ht="24" customHeight="1" thickBot="1" x14ac:dyDescent="0.25">
      <c r="A211" s="336" t="s">
        <v>253</v>
      </c>
      <c r="B211" s="337"/>
      <c r="C211" s="287"/>
      <c r="D211" s="288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  <c r="Q211" s="255"/>
      <c r="R211" s="255"/>
      <c r="S211" s="255"/>
      <c r="T211" s="255"/>
      <c r="U211" s="255"/>
      <c r="V211" s="255"/>
      <c r="W211" s="255"/>
      <c r="X211" s="255"/>
      <c r="Y211" s="255"/>
      <c r="Z211" s="255"/>
      <c r="AA211" s="255"/>
      <c r="AB211" s="255"/>
      <c r="AC211" s="255"/>
      <c r="AD211" s="255"/>
      <c r="AE211" s="255"/>
      <c r="AF211" s="255"/>
      <c r="AG211" s="255"/>
      <c r="AH211" s="255"/>
      <c r="AI211" s="255"/>
      <c r="AJ211" s="255"/>
      <c r="AK211" s="255"/>
      <c r="AL211" s="255"/>
      <c r="AM211" s="255"/>
      <c r="AN211" s="255"/>
      <c r="AO211" s="255"/>
      <c r="AP211" s="255"/>
      <c r="AQ211" s="255"/>
      <c r="AR211" s="255"/>
      <c r="AS211" s="255"/>
      <c r="AT211" s="255"/>
      <c r="AU211" s="255"/>
      <c r="AV211" s="255"/>
      <c r="AW211" s="255"/>
      <c r="AX211" s="255"/>
      <c r="AY211" s="255"/>
      <c r="AZ211" s="255"/>
      <c r="BA211" s="255"/>
      <c r="BB211" s="255"/>
      <c r="BC211" s="255"/>
      <c r="BD211" s="255"/>
      <c r="BE211" s="255"/>
      <c r="BF211" s="255"/>
      <c r="BG211" s="255"/>
      <c r="BH211" s="255"/>
      <c r="BI211" s="255"/>
      <c r="BJ211" s="255"/>
      <c r="BK211" s="255"/>
      <c r="BL211" s="255"/>
      <c r="BM211" s="255"/>
      <c r="BN211" s="255"/>
      <c r="BO211" s="255"/>
      <c r="BP211" s="255"/>
      <c r="BQ211" s="255"/>
      <c r="BR211" s="255"/>
      <c r="BS211" s="255"/>
      <c r="BT211" s="255"/>
      <c r="BU211" s="255"/>
      <c r="BV211" s="255"/>
      <c r="BW211" s="255"/>
      <c r="BX211" s="255"/>
      <c r="BY211" s="255"/>
      <c r="BZ211" s="255"/>
      <c r="CA211" s="255"/>
      <c r="CB211" s="255"/>
      <c r="CC211" s="255"/>
      <c r="CD211" s="255"/>
      <c r="CE211" s="255"/>
      <c r="CF211" s="255"/>
      <c r="CG211" s="255"/>
      <c r="CH211" s="255"/>
      <c r="CI211" s="255"/>
      <c r="CJ211" s="255"/>
      <c r="CK211" s="255"/>
      <c r="CL211" s="255"/>
      <c r="CM211" s="255"/>
      <c r="CN211" s="255"/>
      <c r="CO211" s="255"/>
      <c r="CP211" s="255"/>
      <c r="CQ211" s="255"/>
      <c r="CR211" s="255"/>
      <c r="CS211" s="255"/>
      <c r="CT211" s="255"/>
      <c r="CU211" s="255"/>
      <c r="CV211" s="255"/>
      <c r="CW211" s="255"/>
      <c r="CX211" s="255"/>
      <c r="CY211" s="255"/>
      <c r="CZ211" s="255"/>
      <c r="DA211" s="255"/>
      <c r="DB211" s="255"/>
      <c r="DC211" s="255"/>
      <c r="DD211" s="255"/>
      <c r="DE211" s="255"/>
      <c r="DF211" s="255"/>
      <c r="DG211" s="255"/>
      <c r="DH211" s="255"/>
      <c r="DI211" s="255"/>
      <c r="DJ211" s="255"/>
      <c r="DK211" s="255"/>
      <c r="DL211" s="255"/>
      <c r="DM211" s="255"/>
      <c r="DN211" s="255"/>
      <c r="DO211" s="255"/>
      <c r="DP211" s="255"/>
      <c r="DQ211" s="255"/>
      <c r="DR211" s="255"/>
      <c r="DS211" s="255"/>
      <c r="DT211" s="255"/>
      <c r="DU211" s="255"/>
      <c r="DV211" s="255"/>
      <c r="DW211" s="255"/>
      <c r="DX211" s="255"/>
      <c r="DY211" s="255"/>
      <c r="DZ211" s="255"/>
      <c r="EA211" s="255"/>
      <c r="EB211" s="255"/>
      <c r="EC211" s="255"/>
      <c r="ED211" s="255"/>
      <c r="EE211" s="255"/>
      <c r="EF211" s="255"/>
      <c r="EG211" s="255"/>
    </row>
    <row r="212" spans="1:137" s="28" customFormat="1" x14ac:dyDescent="0.2">
      <c r="A212" s="204">
        <v>177</v>
      </c>
      <c r="B212" s="205" t="s">
        <v>254</v>
      </c>
      <c r="C212" s="54" t="s">
        <v>152</v>
      </c>
      <c r="D212" s="19" t="s">
        <v>788</v>
      </c>
      <c r="E212" s="256"/>
      <c r="F212" s="256"/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6"/>
      <c r="AP212" s="256"/>
      <c r="AQ212" s="256"/>
      <c r="AR212" s="256"/>
      <c r="AS212" s="256"/>
      <c r="AT212" s="256"/>
      <c r="AU212" s="256"/>
      <c r="AV212" s="256"/>
      <c r="AW212" s="256"/>
      <c r="AX212" s="256"/>
      <c r="AY212" s="256"/>
      <c r="AZ212" s="256"/>
      <c r="BA212" s="256"/>
      <c r="BB212" s="256"/>
      <c r="BC212" s="256"/>
      <c r="BD212" s="256"/>
      <c r="BE212" s="256"/>
      <c r="BF212" s="256"/>
      <c r="BG212" s="256"/>
      <c r="BH212" s="256"/>
      <c r="BI212" s="256"/>
      <c r="BJ212" s="256"/>
      <c r="BK212" s="256"/>
      <c r="BL212" s="256"/>
      <c r="BM212" s="256"/>
      <c r="BN212" s="256"/>
      <c r="BO212" s="256"/>
      <c r="BP212" s="256"/>
      <c r="BQ212" s="256"/>
      <c r="BR212" s="256"/>
      <c r="BS212" s="256"/>
      <c r="BT212" s="256"/>
      <c r="BU212" s="256"/>
      <c r="BV212" s="256"/>
      <c r="BW212" s="256"/>
      <c r="BX212" s="256"/>
      <c r="BY212" s="256"/>
      <c r="BZ212" s="256"/>
      <c r="CA212" s="256"/>
      <c r="CB212" s="256"/>
      <c r="CC212" s="256"/>
      <c r="CD212" s="256"/>
      <c r="CE212" s="256"/>
      <c r="CF212" s="256"/>
      <c r="CG212" s="256"/>
      <c r="CH212" s="256"/>
      <c r="CI212" s="256"/>
      <c r="CJ212" s="256"/>
      <c r="CK212" s="256"/>
      <c r="CL212" s="256"/>
      <c r="CM212" s="256"/>
      <c r="CN212" s="256"/>
      <c r="CO212" s="256"/>
      <c r="CP212" s="256"/>
      <c r="CQ212" s="256"/>
      <c r="CR212" s="256"/>
      <c r="CS212" s="256"/>
      <c r="CT212" s="256"/>
      <c r="CU212" s="256"/>
      <c r="CV212" s="256"/>
      <c r="CW212" s="256"/>
      <c r="CX212" s="256"/>
      <c r="CY212" s="256"/>
      <c r="CZ212" s="256"/>
      <c r="DA212" s="256"/>
      <c r="DB212" s="256"/>
      <c r="DC212" s="256"/>
      <c r="DD212" s="256"/>
      <c r="DE212" s="256"/>
      <c r="DF212" s="256"/>
      <c r="DG212" s="256"/>
      <c r="DH212" s="256"/>
      <c r="DI212" s="256"/>
      <c r="DJ212" s="256"/>
      <c r="DK212" s="256"/>
      <c r="DL212" s="256"/>
      <c r="DM212" s="256"/>
      <c r="DN212" s="256"/>
      <c r="DO212" s="256"/>
      <c r="DP212" s="256"/>
      <c r="DQ212" s="256"/>
      <c r="DR212" s="256"/>
      <c r="DS212" s="256"/>
      <c r="DT212" s="256"/>
      <c r="DU212" s="256"/>
      <c r="DV212" s="256"/>
      <c r="DW212" s="256"/>
      <c r="DX212" s="256"/>
      <c r="DY212" s="256"/>
      <c r="DZ212" s="256"/>
      <c r="EA212" s="256"/>
      <c r="EB212" s="256"/>
      <c r="EC212" s="256"/>
      <c r="ED212" s="256"/>
      <c r="EE212" s="256"/>
      <c r="EF212" s="256"/>
      <c r="EG212" s="256"/>
    </row>
    <row r="213" spans="1:137" s="28" customFormat="1" x14ac:dyDescent="0.2">
      <c r="A213" s="40">
        <v>178</v>
      </c>
      <c r="B213" s="56" t="s">
        <v>255</v>
      </c>
      <c r="C213" s="54" t="s">
        <v>152</v>
      </c>
      <c r="D213" s="19" t="s">
        <v>788</v>
      </c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6"/>
      <c r="AP213" s="256"/>
      <c r="AQ213" s="256"/>
      <c r="AR213" s="256"/>
      <c r="AS213" s="256"/>
      <c r="AT213" s="256"/>
      <c r="AU213" s="256"/>
      <c r="AV213" s="256"/>
      <c r="AW213" s="256"/>
      <c r="AX213" s="256"/>
      <c r="AY213" s="256"/>
      <c r="AZ213" s="256"/>
      <c r="BA213" s="256"/>
      <c r="BB213" s="256"/>
      <c r="BC213" s="256"/>
      <c r="BD213" s="256"/>
      <c r="BE213" s="256"/>
      <c r="BF213" s="256"/>
      <c r="BG213" s="256"/>
      <c r="BH213" s="256"/>
      <c r="BI213" s="256"/>
      <c r="BJ213" s="256"/>
      <c r="BK213" s="256"/>
      <c r="BL213" s="256"/>
      <c r="BM213" s="256"/>
      <c r="BN213" s="256"/>
      <c r="BO213" s="256"/>
      <c r="BP213" s="256"/>
      <c r="BQ213" s="256"/>
      <c r="BR213" s="256"/>
      <c r="BS213" s="256"/>
      <c r="BT213" s="256"/>
      <c r="BU213" s="256"/>
      <c r="BV213" s="256"/>
      <c r="BW213" s="256"/>
      <c r="BX213" s="256"/>
      <c r="BY213" s="256"/>
      <c r="BZ213" s="256"/>
      <c r="CA213" s="256"/>
      <c r="CB213" s="256"/>
      <c r="CC213" s="256"/>
      <c r="CD213" s="256"/>
      <c r="CE213" s="256"/>
      <c r="CF213" s="256"/>
      <c r="CG213" s="256"/>
      <c r="CH213" s="256"/>
      <c r="CI213" s="256"/>
      <c r="CJ213" s="256"/>
      <c r="CK213" s="256"/>
      <c r="CL213" s="256"/>
      <c r="CM213" s="256"/>
      <c r="CN213" s="256"/>
      <c r="CO213" s="256"/>
      <c r="CP213" s="256"/>
      <c r="CQ213" s="256"/>
      <c r="CR213" s="256"/>
      <c r="CS213" s="256"/>
      <c r="CT213" s="256"/>
      <c r="CU213" s="256"/>
      <c r="CV213" s="256"/>
      <c r="CW213" s="256"/>
      <c r="CX213" s="256"/>
      <c r="CY213" s="256"/>
      <c r="CZ213" s="256"/>
      <c r="DA213" s="256"/>
      <c r="DB213" s="256"/>
      <c r="DC213" s="256"/>
      <c r="DD213" s="256"/>
      <c r="DE213" s="256"/>
      <c r="DF213" s="256"/>
      <c r="DG213" s="256"/>
      <c r="DH213" s="256"/>
      <c r="DI213" s="256"/>
      <c r="DJ213" s="256"/>
      <c r="DK213" s="256"/>
      <c r="DL213" s="256"/>
      <c r="DM213" s="256"/>
      <c r="DN213" s="256"/>
      <c r="DO213" s="256"/>
      <c r="DP213" s="256"/>
      <c r="DQ213" s="256"/>
      <c r="DR213" s="256"/>
      <c r="DS213" s="256"/>
      <c r="DT213" s="256"/>
      <c r="DU213" s="256"/>
      <c r="DV213" s="256"/>
      <c r="DW213" s="256"/>
      <c r="DX213" s="256"/>
      <c r="DY213" s="256"/>
      <c r="DZ213" s="256"/>
      <c r="EA213" s="256"/>
      <c r="EB213" s="256"/>
      <c r="EC213" s="256"/>
      <c r="ED213" s="256"/>
      <c r="EE213" s="256"/>
      <c r="EF213" s="256"/>
      <c r="EG213" s="256"/>
    </row>
    <row r="214" spans="1:137" s="28" customFormat="1" x14ac:dyDescent="0.2">
      <c r="A214" s="40">
        <v>179</v>
      </c>
      <c r="B214" s="56" t="s">
        <v>256</v>
      </c>
      <c r="C214" s="54" t="s">
        <v>152</v>
      </c>
      <c r="D214" s="19" t="s">
        <v>788</v>
      </c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6"/>
      <c r="AP214" s="256"/>
      <c r="AQ214" s="256"/>
      <c r="AR214" s="256"/>
      <c r="AS214" s="256"/>
      <c r="AT214" s="256"/>
      <c r="AU214" s="256"/>
      <c r="AV214" s="256"/>
      <c r="AW214" s="256"/>
      <c r="AX214" s="256"/>
      <c r="AY214" s="256"/>
      <c r="AZ214" s="256"/>
      <c r="BA214" s="256"/>
      <c r="BB214" s="256"/>
      <c r="BC214" s="256"/>
      <c r="BD214" s="256"/>
      <c r="BE214" s="256"/>
      <c r="BF214" s="256"/>
      <c r="BG214" s="256"/>
      <c r="BH214" s="256"/>
      <c r="BI214" s="256"/>
      <c r="BJ214" s="256"/>
      <c r="BK214" s="256"/>
      <c r="BL214" s="256"/>
      <c r="BM214" s="256"/>
      <c r="BN214" s="256"/>
      <c r="BO214" s="256"/>
      <c r="BP214" s="256"/>
      <c r="BQ214" s="256"/>
      <c r="BR214" s="256"/>
      <c r="BS214" s="256"/>
      <c r="BT214" s="256"/>
      <c r="BU214" s="256"/>
      <c r="BV214" s="256"/>
      <c r="BW214" s="256"/>
      <c r="BX214" s="256"/>
      <c r="BY214" s="256"/>
      <c r="BZ214" s="256"/>
      <c r="CA214" s="256"/>
      <c r="CB214" s="256"/>
      <c r="CC214" s="256"/>
      <c r="CD214" s="256"/>
      <c r="CE214" s="256"/>
      <c r="CF214" s="256"/>
      <c r="CG214" s="256"/>
      <c r="CH214" s="256"/>
      <c r="CI214" s="256"/>
      <c r="CJ214" s="256"/>
      <c r="CK214" s="256"/>
      <c r="CL214" s="256"/>
      <c r="CM214" s="256"/>
      <c r="CN214" s="256"/>
      <c r="CO214" s="256"/>
      <c r="CP214" s="256"/>
      <c r="CQ214" s="256"/>
      <c r="CR214" s="256"/>
      <c r="CS214" s="256"/>
      <c r="CT214" s="256"/>
      <c r="CU214" s="256"/>
      <c r="CV214" s="256"/>
      <c r="CW214" s="256"/>
      <c r="CX214" s="256"/>
      <c r="CY214" s="256"/>
      <c r="CZ214" s="256"/>
      <c r="DA214" s="256"/>
      <c r="DB214" s="256"/>
      <c r="DC214" s="256"/>
      <c r="DD214" s="256"/>
      <c r="DE214" s="256"/>
      <c r="DF214" s="256"/>
      <c r="DG214" s="256"/>
      <c r="DH214" s="256"/>
      <c r="DI214" s="256"/>
      <c r="DJ214" s="256"/>
      <c r="DK214" s="256"/>
      <c r="DL214" s="256"/>
      <c r="DM214" s="256"/>
      <c r="DN214" s="256"/>
      <c r="DO214" s="256"/>
      <c r="DP214" s="256"/>
      <c r="DQ214" s="256"/>
      <c r="DR214" s="256"/>
      <c r="DS214" s="256"/>
      <c r="DT214" s="256"/>
      <c r="DU214" s="256"/>
      <c r="DV214" s="256"/>
      <c r="DW214" s="256"/>
      <c r="DX214" s="256"/>
      <c r="DY214" s="256"/>
      <c r="DZ214" s="256"/>
      <c r="EA214" s="256"/>
      <c r="EB214" s="256"/>
      <c r="EC214" s="256"/>
      <c r="ED214" s="256"/>
      <c r="EE214" s="256"/>
      <c r="EF214" s="256"/>
      <c r="EG214" s="256"/>
    </row>
    <row r="215" spans="1:137" s="28" customFormat="1" x14ac:dyDescent="0.2">
      <c r="A215" s="40">
        <v>180</v>
      </c>
      <c r="B215" s="56" t="s">
        <v>257</v>
      </c>
      <c r="C215" s="54" t="s">
        <v>152</v>
      </c>
      <c r="D215" s="19" t="s">
        <v>788</v>
      </c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6"/>
      <c r="AP215" s="256"/>
      <c r="AQ215" s="256"/>
      <c r="AR215" s="256"/>
      <c r="AS215" s="256"/>
      <c r="AT215" s="256"/>
      <c r="AU215" s="256"/>
      <c r="AV215" s="256"/>
      <c r="AW215" s="256"/>
      <c r="AX215" s="256"/>
      <c r="AY215" s="256"/>
      <c r="AZ215" s="256"/>
      <c r="BA215" s="256"/>
      <c r="BB215" s="256"/>
      <c r="BC215" s="256"/>
      <c r="BD215" s="256"/>
      <c r="BE215" s="256"/>
      <c r="BF215" s="256"/>
      <c r="BG215" s="256"/>
      <c r="BH215" s="256"/>
      <c r="BI215" s="256"/>
      <c r="BJ215" s="256"/>
      <c r="BK215" s="256"/>
      <c r="BL215" s="256"/>
      <c r="BM215" s="256"/>
      <c r="BN215" s="256"/>
      <c r="BO215" s="256"/>
      <c r="BP215" s="256"/>
      <c r="BQ215" s="256"/>
      <c r="BR215" s="256"/>
      <c r="BS215" s="256"/>
      <c r="BT215" s="256"/>
      <c r="BU215" s="256"/>
      <c r="BV215" s="256"/>
      <c r="BW215" s="256"/>
      <c r="BX215" s="256"/>
      <c r="BY215" s="256"/>
      <c r="BZ215" s="256"/>
      <c r="CA215" s="256"/>
      <c r="CB215" s="256"/>
      <c r="CC215" s="256"/>
      <c r="CD215" s="256"/>
      <c r="CE215" s="256"/>
      <c r="CF215" s="256"/>
      <c r="CG215" s="256"/>
      <c r="CH215" s="256"/>
      <c r="CI215" s="256"/>
      <c r="CJ215" s="256"/>
      <c r="CK215" s="256"/>
      <c r="CL215" s="256"/>
      <c r="CM215" s="256"/>
      <c r="CN215" s="256"/>
      <c r="CO215" s="256"/>
      <c r="CP215" s="256"/>
      <c r="CQ215" s="256"/>
      <c r="CR215" s="256"/>
      <c r="CS215" s="256"/>
      <c r="CT215" s="256"/>
      <c r="CU215" s="256"/>
      <c r="CV215" s="256"/>
      <c r="CW215" s="256"/>
      <c r="CX215" s="256"/>
      <c r="CY215" s="256"/>
      <c r="CZ215" s="256"/>
      <c r="DA215" s="256"/>
      <c r="DB215" s="256"/>
      <c r="DC215" s="256"/>
      <c r="DD215" s="256"/>
      <c r="DE215" s="256"/>
      <c r="DF215" s="256"/>
      <c r="DG215" s="256"/>
      <c r="DH215" s="256"/>
      <c r="DI215" s="256"/>
      <c r="DJ215" s="256"/>
      <c r="DK215" s="256"/>
      <c r="DL215" s="256"/>
      <c r="DM215" s="256"/>
      <c r="DN215" s="256"/>
      <c r="DO215" s="256"/>
      <c r="DP215" s="256"/>
      <c r="DQ215" s="256"/>
      <c r="DR215" s="256"/>
      <c r="DS215" s="256"/>
      <c r="DT215" s="256"/>
      <c r="DU215" s="256"/>
      <c r="DV215" s="256"/>
      <c r="DW215" s="256"/>
      <c r="DX215" s="256"/>
      <c r="DY215" s="256"/>
      <c r="DZ215" s="256"/>
      <c r="EA215" s="256"/>
      <c r="EB215" s="256"/>
      <c r="EC215" s="256"/>
      <c r="ED215" s="256"/>
      <c r="EE215" s="256"/>
      <c r="EF215" s="256"/>
      <c r="EG215" s="256"/>
    </row>
    <row r="216" spans="1:137" s="28" customFormat="1" x14ac:dyDescent="0.2">
      <c r="A216" s="292"/>
      <c r="B216" s="293"/>
      <c r="C216" s="294"/>
      <c r="D216" s="288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6"/>
      <c r="AP216" s="256"/>
      <c r="AQ216" s="256"/>
      <c r="AR216" s="256"/>
      <c r="AS216" s="256"/>
      <c r="AT216" s="256"/>
      <c r="AU216" s="256"/>
      <c r="AV216" s="256"/>
      <c r="AW216" s="256"/>
      <c r="AX216" s="256"/>
      <c r="AY216" s="256"/>
      <c r="AZ216" s="256"/>
      <c r="BA216" s="256"/>
      <c r="BB216" s="256"/>
      <c r="BC216" s="256"/>
      <c r="BD216" s="256"/>
      <c r="BE216" s="256"/>
      <c r="BF216" s="256"/>
      <c r="BG216" s="256"/>
      <c r="BH216" s="256"/>
      <c r="BI216" s="256"/>
      <c r="BJ216" s="256"/>
      <c r="BK216" s="256"/>
      <c r="BL216" s="256"/>
      <c r="BM216" s="256"/>
      <c r="BN216" s="256"/>
      <c r="BO216" s="256"/>
      <c r="BP216" s="256"/>
      <c r="BQ216" s="256"/>
      <c r="BR216" s="256"/>
      <c r="BS216" s="256"/>
      <c r="BT216" s="256"/>
      <c r="BU216" s="256"/>
      <c r="BV216" s="256"/>
      <c r="BW216" s="256"/>
      <c r="BX216" s="256"/>
      <c r="BY216" s="256"/>
      <c r="BZ216" s="256"/>
      <c r="CA216" s="256"/>
      <c r="CB216" s="256"/>
      <c r="CC216" s="256"/>
      <c r="CD216" s="256"/>
      <c r="CE216" s="256"/>
      <c r="CF216" s="256"/>
      <c r="CG216" s="256"/>
      <c r="CH216" s="256"/>
      <c r="CI216" s="256"/>
      <c r="CJ216" s="256"/>
      <c r="CK216" s="256"/>
      <c r="CL216" s="256"/>
      <c r="CM216" s="256"/>
      <c r="CN216" s="256"/>
      <c r="CO216" s="256"/>
      <c r="CP216" s="256"/>
      <c r="CQ216" s="256"/>
      <c r="CR216" s="256"/>
      <c r="CS216" s="256"/>
      <c r="CT216" s="256"/>
      <c r="CU216" s="256"/>
      <c r="CV216" s="256"/>
      <c r="CW216" s="256"/>
      <c r="CX216" s="256"/>
      <c r="CY216" s="256"/>
      <c r="CZ216" s="256"/>
      <c r="DA216" s="256"/>
      <c r="DB216" s="256"/>
      <c r="DC216" s="256"/>
      <c r="DD216" s="256"/>
      <c r="DE216" s="256"/>
      <c r="DF216" s="256"/>
      <c r="DG216" s="256"/>
      <c r="DH216" s="256"/>
      <c r="DI216" s="256"/>
      <c r="DJ216" s="256"/>
      <c r="DK216" s="256"/>
      <c r="DL216" s="256"/>
      <c r="DM216" s="256"/>
      <c r="DN216" s="256"/>
      <c r="DO216" s="256"/>
      <c r="DP216" s="256"/>
      <c r="DQ216" s="256"/>
      <c r="DR216" s="256"/>
      <c r="DS216" s="256"/>
      <c r="DT216" s="256"/>
      <c r="DU216" s="256"/>
      <c r="DV216" s="256"/>
      <c r="DW216" s="256"/>
      <c r="DX216" s="256"/>
      <c r="DY216" s="256"/>
      <c r="DZ216" s="256"/>
      <c r="EA216" s="256"/>
      <c r="EB216" s="256"/>
      <c r="EC216" s="256"/>
      <c r="ED216" s="256"/>
      <c r="EE216" s="256"/>
      <c r="EF216" s="256"/>
      <c r="EG216" s="256"/>
    </row>
    <row r="217" spans="1:137" s="28" customFormat="1" ht="10.8" thickBot="1" x14ac:dyDescent="0.25">
      <c r="A217" s="292"/>
      <c r="B217" s="293"/>
      <c r="C217" s="294"/>
      <c r="D217" s="288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6"/>
      <c r="AP217" s="256"/>
      <c r="AQ217" s="256"/>
      <c r="AR217" s="256"/>
      <c r="AS217" s="256"/>
      <c r="AT217" s="256"/>
      <c r="AU217" s="256"/>
      <c r="AV217" s="256"/>
      <c r="AW217" s="256"/>
      <c r="AX217" s="256"/>
      <c r="AY217" s="256"/>
      <c r="AZ217" s="256"/>
      <c r="BA217" s="256"/>
      <c r="BB217" s="256"/>
      <c r="BC217" s="256"/>
      <c r="BD217" s="256"/>
      <c r="BE217" s="256"/>
      <c r="BF217" s="256"/>
      <c r="BG217" s="256"/>
      <c r="BH217" s="256"/>
      <c r="BI217" s="256"/>
      <c r="BJ217" s="256"/>
      <c r="BK217" s="256"/>
      <c r="BL217" s="256"/>
      <c r="BM217" s="256"/>
      <c r="BN217" s="256"/>
      <c r="BO217" s="256"/>
      <c r="BP217" s="256"/>
      <c r="BQ217" s="256"/>
      <c r="BR217" s="256"/>
      <c r="BS217" s="256"/>
      <c r="BT217" s="256"/>
      <c r="BU217" s="256"/>
      <c r="BV217" s="256"/>
      <c r="BW217" s="256"/>
      <c r="BX217" s="256"/>
      <c r="BY217" s="256"/>
      <c r="BZ217" s="256"/>
      <c r="CA217" s="256"/>
      <c r="CB217" s="256"/>
      <c r="CC217" s="256"/>
      <c r="CD217" s="256"/>
      <c r="CE217" s="256"/>
      <c r="CF217" s="256"/>
      <c r="CG217" s="256"/>
      <c r="CH217" s="256"/>
      <c r="CI217" s="256"/>
      <c r="CJ217" s="256"/>
      <c r="CK217" s="256"/>
      <c r="CL217" s="256"/>
      <c r="CM217" s="256"/>
      <c r="CN217" s="256"/>
      <c r="CO217" s="256"/>
      <c r="CP217" s="256"/>
      <c r="CQ217" s="256"/>
      <c r="CR217" s="256"/>
      <c r="CS217" s="256"/>
      <c r="CT217" s="256"/>
      <c r="CU217" s="256"/>
      <c r="CV217" s="256"/>
      <c r="CW217" s="256"/>
      <c r="CX217" s="256"/>
      <c r="CY217" s="256"/>
      <c r="CZ217" s="256"/>
      <c r="DA217" s="256"/>
      <c r="DB217" s="256"/>
      <c r="DC217" s="256"/>
      <c r="DD217" s="256"/>
      <c r="DE217" s="256"/>
      <c r="DF217" s="256"/>
      <c r="DG217" s="256"/>
      <c r="DH217" s="256"/>
      <c r="DI217" s="256"/>
      <c r="DJ217" s="256"/>
      <c r="DK217" s="256"/>
      <c r="DL217" s="256"/>
      <c r="DM217" s="256"/>
      <c r="DN217" s="256"/>
      <c r="DO217" s="256"/>
      <c r="DP217" s="256"/>
      <c r="DQ217" s="256"/>
      <c r="DR217" s="256"/>
      <c r="DS217" s="256"/>
      <c r="DT217" s="256"/>
      <c r="DU217" s="256"/>
      <c r="DV217" s="256"/>
      <c r="DW217" s="256"/>
      <c r="DX217" s="256"/>
      <c r="DY217" s="256"/>
      <c r="DZ217" s="256"/>
      <c r="EA217" s="256"/>
      <c r="EB217" s="256"/>
      <c r="EC217" s="256"/>
      <c r="ED217" s="256"/>
      <c r="EE217" s="256"/>
      <c r="EF217" s="256"/>
      <c r="EG217" s="256"/>
    </row>
    <row r="218" spans="1:137" s="60" customFormat="1" ht="24" customHeight="1" thickBot="1" x14ac:dyDescent="0.25">
      <c r="A218" s="336" t="s">
        <v>258</v>
      </c>
      <c r="B218" s="337"/>
      <c r="C218" s="287"/>
      <c r="D218" s="288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  <c r="Q218" s="255"/>
      <c r="R218" s="255"/>
      <c r="S218" s="255"/>
      <c r="T218" s="255"/>
      <c r="U218" s="255"/>
      <c r="V218" s="255"/>
      <c r="W218" s="255"/>
      <c r="X218" s="255"/>
      <c r="Y218" s="255"/>
      <c r="Z218" s="255"/>
      <c r="AA218" s="255"/>
      <c r="AB218" s="255"/>
      <c r="AC218" s="255"/>
      <c r="AD218" s="255"/>
      <c r="AE218" s="255"/>
      <c r="AF218" s="255"/>
      <c r="AG218" s="255"/>
      <c r="AH218" s="255"/>
      <c r="AI218" s="255"/>
      <c r="AJ218" s="255"/>
      <c r="AK218" s="255"/>
      <c r="AL218" s="255"/>
      <c r="AM218" s="255"/>
      <c r="AN218" s="255"/>
      <c r="AO218" s="255"/>
      <c r="AP218" s="255"/>
      <c r="AQ218" s="255"/>
      <c r="AR218" s="255"/>
      <c r="AS218" s="255"/>
      <c r="AT218" s="255"/>
      <c r="AU218" s="255"/>
      <c r="AV218" s="255"/>
      <c r="AW218" s="255"/>
      <c r="AX218" s="255"/>
      <c r="AY218" s="255"/>
      <c r="AZ218" s="255"/>
      <c r="BA218" s="255"/>
      <c r="BB218" s="255"/>
      <c r="BC218" s="255"/>
      <c r="BD218" s="255"/>
      <c r="BE218" s="255"/>
      <c r="BF218" s="255"/>
      <c r="BG218" s="255"/>
      <c r="BH218" s="255"/>
      <c r="BI218" s="255"/>
      <c r="BJ218" s="255"/>
      <c r="BK218" s="255"/>
      <c r="BL218" s="255"/>
      <c r="BM218" s="255"/>
      <c r="BN218" s="255"/>
      <c r="BO218" s="255"/>
      <c r="BP218" s="255"/>
      <c r="BQ218" s="255"/>
      <c r="BR218" s="255"/>
      <c r="BS218" s="255"/>
      <c r="BT218" s="255"/>
      <c r="BU218" s="255"/>
      <c r="BV218" s="255"/>
      <c r="BW218" s="255"/>
      <c r="BX218" s="255"/>
      <c r="BY218" s="255"/>
      <c r="BZ218" s="255"/>
      <c r="CA218" s="255"/>
      <c r="CB218" s="255"/>
      <c r="CC218" s="255"/>
      <c r="CD218" s="255"/>
      <c r="CE218" s="255"/>
      <c r="CF218" s="255"/>
      <c r="CG218" s="255"/>
      <c r="CH218" s="255"/>
      <c r="CI218" s="255"/>
      <c r="CJ218" s="255"/>
      <c r="CK218" s="255"/>
      <c r="CL218" s="255"/>
      <c r="CM218" s="255"/>
      <c r="CN218" s="255"/>
      <c r="CO218" s="255"/>
      <c r="CP218" s="255"/>
      <c r="CQ218" s="255"/>
      <c r="CR218" s="255"/>
      <c r="CS218" s="255"/>
      <c r="CT218" s="255"/>
      <c r="CU218" s="255"/>
      <c r="CV218" s="255"/>
      <c r="CW218" s="255"/>
      <c r="CX218" s="255"/>
      <c r="CY218" s="255"/>
      <c r="CZ218" s="255"/>
      <c r="DA218" s="255"/>
      <c r="DB218" s="255"/>
      <c r="DC218" s="255"/>
      <c r="DD218" s="255"/>
      <c r="DE218" s="255"/>
      <c r="DF218" s="255"/>
      <c r="DG218" s="255"/>
      <c r="DH218" s="255"/>
      <c r="DI218" s="255"/>
      <c r="DJ218" s="255"/>
      <c r="DK218" s="255"/>
      <c r="DL218" s="255"/>
      <c r="DM218" s="255"/>
      <c r="DN218" s="255"/>
      <c r="DO218" s="255"/>
      <c r="DP218" s="255"/>
      <c r="DQ218" s="255"/>
      <c r="DR218" s="255"/>
      <c r="DS218" s="255"/>
      <c r="DT218" s="255"/>
      <c r="DU218" s="255"/>
      <c r="DV218" s="255"/>
      <c r="DW218" s="255"/>
      <c r="DX218" s="255"/>
      <c r="DY218" s="255"/>
      <c r="DZ218" s="255"/>
      <c r="EA218" s="255"/>
      <c r="EB218" s="255"/>
      <c r="EC218" s="255"/>
      <c r="ED218" s="255"/>
      <c r="EE218" s="255"/>
      <c r="EF218" s="255"/>
      <c r="EG218" s="255"/>
    </row>
    <row r="219" spans="1:137" s="28" customFormat="1" ht="20.399999999999999" x14ac:dyDescent="0.2">
      <c r="A219" s="204">
        <v>181</v>
      </c>
      <c r="B219" s="205" t="s">
        <v>259</v>
      </c>
      <c r="C219" s="54" t="s">
        <v>156</v>
      </c>
      <c r="D219" s="19" t="s">
        <v>788</v>
      </c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56"/>
      <c r="AP219" s="256"/>
      <c r="AQ219" s="256"/>
      <c r="AR219" s="256"/>
      <c r="AS219" s="256"/>
      <c r="AT219" s="256"/>
      <c r="AU219" s="256"/>
      <c r="AV219" s="256"/>
      <c r="AW219" s="256"/>
      <c r="AX219" s="256"/>
      <c r="AY219" s="256"/>
      <c r="AZ219" s="256"/>
      <c r="BA219" s="256"/>
      <c r="BB219" s="256"/>
      <c r="BC219" s="256"/>
      <c r="BD219" s="256"/>
      <c r="BE219" s="256"/>
      <c r="BF219" s="256"/>
      <c r="BG219" s="256"/>
      <c r="BH219" s="256"/>
      <c r="BI219" s="256"/>
      <c r="BJ219" s="256"/>
      <c r="BK219" s="256"/>
      <c r="BL219" s="256"/>
      <c r="BM219" s="256"/>
      <c r="BN219" s="256"/>
      <c r="BO219" s="256"/>
      <c r="BP219" s="256"/>
      <c r="BQ219" s="256"/>
      <c r="BR219" s="256"/>
      <c r="BS219" s="256"/>
      <c r="BT219" s="256"/>
      <c r="BU219" s="256"/>
      <c r="BV219" s="256"/>
      <c r="BW219" s="256"/>
      <c r="BX219" s="256"/>
      <c r="BY219" s="256"/>
      <c r="BZ219" s="256"/>
      <c r="CA219" s="256"/>
      <c r="CB219" s="256"/>
      <c r="CC219" s="256"/>
      <c r="CD219" s="256"/>
      <c r="CE219" s="256"/>
      <c r="CF219" s="256"/>
      <c r="CG219" s="256"/>
      <c r="CH219" s="256"/>
      <c r="CI219" s="256"/>
      <c r="CJ219" s="256"/>
      <c r="CK219" s="256"/>
      <c r="CL219" s="256"/>
      <c r="CM219" s="256"/>
      <c r="CN219" s="256"/>
      <c r="CO219" s="256"/>
      <c r="CP219" s="256"/>
      <c r="CQ219" s="256"/>
      <c r="CR219" s="256"/>
      <c r="CS219" s="256"/>
      <c r="CT219" s="256"/>
      <c r="CU219" s="256"/>
      <c r="CV219" s="256"/>
      <c r="CW219" s="256"/>
      <c r="CX219" s="256"/>
      <c r="CY219" s="256"/>
      <c r="CZ219" s="256"/>
      <c r="DA219" s="256"/>
      <c r="DB219" s="256"/>
      <c r="DC219" s="256"/>
      <c r="DD219" s="256"/>
      <c r="DE219" s="256"/>
      <c r="DF219" s="256"/>
      <c r="DG219" s="256"/>
      <c r="DH219" s="256"/>
      <c r="DI219" s="256"/>
      <c r="DJ219" s="256"/>
      <c r="DK219" s="256"/>
      <c r="DL219" s="256"/>
      <c r="DM219" s="256"/>
      <c r="DN219" s="256"/>
      <c r="DO219" s="256"/>
      <c r="DP219" s="256"/>
      <c r="DQ219" s="256"/>
      <c r="DR219" s="256"/>
      <c r="DS219" s="256"/>
      <c r="DT219" s="256"/>
      <c r="DU219" s="256"/>
      <c r="DV219" s="256"/>
      <c r="DW219" s="256"/>
      <c r="DX219" s="256"/>
      <c r="DY219" s="256"/>
      <c r="DZ219" s="256"/>
      <c r="EA219" s="256"/>
      <c r="EB219" s="256"/>
      <c r="EC219" s="256"/>
      <c r="ED219" s="256"/>
      <c r="EE219" s="256"/>
      <c r="EF219" s="256"/>
      <c r="EG219" s="256"/>
    </row>
    <row r="220" spans="1:137" s="28" customFormat="1" ht="20.399999999999999" x14ac:dyDescent="0.2">
      <c r="A220" s="40">
        <v>182</v>
      </c>
      <c r="B220" s="56" t="s">
        <v>260</v>
      </c>
      <c r="C220" s="54" t="s">
        <v>261</v>
      </c>
      <c r="D220" s="19" t="s">
        <v>788</v>
      </c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56"/>
      <c r="AP220" s="256"/>
      <c r="AQ220" s="256"/>
      <c r="AR220" s="256"/>
      <c r="AS220" s="256"/>
      <c r="AT220" s="256"/>
      <c r="AU220" s="256"/>
      <c r="AV220" s="256"/>
      <c r="AW220" s="256"/>
      <c r="AX220" s="256"/>
      <c r="AY220" s="256"/>
      <c r="AZ220" s="256"/>
      <c r="BA220" s="256"/>
      <c r="BB220" s="256"/>
      <c r="BC220" s="256"/>
      <c r="BD220" s="256"/>
      <c r="BE220" s="256"/>
      <c r="BF220" s="256"/>
      <c r="BG220" s="256"/>
      <c r="BH220" s="256"/>
      <c r="BI220" s="256"/>
      <c r="BJ220" s="256"/>
      <c r="BK220" s="256"/>
      <c r="BL220" s="256"/>
      <c r="BM220" s="256"/>
      <c r="BN220" s="256"/>
      <c r="BO220" s="256"/>
      <c r="BP220" s="256"/>
      <c r="BQ220" s="256"/>
      <c r="BR220" s="256"/>
      <c r="BS220" s="256"/>
      <c r="BT220" s="256"/>
      <c r="BU220" s="256"/>
      <c r="BV220" s="256"/>
      <c r="BW220" s="256"/>
      <c r="BX220" s="256"/>
      <c r="BY220" s="256"/>
      <c r="BZ220" s="256"/>
      <c r="CA220" s="256"/>
      <c r="CB220" s="256"/>
      <c r="CC220" s="256"/>
      <c r="CD220" s="256"/>
      <c r="CE220" s="256"/>
      <c r="CF220" s="256"/>
      <c r="CG220" s="256"/>
      <c r="CH220" s="256"/>
      <c r="CI220" s="256"/>
      <c r="CJ220" s="256"/>
      <c r="CK220" s="256"/>
      <c r="CL220" s="256"/>
      <c r="CM220" s="256"/>
      <c r="CN220" s="256"/>
      <c r="CO220" s="256"/>
      <c r="CP220" s="256"/>
      <c r="CQ220" s="256"/>
      <c r="CR220" s="256"/>
      <c r="CS220" s="256"/>
      <c r="CT220" s="256"/>
      <c r="CU220" s="256"/>
      <c r="CV220" s="256"/>
      <c r="CW220" s="256"/>
      <c r="CX220" s="256"/>
      <c r="CY220" s="256"/>
      <c r="CZ220" s="256"/>
      <c r="DA220" s="256"/>
      <c r="DB220" s="256"/>
      <c r="DC220" s="256"/>
      <c r="DD220" s="256"/>
      <c r="DE220" s="256"/>
      <c r="DF220" s="256"/>
      <c r="DG220" s="256"/>
      <c r="DH220" s="256"/>
      <c r="DI220" s="256"/>
      <c r="DJ220" s="256"/>
      <c r="DK220" s="256"/>
      <c r="DL220" s="256"/>
      <c r="DM220" s="256"/>
      <c r="DN220" s="256"/>
      <c r="DO220" s="256"/>
      <c r="DP220" s="256"/>
      <c r="DQ220" s="256"/>
      <c r="DR220" s="256"/>
      <c r="DS220" s="256"/>
      <c r="DT220" s="256"/>
      <c r="DU220" s="256"/>
      <c r="DV220" s="256"/>
      <c r="DW220" s="256"/>
      <c r="DX220" s="256"/>
      <c r="DY220" s="256"/>
      <c r="DZ220" s="256"/>
      <c r="EA220" s="256"/>
      <c r="EB220" s="256"/>
      <c r="EC220" s="256"/>
      <c r="ED220" s="256"/>
      <c r="EE220" s="256"/>
      <c r="EF220" s="256"/>
      <c r="EG220" s="256"/>
    </row>
    <row r="221" spans="1:137" s="28" customFormat="1" x14ac:dyDescent="0.2">
      <c r="A221" s="40">
        <v>183</v>
      </c>
      <c r="B221" s="56" t="s">
        <v>262</v>
      </c>
      <c r="C221" s="54" t="s">
        <v>153</v>
      </c>
      <c r="D221" s="19" t="s">
        <v>788</v>
      </c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56"/>
      <c r="AP221" s="256"/>
      <c r="AQ221" s="256"/>
      <c r="AR221" s="256"/>
      <c r="AS221" s="256"/>
      <c r="AT221" s="256"/>
      <c r="AU221" s="256"/>
      <c r="AV221" s="256"/>
      <c r="AW221" s="256"/>
      <c r="AX221" s="256"/>
      <c r="AY221" s="256"/>
      <c r="AZ221" s="256"/>
      <c r="BA221" s="256"/>
      <c r="BB221" s="256"/>
      <c r="BC221" s="256"/>
      <c r="BD221" s="256"/>
      <c r="BE221" s="256"/>
      <c r="BF221" s="256"/>
      <c r="BG221" s="256"/>
      <c r="BH221" s="256"/>
      <c r="BI221" s="256"/>
      <c r="BJ221" s="256"/>
      <c r="BK221" s="256"/>
      <c r="BL221" s="256"/>
      <c r="BM221" s="256"/>
      <c r="BN221" s="256"/>
      <c r="BO221" s="256"/>
      <c r="BP221" s="256"/>
      <c r="BQ221" s="256"/>
      <c r="BR221" s="256"/>
      <c r="BS221" s="256"/>
      <c r="BT221" s="256"/>
      <c r="BU221" s="256"/>
      <c r="BV221" s="256"/>
      <c r="BW221" s="256"/>
      <c r="BX221" s="256"/>
      <c r="BY221" s="256"/>
      <c r="BZ221" s="256"/>
      <c r="CA221" s="256"/>
      <c r="CB221" s="256"/>
      <c r="CC221" s="256"/>
      <c r="CD221" s="256"/>
      <c r="CE221" s="256"/>
      <c r="CF221" s="256"/>
      <c r="CG221" s="256"/>
      <c r="CH221" s="256"/>
      <c r="CI221" s="256"/>
      <c r="CJ221" s="256"/>
      <c r="CK221" s="256"/>
      <c r="CL221" s="256"/>
      <c r="CM221" s="256"/>
      <c r="CN221" s="256"/>
      <c r="CO221" s="256"/>
      <c r="CP221" s="256"/>
      <c r="CQ221" s="256"/>
      <c r="CR221" s="256"/>
      <c r="CS221" s="256"/>
      <c r="CT221" s="256"/>
      <c r="CU221" s="256"/>
      <c r="CV221" s="256"/>
      <c r="CW221" s="256"/>
      <c r="CX221" s="256"/>
      <c r="CY221" s="256"/>
      <c r="CZ221" s="256"/>
      <c r="DA221" s="256"/>
      <c r="DB221" s="256"/>
      <c r="DC221" s="256"/>
      <c r="DD221" s="256"/>
      <c r="DE221" s="256"/>
      <c r="DF221" s="256"/>
      <c r="DG221" s="256"/>
      <c r="DH221" s="256"/>
      <c r="DI221" s="256"/>
      <c r="DJ221" s="256"/>
      <c r="DK221" s="256"/>
      <c r="DL221" s="256"/>
      <c r="DM221" s="256"/>
      <c r="DN221" s="256"/>
      <c r="DO221" s="256"/>
      <c r="DP221" s="256"/>
      <c r="DQ221" s="256"/>
      <c r="DR221" s="256"/>
      <c r="DS221" s="256"/>
      <c r="DT221" s="256"/>
      <c r="DU221" s="256"/>
      <c r="DV221" s="256"/>
      <c r="DW221" s="256"/>
      <c r="DX221" s="256"/>
      <c r="DY221" s="256"/>
      <c r="DZ221" s="256"/>
      <c r="EA221" s="256"/>
      <c r="EB221" s="256"/>
      <c r="EC221" s="256"/>
      <c r="ED221" s="256"/>
      <c r="EE221" s="256"/>
      <c r="EF221" s="256"/>
      <c r="EG221" s="256"/>
    </row>
    <row r="222" spans="1:137" s="28" customFormat="1" x14ac:dyDescent="0.2">
      <c r="A222" s="40">
        <v>184</v>
      </c>
      <c r="B222" s="56" t="s">
        <v>263</v>
      </c>
      <c r="C222" s="54" t="s">
        <v>154</v>
      </c>
      <c r="D222" s="19" t="s">
        <v>788</v>
      </c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56"/>
      <c r="AP222" s="256"/>
      <c r="AQ222" s="256"/>
      <c r="AR222" s="256"/>
      <c r="AS222" s="256"/>
      <c r="AT222" s="256"/>
      <c r="AU222" s="256"/>
      <c r="AV222" s="256"/>
      <c r="AW222" s="256"/>
      <c r="AX222" s="256"/>
      <c r="AY222" s="256"/>
      <c r="AZ222" s="256"/>
      <c r="BA222" s="256"/>
      <c r="BB222" s="256"/>
      <c r="BC222" s="256"/>
      <c r="BD222" s="256"/>
      <c r="BE222" s="256"/>
      <c r="BF222" s="256"/>
      <c r="BG222" s="256"/>
      <c r="BH222" s="256"/>
      <c r="BI222" s="256"/>
      <c r="BJ222" s="256"/>
      <c r="BK222" s="256"/>
      <c r="BL222" s="256"/>
      <c r="BM222" s="256"/>
      <c r="BN222" s="256"/>
      <c r="BO222" s="256"/>
      <c r="BP222" s="256"/>
      <c r="BQ222" s="256"/>
      <c r="BR222" s="256"/>
      <c r="BS222" s="256"/>
      <c r="BT222" s="256"/>
      <c r="BU222" s="256"/>
      <c r="BV222" s="256"/>
      <c r="BW222" s="256"/>
      <c r="BX222" s="256"/>
      <c r="BY222" s="256"/>
      <c r="BZ222" s="256"/>
      <c r="CA222" s="256"/>
      <c r="CB222" s="256"/>
      <c r="CC222" s="256"/>
      <c r="CD222" s="256"/>
      <c r="CE222" s="256"/>
      <c r="CF222" s="256"/>
      <c r="CG222" s="256"/>
      <c r="CH222" s="256"/>
      <c r="CI222" s="256"/>
      <c r="CJ222" s="256"/>
      <c r="CK222" s="256"/>
      <c r="CL222" s="256"/>
      <c r="CM222" s="256"/>
      <c r="CN222" s="256"/>
      <c r="CO222" s="256"/>
      <c r="CP222" s="256"/>
      <c r="CQ222" s="256"/>
      <c r="CR222" s="256"/>
      <c r="CS222" s="256"/>
      <c r="CT222" s="256"/>
      <c r="CU222" s="256"/>
      <c r="CV222" s="256"/>
      <c r="CW222" s="256"/>
      <c r="CX222" s="256"/>
      <c r="CY222" s="256"/>
      <c r="CZ222" s="256"/>
      <c r="DA222" s="256"/>
      <c r="DB222" s="256"/>
      <c r="DC222" s="256"/>
      <c r="DD222" s="256"/>
      <c r="DE222" s="256"/>
      <c r="DF222" s="256"/>
      <c r="DG222" s="256"/>
      <c r="DH222" s="256"/>
      <c r="DI222" s="256"/>
      <c r="DJ222" s="256"/>
      <c r="DK222" s="256"/>
      <c r="DL222" s="256"/>
      <c r="DM222" s="256"/>
      <c r="DN222" s="256"/>
      <c r="DO222" s="256"/>
      <c r="DP222" s="256"/>
      <c r="DQ222" s="256"/>
      <c r="DR222" s="256"/>
      <c r="DS222" s="256"/>
      <c r="DT222" s="256"/>
      <c r="DU222" s="256"/>
      <c r="DV222" s="256"/>
      <c r="DW222" s="256"/>
      <c r="DX222" s="256"/>
      <c r="DY222" s="256"/>
      <c r="DZ222" s="256"/>
      <c r="EA222" s="256"/>
      <c r="EB222" s="256"/>
      <c r="EC222" s="256"/>
      <c r="ED222" s="256"/>
      <c r="EE222" s="256"/>
      <c r="EF222" s="256"/>
      <c r="EG222" s="256"/>
    </row>
    <row r="223" spans="1:137" s="28" customFormat="1" x14ac:dyDescent="0.2">
      <c r="A223" s="40">
        <v>185</v>
      </c>
      <c r="B223" s="56" t="s">
        <v>235</v>
      </c>
      <c r="C223" s="54" t="s">
        <v>154</v>
      </c>
      <c r="D223" s="19" t="s">
        <v>788</v>
      </c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56"/>
      <c r="AP223" s="256"/>
      <c r="AQ223" s="256"/>
      <c r="AR223" s="256"/>
      <c r="AS223" s="256"/>
      <c r="AT223" s="256"/>
      <c r="AU223" s="256"/>
      <c r="AV223" s="256"/>
      <c r="AW223" s="256"/>
      <c r="AX223" s="256"/>
      <c r="AY223" s="256"/>
      <c r="AZ223" s="256"/>
      <c r="BA223" s="256"/>
      <c r="BB223" s="256"/>
      <c r="BC223" s="256"/>
      <c r="BD223" s="256"/>
      <c r="BE223" s="256"/>
      <c r="BF223" s="256"/>
      <c r="BG223" s="256"/>
      <c r="BH223" s="256"/>
      <c r="BI223" s="256"/>
      <c r="BJ223" s="256"/>
      <c r="BK223" s="256"/>
      <c r="BL223" s="256"/>
      <c r="BM223" s="256"/>
      <c r="BN223" s="256"/>
      <c r="BO223" s="256"/>
      <c r="BP223" s="256"/>
      <c r="BQ223" s="256"/>
      <c r="BR223" s="256"/>
      <c r="BS223" s="256"/>
      <c r="BT223" s="256"/>
      <c r="BU223" s="256"/>
      <c r="BV223" s="256"/>
      <c r="BW223" s="256"/>
      <c r="BX223" s="256"/>
      <c r="BY223" s="256"/>
      <c r="BZ223" s="256"/>
      <c r="CA223" s="256"/>
      <c r="CB223" s="256"/>
      <c r="CC223" s="256"/>
      <c r="CD223" s="256"/>
      <c r="CE223" s="256"/>
      <c r="CF223" s="256"/>
      <c r="CG223" s="256"/>
      <c r="CH223" s="256"/>
      <c r="CI223" s="256"/>
      <c r="CJ223" s="256"/>
      <c r="CK223" s="256"/>
      <c r="CL223" s="256"/>
      <c r="CM223" s="256"/>
      <c r="CN223" s="256"/>
      <c r="CO223" s="256"/>
      <c r="CP223" s="256"/>
      <c r="CQ223" s="256"/>
      <c r="CR223" s="256"/>
      <c r="CS223" s="256"/>
      <c r="CT223" s="256"/>
      <c r="CU223" s="256"/>
      <c r="CV223" s="256"/>
      <c r="CW223" s="256"/>
      <c r="CX223" s="256"/>
      <c r="CY223" s="256"/>
      <c r="CZ223" s="256"/>
      <c r="DA223" s="256"/>
      <c r="DB223" s="256"/>
      <c r="DC223" s="256"/>
      <c r="DD223" s="256"/>
      <c r="DE223" s="256"/>
      <c r="DF223" s="256"/>
      <c r="DG223" s="256"/>
      <c r="DH223" s="256"/>
      <c r="DI223" s="256"/>
      <c r="DJ223" s="256"/>
      <c r="DK223" s="256"/>
      <c r="DL223" s="256"/>
      <c r="DM223" s="256"/>
      <c r="DN223" s="256"/>
      <c r="DO223" s="256"/>
      <c r="DP223" s="256"/>
      <c r="DQ223" s="256"/>
      <c r="DR223" s="256"/>
      <c r="DS223" s="256"/>
      <c r="DT223" s="256"/>
      <c r="DU223" s="256"/>
      <c r="DV223" s="256"/>
      <c r="DW223" s="256"/>
      <c r="DX223" s="256"/>
      <c r="DY223" s="256"/>
      <c r="DZ223" s="256"/>
      <c r="EA223" s="256"/>
      <c r="EB223" s="256"/>
      <c r="EC223" s="256"/>
      <c r="ED223" s="256"/>
      <c r="EE223" s="256"/>
      <c r="EF223" s="256"/>
      <c r="EG223" s="256"/>
    </row>
    <row r="224" spans="1:137" s="28" customFormat="1" x14ac:dyDescent="0.2">
      <c r="A224" s="40">
        <v>186</v>
      </c>
      <c r="B224" s="56" t="s">
        <v>264</v>
      </c>
      <c r="C224" s="54" t="s">
        <v>154</v>
      </c>
      <c r="D224" s="19" t="s">
        <v>788</v>
      </c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56"/>
      <c r="AP224" s="256"/>
      <c r="AQ224" s="256"/>
      <c r="AR224" s="256"/>
      <c r="AS224" s="256"/>
      <c r="AT224" s="256"/>
      <c r="AU224" s="256"/>
      <c r="AV224" s="256"/>
      <c r="AW224" s="256"/>
      <c r="AX224" s="256"/>
      <c r="AY224" s="256"/>
      <c r="AZ224" s="256"/>
      <c r="BA224" s="256"/>
      <c r="BB224" s="256"/>
      <c r="BC224" s="256"/>
      <c r="BD224" s="256"/>
      <c r="BE224" s="256"/>
      <c r="BF224" s="256"/>
      <c r="BG224" s="256"/>
      <c r="BH224" s="256"/>
      <c r="BI224" s="256"/>
      <c r="BJ224" s="256"/>
      <c r="BK224" s="256"/>
      <c r="BL224" s="256"/>
      <c r="BM224" s="256"/>
      <c r="BN224" s="256"/>
      <c r="BO224" s="256"/>
      <c r="BP224" s="256"/>
      <c r="BQ224" s="256"/>
      <c r="BR224" s="256"/>
      <c r="BS224" s="256"/>
      <c r="BT224" s="256"/>
      <c r="BU224" s="256"/>
      <c r="BV224" s="256"/>
      <c r="BW224" s="256"/>
      <c r="BX224" s="256"/>
      <c r="BY224" s="256"/>
      <c r="BZ224" s="256"/>
      <c r="CA224" s="256"/>
      <c r="CB224" s="256"/>
      <c r="CC224" s="256"/>
      <c r="CD224" s="256"/>
      <c r="CE224" s="256"/>
      <c r="CF224" s="256"/>
      <c r="CG224" s="256"/>
      <c r="CH224" s="256"/>
      <c r="CI224" s="256"/>
      <c r="CJ224" s="256"/>
      <c r="CK224" s="256"/>
      <c r="CL224" s="256"/>
      <c r="CM224" s="256"/>
      <c r="CN224" s="256"/>
      <c r="CO224" s="256"/>
      <c r="CP224" s="256"/>
      <c r="CQ224" s="256"/>
      <c r="CR224" s="256"/>
      <c r="CS224" s="256"/>
      <c r="CT224" s="256"/>
      <c r="CU224" s="256"/>
      <c r="CV224" s="256"/>
      <c r="CW224" s="256"/>
      <c r="CX224" s="256"/>
      <c r="CY224" s="256"/>
      <c r="CZ224" s="256"/>
      <c r="DA224" s="256"/>
      <c r="DB224" s="256"/>
      <c r="DC224" s="256"/>
      <c r="DD224" s="256"/>
      <c r="DE224" s="256"/>
      <c r="DF224" s="256"/>
      <c r="DG224" s="256"/>
      <c r="DH224" s="256"/>
      <c r="DI224" s="256"/>
      <c r="DJ224" s="256"/>
      <c r="DK224" s="256"/>
      <c r="DL224" s="256"/>
      <c r="DM224" s="256"/>
      <c r="DN224" s="256"/>
      <c r="DO224" s="256"/>
      <c r="DP224" s="256"/>
      <c r="DQ224" s="256"/>
      <c r="DR224" s="256"/>
      <c r="DS224" s="256"/>
      <c r="DT224" s="256"/>
      <c r="DU224" s="256"/>
      <c r="DV224" s="256"/>
      <c r="DW224" s="256"/>
      <c r="DX224" s="256"/>
      <c r="DY224" s="256"/>
      <c r="DZ224" s="256"/>
      <c r="EA224" s="256"/>
      <c r="EB224" s="256"/>
      <c r="EC224" s="256"/>
      <c r="ED224" s="256"/>
      <c r="EE224" s="256"/>
      <c r="EF224" s="256"/>
      <c r="EG224" s="256"/>
    </row>
    <row r="225" spans="1:137" s="28" customFormat="1" x14ac:dyDescent="0.2">
      <c r="A225" s="40">
        <v>187</v>
      </c>
      <c r="B225" s="56" t="s">
        <v>265</v>
      </c>
      <c r="C225" s="54" t="s">
        <v>154</v>
      </c>
      <c r="D225" s="19" t="s">
        <v>788</v>
      </c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56"/>
      <c r="AP225" s="256"/>
      <c r="AQ225" s="256"/>
      <c r="AR225" s="256"/>
      <c r="AS225" s="256"/>
      <c r="AT225" s="256"/>
      <c r="AU225" s="256"/>
      <c r="AV225" s="256"/>
      <c r="AW225" s="256"/>
      <c r="AX225" s="256"/>
      <c r="AY225" s="256"/>
      <c r="AZ225" s="256"/>
      <c r="BA225" s="256"/>
      <c r="BB225" s="256"/>
      <c r="BC225" s="256"/>
      <c r="BD225" s="256"/>
      <c r="BE225" s="256"/>
      <c r="BF225" s="256"/>
      <c r="BG225" s="256"/>
      <c r="BH225" s="256"/>
      <c r="BI225" s="256"/>
      <c r="BJ225" s="256"/>
      <c r="BK225" s="256"/>
      <c r="BL225" s="256"/>
      <c r="BM225" s="256"/>
      <c r="BN225" s="256"/>
      <c r="BO225" s="256"/>
      <c r="BP225" s="256"/>
      <c r="BQ225" s="256"/>
      <c r="BR225" s="256"/>
      <c r="BS225" s="256"/>
      <c r="BT225" s="256"/>
      <c r="BU225" s="256"/>
      <c r="BV225" s="256"/>
      <c r="BW225" s="256"/>
      <c r="BX225" s="256"/>
      <c r="BY225" s="256"/>
      <c r="BZ225" s="256"/>
      <c r="CA225" s="256"/>
      <c r="CB225" s="256"/>
      <c r="CC225" s="256"/>
      <c r="CD225" s="256"/>
      <c r="CE225" s="256"/>
      <c r="CF225" s="256"/>
      <c r="CG225" s="256"/>
      <c r="CH225" s="256"/>
      <c r="CI225" s="256"/>
      <c r="CJ225" s="256"/>
      <c r="CK225" s="256"/>
      <c r="CL225" s="256"/>
      <c r="CM225" s="256"/>
      <c r="CN225" s="256"/>
      <c r="CO225" s="256"/>
      <c r="CP225" s="256"/>
      <c r="CQ225" s="256"/>
      <c r="CR225" s="256"/>
      <c r="CS225" s="256"/>
      <c r="CT225" s="256"/>
      <c r="CU225" s="256"/>
      <c r="CV225" s="256"/>
      <c r="CW225" s="256"/>
      <c r="CX225" s="256"/>
      <c r="CY225" s="256"/>
      <c r="CZ225" s="256"/>
      <c r="DA225" s="256"/>
      <c r="DB225" s="256"/>
      <c r="DC225" s="256"/>
      <c r="DD225" s="256"/>
      <c r="DE225" s="256"/>
      <c r="DF225" s="256"/>
      <c r="DG225" s="256"/>
      <c r="DH225" s="256"/>
      <c r="DI225" s="256"/>
      <c r="DJ225" s="256"/>
      <c r="DK225" s="256"/>
      <c r="DL225" s="256"/>
      <c r="DM225" s="256"/>
      <c r="DN225" s="256"/>
      <c r="DO225" s="256"/>
      <c r="DP225" s="256"/>
      <c r="DQ225" s="256"/>
      <c r="DR225" s="256"/>
      <c r="DS225" s="256"/>
      <c r="DT225" s="256"/>
      <c r="DU225" s="256"/>
      <c r="DV225" s="256"/>
      <c r="DW225" s="256"/>
      <c r="DX225" s="256"/>
      <c r="DY225" s="256"/>
      <c r="DZ225" s="256"/>
      <c r="EA225" s="256"/>
      <c r="EB225" s="256"/>
      <c r="EC225" s="256"/>
      <c r="ED225" s="256"/>
      <c r="EE225" s="256"/>
      <c r="EF225" s="256"/>
      <c r="EG225" s="256"/>
    </row>
    <row r="226" spans="1:137" s="28" customFormat="1" x14ac:dyDescent="0.2">
      <c r="A226" s="40">
        <v>188</v>
      </c>
      <c r="B226" s="56" t="s">
        <v>266</v>
      </c>
      <c r="C226" s="54" t="s">
        <v>152</v>
      </c>
      <c r="D226" s="19" t="s">
        <v>788</v>
      </c>
      <c r="E226" s="256"/>
      <c r="F226" s="256"/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56"/>
      <c r="AP226" s="256"/>
      <c r="AQ226" s="256"/>
      <c r="AR226" s="256"/>
      <c r="AS226" s="256"/>
      <c r="AT226" s="256"/>
      <c r="AU226" s="256"/>
      <c r="AV226" s="256"/>
      <c r="AW226" s="256"/>
      <c r="AX226" s="256"/>
      <c r="AY226" s="256"/>
      <c r="AZ226" s="256"/>
      <c r="BA226" s="256"/>
      <c r="BB226" s="256"/>
      <c r="BC226" s="256"/>
      <c r="BD226" s="256"/>
      <c r="BE226" s="256"/>
      <c r="BF226" s="256"/>
      <c r="BG226" s="256"/>
      <c r="BH226" s="256"/>
      <c r="BI226" s="256"/>
      <c r="BJ226" s="256"/>
      <c r="BK226" s="256"/>
      <c r="BL226" s="256"/>
      <c r="BM226" s="256"/>
      <c r="BN226" s="256"/>
      <c r="BO226" s="256"/>
      <c r="BP226" s="256"/>
      <c r="BQ226" s="256"/>
      <c r="BR226" s="256"/>
      <c r="BS226" s="256"/>
      <c r="BT226" s="256"/>
      <c r="BU226" s="256"/>
      <c r="BV226" s="256"/>
      <c r="BW226" s="256"/>
      <c r="BX226" s="256"/>
      <c r="BY226" s="256"/>
      <c r="BZ226" s="256"/>
      <c r="CA226" s="256"/>
      <c r="CB226" s="256"/>
      <c r="CC226" s="256"/>
      <c r="CD226" s="256"/>
      <c r="CE226" s="256"/>
      <c r="CF226" s="256"/>
      <c r="CG226" s="256"/>
      <c r="CH226" s="256"/>
      <c r="CI226" s="256"/>
      <c r="CJ226" s="256"/>
      <c r="CK226" s="256"/>
      <c r="CL226" s="256"/>
      <c r="CM226" s="256"/>
      <c r="CN226" s="256"/>
      <c r="CO226" s="256"/>
      <c r="CP226" s="256"/>
      <c r="CQ226" s="256"/>
      <c r="CR226" s="256"/>
      <c r="CS226" s="256"/>
      <c r="CT226" s="256"/>
      <c r="CU226" s="256"/>
      <c r="CV226" s="256"/>
      <c r="CW226" s="256"/>
      <c r="CX226" s="256"/>
      <c r="CY226" s="256"/>
      <c r="CZ226" s="256"/>
      <c r="DA226" s="256"/>
      <c r="DB226" s="256"/>
      <c r="DC226" s="256"/>
      <c r="DD226" s="256"/>
      <c r="DE226" s="256"/>
      <c r="DF226" s="256"/>
      <c r="DG226" s="256"/>
      <c r="DH226" s="256"/>
      <c r="DI226" s="256"/>
      <c r="DJ226" s="256"/>
      <c r="DK226" s="256"/>
      <c r="DL226" s="256"/>
      <c r="DM226" s="256"/>
      <c r="DN226" s="256"/>
      <c r="DO226" s="256"/>
      <c r="DP226" s="256"/>
      <c r="DQ226" s="256"/>
      <c r="DR226" s="256"/>
      <c r="DS226" s="256"/>
      <c r="DT226" s="256"/>
      <c r="DU226" s="256"/>
      <c r="DV226" s="256"/>
      <c r="DW226" s="256"/>
      <c r="DX226" s="256"/>
      <c r="DY226" s="256"/>
      <c r="DZ226" s="256"/>
      <c r="EA226" s="256"/>
      <c r="EB226" s="256"/>
      <c r="EC226" s="256"/>
      <c r="ED226" s="256"/>
      <c r="EE226" s="256"/>
      <c r="EF226" s="256"/>
      <c r="EG226" s="256"/>
    </row>
    <row r="227" spans="1:137" s="28" customFormat="1" x14ac:dyDescent="0.2">
      <c r="A227" s="40">
        <v>189</v>
      </c>
      <c r="B227" s="56" t="s">
        <v>267</v>
      </c>
      <c r="C227" s="54" t="s">
        <v>152</v>
      </c>
      <c r="D227" s="19" t="s">
        <v>788</v>
      </c>
      <c r="E227" s="256"/>
      <c r="F227" s="256"/>
      <c r="G227" s="256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56"/>
      <c r="AP227" s="256"/>
      <c r="AQ227" s="256"/>
      <c r="AR227" s="256"/>
      <c r="AS227" s="256"/>
      <c r="AT227" s="256"/>
      <c r="AU227" s="256"/>
      <c r="AV227" s="256"/>
      <c r="AW227" s="256"/>
      <c r="AX227" s="256"/>
      <c r="AY227" s="256"/>
      <c r="AZ227" s="256"/>
      <c r="BA227" s="256"/>
      <c r="BB227" s="256"/>
      <c r="BC227" s="256"/>
      <c r="BD227" s="256"/>
      <c r="BE227" s="256"/>
      <c r="BF227" s="256"/>
      <c r="BG227" s="256"/>
      <c r="BH227" s="256"/>
      <c r="BI227" s="256"/>
      <c r="BJ227" s="256"/>
      <c r="BK227" s="256"/>
      <c r="BL227" s="256"/>
      <c r="BM227" s="256"/>
      <c r="BN227" s="256"/>
      <c r="BO227" s="256"/>
      <c r="BP227" s="256"/>
      <c r="BQ227" s="256"/>
      <c r="BR227" s="256"/>
      <c r="BS227" s="256"/>
      <c r="BT227" s="256"/>
      <c r="BU227" s="256"/>
      <c r="BV227" s="256"/>
      <c r="BW227" s="256"/>
      <c r="BX227" s="256"/>
      <c r="BY227" s="256"/>
      <c r="BZ227" s="256"/>
      <c r="CA227" s="256"/>
      <c r="CB227" s="256"/>
      <c r="CC227" s="256"/>
      <c r="CD227" s="256"/>
      <c r="CE227" s="256"/>
      <c r="CF227" s="256"/>
      <c r="CG227" s="256"/>
      <c r="CH227" s="256"/>
      <c r="CI227" s="256"/>
      <c r="CJ227" s="256"/>
      <c r="CK227" s="256"/>
      <c r="CL227" s="256"/>
      <c r="CM227" s="256"/>
      <c r="CN227" s="256"/>
      <c r="CO227" s="256"/>
      <c r="CP227" s="256"/>
      <c r="CQ227" s="256"/>
      <c r="CR227" s="256"/>
      <c r="CS227" s="256"/>
      <c r="CT227" s="256"/>
      <c r="CU227" s="256"/>
      <c r="CV227" s="256"/>
      <c r="CW227" s="256"/>
      <c r="CX227" s="256"/>
      <c r="CY227" s="256"/>
      <c r="CZ227" s="256"/>
      <c r="DA227" s="256"/>
      <c r="DB227" s="256"/>
      <c r="DC227" s="256"/>
      <c r="DD227" s="256"/>
      <c r="DE227" s="256"/>
      <c r="DF227" s="256"/>
      <c r="DG227" s="256"/>
      <c r="DH227" s="256"/>
      <c r="DI227" s="256"/>
      <c r="DJ227" s="256"/>
      <c r="DK227" s="256"/>
      <c r="DL227" s="256"/>
      <c r="DM227" s="256"/>
      <c r="DN227" s="256"/>
      <c r="DO227" s="256"/>
      <c r="DP227" s="256"/>
      <c r="DQ227" s="256"/>
      <c r="DR227" s="256"/>
      <c r="DS227" s="256"/>
      <c r="DT227" s="256"/>
      <c r="DU227" s="256"/>
      <c r="DV227" s="256"/>
      <c r="DW227" s="256"/>
      <c r="DX227" s="256"/>
      <c r="DY227" s="256"/>
      <c r="DZ227" s="256"/>
      <c r="EA227" s="256"/>
      <c r="EB227" s="256"/>
      <c r="EC227" s="256"/>
      <c r="ED227" s="256"/>
      <c r="EE227" s="256"/>
      <c r="EF227" s="256"/>
      <c r="EG227" s="256"/>
    </row>
    <row r="228" spans="1:137" s="28" customFormat="1" x14ac:dyDescent="0.2">
      <c r="A228" s="40">
        <v>190</v>
      </c>
      <c r="B228" s="56" t="s">
        <v>268</v>
      </c>
      <c r="C228" s="54" t="s">
        <v>152</v>
      </c>
      <c r="D228" s="19" t="s">
        <v>788</v>
      </c>
      <c r="E228" s="256"/>
      <c r="F228" s="256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56"/>
      <c r="AP228" s="256"/>
      <c r="AQ228" s="256"/>
      <c r="AR228" s="256"/>
      <c r="AS228" s="256"/>
      <c r="AT228" s="256"/>
      <c r="AU228" s="256"/>
      <c r="AV228" s="256"/>
      <c r="AW228" s="256"/>
      <c r="AX228" s="256"/>
      <c r="AY228" s="256"/>
      <c r="AZ228" s="256"/>
      <c r="BA228" s="256"/>
      <c r="BB228" s="256"/>
      <c r="BC228" s="256"/>
      <c r="BD228" s="256"/>
      <c r="BE228" s="256"/>
      <c r="BF228" s="256"/>
      <c r="BG228" s="256"/>
      <c r="BH228" s="256"/>
      <c r="BI228" s="256"/>
      <c r="BJ228" s="256"/>
      <c r="BK228" s="256"/>
      <c r="BL228" s="256"/>
      <c r="BM228" s="256"/>
      <c r="BN228" s="256"/>
      <c r="BO228" s="256"/>
      <c r="BP228" s="256"/>
      <c r="BQ228" s="256"/>
      <c r="BR228" s="256"/>
      <c r="BS228" s="256"/>
      <c r="BT228" s="256"/>
      <c r="BU228" s="256"/>
      <c r="BV228" s="256"/>
      <c r="BW228" s="256"/>
      <c r="BX228" s="256"/>
      <c r="BY228" s="256"/>
      <c r="BZ228" s="256"/>
      <c r="CA228" s="256"/>
      <c r="CB228" s="256"/>
      <c r="CC228" s="256"/>
      <c r="CD228" s="256"/>
      <c r="CE228" s="256"/>
      <c r="CF228" s="256"/>
      <c r="CG228" s="256"/>
      <c r="CH228" s="256"/>
      <c r="CI228" s="256"/>
      <c r="CJ228" s="256"/>
      <c r="CK228" s="256"/>
      <c r="CL228" s="256"/>
      <c r="CM228" s="256"/>
      <c r="CN228" s="256"/>
      <c r="CO228" s="256"/>
      <c r="CP228" s="256"/>
      <c r="CQ228" s="256"/>
      <c r="CR228" s="256"/>
      <c r="CS228" s="256"/>
      <c r="CT228" s="256"/>
      <c r="CU228" s="256"/>
      <c r="CV228" s="256"/>
      <c r="CW228" s="256"/>
      <c r="CX228" s="256"/>
      <c r="CY228" s="256"/>
      <c r="CZ228" s="256"/>
      <c r="DA228" s="256"/>
      <c r="DB228" s="256"/>
      <c r="DC228" s="256"/>
      <c r="DD228" s="256"/>
      <c r="DE228" s="256"/>
      <c r="DF228" s="256"/>
      <c r="DG228" s="256"/>
      <c r="DH228" s="256"/>
      <c r="DI228" s="256"/>
      <c r="DJ228" s="256"/>
      <c r="DK228" s="256"/>
      <c r="DL228" s="256"/>
      <c r="DM228" s="256"/>
      <c r="DN228" s="256"/>
      <c r="DO228" s="256"/>
      <c r="DP228" s="256"/>
      <c r="DQ228" s="256"/>
      <c r="DR228" s="256"/>
      <c r="DS228" s="256"/>
      <c r="DT228" s="256"/>
      <c r="DU228" s="256"/>
      <c r="DV228" s="256"/>
      <c r="DW228" s="256"/>
      <c r="DX228" s="256"/>
      <c r="DY228" s="256"/>
      <c r="DZ228" s="256"/>
      <c r="EA228" s="256"/>
      <c r="EB228" s="256"/>
      <c r="EC228" s="256"/>
      <c r="ED228" s="256"/>
      <c r="EE228" s="256"/>
      <c r="EF228" s="256"/>
      <c r="EG228" s="256"/>
    </row>
    <row r="229" spans="1:137" s="28" customFormat="1" x14ac:dyDescent="0.2">
      <c r="A229" s="40">
        <v>191</v>
      </c>
      <c r="B229" s="56" t="s">
        <v>269</v>
      </c>
      <c r="C229" s="54" t="s">
        <v>154</v>
      </c>
      <c r="D229" s="19" t="s">
        <v>788</v>
      </c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56"/>
      <c r="AP229" s="256"/>
      <c r="AQ229" s="256"/>
      <c r="AR229" s="256"/>
      <c r="AS229" s="256"/>
      <c r="AT229" s="256"/>
      <c r="AU229" s="256"/>
      <c r="AV229" s="256"/>
      <c r="AW229" s="256"/>
      <c r="AX229" s="256"/>
      <c r="AY229" s="256"/>
      <c r="AZ229" s="256"/>
      <c r="BA229" s="256"/>
      <c r="BB229" s="256"/>
      <c r="BC229" s="256"/>
      <c r="BD229" s="256"/>
      <c r="BE229" s="256"/>
      <c r="BF229" s="256"/>
      <c r="BG229" s="256"/>
      <c r="BH229" s="256"/>
      <c r="BI229" s="256"/>
      <c r="BJ229" s="256"/>
      <c r="BK229" s="256"/>
      <c r="BL229" s="256"/>
      <c r="BM229" s="256"/>
      <c r="BN229" s="256"/>
      <c r="BO229" s="256"/>
      <c r="BP229" s="256"/>
      <c r="BQ229" s="256"/>
      <c r="BR229" s="256"/>
      <c r="BS229" s="256"/>
      <c r="BT229" s="256"/>
      <c r="BU229" s="256"/>
      <c r="BV229" s="256"/>
      <c r="BW229" s="256"/>
      <c r="BX229" s="256"/>
      <c r="BY229" s="256"/>
      <c r="BZ229" s="256"/>
      <c r="CA229" s="256"/>
      <c r="CB229" s="256"/>
      <c r="CC229" s="256"/>
      <c r="CD229" s="256"/>
      <c r="CE229" s="256"/>
      <c r="CF229" s="256"/>
      <c r="CG229" s="256"/>
      <c r="CH229" s="256"/>
      <c r="CI229" s="256"/>
      <c r="CJ229" s="256"/>
      <c r="CK229" s="256"/>
      <c r="CL229" s="256"/>
      <c r="CM229" s="256"/>
      <c r="CN229" s="256"/>
      <c r="CO229" s="256"/>
      <c r="CP229" s="256"/>
      <c r="CQ229" s="256"/>
      <c r="CR229" s="256"/>
      <c r="CS229" s="256"/>
      <c r="CT229" s="256"/>
      <c r="CU229" s="256"/>
      <c r="CV229" s="256"/>
      <c r="CW229" s="256"/>
      <c r="CX229" s="256"/>
      <c r="CY229" s="256"/>
      <c r="CZ229" s="256"/>
      <c r="DA229" s="256"/>
      <c r="DB229" s="256"/>
      <c r="DC229" s="256"/>
      <c r="DD229" s="256"/>
      <c r="DE229" s="256"/>
      <c r="DF229" s="256"/>
      <c r="DG229" s="256"/>
      <c r="DH229" s="256"/>
      <c r="DI229" s="256"/>
      <c r="DJ229" s="256"/>
      <c r="DK229" s="256"/>
      <c r="DL229" s="256"/>
      <c r="DM229" s="256"/>
      <c r="DN229" s="256"/>
      <c r="DO229" s="256"/>
      <c r="DP229" s="256"/>
      <c r="DQ229" s="256"/>
      <c r="DR229" s="256"/>
      <c r="DS229" s="256"/>
      <c r="DT229" s="256"/>
      <c r="DU229" s="256"/>
      <c r="DV229" s="256"/>
      <c r="DW229" s="256"/>
      <c r="DX229" s="256"/>
      <c r="DY229" s="256"/>
      <c r="DZ229" s="256"/>
      <c r="EA229" s="256"/>
      <c r="EB229" s="256"/>
      <c r="EC229" s="256"/>
      <c r="ED229" s="256"/>
      <c r="EE229" s="256"/>
      <c r="EF229" s="256"/>
      <c r="EG229" s="256"/>
    </row>
    <row r="230" spans="1:137" s="28" customFormat="1" x14ac:dyDescent="0.2">
      <c r="A230" s="40">
        <v>192</v>
      </c>
      <c r="B230" s="56" t="s">
        <v>270</v>
      </c>
      <c r="C230" s="54" t="s">
        <v>152</v>
      </c>
      <c r="D230" s="19" t="s">
        <v>788</v>
      </c>
      <c r="E230" s="256"/>
      <c r="F230" s="256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  <c r="AA230" s="256"/>
      <c r="AB230" s="256"/>
      <c r="AC230" s="256"/>
      <c r="AD230" s="256"/>
      <c r="AE230" s="256"/>
      <c r="AF230" s="256"/>
      <c r="AG230" s="256"/>
      <c r="AH230" s="256"/>
      <c r="AI230" s="256"/>
      <c r="AJ230" s="256"/>
      <c r="AK230" s="256"/>
      <c r="AL230" s="256"/>
      <c r="AM230" s="256"/>
      <c r="AN230" s="256"/>
      <c r="AO230" s="256"/>
      <c r="AP230" s="256"/>
      <c r="AQ230" s="256"/>
      <c r="AR230" s="256"/>
      <c r="AS230" s="256"/>
      <c r="AT230" s="256"/>
      <c r="AU230" s="256"/>
      <c r="AV230" s="256"/>
      <c r="AW230" s="256"/>
      <c r="AX230" s="256"/>
      <c r="AY230" s="256"/>
      <c r="AZ230" s="256"/>
      <c r="BA230" s="256"/>
      <c r="BB230" s="256"/>
      <c r="BC230" s="256"/>
      <c r="BD230" s="256"/>
      <c r="BE230" s="256"/>
      <c r="BF230" s="256"/>
      <c r="BG230" s="256"/>
      <c r="BH230" s="256"/>
      <c r="BI230" s="256"/>
      <c r="BJ230" s="256"/>
      <c r="BK230" s="256"/>
      <c r="BL230" s="256"/>
      <c r="BM230" s="256"/>
      <c r="BN230" s="256"/>
      <c r="BO230" s="256"/>
      <c r="BP230" s="256"/>
      <c r="BQ230" s="256"/>
      <c r="BR230" s="256"/>
      <c r="BS230" s="256"/>
      <c r="BT230" s="256"/>
      <c r="BU230" s="256"/>
      <c r="BV230" s="256"/>
      <c r="BW230" s="256"/>
      <c r="BX230" s="256"/>
      <c r="BY230" s="256"/>
      <c r="BZ230" s="256"/>
      <c r="CA230" s="256"/>
      <c r="CB230" s="256"/>
      <c r="CC230" s="256"/>
      <c r="CD230" s="256"/>
      <c r="CE230" s="256"/>
      <c r="CF230" s="256"/>
      <c r="CG230" s="256"/>
      <c r="CH230" s="256"/>
      <c r="CI230" s="256"/>
      <c r="CJ230" s="256"/>
      <c r="CK230" s="256"/>
      <c r="CL230" s="256"/>
      <c r="CM230" s="256"/>
      <c r="CN230" s="256"/>
      <c r="CO230" s="256"/>
      <c r="CP230" s="256"/>
      <c r="CQ230" s="256"/>
      <c r="CR230" s="256"/>
      <c r="CS230" s="256"/>
      <c r="CT230" s="256"/>
      <c r="CU230" s="256"/>
      <c r="CV230" s="256"/>
      <c r="CW230" s="256"/>
      <c r="CX230" s="256"/>
      <c r="CY230" s="256"/>
      <c r="CZ230" s="256"/>
      <c r="DA230" s="256"/>
      <c r="DB230" s="256"/>
      <c r="DC230" s="256"/>
      <c r="DD230" s="256"/>
      <c r="DE230" s="256"/>
      <c r="DF230" s="256"/>
      <c r="DG230" s="256"/>
      <c r="DH230" s="256"/>
      <c r="DI230" s="256"/>
      <c r="DJ230" s="256"/>
      <c r="DK230" s="256"/>
      <c r="DL230" s="256"/>
      <c r="DM230" s="256"/>
      <c r="DN230" s="256"/>
      <c r="DO230" s="256"/>
      <c r="DP230" s="256"/>
      <c r="DQ230" s="256"/>
      <c r="DR230" s="256"/>
      <c r="DS230" s="256"/>
      <c r="DT230" s="256"/>
      <c r="DU230" s="256"/>
      <c r="DV230" s="256"/>
      <c r="DW230" s="256"/>
      <c r="DX230" s="256"/>
      <c r="DY230" s="256"/>
      <c r="DZ230" s="256"/>
      <c r="EA230" s="256"/>
      <c r="EB230" s="256"/>
      <c r="EC230" s="256"/>
      <c r="ED230" s="256"/>
      <c r="EE230" s="256"/>
      <c r="EF230" s="256"/>
      <c r="EG230" s="256"/>
    </row>
    <row r="231" spans="1:137" s="28" customFormat="1" x14ac:dyDescent="0.2">
      <c r="A231" s="40">
        <v>193</v>
      </c>
      <c r="B231" s="56" t="s">
        <v>271</v>
      </c>
      <c r="C231" s="54" t="s">
        <v>152</v>
      </c>
      <c r="D231" s="19" t="s">
        <v>788</v>
      </c>
      <c r="E231" s="256"/>
      <c r="F231" s="256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  <c r="AA231" s="256"/>
      <c r="AB231" s="256"/>
      <c r="AC231" s="256"/>
      <c r="AD231" s="256"/>
      <c r="AE231" s="256"/>
      <c r="AF231" s="256"/>
      <c r="AG231" s="256"/>
      <c r="AH231" s="256"/>
      <c r="AI231" s="256"/>
      <c r="AJ231" s="256"/>
      <c r="AK231" s="256"/>
      <c r="AL231" s="256"/>
      <c r="AM231" s="256"/>
      <c r="AN231" s="256"/>
      <c r="AO231" s="256"/>
      <c r="AP231" s="256"/>
      <c r="AQ231" s="256"/>
      <c r="AR231" s="256"/>
      <c r="AS231" s="256"/>
      <c r="AT231" s="256"/>
      <c r="AU231" s="256"/>
      <c r="AV231" s="256"/>
      <c r="AW231" s="256"/>
      <c r="AX231" s="256"/>
      <c r="AY231" s="256"/>
      <c r="AZ231" s="256"/>
      <c r="BA231" s="256"/>
      <c r="BB231" s="256"/>
      <c r="BC231" s="256"/>
      <c r="BD231" s="256"/>
      <c r="BE231" s="256"/>
      <c r="BF231" s="256"/>
      <c r="BG231" s="256"/>
      <c r="BH231" s="256"/>
      <c r="BI231" s="256"/>
      <c r="BJ231" s="256"/>
      <c r="BK231" s="256"/>
      <c r="BL231" s="256"/>
      <c r="BM231" s="256"/>
      <c r="BN231" s="256"/>
      <c r="BO231" s="256"/>
      <c r="BP231" s="256"/>
      <c r="BQ231" s="256"/>
      <c r="BR231" s="256"/>
      <c r="BS231" s="256"/>
      <c r="BT231" s="256"/>
      <c r="BU231" s="256"/>
      <c r="BV231" s="256"/>
      <c r="BW231" s="256"/>
      <c r="BX231" s="256"/>
      <c r="BY231" s="256"/>
      <c r="BZ231" s="256"/>
      <c r="CA231" s="256"/>
      <c r="CB231" s="256"/>
      <c r="CC231" s="256"/>
      <c r="CD231" s="256"/>
      <c r="CE231" s="256"/>
      <c r="CF231" s="256"/>
      <c r="CG231" s="256"/>
      <c r="CH231" s="256"/>
      <c r="CI231" s="256"/>
      <c r="CJ231" s="256"/>
      <c r="CK231" s="256"/>
      <c r="CL231" s="256"/>
      <c r="CM231" s="256"/>
      <c r="CN231" s="256"/>
      <c r="CO231" s="256"/>
      <c r="CP231" s="256"/>
      <c r="CQ231" s="256"/>
      <c r="CR231" s="256"/>
      <c r="CS231" s="256"/>
      <c r="CT231" s="256"/>
      <c r="CU231" s="256"/>
      <c r="CV231" s="256"/>
      <c r="CW231" s="256"/>
      <c r="CX231" s="256"/>
      <c r="CY231" s="256"/>
      <c r="CZ231" s="256"/>
      <c r="DA231" s="256"/>
      <c r="DB231" s="256"/>
      <c r="DC231" s="256"/>
      <c r="DD231" s="256"/>
      <c r="DE231" s="256"/>
      <c r="DF231" s="256"/>
      <c r="DG231" s="256"/>
      <c r="DH231" s="256"/>
      <c r="DI231" s="256"/>
      <c r="DJ231" s="256"/>
      <c r="DK231" s="256"/>
      <c r="DL231" s="256"/>
      <c r="DM231" s="256"/>
      <c r="DN231" s="256"/>
      <c r="DO231" s="256"/>
      <c r="DP231" s="256"/>
      <c r="DQ231" s="256"/>
      <c r="DR231" s="256"/>
      <c r="DS231" s="256"/>
      <c r="DT231" s="256"/>
      <c r="DU231" s="256"/>
      <c r="DV231" s="256"/>
      <c r="DW231" s="256"/>
      <c r="DX231" s="256"/>
      <c r="DY231" s="256"/>
      <c r="DZ231" s="256"/>
      <c r="EA231" s="256"/>
      <c r="EB231" s="256"/>
      <c r="EC231" s="256"/>
      <c r="ED231" s="256"/>
      <c r="EE231" s="256"/>
      <c r="EF231" s="256"/>
      <c r="EG231" s="256"/>
    </row>
    <row r="232" spans="1:137" s="28" customFormat="1" x14ac:dyDescent="0.2">
      <c r="A232" s="40">
        <v>194</v>
      </c>
      <c r="B232" s="56" t="s">
        <v>272</v>
      </c>
      <c r="C232" s="54" t="s">
        <v>152</v>
      </c>
      <c r="D232" s="19" t="s">
        <v>788</v>
      </c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256"/>
      <c r="AD232" s="256"/>
      <c r="AE232" s="256"/>
      <c r="AF232" s="256"/>
      <c r="AG232" s="256"/>
      <c r="AH232" s="256"/>
      <c r="AI232" s="256"/>
      <c r="AJ232" s="256"/>
      <c r="AK232" s="256"/>
      <c r="AL232" s="256"/>
      <c r="AM232" s="256"/>
      <c r="AN232" s="256"/>
      <c r="AO232" s="256"/>
      <c r="AP232" s="256"/>
      <c r="AQ232" s="256"/>
      <c r="AR232" s="256"/>
      <c r="AS232" s="256"/>
      <c r="AT232" s="256"/>
      <c r="AU232" s="256"/>
      <c r="AV232" s="256"/>
      <c r="AW232" s="256"/>
      <c r="AX232" s="256"/>
      <c r="AY232" s="256"/>
      <c r="AZ232" s="256"/>
      <c r="BA232" s="256"/>
      <c r="BB232" s="256"/>
      <c r="BC232" s="256"/>
      <c r="BD232" s="256"/>
      <c r="BE232" s="256"/>
      <c r="BF232" s="256"/>
      <c r="BG232" s="256"/>
      <c r="BH232" s="256"/>
      <c r="BI232" s="256"/>
      <c r="BJ232" s="256"/>
      <c r="BK232" s="256"/>
      <c r="BL232" s="256"/>
      <c r="BM232" s="256"/>
      <c r="BN232" s="256"/>
      <c r="BO232" s="256"/>
      <c r="BP232" s="256"/>
      <c r="BQ232" s="256"/>
      <c r="BR232" s="256"/>
      <c r="BS232" s="256"/>
      <c r="BT232" s="256"/>
      <c r="BU232" s="256"/>
      <c r="BV232" s="256"/>
      <c r="BW232" s="256"/>
      <c r="BX232" s="256"/>
      <c r="BY232" s="256"/>
      <c r="BZ232" s="256"/>
      <c r="CA232" s="256"/>
      <c r="CB232" s="256"/>
      <c r="CC232" s="256"/>
      <c r="CD232" s="256"/>
      <c r="CE232" s="256"/>
      <c r="CF232" s="256"/>
      <c r="CG232" s="256"/>
      <c r="CH232" s="256"/>
      <c r="CI232" s="256"/>
      <c r="CJ232" s="256"/>
      <c r="CK232" s="256"/>
      <c r="CL232" s="256"/>
      <c r="CM232" s="256"/>
      <c r="CN232" s="256"/>
      <c r="CO232" s="256"/>
      <c r="CP232" s="256"/>
      <c r="CQ232" s="256"/>
      <c r="CR232" s="256"/>
      <c r="CS232" s="256"/>
      <c r="CT232" s="256"/>
      <c r="CU232" s="256"/>
      <c r="CV232" s="256"/>
      <c r="CW232" s="256"/>
      <c r="CX232" s="256"/>
      <c r="CY232" s="256"/>
      <c r="CZ232" s="256"/>
      <c r="DA232" s="256"/>
      <c r="DB232" s="256"/>
      <c r="DC232" s="256"/>
      <c r="DD232" s="256"/>
      <c r="DE232" s="256"/>
      <c r="DF232" s="256"/>
      <c r="DG232" s="256"/>
      <c r="DH232" s="256"/>
      <c r="DI232" s="256"/>
      <c r="DJ232" s="256"/>
      <c r="DK232" s="256"/>
      <c r="DL232" s="256"/>
      <c r="DM232" s="256"/>
      <c r="DN232" s="256"/>
      <c r="DO232" s="256"/>
      <c r="DP232" s="256"/>
      <c r="DQ232" s="256"/>
      <c r="DR232" s="256"/>
      <c r="DS232" s="256"/>
      <c r="DT232" s="256"/>
      <c r="DU232" s="256"/>
      <c r="DV232" s="256"/>
      <c r="DW232" s="256"/>
      <c r="DX232" s="256"/>
      <c r="DY232" s="256"/>
      <c r="DZ232" s="256"/>
      <c r="EA232" s="256"/>
      <c r="EB232" s="256"/>
      <c r="EC232" s="256"/>
      <c r="ED232" s="256"/>
      <c r="EE232" s="256"/>
      <c r="EF232" s="256"/>
      <c r="EG232" s="256"/>
    </row>
    <row r="233" spans="1:137" s="28" customFormat="1" x14ac:dyDescent="0.2">
      <c r="A233" s="40">
        <v>195</v>
      </c>
      <c r="B233" s="56" t="s">
        <v>273</v>
      </c>
      <c r="C233" s="54" t="s">
        <v>152</v>
      </c>
      <c r="D233" s="19" t="s">
        <v>788</v>
      </c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256"/>
      <c r="AD233" s="256"/>
      <c r="AE233" s="256"/>
      <c r="AF233" s="256"/>
      <c r="AG233" s="256"/>
      <c r="AH233" s="256"/>
      <c r="AI233" s="256"/>
      <c r="AJ233" s="256"/>
      <c r="AK233" s="256"/>
      <c r="AL233" s="256"/>
      <c r="AM233" s="256"/>
      <c r="AN233" s="256"/>
      <c r="AO233" s="256"/>
      <c r="AP233" s="256"/>
      <c r="AQ233" s="256"/>
      <c r="AR233" s="256"/>
      <c r="AS233" s="256"/>
      <c r="AT233" s="256"/>
      <c r="AU233" s="256"/>
      <c r="AV233" s="256"/>
      <c r="AW233" s="256"/>
      <c r="AX233" s="256"/>
      <c r="AY233" s="256"/>
      <c r="AZ233" s="256"/>
      <c r="BA233" s="256"/>
      <c r="BB233" s="256"/>
      <c r="BC233" s="256"/>
      <c r="BD233" s="256"/>
      <c r="BE233" s="256"/>
      <c r="BF233" s="256"/>
      <c r="BG233" s="256"/>
      <c r="BH233" s="256"/>
      <c r="BI233" s="256"/>
      <c r="BJ233" s="256"/>
      <c r="BK233" s="256"/>
      <c r="BL233" s="256"/>
      <c r="BM233" s="256"/>
      <c r="BN233" s="256"/>
      <c r="BO233" s="256"/>
      <c r="BP233" s="256"/>
      <c r="BQ233" s="256"/>
      <c r="BR233" s="256"/>
      <c r="BS233" s="256"/>
      <c r="BT233" s="256"/>
      <c r="BU233" s="256"/>
      <c r="BV233" s="256"/>
      <c r="BW233" s="256"/>
      <c r="BX233" s="256"/>
      <c r="BY233" s="256"/>
      <c r="BZ233" s="256"/>
      <c r="CA233" s="256"/>
      <c r="CB233" s="256"/>
      <c r="CC233" s="256"/>
      <c r="CD233" s="256"/>
      <c r="CE233" s="256"/>
      <c r="CF233" s="256"/>
      <c r="CG233" s="256"/>
      <c r="CH233" s="256"/>
      <c r="CI233" s="256"/>
      <c r="CJ233" s="256"/>
      <c r="CK233" s="256"/>
      <c r="CL233" s="256"/>
      <c r="CM233" s="256"/>
      <c r="CN233" s="256"/>
      <c r="CO233" s="256"/>
      <c r="CP233" s="256"/>
      <c r="CQ233" s="256"/>
      <c r="CR233" s="256"/>
      <c r="CS233" s="256"/>
      <c r="CT233" s="256"/>
      <c r="CU233" s="256"/>
      <c r="CV233" s="256"/>
      <c r="CW233" s="256"/>
      <c r="CX233" s="256"/>
      <c r="CY233" s="256"/>
      <c r="CZ233" s="256"/>
      <c r="DA233" s="256"/>
      <c r="DB233" s="256"/>
      <c r="DC233" s="256"/>
      <c r="DD233" s="256"/>
      <c r="DE233" s="256"/>
      <c r="DF233" s="256"/>
      <c r="DG233" s="256"/>
      <c r="DH233" s="256"/>
      <c r="DI233" s="256"/>
      <c r="DJ233" s="256"/>
      <c r="DK233" s="256"/>
      <c r="DL233" s="256"/>
      <c r="DM233" s="256"/>
      <c r="DN233" s="256"/>
      <c r="DO233" s="256"/>
      <c r="DP233" s="256"/>
      <c r="DQ233" s="256"/>
      <c r="DR233" s="256"/>
      <c r="DS233" s="256"/>
      <c r="DT233" s="256"/>
      <c r="DU233" s="256"/>
      <c r="DV233" s="256"/>
      <c r="DW233" s="256"/>
      <c r="DX233" s="256"/>
      <c r="DY233" s="256"/>
      <c r="DZ233" s="256"/>
      <c r="EA233" s="256"/>
      <c r="EB233" s="256"/>
      <c r="EC233" s="256"/>
      <c r="ED233" s="256"/>
      <c r="EE233" s="256"/>
      <c r="EF233" s="256"/>
      <c r="EG233" s="256"/>
    </row>
    <row r="234" spans="1:137" s="28" customFormat="1" x14ac:dyDescent="0.2">
      <c r="A234" s="40">
        <v>196</v>
      </c>
      <c r="B234" s="56" t="s">
        <v>274</v>
      </c>
      <c r="C234" s="54" t="s">
        <v>152</v>
      </c>
      <c r="D234" s="19" t="s">
        <v>788</v>
      </c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256"/>
      <c r="AD234" s="256"/>
      <c r="AE234" s="256"/>
      <c r="AF234" s="256"/>
      <c r="AG234" s="256"/>
      <c r="AH234" s="256"/>
      <c r="AI234" s="256"/>
      <c r="AJ234" s="256"/>
      <c r="AK234" s="256"/>
      <c r="AL234" s="256"/>
      <c r="AM234" s="256"/>
      <c r="AN234" s="256"/>
      <c r="AO234" s="256"/>
      <c r="AP234" s="256"/>
      <c r="AQ234" s="256"/>
      <c r="AR234" s="256"/>
      <c r="AS234" s="256"/>
      <c r="AT234" s="256"/>
      <c r="AU234" s="256"/>
      <c r="AV234" s="256"/>
      <c r="AW234" s="256"/>
      <c r="AX234" s="256"/>
      <c r="AY234" s="256"/>
      <c r="AZ234" s="256"/>
      <c r="BA234" s="256"/>
      <c r="BB234" s="256"/>
      <c r="BC234" s="256"/>
      <c r="BD234" s="256"/>
      <c r="BE234" s="256"/>
      <c r="BF234" s="256"/>
      <c r="BG234" s="256"/>
      <c r="BH234" s="256"/>
      <c r="BI234" s="256"/>
      <c r="BJ234" s="256"/>
      <c r="BK234" s="256"/>
      <c r="BL234" s="256"/>
      <c r="BM234" s="256"/>
      <c r="BN234" s="256"/>
      <c r="BO234" s="256"/>
      <c r="BP234" s="256"/>
      <c r="BQ234" s="256"/>
      <c r="BR234" s="256"/>
      <c r="BS234" s="256"/>
      <c r="BT234" s="256"/>
      <c r="BU234" s="256"/>
      <c r="BV234" s="256"/>
      <c r="BW234" s="256"/>
      <c r="BX234" s="256"/>
      <c r="BY234" s="256"/>
      <c r="BZ234" s="256"/>
      <c r="CA234" s="256"/>
      <c r="CB234" s="256"/>
      <c r="CC234" s="256"/>
      <c r="CD234" s="256"/>
      <c r="CE234" s="256"/>
      <c r="CF234" s="256"/>
      <c r="CG234" s="256"/>
      <c r="CH234" s="256"/>
      <c r="CI234" s="256"/>
      <c r="CJ234" s="256"/>
      <c r="CK234" s="256"/>
      <c r="CL234" s="256"/>
      <c r="CM234" s="256"/>
      <c r="CN234" s="256"/>
      <c r="CO234" s="256"/>
      <c r="CP234" s="256"/>
      <c r="CQ234" s="256"/>
      <c r="CR234" s="256"/>
      <c r="CS234" s="256"/>
      <c r="CT234" s="256"/>
      <c r="CU234" s="256"/>
      <c r="CV234" s="256"/>
      <c r="CW234" s="256"/>
      <c r="CX234" s="256"/>
      <c r="CY234" s="256"/>
      <c r="CZ234" s="256"/>
      <c r="DA234" s="256"/>
      <c r="DB234" s="256"/>
      <c r="DC234" s="256"/>
      <c r="DD234" s="256"/>
      <c r="DE234" s="256"/>
      <c r="DF234" s="256"/>
      <c r="DG234" s="256"/>
      <c r="DH234" s="256"/>
      <c r="DI234" s="256"/>
      <c r="DJ234" s="256"/>
      <c r="DK234" s="256"/>
      <c r="DL234" s="256"/>
      <c r="DM234" s="256"/>
      <c r="DN234" s="256"/>
      <c r="DO234" s="256"/>
      <c r="DP234" s="256"/>
      <c r="DQ234" s="256"/>
      <c r="DR234" s="256"/>
      <c r="DS234" s="256"/>
      <c r="DT234" s="256"/>
      <c r="DU234" s="256"/>
      <c r="DV234" s="256"/>
      <c r="DW234" s="256"/>
      <c r="DX234" s="256"/>
      <c r="DY234" s="256"/>
      <c r="DZ234" s="256"/>
      <c r="EA234" s="256"/>
      <c r="EB234" s="256"/>
      <c r="EC234" s="256"/>
      <c r="ED234" s="256"/>
      <c r="EE234" s="256"/>
      <c r="EF234" s="256"/>
      <c r="EG234" s="256"/>
    </row>
    <row r="235" spans="1:137" s="28" customFormat="1" x14ac:dyDescent="0.2">
      <c r="A235" s="40">
        <v>197</v>
      </c>
      <c r="B235" s="56" t="s">
        <v>275</v>
      </c>
      <c r="C235" s="54" t="s">
        <v>152</v>
      </c>
      <c r="D235" s="19" t="s">
        <v>788</v>
      </c>
      <c r="E235" s="256"/>
      <c r="F235" s="256"/>
      <c r="G235" s="256"/>
      <c r="H235" s="256"/>
      <c r="I235" s="256"/>
      <c r="J235" s="256"/>
      <c r="K235" s="256"/>
      <c r="L235" s="256"/>
      <c r="M235" s="256"/>
      <c r="N235" s="256"/>
      <c r="O235" s="256"/>
      <c r="P235" s="256"/>
      <c r="Q235" s="256"/>
      <c r="R235" s="256"/>
      <c r="S235" s="256"/>
      <c r="T235" s="256"/>
      <c r="U235" s="256"/>
      <c r="V235" s="256"/>
      <c r="W235" s="256"/>
      <c r="X235" s="256"/>
      <c r="Y235" s="256"/>
      <c r="Z235" s="256"/>
      <c r="AA235" s="256"/>
      <c r="AB235" s="256"/>
      <c r="AC235" s="256"/>
      <c r="AD235" s="256"/>
      <c r="AE235" s="256"/>
      <c r="AF235" s="256"/>
      <c r="AG235" s="256"/>
      <c r="AH235" s="256"/>
      <c r="AI235" s="256"/>
      <c r="AJ235" s="256"/>
      <c r="AK235" s="256"/>
      <c r="AL235" s="256"/>
      <c r="AM235" s="256"/>
      <c r="AN235" s="256"/>
      <c r="AO235" s="256"/>
      <c r="AP235" s="256"/>
      <c r="AQ235" s="256"/>
      <c r="AR235" s="256"/>
      <c r="AS235" s="256"/>
      <c r="AT235" s="256"/>
      <c r="AU235" s="256"/>
      <c r="AV235" s="256"/>
      <c r="AW235" s="256"/>
      <c r="AX235" s="256"/>
      <c r="AY235" s="256"/>
      <c r="AZ235" s="256"/>
      <c r="BA235" s="256"/>
      <c r="BB235" s="256"/>
      <c r="BC235" s="256"/>
      <c r="BD235" s="256"/>
      <c r="BE235" s="256"/>
      <c r="BF235" s="256"/>
      <c r="BG235" s="256"/>
      <c r="BH235" s="256"/>
      <c r="BI235" s="256"/>
      <c r="BJ235" s="256"/>
      <c r="BK235" s="256"/>
      <c r="BL235" s="256"/>
      <c r="BM235" s="256"/>
      <c r="BN235" s="256"/>
      <c r="BO235" s="256"/>
      <c r="BP235" s="256"/>
      <c r="BQ235" s="256"/>
      <c r="BR235" s="256"/>
      <c r="BS235" s="256"/>
      <c r="BT235" s="256"/>
      <c r="BU235" s="256"/>
      <c r="BV235" s="256"/>
      <c r="BW235" s="256"/>
      <c r="BX235" s="256"/>
      <c r="BY235" s="256"/>
      <c r="BZ235" s="256"/>
      <c r="CA235" s="256"/>
      <c r="CB235" s="256"/>
      <c r="CC235" s="256"/>
      <c r="CD235" s="256"/>
      <c r="CE235" s="256"/>
      <c r="CF235" s="256"/>
      <c r="CG235" s="256"/>
      <c r="CH235" s="256"/>
      <c r="CI235" s="256"/>
      <c r="CJ235" s="256"/>
      <c r="CK235" s="256"/>
      <c r="CL235" s="256"/>
      <c r="CM235" s="256"/>
      <c r="CN235" s="256"/>
      <c r="CO235" s="256"/>
      <c r="CP235" s="256"/>
      <c r="CQ235" s="256"/>
      <c r="CR235" s="256"/>
      <c r="CS235" s="256"/>
      <c r="CT235" s="256"/>
      <c r="CU235" s="256"/>
      <c r="CV235" s="256"/>
      <c r="CW235" s="256"/>
      <c r="CX235" s="256"/>
      <c r="CY235" s="256"/>
      <c r="CZ235" s="256"/>
      <c r="DA235" s="256"/>
      <c r="DB235" s="256"/>
      <c r="DC235" s="256"/>
      <c r="DD235" s="256"/>
      <c r="DE235" s="256"/>
      <c r="DF235" s="256"/>
      <c r="DG235" s="256"/>
      <c r="DH235" s="256"/>
      <c r="DI235" s="256"/>
      <c r="DJ235" s="256"/>
      <c r="DK235" s="256"/>
      <c r="DL235" s="256"/>
      <c r="DM235" s="256"/>
      <c r="DN235" s="256"/>
      <c r="DO235" s="256"/>
      <c r="DP235" s="256"/>
      <c r="DQ235" s="256"/>
      <c r="DR235" s="256"/>
      <c r="DS235" s="256"/>
      <c r="DT235" s="256"/>
      <c r="DU235" s="256"/>
      <c r="DV235" s="256"/>
      <c r="DW235" s="256"/>
      <c r="DX235" s="256"/>
      <c r="DY235" s="256"/>
      <c r="DZ235" s="256"/>
      <c r="EA235" s="256"/>
      <c r="EB235" s="256"/>
      <c r="EC235" s="256"/>
      <c r="ED235" s="256"/>
      <c r="EE235" s="256"/>
      <c r="EF235" s="256"/>
      <c r="EG235" s="256"/>
    </row>
    <row r="236" spans="1:137" s="28" customFormat="1" ht="91.8" x14ac:dyDescent="0.2">
      <c r="A236" s="40">
        <v>198</v>
      </c>
      <c r="B236" s="56" t="s">
        <v>276</v>
      </c>
      <c r="C236" s="54" t="s">
        <v>153</v>
      </c>
      <c r="D236" s="19" t="s">
        <v>788</v>
      </c>
      <c r="E236" s="256"/>
      <c r="F236" s="256"/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  <c r="AA236" s="256"/>
      <c r="AB236" s="256"/>
      <c r="AC236" s="256"/>
      <c r="AD236" s="256"/>
      <c r="AE236" s="256"/>
      <c r="AF236" s="256"/>
      <c r="AG236" s="256"/>
      <c r="AH236" s="256"/>
      <c r="AI236" s="256"/>
      <c r="AJ236" s="256"/>
      <c r="AK236" s="256"/>
      <c r="AL236" s="256"/>
      <c r="AM236" s="256"/>
      <c r="AN236" s="256"/>
      <c r="AO236" s="256"/>
      <c r="AP236" s="256"/>
      <c r="AQ236" s="256"/>
      <c r="AR236" s="256"/>
      <c r="AS236" s="256"/>
      <c r="AT236" s="256"/>
      <c r="AU236" s="256"/>
      <c r="AV236" s="256"/>
      <c r="AW236" s="256"/>
      <c r="AX236" s="256"/>
      <c r="AY236" s="256"/>
      <c r="AZ236" s="256"/>
      <c r="BA236" s="256"/>
      <c r="BB236" s="256"/>
      <c r="BC236" s="256"/>
      <c r="BD236" s="256"/>
      <c r="BE236" s="256"/>
      <c r="BF236" s="256"/>
      <c r="BG236" s="256"/>
      <c r="BH236" s="256"/>
      <c r="BI236" s="256"/>
      <c r="BJ236" s="256"/>
      <c r="BK236" s="256"/>
      <c r="BL236" s="256"/>
      <c r="BM236" s="256"/>
      <c r="BN236" s="256"/>
      <c r="BO236" s="256"/>
      <c r="BP236" s="256"/>
      <c r="BQ236" s="256"/>
      <c r="BR236" s="256"/>
      <c r="BS236" s="256"/>
      <c r="BT236" s="256"/>
      <c r="BU236" s="256"/>
      <c r="BV236" s="256"/>
      <c r="BW236" s="256"/>
      <c r="BX236" s="256"/>
      <c r="BY236" s="256"/>
      <c r="BZ236" s="256"/>
      <c r="CA236" s="256"/>
      <c r="CB236" s="256"/>
      <c r="CC236" s="256"/>
      <c r="CD236" s="256"/>
      <c r="CE236" s="256"/>
      <c r="CF236" s="256"/>
      <c r="CG236" s="256"/>
      <c r="CH236" s="256"/>
      <c r="CI236" s="256"/>
      <c r="CJ236" s="256"/>
      <c r="CK236" s="256"/>
      <c r="CL236" s="256"/>
      <c r="CM236" s="256"/>
      <c r="CN236" s="256"/>
      <c r="CO236" s="256"/>
      <c r="CP236" s="256"/>
      <c r="CQ236" s="256"/>
      <c r="CR236" s="256"/>
      <c r="CS236" s="256"/>
      <c r="CT236" s="256"/>
      <c r="CU236" s="256"/>
      <c r="CV236" s="256"/>
      <c r="CW236" s="256"/>
      <c r="CX236" s="256"/>
      <c r="CY236" s="256"/>
      <c r="CZ236" s="256"/>
      <c r="DA236" s="256"/>
      <c r="DB236" s="256"/>
      <c r="DC236" s="256"/>
      <c r="DD236" s="256"/>
      <c r="DE236" s="256"/>
      <c r="DF236" s="256"/>
      <c r="DG236" s="256"/>
      <c r="DH236" s="256"/>
      <c r="DI236" s="256"/>
      <c r="DJ236" s="256"/>
      <c r="DK236" s="256"/>
      <c r="DL236" s="256"/>
      <c r="DM236" s="256"/>
      <c r="DN236" s="256"/>
      <c r="DO236" s="256"/>
      <c r="DP236" s="256"/>
      <c r="DQ236" s="256"/>
      <c r="DR236" s="256"/>
      <c r="DS236" s="256"/>
      <c r="DT236" s="256"/>
      <c r="DU236" s="256"/>
      <c r="DV236" s="256"/>
      <c r="DW236" s="256"/>
      <c r="DX236" s="256"/>
      <c r="DY236" s="256"/>
      <c r="DZ236" s="256"/>
      <c r="EA236" s="256"/>
      <c r="EB236" s="256"/>
      <c r="EC236" s="256"/>
      <c r="ED236" s="256"/>
      <c r="EE236" s="256"/>
      <c r="EF236" s="256"/>
      <c r="EG236" s="256"/>
    </row>
    <row r="237" spans="1:137" s="28" customFormat="1" ht="40.799999999999997" x14ac:dyDescent="0.2">
      <c r="A237" s="40">
        <v>199</v>
      </c>
      <c r="B237" s="55" t="s">
        <v>277</v>
      </c>
      <c r="C237" s="54" t="s">
        <v>153</v>
      </c>
      <c r="D237" s="19" t="s">
        <v>788</v>
      </c>
      <c r="E237" s="256"/>
      <c r="F237" s="256"/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  <c r="AA237" s="256"/>
      <c r="AB237" s="256"/>
      <c r="AC237" s="256"/>
      <c r="AD237" s="256"/>
      <c r="AE237" s="256"/>
      <c r="AF237" s="256"/>
      <c r="AG237" s="256"/>
      <c r="AH237" s="256"/>
      <c r="AI237" s="256"/>
      <c r="AJ237" s="256"/>
      <c r="AK237" s="256"/>
      <c r="AL237" s="256"/>
      <c r="AM237" s="256"/>
      <c r="AN237" s="256"/>
      <c r="AO237" s="256"/>
      <c r="AP237" s="256"/>
      <c r="AQ237" s="256"/>
      <c r="AR237" s="256"/>
      <c r="AS237" s="256"/>
      <c r="AT237" s="256"/>
      <c r="AU237" s="256"/>
      <c r="AV237" s="256"/>
      <c r="AW237" s="256"/>
      <c r="AX237" s="256"/>
      <c r="AY237" s="256"/>
      <c r="AZ237" s="256"/>
      <c r="BA237" s="256"/>
      <c r="BB237" s="256"/>
      <c r="BC237" s="256"/>
      <c r="BD237" s="256"/>
      <c r="BE237" s="256"/>
      <c r="BF237" s="256"/>
      <c r="BG237" s="256"/>
      <c r="BH237" s="256"/>
      <c r="BI237" s="256"/>
      <c r="BJ237" s="256"/>
      <c r="BK237" s="256"/>
      <c r="BL237" s="256"/>
      <c r="BM237" s="256"/>
      <c r="BN237" s="256"/>
      <c r="BO237" s="256"/>
      <c r="BP237" s="256"/>
      <c r="BQ237" s="256"/>
      <c r="BR237" s="256"/>
      <c r="BS237" s="256"/>
      <c r="BT237" s="256"/>
      <c r="BU237" s="256"/>
      <c r="BV237" s="256"/>
      <c r="BW237" s="256"/>
      <c r="BX237" s="256"/>
      <c r="BY237" s="256"/>
      <c r="BZ237" s="256"/>
      <c r="CA237" s="256"/>
      <c r="CB237" s="256"/>
      <c r="CC237" s="256"/>
      <c r="CD237" s="256"/>
      <c r="CE237" s="256"/>
      <c r="CF237" s="256"/>
      <c r="CG237" s="256"/>
      <c r="CH237" s="256"/>
      <c r="CI237" s="256"/>
      <c r="CJ237" s="256"/>
      <c r="CK237" s="256"/>
      <c r="CL237" s="256"/>
      <c r="CM237" s="256"/>
      <c r="CN237" s="256"/>
      <c r="CO237" s="256"/>
      <c r="CP237" s="256"/>
      <c r="CQ237" s="256"/>
      <c r="CR237" s="256"/>
      <c r="CS237" s="256"/>
      <c r="CT237" s="256"/>
      <c r="CU237" s="256"/>
      <c r="CV237" s="256"/>
      <c r="CW237" s="256"/>
      <c r="CX237" s="256"/>
      <c r="CY237" s="256"/>
      <c r="CZ237" s="256"/>
      <c r="DA237" s="256"/>
      <c r="DB237" s="256"/>
      <c r="DC237" s="256"/>
      <c r="DD237" s="256"/>
      <c r="DE237" s="256"/>
      <c r="DF237" s="256"/>
      <c r="DG237" s="256"/>
      <c r="DH237" s="256"/>
      <c r="DI237" s="256"/>
      <c r="DJ237" s="256"/>
      <c r="DK237" s="256"/>
      <c r="DL237" s="256"/>
      <c r="DM237" s="256"/>
      <c r="DN237" s="256"/>
      <c r="DO237" s="256"/>
      <c r="DP237" s="256"/>
      <c r="DQ237" s="256"/>
      <c r="DR237" s="256"/>
      <c r="DS237" s="256"/>
      <c r="DT237" s="256"/>
      <c r="DU237" s="256"/>
      <c r="DV237" s="256"/>
      <c r="DW237" s="256"/>
      <c r="DX237" s="256"/>
      <c r="DY237" s="256"/>
      <c r="DZ237" s="256"/>
      <c r="EA237" s="256"/>
      <c r="EB237" s="256"/>
      <c r="EC237" s="256"/>
      <c r="ED237" s="256"/>
      <c r="EE237" s="256"/>
      <c r="EF237" s="256"/>
      <c r="EG237" s="256"/>
    </row>
    <row r="238" spans="1:137" s="28" customFormat="1" ht="114.6" customHeight="1" x14ac:dyDescent="0.2">
      <c r="A238" s="40">
        <v>200</v>
      </c>
      <c r="B238" s="55" t="s">
        <v>278</v>
      </c>
      <c r="C238" s="54" t="s">
        <v>153</v>
      </c>
      <c r="D238" s="19" t="s">
        <v>788</v>
      </c>
      <c r="E238" s="256"/>
      <c r="F238" s="256"/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  <c r="AA238" s="256"/>
      <c r="AB238" s="256"/>
      <c r="AC238" s="256"/>
      <c r="AD238" s="256"/>
      <c r="AE238" s="256"/>
      <c r="AF238" s="256"/>
      <c r="AG238" s="256"/>
      <c r="AH238" s="256"/>
      <c r="AI238" s="256"/>
      <c r="AJ238" s="256"/>
      <c r="AK238" s="256"/>
      <c r="AL238" s="256"/>
      <c r="AM238" s="256"/>
      <c r="AN238" s="256"/>
      <c r="AO238" s="256"/>
      <c r="AP238" s="256"/>
      <c r="AQ238" s="256"/>
      <c r="AR238" s="256"/>
      <c r="AS238" s="256"/>
      <c r="AT238" s="256"/>
      <c r="AU238" s="256"/>
      <c r="AV238" s="256"/>
      <c r="AW238" s="256"/>
      <c r="AX238" s="256"/>
      <c r="AY238" s="256"/>
      <c r="AZ238" s="256"/>
      <c r="BA238" s="256"/>
      <c r="BB238" s="256"/>
      <c r="BC238" s="256"/>
      <c r="BD238" s="256"/>
      <c r="BE238" s="256"/>
      <c r="BF238" s="256"/>
      <c r="BG238" s="256"/>
      <c r="BH238" s="256"/>
      <c r="BI238" s="256"/>
      <c r="BJ238" s="256"/>
      <c r="BK238" s="256"/>
      <c r="BL238" s="256"/>
      <c r="BM238" s="256"/>
      <c r="BN238" s="256"/>
      <c r="BO238" s="256"/>
      <c r="BP238" s="256"/>
      <c r="BQ238" s="256"/>
      <c r="BR238" s="256"/>
      <c r="BS238" s="256"/>
      <c r="BT238" s="256"/>
      <c r="BU238" s="256"/>
      <c r="BV238" s="256"/>
      <c r="BW238" s="256"/>
      <c r="BX238" s="256"/>
      <c r="BY238" s="256"/>
      <c r="BZ238" s="256"/>
      <c r="CA238" s="256"/>
      <c r="CB238" s="256"/>
      <c r="CC238" s="256"/>
      <c r="CD238" s="256"/>
      <c r="CE238" s="256"/>
      <c r="CF238" s="256"/>
      <c r="CG238" s="256"/>
      <c r="CH238" s="256"/>
      <c r="CI238" s="256"/>
      <c r="CJ238" s="256"/>
      <c r="CK238" s="256"/>
      <c r="CL238" s="256"/>
      <c r="CM238" s="256"/>
      <c r="CN238" s="256"/>
      <c r="CO238" s="256"/>
      <c r="CP238" s="256"/>
      <c r="CQ238" s="256"/>
      <c r="CR238" s="256"/>
      <c r="CS238" s="256"/>
      <c r="CT238" s="256"/>
      <c r="CU238" s="256"/>
      <c r="CV238" s="256"/>
      <c r="CW238" s="256"/>
      <c r="CX238" s="256"/>
      <c r="CY238" s="256"/>
      <c r="CZ238" s="256"/>
      <c r="DA238" s="256"/>
      <c r="DB238" s="256"/>
      <c r="DC238" s="256"/>
      <c r="DD238" s="256"/>
      <c r="DE238" s="256"/>
      <c r="DF238" s="256"/>
      <c r="DG238" s="256"/>
      <c r="DH238" s="256"/>
      <c r="DI238" s="256"/>
      <c r="DJ238" s="256"/>
      <c r="DK238" s="256"/>
      <c r="DL238" s="256"/>
      <c r="DM238" s="256"/>
      <c r="DN238" s="256"/>
      <c r="DO238" s="256"/>
      <c r="DP238" s="256"/>
      <c r="DQ238" s="256"/>
      <c r="DR238" s="256"/>
      <c r="DS238" s="256"/>
      <c r="DT238" s="256"/>
      <c r="DU238" s="256"/>
      <c r="DV238" s="256"/>
      <c r="DW238" s="256"/>
      <c r="DX238" s="256"/>
      <c r="DY238" s="256"/>
      <c r="DZ238" s="256"/>
      <c r="EA238" s="256"/>
      <c r="EB238" s="256"/>
      <c r="EC238" s="256"/>
      <c r="ED238" s="256"/>
      <c r="EE238" s="256"/>
      <c r="EF238" s="256"/>
      <c r="EG238" s="256"/>
    </row>
    <row r="239" spans="1:137" s="28" customFormat="1" ht="75.599999999999994" customHeight="1" x14ac:dyDescent="0.2">
      <c r="A239" s="40">
        <v>201</v>
      </c>
      <c r="B239" s="56" t="s">
        <v>279</v>
      </c>
      <c r="C239" s="54" t="s">
        <v>153</v>
      </c>
      <c r="D239" s="19" t="s">
        <v>788</v>
      </c>
      <c r="E239" s="256"/>
      <c r="F239" s="256"/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  <c r="AA239" s="256"/>
      <c r="AB239" s="256"/>
      <c r="AC239" s="256"/>
      <c r="AD239" s="256"/>
      <c r="AE239" s="256"/>
      <c r="AF239" s="256"/>
      <c r="AG239" s="256"/>
      <c r="AH239" s="256"/>
      <c r="AI239" s="256"/>
      <c r="AJ239" s="256"/>
      <c r="AK239" s="256"/>
      <c r="AL239" s="256"/>
      <c r="AM239" s="256"/>
      <c r="AN239" s="256"/>
      <c r="AO239" s="256"/>
      <c r="AP239" s="256"/>
      <c r="AQ239" s="256"/>
      <c r="AR239" s="256"/>
      <c r="AS239" s="256"/>
      <c r="AT239" s="256"/>
      <c r="AU239" s="256"/>
      <c r="AV239" s="256"/>
      <c r="AW239" s="256"/>
      <c r="AX239" s="256"/>
      <c r="AY239" s="256"/>
      <c r="AZ239" s="256"/>
      <c r="BA239" s="256"/>
      <c r="BB239" s="256"/>
      <c r="BC239" s="256"/>
      <c r="BD239" s="256"/>
      <c r="BE239" s="256"/>
      <c r="BF239" s="256"/>
      <c r="BG239" s="256"/>
      <c r="BH239" s="256"/>
      <c r="BI239" s="256"/>
      <c r="BJ239" s="256"/>
      <c r="BK239" s="256"/>
      <c r="BL239" s="256"/>
      <c r="BM239" s="256"/>
      <c r="BN239" s="256"/>
      <c r="BO239" s="256"/>
      <c r="BP239" s="256"/>
      <c r="BQ239" s="256"/>
      <c r="BR239" s="256"/>
      <c r="BS239" s="256"/>
      <c r="BT239" s="256"/>
      <c r="BU239" s="256"/>
      <c r="BV239" s="256"/>
      <c r="BW239" s="256"/>
      <c r="BX239" s="256"/>
      <c r="BY239" s="256"/>
      <c r="BZ239" s="256"/>
      <c r="CA239" s="256"/>
      <c r="CB239" s="256"/>
      <c r="CC239" s="256"/>
      <c r="CD239" s="256"/>
      <c r="CE239" s="256"/>
      <c r="CF239" s="256"/>
      <c r="CG239" s="256"/>
      <c r="CH239" s="256"/>
      <c r="CI239" s="256"/>
      <c r="CJ239" s="256"/>
      <c r="CK239" s="256"/>
      <c r="CL239" s="256"/>
      <c r="CM239" s="256"/>
      <c r="CN239" s="256"/>
      <c r="CO239" s="256"/>
      <c r="CP239" s="256"/>
      <c r="CQ239" s="256"/>
      <c r="CR239" s="256"/>
      <c r="CS239" s="256"/>
      <c r="CT239" s="256"/>
      <c r="CU239" s="256"/>
      <c r="CV239" s="256"/>
      <c r="CW239" s="256"/>
      <c r="CX239" s="256"/>
      <c r="CY239" s="256"/>
      <c r="CZ239" s="256"/>
      <c r="DA239" s="256"/>
      <c r="DB239" s="256"/>
      <c r="DC239" s="256"/>
      <c r="DD239" s="256"/>
      <c r="DE239" s="256"/>
      <c r="DF239" s="256"/>
      <c r="DG239" s="256"/>
      <c r="DH239" s="256"/>
      <c r="DI239" s="256"/>
      <c r="DJ239" s="256"/>
      <c r="DK239" s="256"/>
      <c r="DL239" s="256"/>
      <c r="DM239" s="256"/>
      <c r="DN239" s="256"/>
      <c r="DO239" s="256"/>
      <c r="DP239" s="256"/>
      <c r="DQ239" s="256"/>
      <c r="DR239" s="256"/>
      <c r="DS239" s="256"/>
      <c r="DT239" s="256"/>
      <c r="DU239" s="256"/>
      <c r="DV239" s="256"/>
      <c r="DW239" s="256"/>
      <c r="DX239" s="256"/>
      <c r="DY239" s="256"/>
      <c r="DZ239" s="256"/>
      <c r="EA239" s="256"/>
      <c r="EB239" s="256"/>
      <c r="EC239" s="256"/>
      <c r="ED239" s="256"/>
      <c r="EE239" s="256"/>
      <c r="EF239" s="256"/>
      <c r="EG239" s="256"/>
    </row>
    <row r="240" spans="1:137" s="28" customFormat="1" ht="42" customHeight="1" thickBot="1" x14ac:dyDescent="0.25">
      <c r="A240" s="289"/>
      <c r="B240" s="290"/>
      <c r="C240" s="291"/>
      <c r="D240" s="28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  <c r="AA240" s="256"/>
      <c r="AB240" s="256"/>
      <c r="AC240" s="256"/>
      <c r="AD240" s="256"/>
      <c r="AE240" s="256"/>
      <c r="AF240" s="256"/>
      <c r="AG240" s="256"/>
      <c r="AH240" s="256"/>
      <c r="AI240" s="256"/>
      <c r="AJ240" s="256"/>
      <c r="AK240" s="256"/>
      <c r="AL240" s="256"/>
      <c r="AM240" s="256"/>
      <c r="AN240" s="256"/>
      <c r="AO240" s="256"/>
      <c r="AP240" s="256"/>
      <c r="AQ240" s="256"/>
      <c r="AR240" s="256"/>
      <c r="AS240" s="256"/>
      <c r="AT240" s="256"/>
      <c r="AU240" s="256"/>
      <c r="AV240" s="256"/>
      <c r="AW240" s="256"/>
      <c r="AX240" s="256"/>
      <c r="AY240" s="256"/>
      <c r="AZ240" s="256"/>
      <c r="BA240" s="256"/>
      <c r="BB240" s="256"/>
      <c r="BC240" s="256"/>
      <c r="BD240" s="256"/>
      <c r="BE240" s="256"/>
      <c r="BF240" s="256"/>
      <c r="BG240" s="256"/>
      <c r="BH240" s="256"/>
      <c r="BI240" s="256"/>
      <c r="BJ240" s="256"/>
      <c r="BK240" s="256"/>
      <c r="BL240" s="256"/>
      <c r="BM240" s="256"/>
      <c r="BN240" s="256"/>
      <c r="BO240" s="256"/>
      <c r="BP240" s="256"/>
      <c r="BQ240" s="256"/>
      <c r="BR240" s="256"/>
      <c r="BS240" s="256"/>
      <c r="BT240" s="256"/>
      <c r="BU240" s="256"/>
      <c r="BV240" s="256"/>
      <c r="BW240" s="256"/>
      <c r="BX240" s="256"/>
      <c r="BY240" s="256"/>
      <c r="BZ240" s="256"/>
      <c r="CA240" s="256"/>
      <c r="CB240" s="256"/>
      <c r="CC240" s="256"/>
      <c r="CD240" s="256"/>
      <c r="CE240" s="256"/>
      <c r="CF240" s="256"/>
      <c r="CG240" s="256"/>
      <c r="CH240" s="256"/>
      <c r="CI240" s="256"/>
      <c r="CJ240" s="256"/>
      <c r="CK240" s="256"/>
      <c r="CL240" s="256"/>
      <c r="CM240" s="256"/>
      <c r="CN240" s="256"/>
      <c r="CO240" s="256"/>
      <c r="CP240" s="256"/>
      <c r="CQ240" s="256"/>
      <c r="CR240" s="256"/>
      <c r="CS240" s="256"/>
      <c r="CT240" s="256"/>
      <c r="CU240" s="256"/>
      <c r="CV240" s="256"/>
      <c r="CW240" s="256"/>
      <c r="CX240" s="256"/>
      <c r="CY240" s="256"/>
      <c r="CZ240" s="256"/>
      <c r="DA240" s="256"/>
      <c r="DB240" s="256"/>
      <c r="DC240" s="256"/>
      <c r="DD240" s="256"/>
      <c r="DE240" s="256"/>
      <c r="DF240" s="256"/>
      <c r="DG240" s="256"/>
      <c r="DH240" s="256"/>
      <c r="DI240" s="256"/>
      <c r="DJ240" s="256"/>
      <c r="DK240" s="256"/>
      <c r="DL240" s="256"/>
      <c r="DM240" s="256"/>
      <c r="DN240" s="256"/>
      <c r="DO240" s="256"/>
      <c r="DP240" s="256"/>
      <c r="DQ240" s="256"/>
      <c r="DR240" s="256"/>
      <c r="DS240" s="256"/>
      <c r="DT240" s="256"/>
      <c r="DU240" s="256"/>
      <c r="DV240" s="256"/>
      <c r="DW240" s="256"/>
      <c r="DX240" s="256"/>
      <c r="DY240" s="256"/>
      <c r="DZ240" s="256"/>
      <c r="EA240" s="256"/>
      <c r="EB240" s="256"/>
      <c r="EC240" s="256"/>
      <c r="ED240" s="256"/>
      <c r="EE240" s="256"/>
      <c r="EF240" s="256"/>
      <c r="EG240" s="256"/>
    </row>
    <row r="241" spans="1:137" s="60" customFormat="1" ht="20.399999999999999" customHeight="1" thickBot="1" x14ac:dyDescent="0.25">
      <c r="A241" s="336" t="s">
        <v>280</v>
      </c>
      <c r="B241" s="337"/>
      <c r="C241" s="287"/>
      <c r="D241" s="288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  <c r="Q241" s="255"/>
      <c r="R241" s="255"/>
      <c r="S241" s="255"/>
      <c r="T241" s="255"/>
      <c r="U241" s="255"/>
      <c r="V241" s="255"/>
      <c r="W241" s="255"/>
      <c r="X241" s="255"/>
      <c r="Y241" s="255"/>
      <c r="Z241" s="255"/>
      <c r="AA241" s="255"/>
      <c r="AB241" s="255"/>
      <c r="AC241" s="255"/>
      <c r="AD241" s="255"/>
      <c r="AE241" s="255"/>
      <c r="AF241" s="255"/>
      <c r="AG241" s="255"/>
      <c r="AH241" s="255"/>
      <c r="AI241" s="255"/>
      <c r="AJ241" s="255"/>
      <c r="AK241" s="255"/>
      <c r="AL241" s="255"/>
      <c r="AM241" s="255"/>
      <c r="AN241" s="255"/>
      <c r="AO241" s="255"/>
      <c r="AP241" s="255"/>
      <c r="AQ241" s="255"/>
      <c r="AR241" s="255"/>
      <c r="AS241" s="255"/>
      <c r="AT241" s="255"/>
      <c r="AU241" s="255"/>
      <c r="AV241" s="255"/>
      <c r="AW241" s="255"/>
      <c r="AX241" s="255"/>
      <c r="AY241" s="255"/>
      <c r="AZ241" s="255"/>
      <c r="BA241" s="255"/>
      <c r="BB241" s="255"/>
      <c r="BC241" s="255"/>
      <c r="BD241" s="255"/>
      <c r="BE241" s="255"/>
      <c r="BF241" s="255"/>
      <c r="BG241" s="255"/>
      <c r="BH241" s="255"/>
      <c r="BI241" s="255"/>
      <c r="BJ241" s="255"/>
      <c r="BK241" s="255"/>
      <c r="BL241" s="255"/>
      <c r="BM241" s="255"/>
      <c r="BN241" s="255"/>
      <c r="BO241" s="255"/>
      <c r="BP241" s="255"/>
      <c r="BQ241" s="255"/>
      <c r="BR241" s="255"/>
      <c r="BS241" s="255"/>
      <c r="BT241" s="255"/>
      <c r="BU241" s="255"/>
      <c r="BV241" s="255"/>
      <c r="BW241" s="255"/>
      <c r="BX241" s="255"/>
      <c r="BY241" s="255"/>
      <c r="BZ241" s="255"/>
      <c r="CA241" s="255"/>
      <c r="CB241" s="255"/>
      <c r="CC241" s="255"/>
      <c r="CD241" s="255"/>
      <c r="CE241" s="255"/>
      <c r="CF241" s="255"/>
      <c r="CG241" s="255"/>
      <c r="CH241" s="255"/>
      <c r="CI241" s="255"/>
      <c r="CJ241" s="255"/>
      <c r="CK241" s="255"/>
      <c r="CL241" s="255"/>
      <c r="CM241" s="255"/>
      <c r="CN241" s="255"/>
      <c r="CO241" s="255"/>
      <c r="CP241" s="255"/>
      <c r="CQ241" s="255"/>
      <c r="CR241" s="255"/>
      <c r="CS241" s="255"/>
      <c r="CT241" s="255"/>
      <c r="CU241" s="255"/>
      <c r="CV241" s="255"/>
      <c r="CW241" s="255"/>
      <c r="CX241" s="255"/>
      <c r="CY241" s="255"/>
      <c r="CZ241" s="255"/>
      <c r="DA241" s="255"/>
      <c r="DB241" s="255"/>
      <c r="DC241" s="255"/>
      <c r="DD241" s="255"/>
      <c r="DE241" s="255"/>
      <c r="DF241" s="255"/>
      <c r="DG241" s="255"/>
      <c r="DH241" s="255"/>
      <c r="DI241" s="255"/>
      <c r="DJ241" s="255"/>
      <c r="DK241" s="255"/>
      <c r="DL241" s="255"/>
      <c r="DM241" s="255"/>
      <c r="DN241" s="255"/>
      <c r="DO241" s="255"/>
      <c r="DP241" s="255"/>
      <c r="DQ241" s="255"/>
      <c r="DR241" s="255"/>
      <c r="DS241" s="255"/>
      <c r="DT241" s="255"/>
      <c r="DU241" s="255"/>
      <c r="DV241" s="255"/>
      <c r="DW241" s="255"/>
      <c r="DX241" s="255"/>
      <c r="DY241" s="255"/>
      <c r="DZ241" s="255"/>
      <c r="EA241" s="255"/>
      <c r="EB241" s="255"/>
      <c r="EC241" s="255"/>
      <c r="ED241" s="255"/>
      <c r="EE241" s="255"/>
      <c r="EF241" s="255"/>
      <c r="EG241" s="255"/>
    </row>
    <row r="242" spans="1:137" s="28" customFormat="1" ht="20.399999999999999" x14ac:dyDescent="0.2">
      <c r="A242" s="204">
        <v>202</v>
      </c>
      <c r="B242" s="205" t="s">
        <v>281</v>
      </c>
      <c r="C242" s="54" t="s">
        <v>261</v>
      </c>
      <c r="D242" s="19" t="s">
        <v>788</v>
      </c>
      <c r="E242" s="256"/>
      <c r="F242" s="256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  <c r="AA242" s="256"/>
      <c r="AB242" s="256"/>
      <c r="AC242" s="256"/>
      <c r="AD242" s="256"/>
      <c r="AE242" s="256"/>
      <c r="AF242" s="256"/>
      <c r="AG242" s="256"/>
      <c r="AH242" s="256"/>
      <c r="AI242" s="256"/>
      <c r="AJ242" s="256"/>
      <c r="AK242" s="256"/>
      <c r="AL242" s="256"/>
      <c r="AM242" s="256"/>
      <c r="AN242" s="256"/>
      <c r="AO242" s="256"/>
      <c r="AP242" s="256"/>
      <c r="AQ242" s="256"/>
      <c r="AR242" s="256"/>
      <c r="AS242" s="256"/>
      <c r="AT242" s="256"/>
      <c r="AU242" s="256"/>
      <c r="AV242" s="256"/>
      <c r="AW242" s="256"/>
      <c r="AX242" s="256"/>
      <c r="AY242" s="256"/>
      <c r="AZ242" s="256"/>
      <c r="BA242" s="256"/>
      <c r="BB242" s="256"/>
      <c r="BC242" s="256"/>
      <c r="BD242" s="256"/>
      <c r="BE242" s="256"/>
      <c r="BF242" s="256"/>
      <c r="BG242" s="256"/>
      <c r="BH242" s="256"/>
      <c r="BI242" s="256"/>
      <c r="BJ242" s="256"/>
      <c r="BK242" s="256"/>
      <c r="BL242" s="256"/>
      <c r="BM242" s="256"/>
      <c r="BN242" s="256"/>
      <c r="BO242" s="256"/>
      <c r="BP242" s="256"/>
      <c r="BQ242" s="256"/>
      <c r="BR242" s="256"/>
      <c r="BS242" s="256"/>
      <c r="BT242" s="256"/>
      <c r="BU242" s="256"/>
      <c r="BV242" s="256"/>
      <c r="BW242" s="256"/>
      <c r="BX242" s="256"/>
      <c r="BY242" s="256"/>
      <c r="BZ242" s="256"/>
      <c r="CA242" s="256"/>
      <c r="CB242" s="256"/>
      <c r="CC242" s="256"/>
      <c r="CD242" s="256"/>
      <c r="CE242" s="256"/>
      <c r="CF242" s="256"/>
      <c r="CG242" s="256"/>
      <c r="CH242" s="256"/>
      <c r="CI242" s="256"/>
      <c r="CJ242" s="256"/>
      <c r="CK242" s="256"/>
      <c r="CL242" s="256"/>
      <c r="CM242" s="256"/>
      <c r="CN242" s="256"/>
      <c r="CO242" s="256"/>
      <c r="CP242" s="256"/>
      <c r="CQ242" s="256"/>
      <c r="CR242" s="256"/>
      <c r="CS242" s="256"/>
      <c r="CT242" s="256"/>
      <c r="CU242" s="256"/>
      <c r="CV242" s="256"/>
      <c r="CW242" s="256"/>
      <c r="CX242" s="256"/>
      <c r="CY242" s="256"/>
      <c r="CZ242" s="256"/>
      <c r="DA242" s="256"/>
      <c r="DB242" s="256"/>
      <c r="DC242" s="256"/>
      <c r="DD242" s="256"/>
      <c r="DE242" s="256"/>
      <c r="DF242" s="256"/>
      <c r="DG242" s="256"/>
      <c r="DH242" s="256"/>
      <c r="DI242" s="256"/>
      <c r="DJ242" s="256"/>
      <c r="DK242" s="256"/>
      <c r="DL242" s="256"/>
      <c r="DM242" s="256"/>
      <c r="DN242" s="256"/>
      <c r="DO242" s="256"/>
      <c r="DP242" s="256"/>
      <c r="DQ242" s="256"/>
      <c r="DR242" s="256"/>
      <c r="DS242" s="256"/>
      <c r="DT242" s="256"/>
      <c r="DU242" s="256"/>
      <c r="DV242" s="256"/>
      <c r="DW242" s="256"/>
      <c r="DX242" s="256"/>
      <c r="DY242" s="256"/>
      <c r="DZ242" s="256"/>
      <c r="EA242" s="256"/>
      <c r="EB242" s="256"/>
      <c r="EC242" s="256"/>
      <c r="ED242" s="256"/>
      <c r="EE242" s="256"/>
      <c r="EF242" s="256"/>
      <c r="EG242" s="256"/>
    </row>
    <row r="243" spans="1:137" s="28" customFormat="1" x14ac:dyDescent="0.2">
      <c r="A243" s="40">
        <v>203</v>
      </c>
      <c r="B243" s="56" t="s">
        <v>282</v>
      </c>
      <c r="C243" s="54" t="s">
        <v>153</v>
      </c>
      <c r="D243" s="19" t="s">
        <v>788</v>
      </c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  <c r="AA243" s="256"/>
      <c r="AB243" s="256"/>
      <c r="AC243" s="256"/>
      <c r="AD243" s="256"/>
      <c r="AE243" s="256"/>
      <c r="AF243" s="256"/>
      <c r="AG243" s="256"/>
      <c r="AH243" s="256"/>
      <c r="AI243" s="256"/>
      <c r="AJ243" s="256"/>
      <c r="AK243" s="256"/>
      <c r="AL243" s="256"/>
      <c r="AM243" s="256"/>
      <c r="AN243" s="256"/>
      <c r="AO243" s="256"/>
      <c r="AP243" s="256"/>
      <c r="AQ243" s="256"/>
      <c r="AR243" s="256"/>
      <c r="AS243" s="256"/>
      <c r="AT243" s="256"/>
      <c r="AU243" s="256"/>
      <c r="AV243" s="256"/>
      <c r="AW243" s="256"/>
      <c r="AX243" s="256"/>
      <c r="AY243" s="256"/>
      <c r="AZ243" s="256"/>
      <c r="BA243" s="256"/>
      <c r="BB243" s="256"/>
      <c r="BC243" s="256"/>
      <c r="BD243" s="256"/>
      <c r="BE243" s="256"/>
      <c r="BF243" s="256"/>
      <c r="BG243" s="256"/>
      <c r="BH243" s="256"/>
      <c r="BI243" s="256"/>
      <c r="BJ243" s="256"/>
      <c r="BK243" s="256"/>
      <c r="BL243" s="256"/>
      <c r="BM243" s="256"/>
      <c r="BN243" s="256"/>
      <c r="BO243" s="256"/>
      <c r="BP243" s="256"/>
      <c r="BQ243" s="256"/>
      <c r="BR243" s="256"/>
      <c r="BS243" s="256"/>
      <c r="BT243" s="256"/>
      <c r="BU243" s="256"/>
      <c r="BV243" s="256"/>
      <c r="BW243" s="256"/>
      <c r="BX243" s="256"/>
      <c r="BY243" s="256"/>
      <c r="BZ243" s="256"/>
      <c r="CA243" s="256"/>
      <c r="CB243" s="256"/>
      <c r="CC243" s="256"/>
      <c r="CD243" s="256"/>
      <c r="CE243" s="256"/>
      <c r="CF243" s="256"/>
      <c r="CG243" s="256"/>
      <c r="CH243" s="256"/>
      <c r="CI243" s="256"/>
      <c r="CJ243" s="256"/>
      <c r="CK243" s="256"/>
      <c r="CL243" s="256"/>
      <c r="CM243" s="256"/>
      <c r="CN243" s="256"/>
      <c r="CO243" s="256"/>
      <c r="CP243" s="256"/>
      <c r="CQ243" s="256"/>
      <c r="CR243" s="256"/>
      <c r="CS243" s="256"/>
      <c r="CT243" s="256"/>
      <c r="CU243" s="256"/>
      <c r="CV243" s="256"/>
      <c r="CW243" s="256"/>
      <c r="CX243" s="256"/>
      <c r="CY243" s="256"/>
      <c r="CZ243" s="256"/>
      <c r="DA243" s="256"/>
      <c r="DB243" s="256"/>
      <c r="DC243" s="256"/>
      <c r="DD243" s="256"/>
      <c r="DE243" s="256"/>
      <c r="DF243" s="256"/>
      <c r="DG243" s="256"/>
      <c r="DH243" s="256"/>
      <c r="DI243" s="256"/>
      <c r="DJ243" s="256"/>
      <c r="DK243" s="256"/>
      <c r="DL243" s="256"/>
      <c r="DM243" s="256"/>
      <c r="DN243" s="256"/>
      <c r="DO243" s="256"/>
      <c r="DP243" s="256"/>
      <c r="DQ243" s="256"/>
      <c r="DR243" s="256"/>
      <c r="DS243" s="256"/>
      <c r="DT243" s="256"/>
      <c r="DU243" s="256"/>
      <c r="DV243" s="256"/>
      <c r="DW243" s="256"/>
      <c r="DX243" s="256"/>
      <c r="DY243" s="256"/>
      <c r="DZ243" s="256"/>
      <c r="EA243" s="256"/>
      <c r="EB243" s="256"/>
      <c r="EC243" s="256"/>
      <c r="ED243" s="256"/>
      <c r="EE243" s="256"/>
      <c r="EF243" s="256"/>
      <c r="EG243" s="256"/>
    </row>
    <row r="244" spans="1:137" s="28" customFormat="1" x14ac:dyDescent="0.2">
      <c r="A244" s="40">
        <v>204</v>
      </c>
      <c r="B244" s="56" t="s">
        <v>283</v>
      </c>
      <c r="C244" s="54" t="s">
        <v>153</v>
      </c>
      <c r="D244" s="19" t="s">
        <v>788</v>
      </c>
      <c r="E244" s="256"/>
      <c r="F244" s="256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  <c r="AA244" s="256"/>
      <c r="AB244" s="256"/>
      <c r="AC244" s="256"/>
      <c r="AD244" s="256"/>
      <c r="AE244" s="256"/>
      <c r="AF244" s="256"/>
      <c r="AG244" s="256"/>
      <c r="AH244" s="256"/>
      <c r="AI244" s="256"/>
      <c r="AJ244" s="256"/>
      <c r="AK244" s="256"/>
      <c r="AL244" s="256"/>
      <c r="AM244" s="256"/>
      <c r="AN244" s="256"/>
      <c r="AO244" s="256"/>
      <c r="AP244" s="256"/>
      <c r="AQ244" s="256"/>
      <c r="AR244" s="256"/>
      <c r="AS244" s="256"/>
      <c r="AT244" s="256"/>
      <c r="AU244" s="256"/>
      <c r="AV244" s="256"/>
      <c r="AW244" s="256"/>
      <c r="AX244" s="256"/>
      <c r="AY244" s="256"/>
      <c r="AZ244" s="256"/>
      <c r="BA244" s="256"/>
      <c r="BB244" s="256"/>
      <c r="BC244" s="256"/>
      <c r="BD244" s="256"/>
      <c r="BE244" s="256"/>
      <c r="BF244" s="256"/>
      <c r="BG244" s="256"/>
      <c r="BH244" s="256"/>
      <c r="BI244" s="256"/>
      <c r="BJ244" s="256"/>
      <c r="BK244" s="256"/>
      <c r="BL244" s="256"/>
      <c r="BM244" s="256"/>
      <c r="BN244" s="256"/>
      <c r="BO244" s="256"/>
      <c r="BP244" s="256"/>
      <c r="BQ244" s="256"/>
      <c r="BR244" s="256"/>
      <c r="BS244" s="256"/>
      <c r="BT244" s="256"/>
      <c r="BU244" s="256"/>
      <c r="BV244" s="256"/>
      <c r="BW244" s="256"/>
      <c r="BX244" s="256"/>
      <c r="BY244" s="256"/>
      <c r="BZ244" s="256"/>
      <c r="CA244" s="256"/>
      <c r="CB244" s="256"/>
      <c r="CC244" s="256"/>
      <c r="CD244" s="256"/>
      <c r="CE244" s="256"/>
      <c r="CF244" s="256"/>
      <c r="CG244" s="256"/>
      <c r="CH244" s="256"/>
      <c r="CI244" s="256"/>
      <c r="CJ244" s="256"/>
      <c r="CK244" s="256"/>
      <c r="CL244" s="256"/>
      <c r="CM244" s="256"/>
      <c r="CN244" s="256"/>
      <c r="CO244" s="256"/>
      <c r="CP244" s="256"/>
      <c r="CQ244" s="256"/>
      <c r="CR244" s="256"/>
      <c r="CS244" s="256"/>
      <c r="CT244" s="256"/>
      <c r="CU244" s="256"/>
      <c r="CV244" s="256"/>
      <c r="CW244" s="256"/>
      <c r="CX244" s="256"/>
      <c r="CY244" s="256"/>
      <c r="CZ244" s="256"/>
      <c r="DA244" s="256"/>
      <c r="DB244" s="256"/>
      <c r="DC244" s="256"/>
      <c r="DD244" s="256"/>
      <c r="DE244" s="256"/>
      <c r="DF244" s="256"/>
      <c r="DG244" s="256"/>
      <c r="DH244" s="256"/>
      <c r="DI244" s="256"/>
      <c r="DJ244" s="256"/>
      <c r="DK244" s="256"/>
      <c r="DL244" s="256"/>
      <c r="DM244" s="256"/>
      <c r="DN244" s="256"/>
      <c r="DO244" s="256"/>
      <c r="DP244" s="256"/>
      <c r="DQ244" s="256"/>
      <c r="DR244" s="256"/>
      <c r="DS244" s="256"/>
      <c r="DT244" s="256"/>
      <c r="DU244" s="256"/>
      <c r="DV244" s="256"/>
      <c r="DW244" s="256"/>
      <c r="DX244" s="256"/>
      <c r="DY244" s="256"/>
      <c r="DZ244" s="256"/>
      <c r="EA244" s="256"/>
      <c r="EB244" s="256"/>
      <c r="EC244" s="256"/>
      <c r="ED244" s="256"/>
      <c r="EE244" s="256"/>
      <c r="EF244" s="256"/>
      <c r="EG244" s="256"/>
    </row>
    <row r="245" spans="1:137" s="28" customFormat="1" ht="20.399999999999999" x14ac:dyDescent="0.2">
      <c r="A245" s="40">
        <v>205</v>
      </c>
      <c r="B245" s="56" t="s">
        <v>284</v>
      </c>
      <c r="C245" s="54" t="s">
        <v>261</v>
      </c>
      <c r="D245" s="19" t="s">
        <v>788</v>
      </c>
      <c r="E245" s="256"/>
      <c r="F245" s="256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  <c r="AA245" s="256"/>
      <c r="AB245" s="256"/>
      <c r="AC245" s="256"/>
      <c r="AD245" s="256"/>
      <c r="AE245" s="256"/>
      <c r="AF245" s="256"/>
      <c r="AG245" s="256"/>
      <c r="AH245" s="256"/>
      <c r="AI245" s="256"/>
      <c r="AJ245" s="256"/>
      <c r="AK245" s="256"/>
      <c r="AL245" s="256"/>
      <c r="AM245" s="256"/>
      <c r="AN245" s="256"/>
      <c r="AO245" s="256"/>
      <c r="AP245" s="256"/>
      <c r="AQ245" s="256"/>
      <c r="AR245" s="256"/>
      <c r="AS245" s="256"/>
      <c r="AT245" s="256"/>
      <c r="AU245" s="256"/>
      <c r="AV245" s="256"/>
      <c r="AW245" s="256"/>
      <c r="AX245" s="256"/>
      <c r="AY245" s="256"/>
      <c r="AZ245" s="256"/>
      <c r="BA245" s="256"/>
      <c r="BB245" s="256"/>
      <c r="BC245" s="256"/>
      <c r="BD245" s="256"/>
      <c r="BE245" s="256"/>
      <c r="BF245" s="256"/>
      <c r="BG245" s="256"/>
      <c r="BH245" s="256"/>
      <c r="BI245" s="256"/>
      <c r="BJ245" s="256"/>
      <c r="BK245" s="256"/>
      <c r="BL245" s="256"/>
      <c r="BM245" s="256"/>
      <c r="BN245" s="256"/>
      <c r="BO245" s="256"/>
      <c r="BP245" s="256"/>
      <c r="BQ245" s="256"/>
      <c r="BR245" s="256"/>
      <c r="BS245" s="256"/>
      <c r="BT245" s="256"/>
      <c r="BU245" s="256"/>
      <c r="BV245" s="256"/>
      <c r="BW245" s="256"/>
      <c r="BX245" s="256"/>
      <c r="BY245" s="256"/>
      <c r="BZ245" s="256"/>
      <c r="CA245" s="256"/>
      <c r="CB245" s="256"/>
      <c r="CC245" s="256"/>
      <c r="CD245" s="256"/>
      <c r="CE245" s="256"/>
      <c r="CF245" s="256"/>
      <c r="CG245" s="256"/>
      <c r="CH245" s="256"/>
      <c r="CI245" s="256"/>
      <c r="CJ245" s="256"/>
      <c r="CK245" s="256"/>
      <c r="CL245" s="256"/>
      <c r="CM245" s="256"/>
      <c r="CN245" s="256"/>
      <c r="CO245" s="256"/>
      <c r="CP245" s="256"/>
      <c r="CQ245" s="256"/>
      <c r="CR245" s="256"/>
      <c r="CS245" s="256"/>
      <c r="CT245" s="256"/>
      <c r="CU245" s="256"/>
      <c r="CV245" s="256"/>
      <c r="CW245" s="256"/>
      <c r="CX245" s="256"/>
      <c r="CY245" s="256"/>
      <c r="CZ245" s="256"/>
      <c r="DA245" s="256"/>
      <c r="DB245" s="256"/>
      <c r="DC245" s="256"/>
      <c r="DD245" s="256"/>
      <c r="DE245" s="256"/>
      <c r="DF245" s="256"/>
      <c r="DG245" s="256"/>
      <c r="DH245" s="256"/>
      <c r="DI245" s="256"/>
      <c r="DJ245" s="256"/>
      <c r="DK245" s="256"/>
      <c r="DL245" s="256"/>
      <c r="DM245" s="256"/>
      <c r="DN245" s="256"/>
      <c r="DO245" s="256"/>
      <c r="DP245" s="256"/>
      <c r="DQ245" s="256"/>
      <c r="DR245" s="256"/>
      <c r="DS245" s="256"/>
      <c r="DT245" s="256"/>
      <c r="DU245" s="256"/>
      <c r="DV245" s="256"/>
      <c r="DW245" s="256"/>
      <c r="DX245" s="256"/>
      <c r="DY245" s="256"/>
      <c r="DZ245" s="256"/>
      <c r="EA245" s="256"/>
      <c r="EB245" s="256"/>
      <c r="EC245" s="256"/>
      <c r="ED245" s="256"/>
      <c r="EE245" s="256"/>
      <c r="EF245" s="256"/>
      <c r="EG245" s="256"/>
    </row>
    <row r="246" spans="1:137" s="28" customFormat="1" ht="20.399999999999999" x14ac:dyDescent="0.2">
      <c r="A246" s="40">
        <v>206</v>
      </c>
      <c r="B246" s="56" t="s">
        <v>285</v>
      </c>
      <c r="C246" s="54" t="s">
        <v>261</v>
      </c>
      <c r="D246" s="19" t="s">
        <v>788</v>
      </c>
      <c r="E246" s="256"/>
      <c r="F246" s="256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  <c r="AA246" s="256"/>
      <c r="AB246" s="256"/>
      <c r="AC246" s="256"/>
      <c r="AD246" s="256"/>
      <c r="AE246" s="256"/>
      <c r="AF246" s="256"/>
      <c r="AG246" s="256"/>
      <c r="AH246" s="256"/>
      <c r="AI246" s="256"/>
      <c r="AJ246" s="256"/>
      <c r="AK246" s="256"/>
      <c r="AL246" s="256"/>
      <c r="AM246" s="256"/>
      <c r="AN246" s="256"/>
      <c r="AO246" s="256"/>
      <c r="AP246" s="256"/>
      <c r="AQ246" s="256"/>
      <c r="AR246" s="256"/>
      <c r="AS246" s="256"/>
      <c r="AT246" s="256"/>
      <c r="AU246" s="256"/>
      <c r="AV246" s="256"/>
      <c r="AW246" s="256"/>
      <c r="AX246" s="256"/>
      <c r="AY246" s="256"/>
      <c r="AZ246" s="256"/>
      <c r="BA246" s="256"/>
      <c r="BB246" s="256"/>
      <c r="BC246" s="256"/>
      <c r="BD246" s="256"/>
      <c r="BE246" s="256"/>
      <c r="BF246" s="256"/>
      <c r="BG246" s="256"/>
      <c r="BH246" s="256"/>
      <c r="BI246" s="256"/>
      <c r="BJ246" s="256"/>
      <c r="BK246" s="256"/>
      <c r="BL246" s="256"/>
      <c r="BM246" s="256"/>
      <c r="BN246" s="256"/>
      <c r="BO246" s="256"/>
      <c r="BP246" s="256"/>
      <c r="BQ246" s="256"/>
      <c r="BR246" s="256"/>
      <c r="BS246" s="256"/>
      <c r="BT246" s="256"/>
      <c r="BU246" s="256"/>
      <c r="BV246" s="256"/>
      <c r="BW246" s="256"/>
      <c r="BX246" s="256"/>
      <c r="BY246" s="256"/>
      <c r="BZ246" s="256"/>
      <c r="CA246" s="256"/>
      <c r="CB246" s="256"/>
      <c r="CC246" s="256"/>
      <c r="CD246" s="256"/>
      <c r="CE246" s="256"/>
      <c r="CF246" s="256"/>
      <c r="CG246" s="256"/>
      <c r="CH246" s="256"/>
      <c r="CI246" s="256"/>
      <c r="CJ246" s="256"/>
      <c r="CK246" s="256"/>
      <c r="CL246" s="256"/>
      <c r="CM246" s="256"/>
      <c r="CN246" s="256"/>
      <c r="CO246" s="256"/>
      <c r="CP246" s="256"/>
      <c r="CQ246" s="256"/>
      <c r="CR246" s="256"/>
      <c r="CS246" s="256"/>
      <c r="CT246" s="256"/>
      <c r="CU246" s="256"/>
      <c r="CV246" s="256"/>
      <c r="CW246" s="256"/>
      <c r="CX246" s="256"/>
      <c r="CY246" s="256"/>
      <c r="CZ246" s="256"/>
      <c r="DA246" s="256"/>
      <c r="DB246" s="256"/>
      <c r="DC246" s="256"/>
      <c r="DD246" s="256"/>
      <c r="DE246" s="256"/>
      <c r="DF246" s="256"/>
      <c r="DG246" s="256"/>
      <c r="DH246" s="256"/>
      <c r="DI246" s="256"/>
      <c r="DJ246" s="256"/>
      <c r="DK246" s="256"/>
      <c r="DL246" s="256"/>
      <c r="DM246" s="256"/>
      <c r="DN246" s="256"/>
      <c r="DO246" s="256"/>
      <c r="DP246" s="256"/>
      <c r="DQ246" s="256"/>
      <c r="DR246" s="256"/>
      <c r="DS246" s="256"/>
      <c r="DT246" s="256"/>
      <c r="DU246" s="256"/>
      <c r="DV246" s="256"/>
      <c r="DW246" s="256"/>
      <c r="DX246" s="256"/>
      <c r="DY246" s="256"/>
      <c r="DZ246" s="256"/>
      <c r="EA246" s="256"/>
      <c r="EB246" s="256"/>
      <c r="EC246" s="256"/>
      <c r="ED246" s="256"/>
      <c r="EE246" s="256"/>
      <c r="EF246" s="256"/>
      <c r="EG246" s="256"/>
    </row>
    <row r="247" spans="1:137" s="28" customFormat="1" x14ac:dyDescent="0.2">
      <c r="A247" s="40">
        <v>207</v>
      </c>
      <c r="B247" s="56" t="s">
        <v>286</v>
      </c>
      <c r="C247" s="54" t="s">
        <v>154</v>
      </c>
      <c r="D247" s="19" t="s">
        <v>788</v>
      </c>
      <c r="E247" s="256"/>
      <c r="F247" s="256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  <c r="AA247" s="256"/>
      <c r="AB247" s="256"/>
      <c r="AC247" s="256"/>
      <c r="AD247" s="256"/>
      <c r="AE247" s="256"/>
      <c r="AF247" s="256"/>
      <c r="AG247" s="256"/>
      <c r="AH247" s="256"/>
      <c r="AI247" s="256"/>
      <c r="AJ247" s="256"/>
      <c r="AK247" s="256"/>
      <c r="AL247" s="256"/>
      <c r="AM247" s="256"/>
      <c r="AN247" s="256"/>
      <c r="AO247" s="256"/>
      <c r="AP247" s="256"/>
      <c r="AQ247" s="256"/>
      <c r="AR247" s="256"/>
      <c r="AS247" s="256"/>
      <c r="AT247" s="256"/>
      <c r="AU247" s="256"/>
      <c r="AV247" s="256"/>
      <c r="AW247" s="256"/>
      <c r="AX247" s="256"/>
      <c r="AY247" s="256"/>
      <c r="AZ247" s="256"/>
      <c r="BA247" s="256"/>
      <c r="BB247" s="256"/>
      <c r="BC247" s="256"/>
      <c r="BD247" s="256"/>
      <c r="BE247" s="256"/>
      <c r="BF247" s="256"/>
      <c r="BG247" s="256"/>
      <c r="BH247" s="256"/>
      <c r="BI247" s="256"/>
      <c r="BJ247" s="256"/>
      <c r="BK247" s="256"/>
      <c r="BL247" s="256"/>
      <c r="BM247" s="256"/>
      <c r="BN247" s="256"/>
      <c r="BO247" s="256"/>
      <c r="BP247" s="256"/>
      <c r="BQ247" s="256"/>
      <c r="BR247" s="256"/>
      <c r="BS247" s="256"/>
      <c r="BT247" s="256"/>
      <c r="BU247" s="256"/>
      <c r="BV247" s="256"/>
      <c r="BW247" s="256"/>
      <c r="BX247" s="256"/>
      <c r="BY247" s="256"/>
      <c r="BZ247" s="256"/>
      <c r="CA247" s="256"/>
      <c r="CB247" s="256"/>
      <c r="CC247" s="256"/>
      <c r="CD247" s="256"/>
      <c r="CE247" s="256"/>
      <c r="CF247" s="256"/>
      <c r="CG247" s="256"/>
      <c r="CH247" s="256"/>
      <c r="CI247" s="256"/>
      <c r="CJ247" s="256"/>
      <c r="CK247" s="256"/>
      <c r="CL247" s="256"/>
      <c r="CM247" s="256"/>
      <c r="CN247" s="256"/>
      <c r="CO247" s="256"/>
      <c r="CP247" s="256"/>
      <c r="CQ247" s="256"/>
      <c r="CR247" s="256"/>
      <c r="CS247" s="256"/>
      <c r="CT247" s="256"/>
      <c r="CU247" s="256"/>
      <c r="CV247" s="256"/>
      <c r="CW247" s="256"/>
      <c r="CX247" s="256"/>
      <c r="CY247" s="256"/>
      <c r="CZ247" s="256"/>
      <c r="DA247" s="256"/>
      <c r="DB247" s="256"/>
      <c r="DC247" s="256"/>
      <c r="DD247" s="256"/>
      <c r="DE247" s="256"/>
      <c r="DF247" s="256"/>
      <c r="DG247" s="256"/>
      <c r="DH247" s="256"/>
      <c r="DI247" s="256"/>
      <c r="DJ247" s="256"/>
      <c r="DK247" s="256"/>
      <c r="DL247" s="256"/>
      <c r="DM247" s="256"/>
      <c r="DN247" s="256"/>
      <c r="DO247" s="256"/>
      <c r="DP247" s="256"/>
      <c r="DQ247" s="256"/>
      <c r="DR247" s="256"/>
      <c r="DS247" s="256"/>
      <c r="DT247" s="256"/>
      <c r="DU247" s="256"/>
      <c r="DV247" s="256"/>
      <c r="DW247" s="256"/>
      <c r="DX247" s="256"/>
      <c r="DY247" s="256"/>
      <c r="DZ247" s="256"/>
      <c r="EA247" s="256"/>
      <c r="EB247" s="256"/>
      <c r="EC247" s="256"/>
      <c r="ED247" s="256"/>
      <c r="EE247" s="256"/>
      <c r="EF247" s="256"/>
      <c r="EG247" s="256"/>
    </row>
    <row r="248" spans="1:137" s="28" customFormat="1" x14ac:dyDescent="0.2">
      <c r="A248" s="40">
        <v>208</v>
      </c>
      <c r="B248" s="56" t="s">
        <v>287</v>
      </c>
      <c r="C248" s="54" t="s">
        <v>153</v>
      </c>
      <c r="D248" s="19" t="s">
        <v>788</v>
      </c>
      <c r="E248" s="256"/>
      <c r="F248" s="256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  <c r="AA248" s="256"/>
      <c r="AB248" s="256"/>
      <c r="AC248" s="256"/>
      <c r="AD248" s="256"/>
      <c r="AE248" s="256"/>
      <c r="AF248" s="256"/>
      <c r="AG248" s="256"/>
      <c r="AH248" s="256"/>
      <c r="AI248" s="256"/>
      <c r="AJ248" s="256"/>
      <c r="AK248" s="256"/>
      <c r="AL248" s="256"/>
      <c r="AM248" s="256"/>
      <c r="AN248" s="256"/>
      <c r="AO248" s="256"/>
      <c r="AP248" s="256"/>
      <c r="AQ248" s="256"/>
      <c r="AR248" s="256"/>
      <c r="AS248" s="256"/>
      <c r="AT248" s="256"/>
      <c r="AU248" s="256"/>
      <c r="AV248" s="256"/>
      <c r="AW248" s="256"/>
      <c r="AX248" s="256"/>
      <c r="AY248" s="256"/>
      <c r="AZ248" s="256"/>
      <c r="BA248" s="256"/>
      <c r="BB248" s="256"/>
      <c r="BC248" s="256"/>
      <c r="BD248" s="256"/>
      <c r="BE248" s="256"/>
      <c r="BF248" s="256"/>
      <c r="BG248" s="256"/>
      <c r="BH248" s="256"/>
      <c r="BI248" s="256"/>
      <c r="BJ248" s="256"/>
      <c r="BK248" s="256"/>
      <c r="BL248" s="256"/>
      <c r="BM248" s="256"/>
      <c r="BN248" s="256"/>
      <c r="BO248" s="256"/>
      <c r="BP248" s="256"/>
      <c r="BQ248" s="256"/>
      <c r="BR248" s="256"/>
      <c r="BS248" s="256"/>
      <c r="BT248" s="256"/>
      <c r="BU248" s="256"/>
      <c r="BV248" s="256"/>
      <c r="BW248" s="256"/>
      <c r="BX248" s="256"/>
      <c r="BY248" s="256"/>
      <c r="BZ248" s="256"/>
      <c r="CA248" s="256"/>
      <c r="CB248" s="256"/>
      <c r="CC248" s="256"/>
      <c r="CD248" s="256"/>
      <c r="CE248" s="256"/>
      <c r="CF248" s="256"/>
      <c r="CG248" s="256"/>
      <c r="CH248" s="256"/>
      <c r="CI248" s="256"/>
      <c r="CJ248" s="256"/>
      <c r="CK248" s="256"/>
      <c r="CL248" s="256"/>
      <c r="CM248" s="256"/>
      <c r="CN248" s="256"/>
      <c r="CO248" s="256"/>
      <c r="CP248" s="256"/>
      <c r="CQ248" s="256"/>
      <c r="CR248" s="256"/>
      <c r="CS248" s="256"/>
      <c r="CT248" s="256"/>
      <c r="CU248" s="256"/>
      <c r="CV248" s="256"/>
      <c r="CW248" s="256"/>
      <c r="CX248" s="256"/>
      <c r="CY248" s="256"/>
      <c r="CZ248" s="256"/>
      <c r="DA248" s="256"/>
      <c r="DB248" s="256"/>
      <c r="DC248" s="256"/>
      <c r="DD248" s="256"/>
      <c r="DE248" s="256"/>
      <c r="DF248" s="256"/>
      <c r="DG248" s="256"/>
      <c r="DH248" s="256"/>
      <c r="DI248" s="256"/>
      <c r="DJ248" s="256"/>
      <c r="DK248" s="256"/>
      <c r="DL248" s="256"/>
      <c r="DM248" s="256"/>
      <c r="DN248" s="256"/>
      <c r="DO248" s="256"/>
      <c r="DP248" s="256"/>
      <c r="DQ248" s="256"/>
      <c r="DR248" s="256"/>
      <c r="DS248" s="256"/>
      <c r="DT248" s="256"/>
      <c r="DU248" s="256"/>
      <c r="DV248" s="256"/>
      <c r="DW248" s="256"/>
      <c r="DX248" s="256"/>
      <c r="DY248" s="256"/>
      <c r="DZ248" s="256"/>
      <c r="EA248" s="256"/>
      <c r="EB248" s="256"/>
      <c r="EC248" s="256"/>
      <c r="ED248" s="256"/>
      <c r="EE248" s="256"/>
      <c r="EF248" s="256"/>
      <c r="EG248" s="256"/>
    </row>
    <row r="249" spans="1:137" s="28" customFormat="1" x14ac:dyDescent="0.2">
      <c r="A249" s="40">
        <v>209</v>
      </c>
      <c r="B249" s="56" t="s">
        <v>288</v>
      </c>
      <c r="C249" s="54" t="s">
        <v>153</v>
      </c>
      <c r="D249" s="19" t="s">
        <v>788</v>
      </c>
      <c r="E249" s="256"/>
      <c r="F249" s="256"/>
      <c r="G249" s="256"/>
      <c r="H249" s="256"/>
      <c r="I249" s="256"/>
      <c r="J249" s="256"/>
      <c r="K249" s="256"/>
      <c r="L249" s="256"/>
      <c r="M249" s="256"/>
      <c r="N249" s="256"/>
      <c r="O249" s="256"/>
      <c r="P249" s="256"/>
      <c r="Q249" s="256"/>
      <c r="R249" s="256"/>
      <c r="S249" s="256"/>
      <c r="T249" s="256"/>
      <c r="U249" s="256"/>
      <c r="V249" s="256"/>
      <c r="W249" s="256"/>
      <c r="X249" s="256"/>
      <c r="Y249" s="256"/>
      <c r="Z249" s="256"/>
      <c r="AA249" s="256"/>
      <c r="AB249" s="256"/>
      <c r="AC249" s="256"/>
      <c r="AD249" s="256"/>
      <c r="AE249" s="256"/>
      <c r="AF249" s="256"/>
      <c r="AG249" s="256"/>
      <c r="AH249" s="256"/>
      <c r="AI249" s="256"/>
      <c r="AJ249" s="256"/>
      <c r="AK249" s="256"/>
      <c r="AL249" s="256"/>
      <c r="AM249" s="256"/>
      <c r="AN249" s="256"/>
      <c r="AO249" s="256"/>
      <c r="AP249" s="256"/>
      <c r="AQ249" s="256"/>
      <c r="AR249" s="256"/>
      <c r="AS249" s="256"/>
      <c r="AT249" s="256"/>
      <c r="AU249" s="256"/>
      <c r="AV249" s="256"/>
      <c r="AW249" s="256"/>
      <c r="AX249" s="256"/>
      <c r="AY249" s="256"/>
      <c r="AZ249" s="256"/>
      <c r="BA249" s="256"/>
      <c r="BB249" s="256"/>
      <c r="BC249" s="256"/>
      <c r="BD249" s="256"/>
      <c r="BE249" s="256"/>
      <c r="BF249" s="256"/>
      <c r="BG249" s="256"/>
      <c r="BH249" s="256"/>
      <c r="BI249" s="256"/>
      <c r="BJ249" s="256"/>
      <c r="BK249" s="256"/>
      <c r="BL249" s="256"/>
      <c r="BM249" s="256"/>
      <c r="BN249" s="256"/>
      <c r="BO249" s="256"/>
      <c r="BP249" s="256"/>
      <c r="BQ249" s="256"/>
      <c r="BR249" s="256"/>
      <c r="BS249" s="256"/>
      <c r="BT249" s="256"/>
      <c r="BU249" s="256"/>
      <c r="BV249" s="256"/>
      <c r="BW249" s="256"/>
      <c r="BX249" s="256"/>
      <c r="BY249" s="256"/>
      <c r="BZ249" s="256"/>
      <c r="CA249" s="256"/>
      <c r="CB249" s="256"/>
      <c r="CC249" s="256"/>
      <c r="CD249" s="256"/>
      <c r="CE249" s="256"/>
      <c r="CF249" s="256"/>
      <c r="CG249" s="256"/>
      <c r="CH249" s="256"/>
      <c r="CI249" s="256"/>
      <c r="CJ249" s="256"/>
      <c r="CK249" s="256"/>
      <c r="CL249" s="256"/>
      <c r="CM249" s="256"/>
      <c r="CN249" s="256"/>
      <c r="CO249" s="256"/>
      <c r="CP249" s="256"/>
      <c r="CQ249" s="256"/>
      <c r="CR249" s="256"/>
      <c r="CS249" s="256"/>
      <c r="CT249" s="256"/>
      <c r="CU249" s="256"/>
      <c r="CV249" s="256"/>
      <c r="CW249" s="256"/>
      <c r="CX249" s="256"/>
      <c r="CY249" s="256"/>
      <c r="CZ249" s="256"/>
      <c r="DA249" s="256"/>
      <c r="DB249" s="256"/>
      <c r="DC249" s="256"/>
      <c r="DD249" s="256"/>
      <c r="DE249" s="256"/>
      <c r="DF249" s="256"/>
      <c r="DG249" s="256"/>
      <c r="DH249" s="256"/>
      <c r="DI249" s="256"/>
      <c r="DJ249" s="256"/>
      <c r="DK249" s="256"/>
      <c r="DL249" s="256"/>
      <c r="DM249" s="256"/>
      <c r="DN249" s="256"/>
      <c r="DO249" s="256"/>
      <c r="DP249" s="256"/>
      <c r="DQ249" s="256"/>
      <c r="DR249" s="256"/>
      <c r="DS249" s="256"/>
      <c r="DT249" s="256"/>
      <c r="DU249" s="256"/>
      <c r="DV249" s="256"/>
      <c r="DW249" s="256"/>
      <c r="DX249" s="256"/>
      <c r="DY249" s="256"/>
      <c r="DZ249" s="256"/>
      <c r="EA249" s="256"/>
      <c r="EB249" s="256"/>
      <c r="EC249" s="256"/>
      <c r="ED249" s="256"/>
      <c r="EE249" s="256"/>
      <c r="EF249" s="256"/>
      <c r="EG249" s="256"/>
    </row>
    <row r="250" spans="1:137" s="28" customFormat="1" x14ac:dyDescent="0.2">
      <c r="A250" s="40">
        <v>210</v>
      </c>
      <c r="B250" s="56" t="s">
        <v>289</v>
      </c>
      <c r="C250" s="54" t="s">
        <v>153</v>
      </c>
      <c r="D250" s="19" t="s">
        <v>788</v>
      </c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  <c r="AA250" s="256"/>
      <c r="AB250" s="256"/>
      <c r="AC250" s="256"/>
      <c r="AD250" s="256"/>
      <c r="AE250" s="256"/>
      <c r="AF250" s="256"/>
      <c r="AG250" s="256"/>
      <c r="AH250" s="256"/>
      <c r="AI250" s="256"/>
      <c r="AJ250" s="256"/>
      <c r="AK250" s="256"/>
      <c r="AL250" s="256"/>
      <c r="AM250" s="256"/>
      <c r="AN250" s="256"/>
      <c r="AO250" s="256"/>
      <c r="AP250" s="256"/>
      <c r="AQ250" s="256"/>
      <c r="AR250" s="256"/>
      <c r="AS250" s="256"/>
      <c r="AT250" s="256"/>
      <c r="AU250" s="256"/>
      <c r="AV250" s="256"/>
      <c r="AW250" s="256"/>
      <c r="AX250" s="256"/>
      <c r="AY250" s="256"/>
      <c r="AZ250" s="256"/>
      <c r="BA250" s="256"/>
      <c r="BB250" s="256"/>
      <c r="BC250" s="256"/>
      <c r="BD250" s="256"/>
      <c r="BE250" s="256"/>
      <c r="BF250" s="256"/>
      <c r="BG250" s="256"/>
      <c r="BH250" s="256"/>
      <c r="BI250" s="256"/>
      <c r="BJ250" s="256"/>
      <c r="BK250" s="256"/>
      <c r="BL250" s="256"/>
      <c r="BM250" s="256"/>
      <c r="BN250" s="256"/>
      <c r="BO250" s="256"/>
      <c r="BP250" s="256"/>
      <c r="BQ250" s="256"/>
      <c r="BR250" s="256"/>
      <c r="BS250" s="256"/>
      <c r="BT250" s="256"/>
      <c r="BU250" s="256"/>
      <c r="BV250" s="256"/>
      <c r="BW250" s="256"/>
      <c r="BX250" s="256"/>
      <c r="BY250" s="256"/>
      <c r="BZ250" s="256"/>
      <c r="CA250" s="256"/>
      <c r="CB250" s="256"/>
      <c r="CC250" s="256"/>
      <c r="CD250" s="256"/>
      <c r="CE250" s="256"/>
      <c r="CF250" s="256"/>
      <c r="CG250" s="256"/>
      <c r="CH250" s="256"/>
      <c r="CI250" s="256"/>
      <c r="CJ250" s="256"/>
      <c r="CK250" s="256"/>
      <c r="CL250" s="256"/>
      <c r="CM250" s="256"/>
      <c r="CN250" s="256"/>
      <c r="CO250" s="256"/>
      <c r="CP250" s="256"/>
      <c r="CQ250" s="256"/>
      <c r="CR250" s="256"/>
      <c r="CS250" s="256"/>
      <c r="CT250" s="256"/>
      <c r="CU250" s="256"/>
      <c r="CV250" s="256"/>
      <c r="CW250" s="256"/>
      <c r="CX250" s="256"/>
      <c r="CY250" s="256"/>
      <c r="CZ250" s="256"/>
      <c r="DA250" s="256"/>
      <c r="DB250" s="256"/>
      <c r="DC250" s="256"/>
      <c r="DD250" s="256"/>
      <c r="DE250" s="256"/>
      <c r="DF250" s="256"/>
      <c r="DG250" s="256"/>
      <c r="DH250" s="256"/>
      <c r="DI250" s="256"/>
      <c r="DJ250" s="256"/>
      <c r="DK250" s="256"/>
      <c r="DL250" s="256"/>
      <c r="DM250" s="256"/>
      <c r="DN250" s="256"/>
      <c r="DO250" s="256"/>
      <c r="DP250" s="256"/>
      <c r="DQ250" s="256"/>
      <c r="DR250" s="256"/>
      <c r="DS250" s="256"/>
      <c r="DT250" s="256"/>
      <c r="DU250" s="256"/>
      <c r="DV250" s="256"/>
      <c r="DW250" s="256"/>
      <c r="DX250" s="256"/>
      <c r="DY250" s="256"/>
      <c r="DZ250" s="256"/>
      <c r="EA250" s="256"/>
      <c r="EB250" s="256"/>
      <c r="EC250" s="256"/>
      <c r="ED250" s="256"/>
      <c r="EE250" s="256"/>
      <c r="EF250" s="256"/>
      <c r="EG250" s="256"/>
    </row>
    <row r="251" spans="1:137" s="28" customFormat="1" ht="20.399999999999999" x14ac:dyDescent="0.2">
      <c r="A251" s="40">
        <v>211</v>
      </c>
      <c r="B251" s="56" t="s">
        <v>290</v>
      </c>
      <c r="C251" s="54" t="s">
        <v>154</v>
      </c>
      <c r="D251" s="19" t="s">
        <v>788</v>
      </c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  <c r="AA251" s="256"/>
      <c r="AB251" s="256"/>
      <c r="AC251" s="256"/>
      <c r="AD251" s="256"/>
      <c r="AE251" s="256"/>
      <c r="AF251" s="256"/>
      <c r="AG251" s="256"/>
      <c r="AH251" s="256"/>
      <c r="AI251" s="256"/>
      <c r="AJ251" s="256"/>
      <c r="AK251" s="256"/>
      <c r="AL251" s="256"/>
      <c r="AM251" s="256"/>
      <c r="AN251" s="256"/>
      <c r="AO251" s="256"/>
      <c r="AP251" s="256"/>
      <c r="AQ251" s="256"/>
      <c r="AR251" s="256"/>
      <c r="AS251" s="256"/>
      <c r="AT251" s="256"/>
      <c r="AU251" s="256"/>
      <c r="AV251" s="256"/>
      <c r="AW251" s="256"/>
      <c r="AX251" s="256"/>
      <c r="AY251" s="256"/>
      <c r="AZ251" s="256"/>
      <c r="BA251" s="256"/>
      <c r="BB251" s="256"/>
      <c r="BC251" s="256"/>
      <c r="BD251" s="256"/>
      <c r="BE251" s="256"/>
      <c r="BF251" s="256"/>
      <c r="BG251" s="256"/>
      <c r="BH251" s="256"/>
      <c r="BI251" s="256"/>
      <c r="BJ251" s="256"/>
      <c r="BK251" s="256"/>
      <c r="BL251" s="256"/>
      <c r="BM251" s="256"/>
      <c r="BN251" s="256"/>
      <c r="BO251" s="256"/>
      <c r="BP251" s="256"/>
      <c r="BQ251" s="256"/>
      <c r="BR251" s="256"/>
      <c r="BS251" s="256"/>
      <c r="BT251" s="256"/>
      <c r="BU251" s="256"/>
      <c r="BV251" s="256"/>
      <c r="BW251" s="256"/>
      <c r="BX251" s="256"/>
      <c r="BY251" s="256"/>
      <c r="BZ251" s="256"/>
      <c r="CA251" s="256"/>
      <c r="CB251" s="256"/>
      <c r="CC251" s="256"/>
      <c r="CD251" s="256"/>
      <c r="CE251" s="256"/>
      <c r="CF251" s="256"/>
      <c r="CG251" s="256"/>
      <c r="CH251" s="256"/>
      <c r="CI251" s="256"/>
      <c r="CJ251" s="256"/>
      <c r="CK251" s="256"/>
      <c r="CL251" s="256"/>
      <c r="CM251" s="256"/>
      <c r="CN251" s="256"/>
      <c r="CO251" s="256"/>
      <c r="CP251" s="256"/>
      <c r="CQ251" s="256"/>
      <c r="CR251" s="256"/>
      <c r="CS251" s="256"/>
      <c r="CT251" s="256"/>
      <c r="CU251" s="256"/>
      <c r="CV251" s="256"/>
      <c r="CW251" s="256"/>
      <c r="CX251" s="256"/>
      <c r="CY251" s="256"/>
      <c r="CZ251" s="256"/>
      <c r="DA251" s="256"/>
      <c r="DB251" s="256"/>
      <c r="DC251" s="256"/>
      <c r="DD251" s="256"/>
      <c r="DE251" s="256"/>
      <c r="DF251" s="256"/>
      <c r="DG251" s="256"/>
      <c r="DH251" s="256"/>
      <c r="DI251" s="256"/>
      <c r="DJ251" s="256"/>
      <c r="DK251" s="256"/>
      <c r="DL251" s="256"/>
      <c r="DM251" s="256"/>
      <c r="DN251" s="256"/>
      <c r="DO251" s="256"/>
      <c r="DP251" s="256"/>
      <c r="DQ251" s="256"/>
      <c r="DR251" s="256"/>
      <c r="DS251" s="256"/>
      <c r="DT251" s="256"/>
      <c r="DU251" s="256"/>
      <c r="DV251" s="256"/>
      <c r="DW251" s="256"/>
      <c r="DX251" s="256"/>
      <c r="DY251" s="256"/>
      <c r="DZ251" s="256"/>
      <c r="EA251" s="256"/>
      <c r="EB251" s="256"/>
      <c r="EC251" s="256"/>
      <c r="ED251" s="256"/>
      <c r="EE251" s="256"/>
      <c r="EF251" s="256"/>
      <c r="EG251" s="256"/>
    </row>
    <row r="252" spans="1:137" s="28" customFormat="1" x14ac:dyDescent="0.2">
      <c r="A252" s="40">
        <v>212</v>
      </c>
      <c r="B252" s="56" t="s">
        <v>291</v>
      </c>
      <c r="C252" s="54" t="s">
        <v>153</v>
      </c>
      <c r="D252" s="19" t="s">
        <v>788</v>
      </c>
      <c r="E252" s="256"/>
      <c r="F252" s="256"/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  <c r="AA252" s="256"/>
      <c r="AB252" s="256"/>
      <c r="AC252" s="256"/>
      <c r="AD252" s="256"/>
      <c r="AE252" s="256"/>
      <c r="AF252" s="256"/>
      <c r="AG252" s="256"/>
      <c r="AH252" s="256"/>
      <c r="AI252" s="256"/>
      <c r="AJ252" s="256"/>
      <c r="AK252" s="256"/>
      <c r="AL252" s="256"/>
      <c r="AM252" s="256"/>
      <c r="AN252" s="256"/>
      <c r="AO252" s="256"/>
      <c r="AP252" s="256"/>
      <c r="AQ252" s="256"/>
      <c r="AR252" s="256"/>
      <c r="AS252" s="256"/>
      <c r="AT252" s="256"/>
      <c r="AU252" s="256"/>
      <c r="AV252" s="256"/>
      <c r="AW252" s="256"/>
      <c r="AX252" s="256"/>
      <c r="AY252" s="256"/>
      <c r="AZ252" s="256"/>
      <c r="BA252" s="256"/>
      <c r="BB252" s="256"/>
      <c r="BC252" s="256"/>
      <c r="BD252" s="256"/>
      <c r="BE252" s="256"/>
      <c r="BF252" s="256"/>
      <c r="BG252" s="256"/>
      <c r="BH252" s="256"/>
      <c r="BI252" s="256"/>
      <c r="BJ252" s="256"/>
      <c r="BK252" s="256"/>
      <c r="BL252" s="256"/>
      <c r="BM252" s="256"/>
      <c r="BN252" s="256"/>
      <c r="BO252" s="256"/>
      <c r="BP252" s="256"/>
      <c r="BQ252" s="256"/>
      <c r="BR252" s="256"/>
      <c r="BS252" s="256"/>
      <c r="BT252" s="256"/>
      <c r="BU252" s="256"/>
      <c r="BV252" s="256"/>
      <c r="BW252" s="256"/>
      <c r="BX252" s="256"/>
      <c r="BY252" s="256"/>
      <c r="BZ252" s="256"/>
      <c r="CA252" s="256"/>
      <c r="CB252" s="256"/>
      <c r="CC252" s="256"/>
      <c r="CD252" s="256"/>
      <c r="CE252" s="256"/>
      <c r="CF252" s="256"/>
      <c r="CG252" s="256"/>
      <c r="CH252" s="256"/>
      <c r="CI252" s="256"/>
      <c r="CJ252" s="256"/>
      <c r="CK252" s="256"/>
      <c r="CL252" s="256"/>
      <c r="CM252" s="256"/>
      <c r="CN252" s="256"/>
      <c r="CO252" s="256"/>
      <c r="CP252" s="256"/>
      <c r="CQ252" s="256"/>
      <c r="CR252" s="256"/>
      <c r="CS252" s="256"/>
      <c r="CT252" s="256"/>
      <c r="CU252" s="256"/>
      <c r="CV252" s="256"/>
      <c r="CW252" s="256"/>
      <c r="CX252" s="256"/>
      <c r="CY252" s="256"/>
      <c r="CZ252" s="256"/>
      <c r="DA252" s="256"/>
      <c r="DB252" s="256"/>
      <c r="DC252" s="256"/>
      <c r="DD252" s="256"/>
      <c r="DE252" s="256"/>
      <c r="DF252" s="256"/>
      <c r="DG252" s="256"/>
      <c r="DH252" s="256"/>
      <c r="DI252" s="256"/>
      <c r="DJ252" s="256"/>
      <c r="DK252" s="256"/>
      <c r="DL252" s="256"/>
      <c r="DM252" s="256"/>
      <c r="DN252" s="256"/>
      <c r="DO252" s="256"/>
      <c r="DP252" s="256"/>
      <c r="DQ252" s="256"/>
      <c r="DR252" s="256"/>
      <c r="DS252" s="256"/>
      <c r="DT252" s="256"/>
      <c r="DU252" s="256"/>
      <c r="DV252" s="256"/>
      <c r="DW252" s="256"/>
      <c r="DX252" s="256"/>
      <c r="DY252" s="256"/>
      <c r="DZ252" s="256"/>
      <c r="EA252" s="256"/>
      <c r="EB252" s="256"/>
      <c r="EC252" s="256"/>
      <c r="ED252" s="256"/>
      <c r="EE252" s="256"/>
      <c r="EF252" s="256"/>
      <c r="EG252" s="256"/>
    </row>
    <row r="253" spans="1:137" s="28" customFormat="1" ht="20.399999999999999" x14ac:dyDescent="0.2">
      <c r="A253" s="40">
        <v>213</v>
      </c>
      <c r="B253" s="56" t="s">
        <v>292</v>
      </c>
      <c r="C253" s="54" t="s">
        <v>261</v>
      </c>
      <c r="D253" s="19" t="s">
        <v>788</v>
      </c>
      <c r="E253" s="256"/>
      <c r="F253" s="256"/>
      <c r="G253" s="256"/>
      <c r="H253" s="256"/>
      <c r="I253" s="256"/>
      <c r="J253" s="256"/>
      <c r="K253" s="256"/>
      <c r="L253" s="256"/>
      <c r="M253" s="256"/>
      <c r="N253" s="256"/>
      <c r="O253" s="256"/>
      <c r="P253" s="256"/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  <c r="AA253" s="256"/>
      <c r="AB253" s="256"/>
      <c r="AC253" s="256"/>
      <c r="AD253" s="256"/>
      <c r="AE253" s="256"/>
      <c r="AF253" s="256"/>
      <c r="AG253" s="256"/>
      <c r="AH253" s="256"/>
      <c r="AI253" s="256"/>
      <c r="AJ253" s="256"/>
      <c r="AK253" s="256"/>
      <c r="AL253" s="256"/>
      <c r="AM253" s="256"/>
      <c r="AN253" s="256"/>
      <c r="AO253" s="256"/>
      <c r="AP253" s="256"/>
      <c r="AQ253" s="256"/>
      <c r="AR253" s="256"/>
      <c r="AS253" s="256"/>
      <c r="AT253" s="256"/>
      <c r="AU253" s="256"/>
      <c r="AV253" s="256"/>
      <c r="AW253" s="256"/>
      <c r="AX253" s="256"/>
      <c r="AY253" s="256"/>
      <c r="AZ253" s="256"/>
      <c r="BA253" s="256"/>
      <c r="BB253" s="256"/>
      <c r="BC253" s="256"/>
      <c r="BD253" s="256"/>
      <c r="BE253" s="256"/>
      <c r="BF253" s="256"/>
      <c r="BG253" s="256"/>
      <c r="BH253" s="256"/>
      <c r="BI253" s="256"/>
      <c r="BJ253" s="256"/>
      <c r="BK253" s="256"/>
      <c r="BL253" s="256"/>
      <c r="BM253" s="256"/>
      <c r="BN253" s="256"/>
      <c r="BO253" s="256"/>
      <c r="BP253" s="256"/>
      <c r="BQ253" s="256"/>
      <c r="BR253" s="256"/>
      <c r="BS253" s="256"/>
      <c r="BT253" s="256"/>
      <c r="BU253" s="256"/>
      <c r="BV253" s="256"/>
      <c r="BW253" s="256"/>
      <c r="BX253" s="256"/>
      <c r="BY253" s="256"/>
      <c r="BZ253" s="256"/>
      <c r="CA253" s="256"/>
      <c r="CB253" s="256"/>
      <c r="CC253" s="256"/>
      <c r="CD253" s="256"/>
      <c r="CE253" s="256"/>
      <c r="CF253" s="256"/>
      <c r="CG253" s="256"/>
      <c r="CH253" s="256"/>
      <c r="CI253" s="256"/>
      <c r="CJ253" s="256"/>
      <c r="CK253" s="256"/>
      <c r="CL253" s="256"/>
      <c r="CM253" s="256"/>
      <c r="CN253" s="256"/>
      <c r="CO253" s="256"/>
      <c r="CP253" s="256"/>
      <c r="CQ253" s="256"/>
      <c r="CR253" s="256"/>
      <c r="CS253" s="256"/>
      <c r="CT253" s="256"/>
      <c r="CU253" s="256"/>
      <c r="CV253" s="256"/>
      <c r="CW253" s="256"/>
      <c r="CX253" s="256"/>
      <c r="CY253" s="256"/>
      <c r="CZ253" s="256"/>
      <c r="DA253" s="256"/>
      <c r="DB253" s="256"/>
      <c r="DC253" s="256"/>
      <c r="DD253" s="256"/>
      <c r="DE253" s="256"/>
      <c r="DF253" s="256"/>
      <c r="DG253" s="256"/>
      <c r="DH253" s="256"/>
      <c r="DI253" s="256"/>
      <c r="DJ253" s="256"/>
      <c r="DK253" s="256"/>
      <c r="DL253" s="256"/>
      <c r="DM253" s="256"/>
      <c r="DN253" s="256"/>
      <c r="DO253" s="256"/>
      <c r="DP253" s="256"/>
      <c r="DQ253" s="256"/>
      <c r="DR253" s="256"/>
      <c r="DS253" s="256"/>
      <c r="DT253" s="256"/>
      <c r="DU253" s="256"/>
      <c r="DV253" s="256"/>
      <c r="DW253" s="256"/>
      <c r="DX253" s="256"/>
      <c r="DY253" s="256"/>
      <c r="DZ253" s="256"/>
      <c r="EA253" s="256"/>
      <c r="EB253" s="256"/>
      <c r="EC253" s="256"/>
      <c r="ED253" s="256"/>
      <c r="EE253" s="256"/>
      <c r="EF253" s="256"/>
      <c r="EG253" s="256"/>
    </row>
    <row r="254" spans="1:137" s="28" customFormat="1" ht="20.399999999999999" x14ac:dyDescent="0.2">
      <c r="A254" s="40">
        <v>214</v>
      </c>
      <c r="B254" s="56" t="s">
        <v>293</v>
      </c>
      <c r="C254" s="54" t="s">
        <v>152</v>
      </c>
      <c r="D254" s="19" t="s">
        <v>788</v>
      </c>
      <c r="E254" s="256"/>
      <c r="F254" s="256"/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  <c r="AA254" s="256"/>
      <c r="AB254" s="256"/>
      <c r="AC254" s="256"/>
      <c r="AD254" s="256"/>
      <c r="AE254" s="256"/>
      <c r="AF254" s="256"/>
      <c r="AG254" s="256"/>
      <c r="AH254" s="256"/>
      <c r="AI254" s="256"/>
      <c r="AJ254" s="256"/>
      <c r="AK254" s="256"/>
      <c r="AL254" s="256"/>
      <c r="AM254" s="256"/>
      <c r="AN254" s="256"/>
      <c r="AO254" s="256"/>
      <c r="AP254" s="256"/>
      <c r="AQ254" s="256"/>
      <c r="AR254" s="256"/>
      <c r="AS254" s="256"/>
      <c r="AT254" s="256"/>
      <c r="AU254" s="256"/>
      <c r="AV254" s="256"/>
      <c r="AW254" s="256"/>
      <c r="AX254" s="256"/>
      <c r="AY254" s="256"/>
      <c r="AZ254" s="256"/>
      <c r="BA254" s="256"/>
      <c r="BB254" s="256"/>
      <c r="BC254" s="256"/>
      <c r="BD254" s="256"/>
      <c r="BE254" s="256"/>
      <c r="BF254" s="256"/>
      <c r="BG254" s="256"/>
      <c r="BH254" s="256"/>
      <c r="BI254" s="256"/>
      <c r="BJ254" s="256"/>
      <c r="BK254" s="256"/>
      <c r="BL254" s="256"/>
      <c r="BM254" s="256"/>
      <c r="BN254" s="256"/>
      <c r="BO254" s="256"/>
      <c r="BP254" s="256"/>
      <c r="BQ254" s="256"/>
      <c r="BR254" s="256"/>
      <c r="BS254" s="256"/>
      <c r="BT254" s="256"/>
      <c r="BU254" s="256"/>
      <c r="BV254" s="256"/>
      <c r="BW254" s="256"/>
      <c r="BX254" s="256"/>
      <c r="BY254" s="256"/>
      <c r="BZ254" s="256"/>
      <c r="CA254" s="256"/>
      <c r="CB254" s="256"/>
      <c r="CC254" s="256"/>
      <c r="CD254" s="256"/>
      <c r="CE254" s="256"/>
      <c r="CF254" s="256"/>
      <c r="CG254" s="256"/>
      <c r="CH254" s="256"/>
      <c r="CI254" s="256"/>
      <c r="CJ254" s="256"/>
      <c r="CK254" s="256"/>
      <c r="CL254" s="256"/>
      <c r="CM254" s="256"/>
      <c r="CN254" s="256"/>
      <c r="CO254" s="256"/>
      <c r="CP254" s="256"/>
      <c r="CQ254" s="256"/>
      <c r="CR254" s="256"/>
      <c r="CS254" s="256"/>
      <c r="CT254" s="256"/>
      <c r="CU254" s="256"/>
      <c r="CV254" s="256"/>
      <c r="CW254" s="256"/>
      <c r="CX254" s="256"/>
      <c r="CY254" s="256"/>
      <c r="CZ254" s="256"/>
      <c r="DA254" s="256"/>
      <c r="DB254" s="256"/>
      <c r="DC254" s="256"/>
      <c r="DD254" s="256"/>
      <c r="DE254" s="256"/>
      <c r="DF254" s="256"/>
      <c r="DG254" s="256"/>
      <c r="DH254" s="256"/>
      <c r="DI254" s="256"/>
      <c r="DJ254" s="256"/>
      <c r="DK254" s="256"/>
      <c r="DL254" s="256"/>
      <c r="DM254" s="256"/>
      <c r="DN254" s="256"/>
      <c r="DO254" s="256"/>
      <c r="DP254" s="256"/>
      <c r="DQ254" s="256"/>
      <c r="DR254" s="256"/>
      <c r="DS254" s="256"/>
      <c r="DT254" s="256"/>
      <c r="DU254" s="256"/>
      <c r="DV254" s="256"/>
      <c r="DW254" s="256"/>
      <c r="DX254" s="256"/>
      <c r="DY254" s="256"/>
      <c r="DZ254" s="256"/>
      <c r="EA254" s="256"/>
      <c r="EB254" s="256"/>
      <c r="EC254" s="256"/>
      <c r="ED254" s="256"/>
      <c r="EE254" s="256"/>
      <c r="EF254" s="256"/>
      <c r="EG254" s="256"/>
    </row>
    <row r="255" spans="1:137" s="28" customFormat="1" ht="20.399999999999999" x14ac:dyDescent="0.2">
      <c r="A255" s="40">
        <v>215</v>
      </c>
      <c r="B255" s="56" t="s">
        <v>294</v>
      </c>
      <c r="C255" s="54" t="s">
        <v>295</v>
      </c>
      <c r="D255" s="19" t="s">
        <v>788</v>
      </c>
      <c r="E255" s="256"/>
      <c r="F255" s="256"/>
      <c r="G255" s="256"/>
      <c r="H255" s="256"/>
      <c r="I255" s="256"/>
      <c r="J255" s="256"/>
      <c r="K255" s="256"/>
      <c r="L255" s="256"/>
      <c r="M255" s="256"/>
      <c r="N255" s="256"/>
      <c r="O255" s="256"/>
      <c r="P255" s="256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  <c r="AA255" s="256"/>
      <c r="AB255" s="256"/>
      <c r="AC255" s="256"/>
      <c r="AD255" s="256"/>
      <c r="AE255" s="256"/>
      <c r="AF255" s="256"/>
      <c r="AG255" s="256"/>
      <c r="AH255" s="256"/>
      <c r="AI255" s="256"/>
      <c r="AJ255" s="256"/>
      <c r="AK255" s="256"/>
      <c r="AL255" s="256"/>
      <c r="AM255" s="256"/>
      <c r="AN255" s="256"/>
      <c r="AO255" s="256"/>
      <c r="AP255" s="256"/>
      <c r="AQ255" s="256"/>
      <c r="AR255" s="256"/>
      <c r="AS255" s="256"/>
      <c r="AT255" s="256"/>
      <c r="AU255" s="256"/>
      <c r="AV255" s="256"/>
      <c r="AW255" s="256"/>
      <c r="AX255" s="256"/>
      <c r="AY255" s="256"/>
      <c r="AZ255" s="256"/>
      <c r="BA255" s="256"/>
      <c r="BB255" s="256"/>
      <c r="BC255" s="256"/>
      <c r="BD255" s="256"/>
      <c r="BE255" s="256"/>
      <c r="BF255" s="256"/>
      <c r="BG255" s="256"/>
      <c r="BH255" s="256"/>
      <c r="BI255" s="256"/>
      <c r="BJ255" s="256"/>
      <c r="BK255" s="256"/>
      <c r="BL255" s="256"/>
      <c r="BM255" s="256"/>
      <c r="BN255" s="256"/>
      <c r="BO255" s="256"/>
      <c r="BP255" s="256"/>
      <c r="BQ255" s="256"/>
      <c r="BR255" s="256"/>
      <c r="BS255" s="256"/>
      <c r="BT255" s="256"/>
      <c r="BU255" s="256"/>
      <c r="BV255" s="256"/>
      <c r="BW255" s="256"/>
      <c r="BX255" s="256"/>
      <c r="BY255" s="256"/>
      <c r="BZ255" s="256"/>
      <c r="CA255" s="256"/>
      <c r="CB255" s="256"/>
      <c r="CC255" s="256"/>
      <c r="CD255" s="256"/>
      <c r="CE255" s="256"/>
      <c r="CF255" s="256"/>
      <c r="CG255" s="256"/>
      <c r="CH255" s="256"/>
      <c r="CI255" s="256"/>
      <c r="CJ255" s="256"/>
      <c r="CK255" s="256"/>
      <c r="CL255" s="256"/>
      <c r="CM255" s="256"/>
      <c r="CN255" s="256"/>
      <c r="CO255" s="256"/>
      <c r="CP255" s="256"/>
      <c r="CQ255" s="256"/>
      <c r="CR255" s="256"/>
      <c r="CS255" s="256"/>
      <c r="CT255" s="256"/>
      <c r="CU255" s="256"/>
      <c r="CV255" s="256"/>
      <c r="CW255" s="256"/>
      <c r="CX255" s="256"/>
      <c r="CY255" s="256"/>
      <c r="CZ255" s="256"/>
      <c r="DA255" s="256"/>
      <c r="DB255" s="256"/>
      <c r="DC255" s="256"/>
      <c r="DD255" s="256"/>
      <c r="DE255" s="256"/>
      <c r="DF255" s="256"/>
      <c r="DG255" s="256"/>
      <c r="DH255" s="256"/>
      <c r="DI255" s="256"/>
      <c r="DJ255" s="256"/>
      <c r="DK255" s="256"/>
      <c r="DL255" s="256"/>
      <c r="DM255" s="256"/>
      <c r="DN255" s="256"/>
      <c r="DO255" s="256"/>
      <c r="DP255" s="256"/>
      <c r="DQ255" s="256"/>
      <c r="DR255" s="256"/>
      <c r="DS255" s="256"/>
      <c r="DT255" s="256"/>
      <c r="DU255" s="256"/>
      <c r="DV255" s="256"/>
      <c r="DW255" s="256"/>
      <c r="DX255" s="256"/>
      <c r="DY255" s="256"/>
      <c r="DZ255" s="256"/>
      <c r="EA255" s="256"/>
      <c r="EB255" s="256"/>
      <c r="EC255" s="256"/>
      <c r="ED255" s="256"/>
      <c r="EE255" s="256"/>
      <c r="EF255" s="256"/>
      <c r="EG255" s="256"/>
    </row>
    <row r="256" spans="1:137" s="28" customFormat="1" ht="20.399999999999999" x14ac:dyDescent="0.2">
      <c r="A256" s="40">
        <v>216</v>
      </c>
      <c r="B256" s="56" t="s">
        <v>296</v>
      </c>
      <c r="C256" s="54" t="s">
        <v>153</v>
      </c>
      <c r="D256" s="19" t="s">
        <v>788</v>
      </c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  <c r="AA256" s="256"/>
      <c r="AB256" s="256"/>
      <c r="AC256" s="256"/>
      <c r="AD256" s="256"/>
      <c r="AE256" s="256"/>
      <c r="AF256" s="256"/>
      <c r="AG256" s="256"/>
      <c r="AH256" s="256"/>
      <c r="AI256" s="256"/>
      <c r="AJ256" s="256"/>
      <c r="AK256" s="256"/>
      <c r="AL256" s="256"/>
      <c r="AM256" s="256"/>
      <c r="AN256" s="256"/>
      <c r="AO256" s="256"/>
      <c r="AP256" s="256"/>
      <c r="AQ256" s="256"/>
      <c r="AR256" s="256"/>
      <c r="AS256" s="256"/>
      <c r="AT256" s="256"/>
      <c r="AU256" s="256"/>
      <c r="AV256" s="256"/>
      <c r="AW256" s="256"/>
      <c r="AX256" s="256"/>
      <c r="AY256" s="256"/>
      <c r="AZ256" s="256"/>
      <c r="BA256" s="256"/>
      <c r="BB256" s="256"/>
      <c r="BC256" s="256"/>
      <c r="BD256" s="256"/>
      <c r="BE256" s="256"/>
      <c r="BF256" s="256"/>
      <c r="BG256" s="256"/>
      <c r="BH256" s="256"/>
      <c r="BI256" s="256"/>
      <c r="BJ256" s="256"/>
      <c r="BK256" s="256"/>
      <c r="BL256" s="256"/>
      <c r="BM256" s="256"/>
      <c r="BN256" s="256"/>
      <c r="BO256" s="256"/>
      <c r="BP256" s="256"/>
      <c r="BQ256" s="256"/>
      <c r="BR256" s="256"/>
      <c r="BS256" s="256"/>
      <c r="BT256" s="256"/>
      <c r="BU256" s="256"/>
      <c r="BV256" s="256"/>
      <c r="BW256" s="256"/>
      <c r="BX256" s="256"/>
      <c r="BY256" s="256"/>
      <c r="BZ256" s="256"/>
      <c r="CA256" s="256"/>
      <c r="CB256" s="256"/>
      <c r="CC256" s="256"/>
      <c r="CD256" s="256"/>
      <c r="CE256" s="256"/>
      <c r="CF256" s="256"/>
      <c r="CG256" s="256"/>
      <c r="CH256" s="256"/>
      <c r="CI256" s="256"/>
      <c r="CJ256" s="256"/>
      <c r="CK256" s="256"/>
      <c r="CL256" s="256"/>
      <c r="CM256" s="256"/>
      <c r="CN256" s="256"/>
      <c r="CO256" s="256"/>
      <c r="CP256" s="256"/>
      <c r="CQ256" s="256"/>
      <c r="CR256" s="256"/>
      <c r="CS256" s="256"/>
      <c r="CT256" s="256"/>
      <c r="CU256" s="256"/>
      <c r="CV256" s="256"/>
      <c r="CW256" s="256"/>
      <c r="CX256" s="256"/>
      <c r="CY256" s="256"/>
      <c r="CZ256" s="256"/>
      <c r="DA256" s="256"/>
      <c r="DB256" s="256"/>
      <c r="DC256" s="256"/>
      <c r="DD256" s="256"/>
      <c r="DE256" s="256"/>
      <c r="DF256" s="256"/>
      <c r="DG256" s="256"/>
      <c r="DH256" s="256"/>
      <c r="DI256" s="256"/>
      <c r="DJ256" s="256"/>
      <c r="DK256" s="256"/>
      <c r="DL256" s="256"/>
      <c r="DM256" s="256"/>
      <c r="DN256" s="256"/>
      <c r="DO256" s="256"/>
      <c r="DP256" s="256"/>
      <c r="DQ256" s="256"/>
      <c r="DR256" s="256"/>
      <c r="DS256" s="256"/>
      <c r="DT256" s="256"/>
      <c r="DU256" s="256"/>
      <c r="DV256" s="256"/>
      <c r="DW256" s="256"/>
      <c r="DX256" s="256"/>
      <c r="DY256" s="256"/>
      <c r="DZ256" s="256"/>
      <c r="EA256" s="256"/>
      <c r="EB256" s="256"/>
      <c r="EC256" s="256"/>
      <c r="ED256" s="256"/>
      <c r="EE256" s="256"/>
      <c r="EF256" s="256"/>
      <c r="EG256" s="256"/>
    </row>
    <row r="257" spans="1:137" s="28" customFormat="1" ht="20.399999999999999" x14ac:dyDescent="0.2">
      <c r="A257" s="40">
        <v>217</v>
      </c>
      <c r="B257" s="56" t="s">
        <v>297</v>
      </c>
      <c r="C257" s="54" t="s">
        <v>153</v>
      </c>
      <c r="D257" s="19" t="s">
        <v>788</v>
      </c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  <c r="AA257" s="256"/>
      <c r="AB257" s="256"/>
      <c r="AC257" s="256"/>
      <c r="AD257" s="256"/>
      <c r="AE257" s="256"/>
      <c r="AF257" s="256"/>
      <c r="AG257" s="256"/>
      <c r="AH257" s="256"/>
      <c r="AI257" s="256"/>
      <c r="AJ257" s="256"/>
      <c r="AK257" s="256"/>
      <c r="AL257" s="256"/>
      <c r="AM257" s="256"/>
      <c r="AN257" s="256"/>
      <c r="AO257" s="256"/>
      <c r="AP257" s="256"/>
      <c r="AQ257" s="256"/>
      <c r="AR257" s="256"/>
      <c r="AS257" s="256"/>
      <c r="AT257" s="256"/>
      <c r="AU257" s="256"/>
      <c r="AV257" s="256"/>
      <c r="AW257" s="256"/>
      <c r="AX257" s="256"/>
      <c r="AY257" s="256"/>
      <c r="AZ257" s="256"/>
      <c r="BA257" s="256"/>
      <c r="BB257" s="256"/>
      <c r="BC257" s="256"/>
      <c r="BD257" s="256"/>
      <c r="BE257" s="256"/>
      <c r="BF257" s="256"/>
      <c r="BG257" s="256"/>
      <c r="BH257" s="256"/>
      <c r="BI257" s="256"/>
      <c r="BJ257" s="256"/>
      <c r="BK257" s="256"/>
      <c r="BL257" s="256"/>
      <c r="BM257" s="256"/>
      <c r="BN257" s="256"/>
      <c r="BO257" s="256"/>
      <c r="BP257" s="256"/>
      <c r="BQ257" s="256"/>
      <c r="BR257" s="256"/>
      <c r="BS257" s="256"/>
      <c r="BT257" s="256"/>
      <c r="BU257" s="256"/>
      <c r="BV257" s="256"/>
      <c r="BW257" s="256"/>
      <c r="BX257" s="256"/>
      <c r="BY257" s="256"/>
      <c r="BZ257" s="256"/>
      <c r="CA257" s="256"/>
      <c r="CB257" s="256"/>
      <c r="CC257" s="256"/>
      <c r="CD257" s="256"/>
      <c r="CE257" s="256"/>
      <c r="CF257" s="256"/>
      <c r="CG257" s="256"/>
      <c r="CH257" s="256"/>
      <c r="CI257" s="256"/>
      <c r="CJ257" s="256"/>
      <c r="CK257" s="256"/>
      <c r="CL257" s="256"/>
      <c r="CM257" s="256"/>
      <c r="CN257" s="256"/>
      <c r="CO257" s="256"/>
      <c r="CP257" s="256"/>
      <c r="CQ257" s="256"/>
      <c r="CR257" s="256"/>
      <c r="CS257" s="256"/>
      <c r="CT257" s="256"/>
      <c r="CU257" s="256"/>
      <c r="CV257" s="256"/>
      <c r="CW257" s="256"/>
      <c r="CX257" s="256"/>
      <c r="CY257" s="256"/>
      <c r="CZ257" s="256"/>
      <c r="DA257" s="256"/>
      <c r="DB257" s="256"/>
      <c r="DC257" s="256"/>
      <c r="DD257" s="256"/>
      <c r="DE257" s="256"/>
      <c r="DF257" s="256"/>
      <c r="DG257" s="256"/>
      <c r="DH257" s="256"/>
      <c r="DI257" s="256"/>
      <c r="DJ257" s="256"/>
      <c r="DK257" s="256"/>
      <c r="DL257" s="256"/>
      <c r="DM257" s="256"/>
      <c r="DN257" s="256"/>
      <c r="DO257" s="256"/>
      <c r="DP257" s="256"/>
      <c r="DQ257" s="256"/>
      <c r="DR257" s="256"/>
      <c r="DS257" s="256"/>
      <c r="DT257" s="256"/>
      <c r="DU257" s="256"/>
      <c r="DV257" s="256"/>
      <c r="DW257" s="256"/>
      <c r="DX257" s="256"/>
      <c r="DY257" s="256"/>
      <c r="DZ257" s="256"/>
      <c r="EA257" s="256"/>
      <c r="EB257" s="256"/>
      <c r="EC257" s="256"/>
      <c r="ED257" s="256"/>
      <c r="EE257" s="256"/>
      <c r="EF257" s="256"/>
      <c r="EG257" s="256"/>
    </row>
    <row r="258" spans="1:137" s="28" customFormat="1" x14ac:dyDescent="0.2">
      <c r="A258" s="40">
        <v>218</v>
      </c>
      <c r="B258" s="56" t="s">
        <v>270</v>
      </c>
      <c r="C258" s="54" t="s">
        <v>152</v>
      </c>
      <c r="D258" s="19" t="s">
        <v>788</v>
      </c>
      <c r="E258" s="256"/>
      <c r="F258" s="256"/>
      <c r="G258" s="256"/>
      <c r="H258" s="256"/>
      <c r="I258" s="256"/>
      <c r="J258" s="256"/>
      <c r="K258" s="256"/>
      <c r="L258" s="256"/>
      <c r="M258" s="256"/>
      <c r="N258" s="256"/>
      <c r="O258" s="256"/>
      <c r="P258" s="256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  <c r="AA258" s="256"/>
      <c r="AB258" s="256"/>
      <c r="AC258" s="256"/>
      <c r="AD258" s="256"/>
      <c r="AE258" s="256"/>
      <c r="AF258" s="256"/>
      <c r="AG258" s="256"/>
      <c r="AH258" s="256"/>
      <c r="AI258" s="256"/>
      <c r="AJ258" s="256"/>
      <c r="AK258" s="256"/>
      <c r="AL258" s="256"/>
      <c r="AM258" s="256"/>
      <c r="AN258" s="256"/>
      <c r="AO258" s="256"/>
      <c r="AP258" s="256"/>
      <c r="AQ258" s="256"/>
      <c r="AR258" s="256"/>
      <c r="AS258" s="256"/>
      <c r="AT258" s="256"/>
      <c r="AU258" s="256"/>
      <c r="AV258" s="256"/>
      <c r="AW258" s="256"/>
      <c r="AX258" s="256"/>
      <c r="AY258" s="256"/>
      <c r="AZ258" s="256"/>
      <c r="BA258" s="256"/>
      <c r="BB258" s="256"/>
      <c r="BC258" s="256"/>
      <c r="BD258" s="256"/>
      <c r="BE258" s="256"/>
      <c r="BF258" s="256"/>
      <c r="BG258" s="256"/>
      <c r="BH258" s="256"/>
      <c r="BI258" s="256"/>
      <c r="BJ258" s="256"/>
      <c r="BK258" s="256"/>
      <c r="BL258" s="256"/>
      <c r="BM258" s="256"/>
      <c r="BN258" s="256"/>
      <c r="BO258" s="256"/>
      <c r="BP258" s="256"/>
      <c r="BQ258" s="256"/>
      <c r="BR258" s="256"/>
      <c r="BS258" s="256"/>
      <c r="BT258" s="256"/>
      <c r="BU258" s="256"/>
      <c r="BV258" s="256"/>
      <c r="BW258" s="256"/>
      <c r="BX258" s="256"/>
      <c r="BY258" s="256"/>
      <c r="BZ258" s="256"/>
      <c r="CA258" s="256"/>
      <c r="CB258" s="256"/>
      <c r="CC258" s="256"/>
      <c r="CD258" s="256"/>
      <c r="CE258" s="256"/>
      <c r="CF258" s="256"/>
      <c r="CG258" s="256"/>
      <c r="CH258" s="256"/>
      <c r="CI258" s="256"/>
      <c r="CJ258" s="256"/>
      <c r="CK258" s="256"/>
      <c r="CL258" s="256"/>
      <c r="CM258" s="256"/>
      <c r="CN258" s="256"/>
      <c r="CO258" s="256"/>
      <c r="CP258" s="256"/>
      <c r="CQ258" s="256"/>
      <c r="CR258" s="256"/>
      <c r="CS258" s="256"/>
      <c r="CT258" s="256"/>
      <c r="CU258" s="256"/>
      <c r="CV258" s="256"/>
      <c r="CW258" s="256"/>
      <c r="CX258" s="256"/>
      <c r="CY258" s="256"/>
      <c r="CZ258" s="256"/>
      <c r="DA258" s="256"/>
      <c r="DB258" s="256"/>
      <c r="DC258" s="256"/>
      <c r="DD258" s="256"/>
      <c r="DE258" s="256"/>
      <c r="DF258" s="256"/>
      <c r="DG258" s="256"/>
      <c r="DH258" s="256"/>
      <c r="DI258" s="256"/>
      <c r="DJ258" s="256"/>
      <c r="DK258" s="256"/>
      <c r="DL258" s="256"/>
      <c r="DM258" s="256"/>
      <c r="DN258" s="256"/>
      <c r="DO258" s="256"/>
      <c r="DP258" s="256"/>
      <c r="DQ258" s="256"/>
      <c r="DR258" s="256"/>
      <c r="DS258" s="256"/>
      <c r="DT258" s="256"/>
      <c r="DU258" s="256"/>
      <c r="DV258" s="256"/>
      <c r="DW258" s="256"/>
      <c r="DX258" s="256"/>
      <c r="DY258" s="256"/>
      <c r="DZ258" s="256"/>
      <c r="EA258" s="256"/>
      <c r="EB258" s="256"/>
      <c r="EC258" s="256"/>
      <c r="ED258" s="256"/>
      <c r="EE258" s="256"/>
      <c r="EF258" s="256"/>
      <c r="EG258" s="256"/>
    </row>
    <row r="259" spans="1:137" s="28" customFormat="1" x14ac:dyDescent="0.2">
      <c r="A259" s="40">
        <v>219</v>
      </c>
      <c r="B259" s="56" t="s">
        <v>271</v>
      </c>
      <c r="C259" s="54" t="s">
        <v>152</v>
      </c>
      <c r="D259" s="19" t="s">
        <v>788</v>
      </c>
      <c r="E259" s="256"/>
      <c r="F259" s="256"/>
      <c r="G259" s="256"/>
      <c r="H259" s="256"/>
      <c r="I259" s="256"/>
      <c r="J259" s="256"/>
      <c r="K259" s="256"/>
      <c r="L259" s="256"/>
      <c r="M259" s="256"/>
      <c r="N259" s="256"/>
      <c r="O259" s="256"/>
      <c r="P259" s="256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  <c r="AA259" s="256"/>
      <c r="AB259" s="256"/>
      <c r="AC259" s="256"/>
      <c r="AD259" s="256"/>
      <c r="AE259" s="256"/>
      <c r="AF259" s="256"/>
      <c r="AG259" s="256"/>
      <c r="AH259" s="256"/>
      <c r="AI259" s="256"/>
      <c r="AJ259" s="256"/>
      <c r="AK259" s="256"/>
      <c r="AL259" s="256"/>
      <c r="AM259" s="256"/>
      <c r="AN259" s="256"/>
      <c r="AO259" s="256"/>
      <c r="AP259" s="256"/>
      <c r="AQ259" s="256"/>
      <c r="AR259" s="256"/>
      <c r="AS259" s="256"/>
      <c r="AT259" s="256"/>
      <c r="AU259" s="256"/>
      <c r="AV259" s="256"/>
      <c r="AW259" s="256"/>
      <c r="AX259" s="256"/>
      <c r="AY259" s="256"/>
      <c r="AZ259" s="256"/>
      <c r="BA259" s="256"/>
      <c r="BB259" s="256"/>
      <c r="BC259" s="256"/>
      <c r="BD259" s="256"/>
      <c r="BE259" s="256"/>
      <c r="BF259" s="256"/>
      <c r="BG259" s="256"/>
      <c r="BH259" s="256"/>
      <c r="BI259" s="256"/>
      <c r="BJ259" s="256"/>
      <c r="BK259" s="256"/>
      <c r="BL259" s="256"/>
      <c r="BM259" s="256"/>
      <c r="BN259" s="256"/>
      <c r="BO259" s="256"/>
      <c r="BP259" s="256"/>
      <c r="BQ259" s="256"/>
      <c r="BR259" s="256"/>
      <c r="BS259" s="256"/>
      <c r="BT259" s="256"/>
      <c r="BU259" s="256"/>
      <c r="BV259" s="256"/>
      <c r="BW259" s="256"/>
      <c r="BX259" s="256"/>
      <c r="BY259" s="256"/>
      <c r="BZ259" s="256"/>
      <c r="CA259" s="256"/>
      <c r="CB259" s="256"/>
      <c r="CC259" s="256"/>
      <c r="CD259" s="256"/>
      <c r="CE259" s="256"/>
      <c r="CF259" s="256"/>
      <c r="CG259" s="256"/>
      <c r="CH259" s="256"/>
      <c r="CI259" s="256"/>
      <c r="CJ259" s="256"/>
      <c r="CK259" s="256"/>
      <c r="CL259" s="256"/>
      <c r="CM259" s="256"/>
      <c r="CN259" s="256"/>
      <c r="CO259" s="256"/>
      <c r="CP259" s="256"/>
      <c r="CQ259" s="256"/>
      <c r="CR259" s="256"/>
      <c r="CS259" s="256"/>
      <c r="CT259" s="256"/>
      <c r="CU259" s="256"/>
      <c r="CV259" s="256"/>
      <c r="CW259" s="256"/>
      <c r="CX259" s="256"/>
      <c r="CY259" s="256"/>
      <c r="CZ259" s="256"/>
      <c r="DA259" s="256"/>
      <c r="DB259" s="256"/>
      <c r="DC259" s="256"/>
      <c r="DD259" s="256"/>
      <c r="DE259" s="256"/>
      <c r="DF259" s="256"/>
      <c r="DG259" s="256"/>
      <c r="DH259" s="256"/>
      <c r="DI259" s="256"/>
      <c r="DJ259" s="256"/>
      <c r="DK259" s="256"/>
      <c r="DL259" s="256"/>
      <c r="DM259" s="256"/>
      <c r="DN259" s="256"/>
      <c r="DO259" s="256"/>
      <c r="DP259" s="256"/>
      <c r="DQ259" s="256"/>
      <c r="DR259" s="256"/>
      <c r="DS259" s="256"/>
      <c r="DT259" s="256"/>
      <c r="DU259" s="256"/>
      <c r="DV259" s="256"/>
      <c r="DW259" s="256"/>
      <c r="DX259" s="256"/>
      <c r="DY259" s="256"/>
      <c r="DZ259" s="256"/>
      <c r="EA259" s="256"/>
      <c r="EB259" s="256"/>
      <c r="EC259" s="256"/>
      <c r="ED259" s="256"/>
      <c r="EE259" s="256"/>
      <c r="EF259" s="256"/>
      <c r="EG259" s="256"/>
    </row>
    <row r="260" spans="1:137" s="28" customFormat="1" x14ac:dyDescent="0.2">
      <c r="A260" s="40">
        <v>220</v>
      </c>
      <c r="B260" s="56" t="s">
        <v>298</v>
      </c>
      <c r="C260" s="54" t="s">
        <v>152</v>
      </c>
      <c r="D260" s="19" t="s">
        <v>788</v>
      </c>
      <c r="E260" s="256"/>
      <c r="F260" s="256"/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  <c r="AA260" s="256"/>
      <c r="AB260" s="256"/>
      <c r="AC260" s="256"/>
      <c r="AD260" s="256"/>
      <c r="AE260" s="256"/>
      <c r="AF260" s="256"/>
      <c r="AG260" s="256"/>
      <c r="AH260" s="256"/>
      <c r="AI260" s="256"/>
      <c r="AJ260" s="256"/>
      <c r="AK260" s="256"/>
      <c r="AL260" s="256"/>
      <c r="AM260" s="256"/>
      <c r="AN260" s="256"/>
      <c r="AO260" s="256"/>
      <c r="AP260" s="256"/>
      <c r="AQ260" s="256"/>
      <c r="AR260" s="256"/>
      <c r="AS260" s="256"/>
      <c r="AT260" s="256"/>
      <c r="AU260" s="256"/>
      <c r="AV260" s="256"/>
      <c r="AW260" s="256"/>
      <c r="AX260" s="256"/>
      <c r="AY260" s="256"/>
      <c r="AZ260" s="256"/>
      <c r="BA260" s="256"/>
      <c r="BB260" s="256"/>
      <c r="BC260" s="256"/>
      <c r="BD260" s="256"/>
      <c r="BE260" s="256"/>
      <c r="BF260" s="256"/>
      <c r="BG260" s="256"/>
      <c r="BH260" s="256"/>
      <c r="BI260" s="256"/>
      <c r="BJ260" s="256"/>
      <c r="BK260" s="256"/>
      <c r="BL260" s="256"/>
      <c r="BM260" s="256"/>
      <c r="BN260" s="256"/>
      <c r="BO260" s="256"/>
      <c r="BP260" s="256"/>
      <c r="BQ260" s="256"/>
      <c r="BR260" s="256"/>
      <c r="BS260" s="256"/>
      <c r="BT260" s="256"/>
      <c r="BU260" s="256"/>
      <c r="BV260" s="256"/>
      <c r="BW260" s="256"/>
      <c r="BX260" s="256"/>
      <c r="BY260" s="256"/>
      <c r="BZ260" s="256"/>
      <c r="CA260" s="256"/>
      <c r="CB260" s="256"/>
      <c r="CC260" s="256"/>
      <c r="CD260" s="256"/>
      <c r="CE260" s="256"/>
      <c r="CF260" s="256"/>
      <c r="CG260" s="256"/>
      <c r="CH260" s="256"/>
      <c r="CI260" s="256"/>
      <c r="CJ260" s="256"/>
      <c r="CK260" s="256"/>
      <c r="CL260" s="256"/>
      <c r="CM260" s="256"/>
      <c r="CN260" s="256"/>
      <c r="CO260" s="256"/>
      <c r="CP260" s="256"/>
      <c r="CQ260" s="256"/>
      <c r="CR260" s="256"/>
      <c r="CS260" s="256"/>
      <c r="CT260" s="256"/>
      <c r="CU260" s="256"/>
      <c r="CV260" s="256"/>
      <c r="CW260" s="256"/>
      <c r="CX260" s="256"/>
      <c r="CY260" s="256"/>
      <c r="CZ260" s="256"/>
      <c r="DA260" s="256"/>
      <c r="DB260" s="256"/>
      <c r="DC260" s="256"/>
      <c r="DD260" s="256"/>
      <c r="DE260" s="256"/>
      <c r="DF260" s="256"/>
      <c r="DG260" s="256"/>
      <c r="DH260" s="256"/>
      <c r="DI260" s="256"/>
      <c r="DJ260" s="256"/>
      <c r="DK260" s="256"/>
      <c r="DL260" s="256"/>
      <c r="DM260" s="256"/>
      <c r="DN260" s="256"/>
      <c r="DO260" s="256"/>
      <c r="DP260" s="256"/>
      <c r="DQ260" s="256"/>
      <c r="DR260" s="256"/>
      <c r="DS260" s="256"/>
      <c r="DT260" s="256"/>
      <c r="DU260" s="256"/>
      <c r="DV260" s="256"/>
      <c r="DW260" s="256"/>
      <c r="DX260" s="256"/>
      <c r="DY260" s="256"/>
      <c r="DZ260" s="256"/>
      <c r="EA260" s="256"/>
      <c r="EB260" s="256"/>
      <c r="EC260" s="256"/>
      <c r="ED260" s="256"/>
      <c r="EE260" s="256"/>
      <c r="EF260" s="256"/>
      <c r="EG260" s="256"/>
    </row>
    <row r="261" spans="1:137" s="28" customFormat="1" x14ac:dyDescent="0.2">
      <c r="A261" s="40">
        <v>221</v>
      </c>
      <c r="B261" s="56" t="s">
        <v>299</v>
      </c>
      <c r="C261" s="54" t="s">
        <v>152</v>
      </c>
      <c r="D261" s="19" t="s">
        <v>788</v>
      </c>
      <c r="E261" s="256"/>
      <c r="F261" s="256"/>
      <c r="G261" s="256"/>
      <c r="H261" s="256"/>
      <c r="I261" s="256"/>
      <c r="J261" s="256"/>
      <c r="K261" s="256"/>
      <c r="L261" s="256"/>
      <c r="M261" s="256"/>
      <c r="N261" s="256"/>
      <c r="O261" s="256"/>
      <c r="P261" s="256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  <c r="AA261" s="256"/>
      <c r="AB261" s="256"/>
      <c r="AC261" s="256"/>
      <c r="AD261" s="256"/>
      <c r="AE261" s="256"/>
      <c r="AF261" s="256"/>
      <c r="AG261" s="256"/>
      <c r="AH261" s="256"/>
      <c r="AI261" s="256"/>
      <c r="AJ261" s="256"/>
      <c r="AK261" s="256"/>
      <c r="AL261" s="256"/>
      <c r="AM261" s="256"/>
      <c r="AN261" s="256"/>
      <c r="AO261" s="256"/>
      <c r="AP261" s="256"/>
      <c r="AQ261" s="256"/>
      <c r="AR261" s="256"/>
      <c r="AS261" s="256"/>
      <c r="AT261" s="256"/>
      <c r="AU261" s="256"/>
      <c r="AV261" s="256"/>
      <c r="AW261" s="256"/>
      <c r="AX261" s="256"/>
      <c r="AY261" s="256"/>
      <c r="AZ261" s="256"/>
      <c r="BA261" s="256"/>
      <c r="BB261" s="256"/>
      <c r="BC261" s="256"/>
      <c r="BD261" s="256"/>
      <c r="BE261" s="256"/>
      <c r="BF261" s="256"/>
      <c r="BG261" s="256"/>
      <c r="BH261" s="256"/>
      <c r="BI261" s="256"/>
      <c r="BJ261" s="256"/>
      <c r="BK261" s="256"/>
      <c r="BL261" s="256"/>
      <c r="BM261" s="256"/>
      <c r="BN261" s="256"/>
      <c r="BO261" s="256"/>
      <c r="BP261" s="256"/>
      <c r="BQ261" s="256"/>
      <c r="BR261" s="256"/>
      <c r="BS261" s="256"/>
      <c r="BT261" s="256"/>
      <c r="BU261" s="256"/>
      <c r="BV261" s="256"/>
      <c r="BW261" s="256"/>
      <c r="BX261" s="256"/>
      <c r="BY261" s="256"/>
      <c r="BZ261" s="256"/>
      <c r="CA261" s="256"/>
      <c r="CB261" s="256"/>
      <c r="CC261" s="256"/>
      <c r="CD261" s="256"/>
      <c r="CE261" s="256"/>
      <c r="CF261" s="256"/>
      <c r="CG261" s="256"/>
      <c r="CH261" s="256"/>
      <c r="CI261" s="256"/>
      <c r="CJ261" s="256"/>
      <c r="CK261" s="256"/>
      <c r="CL261" s="256"/>
      <c r="CM261" s="256"/>
      <c r="CN261" s="256"/>
      <c r="CO261" s="256"/>
      <c r="CP261" s="256"/>
      <c r="CQ261" s="256"/>
      <c r="CR261" s="256"/>
      <c r="CS261" s="256"/>
      <c r="CT261" s="256"/>
      <c r="CU261" s="256"/>
      <c r="CV261" s="256"/>
      <c r="CW261" s="256"/>
      <c r="CX261" s="256"/>
      <c r="CY261" s="256"/>
      <c r="CZ261" s="256"/>
      <c r="DA261" s="256"/>
      <c r="DB261" s="256"/>
      <c r="DC261" s="256"/>
      <c r="DD261" s="256"/>
      <c r="DE261" s="256"/>
      <c r="DF261" s="256"/>
      <c r="DG261" s="256"/>
      <c r="DH261" s="256"/>
      <c r="DI261" s="256"/>
      <c r="DJ261" s="256"/>
      <c r="DK261" s="256"/>
      <c r="DL261" s="256"/>
      <c r="DM261" s="256"/>
      <c r="DN261" s="256"/>
      <c r="DO261" s="256"/>
      <c r="DP261" s="256"/>
      <c r="DQ261" s="256"/>
      <c r="DR261" s="256"/>
      <c r="DS261" s="256"/>
      <c r="DT261" s="256"/>
      <c r="DU261" s="256"/>
      <c r="DV261" s="256"/>
      <c r="DW261" s="256"/>
      <c r="DX261" s="256"/>
      <c r="DY261" s="256"/>
      <c r="DZ261" s="256"/>
      <c r="EA261" s="256"/>
      <c r="EB261" s="256"/>
      <c r="EC261" s="256"/>
      <c r="ED261" s="256"/>
      <c r="EE261" s="256"/>
      <c r="EF261" s="256"/>
      <c r="EG261" s="256"/>
    </row>
    <row r="262" spans="1:137" s="28" customFormat="1" x14ac:dyDescent="0.2">
      <c r="A262" s="40">
        <v>222</v>
      </c>
      <c r="B262" s="56" t="s">
        <v>273</v>
      </c>
      <c r="C262" s="54" t="s">
        <v>152</v>
      </c>
      <c r="D262" s="19" t="s">
        <v>788</v>
      </c>
      <c r="E262" s="256"/>
      <c r="F262" s="256"/>
      <c r="G262" s="256"/>
      <c r="H262" s="256"/>
      <c r="I262" s="256"/>
      <c r="J262" s="256"/>
      <c r="K262" s="256"/>
      <c r="L262" s="256"/>
      <c r="M262" s="256"/>
      <c r="N262" s="256"/>
      <c r="O262" s="256"/>
      <c r="P262" s="256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  <c r="AA262" s="256"/>
      <c r="AB262" s="256"/>
      <c r="AC262" s="256"/>
      <c r="AD262" s="256"/>
      <c r="AE262" s="256"/>
      <c r="AF262" s="256"/>
      <c r="AG262" s="256"/>
      <c r="AH262" s="256"/>
      <c r="AI262" s="256"/>
      <c r="AJ262" s="256"/>
      <c r="AK262" s="256"/>
      <c r="AL262" s="256"/>
      <c r="AM262" s="256"/>
      <c r="AN262" s="256"/>
      <c r="AO262" s="256"/>
      <c r="AP262" s="256"/>
      <c r="AQ262" s="256"/>
      <c r="AR262" s="256"/>
      <c r="AS262" s="256"/>
      <c r="AT262" s="256"/>
      <c r="AU262" s="256"/>
      <c r="AV262" s="256"/>
      <c r="AW262" s="256"/>
      <c r="AX262" s="256"/>
      <c r="AY262" s="256"/>
      <c r="AZ262" s="256"/>
      <c r="BA262" s="256"/>
      <c r="BB262" s="256"/>
      <c r="BC262" s="256"/>
      <c r="BD262" s="256"/>
      <c r="BE262" s="256"/>
      <c r="BF262" s="256"/>
      <c r="BG262" s="256"/>
      <c r="BH262" s="256"/>
      <c r="BI262" s="256"/>
      <c r="BJ262" s="256"/>
      <c r="BK262" s="256"/>
      <c r="BL262" s="256"/>
      <c r="BM262" s="256"/>
      <c r="BN262" s="256"/>
      <c r="BO262" s="256"/>
      <c r="BP262" s="256"/>
      <c r="BQ262" s="256"/>
      <c r="BR262" s="256"/>
      <c r="BS262" s="256"/>
      <c r="BT262" s="256"/>
      <c r="BU262" s="256"/>
      <c r="BV262" s="256"/>
      <c r="BW262" s="256"/>
      <c r="BX262" s="256"/>
      <c r="BY262" s="256"/>
      <c r="BZ262" s="256"/>
      <c r="CA262" s="256"/>
      <c r="CB262" s="256"/>
      <c r="CC262" s="256"/>
      <c r="CD262" s="256"/>
      <c r="CE262" s="256"/>
      <c r="CF262" s="256"/>
      <c r="CG262" s="256"/>
      <c r="CH262" s="256"/>
      <c r="CI262" s="256"/>
      <c r="CJ262" s="256"/>
      <c r="CK262" s="256"/>
      <c r="CL262" s="256"/>
      <c r="CM262" s="256"/>
      <c r="CN262" s="256"/>
      <c r="CO262" s="256"/>
      <c r="CP262" s="256"/>
      <c r="CQ262" s="256"/>
      <c r="CR262" s="256"/>
      <c r="CS262" s="256"/>
      <c r="CT262" s="256"/>
      <c r="CU262" s="256"/>
      <c r="CV262" s="256"/>
      <c r="CW262" s="256"/>
      <c r="CX262" s="256"/>
      <c r="CY262" s="256"/>
      <c r="CZ262" s="256"/>
      <c r="DA262" s="256"/>
      <c r="DB262" s="256"/>
      <c r="DC262" s="256"/>
      <c r="DD262" s="256"/>
      <c r="DE262" s="256"/>
      <c r="DF262" s="256"/>
      <c r="DG262" s="256"/>
      <c r="DH262" s="256"/>
      <c r="DI262" s="256"/>
      <c r="DJ262" s="256"/>
      <c r="DK262" s="256"/>
      <c r="DL262" s="256"/>
      <c r="DM262" s="256"/>
      <c r="DN262" s="256"/>
      <c r="DO262" s="256"/>
      <c r="DP262" s="256"/>
      <c r="DQ262" s="256"/>
      <c r="DR262" s="256"/>
      <c r="DS262" s="256"/>
      <c r="DT262" s="256"/>
      <c r="DU262" s="256"/>
      <c r="DV262" s="256"/>
      <c r="DW262" s="256"/>
      <c r="DX262" s="256"/>
      <c r="DY262" s="256"/>
      <c r="DZ262" s="256"/>
      <c r="EA262" s="256"/>
      <c r="EB262" s="256"/>
      <c r="EC262" s="256"/>
      <c r="ED262" s="256"/>
      <c r="EE262" s="256"/>
      <c r="EF262" s="256"/>
      <c r="EG262" s="256"/>
    </row>
    <row r="263" spans="1:137" s="28" customFormat="1" ht="20.399999999999999" x14ac:dyDescent="0.2">
      <c r="A263" s="40">
        <v>223</v>
      </c>
      <c r="B263" s="56" t="s">
        <v>300</v>
      </c>
      <c r="C263" s="54" t="s">
        <v>152</v>
      </c>
      <c r="D263" s="19" t="s">
        <v>788</v>
      </c>
      <c r="E263" s="256"/>
      <c r="F263" s="256"/>
      <c r="G263" s="256"/>
      <c r="H263" s="256"/>
      <c r="I263" s="256"/>
      <c r="J263" s="256"/>
      <c r="K263" s="256"/>
      <c r="L263" s="256"/>
      <c r="M263" s="256"/>
      <c r="N263" s="256"/>
      <c r="O263" s="256"/>
      <c r="P263" s="256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  <c r="AA263" s="256"/>
      <c r="AB263" s="256"/>
      <c r="AC263" s="256"/>
      <c r="AD263" s="256"/>
      <c r="AE263" s="256"/>
      <c r="AF263" s="256"/>
      <c r="AG263" s="256"/>
      <c r="AH263" s="256"/>
      <c r="AI263" s="256"/>
      <c r="AJ263" s="256"/>
      <c r="AK263" s="256"/>
      <c r="AL263" s="256"/>
      <c r="AM263" s="256"/>
      <c r="AN263" s="256"/>
      <c r="AO263" s="256"/>
      <c r="AP263" s="256"/>
      <c r="AQ263" s="256"/>
      <c r="AR263" s="256"/>
      <c r="AS263" s="256"/>
      <c r="AT263" s="256"/>
      <c r="AU263" s="256"/>
      <c r="AV263" s="256"/>
      <c r="AW263" s="256"/>
      <c r="AX263" s="256"/>
      <c r="AY263" s="256"/>
      <c r="AZ263" s="256"/>
      <c r="BA263" s="256"/>
      <c r="BB263" s="256"/>
      <c r="BC263" s="256"/>
      <c r="BD263" s="256"/>
      <c r="BE263" s="256"/>
      <c r="BF263" s="256"/>
      <c r="BG263" s="256"/>
      <c r="BH263" s="256"/>
      <c r="BI263" s="256"/>
      <c r="BJ263" s="256"/>
      <c r="BK263" s="256"/>
      <c r="BL263" s="256"/>
      <c r="BM263" s="256"/>
      <c r="BN263" s="256"/>
      <c r="BO263" s="256"/>
      <c r="BP263" s="256"/>
      <c r="BQ263" s="256"/>
      <c r="BR263" s="256"/>
      <c r="BS263" s="256"/>
      <c r="BT263" s="256"/>
      <c r="BU263" s="256"/>
      <c r="BV263" s="256"/>
      <c r="BW263" s="256"/>
      <c r="BX263" s="256"/>
      <c r="BY263" s="256"/>
      <c r="BZ263" s="256"/>
      <c r="CA263" s="256"/>
      <c r="CB263" s="256"/>
      <c r="CC263" s="256"/>
      <c r="CD263" s="256"/>
      <c r="CE263" s="256"/>
      <c r="CF263" s="256"/>
      <c r="CG263" s="256"/>
      <c r="CH263" s="256"/>
      <c r="CI263" s="256"/>
      <c r="CJ263" s="256"/>
      <c r="CK263" s="256"/>
      <c r="CL263" s="256"/>
      <c r="CM263" s="256"/>
      <c r="CN263" s="256"/>
      <c r="CO263" s="256"/>
      <c r="CP263" s="256"/>
      <c r="CQ263" s="256"/>
      <c r="CR263" s="256"/>
      <c r="CS263" s="256"/>
      <c r="CT263" s="256"/>
      <c r="CU263" s="256"/>
      <c r="CV263" s="256"/>
      <c r="CW263" s="256"/>
      <c r="CX263" s="256"/>
      <c r="CY263" s="256"/>
      <c r="CZ263" s="256"/>
      <c r="DA263" s="256"/>
      <c r="DB263" s="256"/>
      <c r="DC263" s="256"/>
      <c r="DD263" s="256"/>
      <c r="DE263" s="256"/>
      <c r="DF263" s="256"/>
      <c r="DG263" s="256"/>
      <c r="DH263" s="256"/>
      <c r="DI263" s="256"/>
      <c r="DJ263" s="256"/>
      <c r="DK263" s="256"/>
      <c r="DL263" s="256"/>
      <c r="DM263" s="256"/>
      <c r="DN263" s="256"/>
      <c r="DO263" s="256"/>
      <c r="DP263" s="256"/>
      <c r="DQ263" s="256"/>
      <c r="DR263" s="256"/>
      <c r="DS263" s="256"/>
      <c r="DT263" s="256"/>
      <c r="DU263" s="256"/>
      <c r="DV263" s="256"/>
      <c r="DW263" s="256"/>
      <c r="DX263" s="256"/>
      <c r="DY263" s="256"/>
      <c r="DZ263" s="256"/>
      <c r="EA263" s="256"/>
      <c r="EB263" s="256"/>
      <c r="EC263" s="256"/>
      <c r="ED263" s="256"/>
      <c r="EE263" s="256"/>
      <c r="EF263" s="256"/>
      <c r="EG263" s="256"/>
    </row>
    <row r="264" spans="1:137" s="28" customFormat="1" ht="50.4" customHeight="1" x14ac:dyDescent="0.2">
      <c r="A264" s="40">
        <v>224</v>
      </c>
      <c r="B264" s="53" t="s">
        <v>301</v>
      </c>
      <c r="C264" s="54" t="s">
        <v>152</v>
      </c>
      <c r="D264" s="19" t="s">
        <v>788</v>
      </c>
      <c r="E264" s="256"/>
      <c r="F264" s="256"/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  <c r="AA264" s="256"/>
      <c r="AB264" s="256"/>
      <c r="AC264" s="256"/>
      <c r="AD264" s="256"/>
      <c r="AE264" s="256"/>
      <c r="AF264" s="256"/>
      <c r="AG264" s="256"/>
      <c r="AH264" s="256"/>
      <c r="AI264" s="256"/>
      <c r="AJ264" s="256"/>
      <c r="AK264" s="256"/>
      <c r="AL264" s="256"/>
      <c r="AM264" s="256"/>
      <c r="AN264" s="256"/>
      <c r="AO264" s="256"/>
      <c r="AP264" s="256"/>
      <c r="AQ264" s="256"/>
      <c r="AR264" s="256"/>
      <c r="AS264" s="256"/>
      <c r="AT264" s="256"/>
      <c r="AU264" s="256"/>
      <c r="AV264" s="256"/>
      <c r="AW264" s="256"/>
      <c r="AX264" s="256"/>
      <c r="AY264" s="256"/>
      <c r="AZ264" s="256"/>
      <c r="BA264" s="256"/>
      <c r="BB264" s="256"/>
      <c r="BC264" s="256"/>
      <c r="BD264" s="256"/>
      <c r="BE264" s="256"/>
      <c r="BF264" s="256"/>
      <c r="BG264" s="256"/>
      <c r="BH264" s="256"/>
      <c r="BI264" s="256"/>
      <c r="BJ264" s="256"/>
      <c r="BK264" s="256"/>
      <c r="BL264" s="256"/>
      <c r="BM264" s="256"/>
      <c r="BN264" s="256"/>
      <c r="BO264" s="256"/>
      <c r="BP264" s="256"/>
      <c r="BQ264" s="256"/>
      <c r="BR264" s="256"/>
      <c r="BS264" s="256"/>
      <c r="BT264" s="256"/>
      <c r="BU264" s="256"/>
      <c r="BV264" s="256"/>
      <c r="BW264" s="256"/>
      <c r="BX264" s="256"/>
      <c r="BY264" s="256"/>
      <c r="BZ264" s="256"/>
      <c r="CA264" s="256"/>
      <c r="CB264" s="256"/>
      <c r="CC264" s="256"/>
      <c r="CD264" s="256"/>
      <c r="CE264" s="256"/>
      <c r="CF264" s="256"/>
      <c r="CG264" s="256"/>
      <c r="CH264" s="256"/>
      <c r="CI264" s="256"/>
      <c r="CJ264" s="256"/>
      <c r="CK264" s="256"/>
      <c r="CL264" s="256"/>
      <c r="CM264" s="256"/>
      <c r="CN264" s="256"/>
      <c r="CO264" s="256"/>
      <c r="CP264" s="256"/>
      <c r="CQ264" s="256"/>
      <c r="CR264" s="256"/>
      <c r="CS264" s="256"/>
      <c r="CT264" s="256"/>
      <c r="CU264" s="256"/>
      <c r="CV264" s="256"/>
      <c r="CW264" s="256"/>
      <c r="CX264" s="256"/>
      <c r="CY264" s="256"/>
      <c r="CZ264" s="256"/>
      <c r="DA264" s="256"/>
      <c r="DB264" s="256"/>
      <c r="DC264" s="256"/>
      <c r="DD264" s="256"/>
      <c r="DE264" s="256"/>
      <c r="DF264" s="256"/>
      <c r="DG264" s="256"/>
      <c r="DH264" s="256"/>
      <c r="DI264" s="256"/>
      <c r="DJ264" s="256"/>
      <c r="DK264" s="256"/>
      <c r="DL264" s="256"/>
      <c r="DM264" s="256"/>
      <c r="DN264" s="256"/>
      <c r="DO264" s="256"/>
      <c r="DP264" s="256"/>
      <c r="DQ264" s="256"/>
      <c r="DR264" s="256"/>
      <c r="DS264" s="256"/>
      <c r="DT264" s="256"/>
      <c r="DU264" s="256"/>
      <c r="DV264" s="256"/>
      <c r="DW264" s="256"/>
      <c r="DX264" s="256"/>
      <c r="DY264" s="256"/>
      <c r="DZ264" s="256"/>
      <c r="EA264" s="256"/>
      <c r="EB264" s="256"/>
      <c r="EC264" s="256"/>
      <c r="ED264" s="256"/>
      <c r="EE264" s="256"/>
      <c r="EF264" s="256"/>
      <c r="EG264" s="256"/>
    </row>
    <row r="265" spans="1:137" s="28" customFormat="1" ht="90" customHeight="1" x14ac:dyDescent="0.2">
      <c r="A265" s="40">
        <v>225</v>
      </c>
      <c r="B265" s="53" t="s">
        <v>302</v>
      </c>
      <c r="C265" s="54" t="s">
        <v>152</v>
      </c>
      <c r="D265" s="19" t="s">
        <v>788</v>
      </c>
      <c r="E265" s="256"/>
      <c r="F265" s="256"/>
      <c r="G265" s="256"/>
      <c r="H265" s="256"/>
      <c r="I265" s="256"/>
      <c r="J265" s="256"/>
      <c r="K265" s="256"/>
      <c r="L265" s="256"/>
      <c r="M265" s="256"/>
      <c r="N265" s="256"/>
      <c r="O265" s="256"/>
      <c r="P265" s="256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  <c r="AA265" s="256"/>
      <c r="AB265" s="256"/>
      <c r="AC265" s="256"/>
      <c r="AD265" s="256"/>
      <c r="AE265" s="256"/>
      <c r="AF265" s="256"/>
      <c r="AG265" s="256"/>
      <c r="AH265" s="256"/>
      <c r="AI265" s="256"/>
      <c r="AJ265" s="256"/>
      <c r="AK265" s="256"/>
      <c r="AL265" s="256"/>
      <c r="AM265" s="256"/>
      <c r="AN265" s="256"/>
      <c r="AO265" s="256"/>
      <c r="AP265" s="256"/>
      <c r="AQ265" s="256"/>
      <c r="AR265" s="256"/>
      <c r="AS265" s="256"/>
      <c r="AT265" s="256"/>
      <c r="AU265" s="256"/>
      <c r="AV265" s="256"/>
      <c r="AW265" s="256"/>
      <c r="AX265" s="256"/>
      <c r="AY265" s="256"/>
      <c r="AZ265" s="256"/>
      <c r="BA265" s="256"/>
      <c r="BB265" s="256"/>
      <c r="BC265" s="256"/>
      <c r="BD265" s="256"/>
      <c r="BE265" s="256"/>
      <c r="BF265" s="256"/>
      <c r="BG265" s="256"/>
      <c r="BH265" s="256"/>
      <c r="BI265" s="256"/>
      <c r="BJ265" s="256"/>
      <c r="BK265" s="256"/>
      <c r="BL265" s="256"/>
      <c r="BM265" s="256"/>
      <c r="BN265" s="256"/>
      <c r="BO265" s="256"/>
      <c r="BP265" s="256"/>
      <c r="BQ265" s="256"/>
      <c r="BR265" s="256"/>
      <c r="BS265" s="256"/>
      <c r="BT265" s="256"/>
      <c r="BU265" s="256"/>
      <c r="BV265" s="256"/>
      <c r="BW265" s="256"/>
      <c r="BX265" s="256"/>
      <c r="BY265" s="256"/>
      <c r="BZ265" s="256"/>
      <c r="CA265" s="256"/>
      <c r="CB265" s="256"/>
      <c r="CC265" s="256"/>
      <c r="CD265" s="256"/>
      <c r="CE265" s="256"/>
      <c r="CF265" s="256"/>
      <c r="CG265" s="256"/>
      <c r="CH265" s="256"/>
      <c r="CI265" s="256"/>
      <c r="CJ265" s="256"/>
      <c r="CK265" s="256"/>
      <c r="CL265" s="256"/>
      <c r="CM265" s="256"/>
      <c r="CN265" s="256"/>
      <c r="CO265" s="256"/>
      <c r="CP265" s="256"/>
      <c r="CQ265" s="256"/>
      <c r="CR265" s="256"/>
      <c r="CS265" s="256"/>
      <c r="CT265" s="256"/>
      <c r="CU265" s="256"/>
      <c r="CV265" s="256"/>
      <c r="CW265" s="256"/>
      <c r="CX265" s="256"/>
      <c r="CY265" s="256"/>
      <c r="CZ265" s="256"/>
      <c r="DA265" s="256"/>
      <c r="DB265" s="256"/>
      <c r="DC265" s="256"/>
      <c r="DD265" s="256"/>
      <c r="DE265" s="256"/>
      <c r="DF265" s="256"/>
      <c r="DG265" s="256"/>
      <c r="DH265" s="256"/>
      <c r="DI265" s="256"/>
      <c r="DJ265" s="256"/>
      <c r="DK265" s="256"/>
      <c r="DL265" s="256"/>
      <c r="DM265" s="256"/>
      <c r="DN265" s="256"/>
      <c r="DO265" s="256"/>
      <c r="DP265" s="256"/>
      <c r="DQ265" s="256"/>
      <c r="DR265" s="256"/>
      <c r="DS265" s="256"/>
      <c r="DT265" s="256"/>
      <c r="DU265" s="256"/>
      <c r="DV265" s="256"/>
      <c r="DW265" s="256"/>
      <c r="DX265" s="256"/>
      <c r="DY265" s="256"/>
      <c r="DZ265" s="256"/>
      <c r="EA265" s="256"/>
      <c r="EB265" s="256"/>
      <c r="EC265" s="256"/>
      <c r="ED265" s="256"/>
      <c r="EE265" s="256"/>
      <c r="EF265" s="256"/>
      <c r="EG265" s="256"/>
    </row>
    <row r="266" spans="1:137" s="28" customFormat="1" ht="20.399999999999999" x14ac:dyDescent="0.2">
      <c r="A266" s="40">
        <v>226</v>
      </c>
      <c r="B266" s="56" t="s">
        <v>303</v>
      </c>
      <c r="C266" s="54" t="s">
        <v>153</v>
      </c>
      <c r="D266" s="19" t="s">
        <v>788</v>
      </c>
      <c r="E266" s="256"/>
      <c r="F266" s="256"/>
      <c r="G266" s="256"/>
      <c r="H266" s="256"/>
      <c r="I266" s="256"/>
      <c r="J266" s="256"/>
      <c r="K266" s="256"/>
      <c r="L266" s="256"/>
      <c r="M266" s="256"/>
      <c r="N266" s="256"/>
      <c r="O266" s="256"/>
      <c r="P266" s="256"/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  <c r="AA266" s="256"/>
      <c r="AB266" s="256"/>
      <c r="AC266" s="256"/>
      <c r="AD266" s="256"/>
      <c r="AE266" s="256"/>
      <c r="AF266" s="256"/>
      <c r="AG266" s="256"/>
      <c r="AH266" s="256"/>
      <c r="AI266" s="256"/>
      <c r="AJ266" s="256"/>
      <c r="AK266" s="256"/>
      <c r="AL266" s="256"/>
      <c r="AM266" s="256"/>
      <c r="AN266" s="256"/>
      <c r="AO266" s="256"/>
      <c r="AP266" s="256"/>
      <c r="AQ266" s="256"/>
      <c r="AR266" s="256"/>
      <c r="AS266" s="256"/>
      <c r="AT266" s="256"/>
      <c r="AU266" s="256"/>
      <c r="AV266" s="256"/>
      <c r="AW266" s="256"/>
      <c r="AX266" s="256"/>
      <c r="AY266" s="256"/>
      <c r="AZ266" s="256"/>
      <c r="BA266" s="256"/>
      <c r="BB266" s="256"/>
      <c r="BC266" s="256"/>
      <c r="BD266" s="256"/>
      <c r="BE266" s="256"/>
      <c r="BF266" s="256"/>
      <c r="BG266" s="256"/>
      <c r="BH266" s="256"/>
      <c r="BI266" s="256"/>
      <c r="BJ266" s="256"/>
      <c r="BK266" s="256"/>
      <c r="BL266" s="256"/>
      <c r="BM266" s="256"/>
      <c r="BN266" s="256"/>
      <c r="BO266" s="256"/>
      <c r="BP266" s="256"/>
      <c r="BQ266" s="256"/>
      <c r="BR266" s="256"/>
      <c r="BS266" s="256"/>
      <c r="BT266" s="256"/>
      <c r="BU266" s="256"/>
      <c r="BV266" s="256"/>
      <c r="BW266" s="256"/>
      <c r="BX266" s="256"/>
      <c r="BY266" s="256"/>
      <c r="BZ266" s="256"/>
      <c r="CA266" s="256"/>
      <c r="CB266" s="256"/>
      <c r="CC266" s="256"/>
      <c r="CD266" s="256"/>
      <c r="CE266" s="256"/>
      <c r="CF266" s="256"/>
      <c r="CG266" s="256"/>
      <c r="CH266" s="256"/>
      <c r="CI266" s="256"/>
      <c r="CJ266" s="256"/>
      <c r="CK266" s="256"/>
      <c r="CL266" s="256"/>
      <c r="CM266" s="256"/>
      <c r="CN266" s="256"/>
      <c r="CO266" s="256"/>
      <c r="CP266" s="256"/>
      <c r="CQ266" s="256"/>
      <c r="CR266" s="256"/>
      <c r="CS266" s="256"/>
      <c r="CT266" s="256"/>
      <c r="CU266" s="256"/>
      <c r="CV266" s="256"/>
      <c r="CW266" s="256"/>
      <c r="CX266" s="256"/>
      <c r="CY266" s="256"/>
      <c r="CZ266" s="256"/>
      <c r="DA266" s="256"/>
      <c r="DB266" s="256"/>
      <c r="DC266" s="256"/>
      <c r="DD266" s="256"/>
      <c r="DE266" s="256"/>
      <c r="DF266" s="256"/>
      <c r="DG266" s="256"/>
      <c r="DH266" s="256"/>
      <c r="DI266" s="256"/>
      <c r="DJ266" s="256"/>
      <c r="DK266" s="256"/>
      <c r="DL266" s="256"/>
      <c r="DM266" s="256"/>
      <c r="DN266" s="256"/>
      <c r="DO266" s="256"/>
      <c r="DP266" s="256"/>
      <c r="DQ266" s="256"/>
      <c r="DR266" s="256"/>
      <c r="DS266" s="256"/>
      <c r="DT266" s="256"/>
      <c r="DU266" s="256"/>
      <c r="DV266" s="256"/>
      <c r="DW266" s="256"/>
      <c r="DX266" s="256"/>
      <c r="DY266" s="256"/>
      <c r="DZ266" s="256"/>
      <c r="EA266" s="256"/>
      <c r="EB266" s="256"/>
      <c r="EC266" s="256"/>
      <c r="ED266" s="256"/>
      <c r="EE266" s="256"/>
      <c r="EF266" s="256"/>
      <c r="EG266" s="256"/>
    </row>
    <row r="267" spans="1:137" s="28" customFormat="1" ht="30.6" x14ac:dyDescent="0.2">
      <c r="A267" s="40">
        <v>227</v>
      </c>
      <c r="B267" s="56" t="s">
        <v>304</v>
      </c>
      <c r="C267" s="54" t="s">
        <v>153</v>
      </c>
      <c r="D267" s="19" t="s">
        <v>788</v>
      </c>
      <c r="E267" s="256"/>
      <c r="F267" s="256"/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  <c r="AA267" s="256"/>
      <c r="AB267" s="256"/>
      <c r="AC267" s="256"/>
      <c r="AD267" s="256"/>
      <c r="AE267" s="256"/>
      <c r="AF267" s="256"/>
      <c r="AG267" s="256"/>
      <c r="AH267" s="256"/>
      <c r="AI267" s="256"/>
      <c r="AJ267" s="256"/>
      <c r="AK267" s="256"/>
      <c r="AL267" s="256"/>
      <c r="AM267" s="256"/>
      <c r="AN267" s="256"/>
      <c r="AO267" s="256"/>
      <c r="AP267" s="256"/>
      <c r="AQ267" s="256"/>
      <c r="AR267" s="256"/>
      <c r="AS267" s="256"/>
      <c r="AT267" s="256"/>
      <c r="AU267" s="256"/>
      <c r="AV267" s="256"/>
      <c r="AW267" s="256"/>
      <c r="AX267" s="256"/>
      <c r="AY267" s="256"/>
      <c r="AZ267" s="256"/>
      <c r="BA267" s="256"/>
      <c r="BB267" s="256"/>
      <c r="BC267" s="256"/>
      <c r="BD267" s="256"/>
      <c r="BE267" s="256"/>
      <c r="BF267" s="256"/>
      <c r="BG267" s="256"/>
      <c r="BH267" s="256"/>
      <c r="BI267" s="256"/>
      <c r="BJ267" s="256"/>
      <c r="BK267" s="256"/>
      <c r="BL267" s="256"/>
      <c r="BM267" s="256"/>
      <c r="BN267" s="256"/>
      <c r="BO267" s="256"/>
      <c r="BP267" s="256"/>
      <c r="BQ267" s="256"/>
      <c r="BR267" s="256"/>
      <c r="BS267" s="256"/>
      <c r="BT267" s="256"/>
      <c r="BU267" s="256"/>
      <c r="BV267" s="256"/>
      <c r="BW267" s="256"/>
      <c r="BX267" s="256"/>
      <c r="BY267" s="256"/>
      <c r="BZ267" s="256"/>
      <c r="CA267" s="256"/>
      <c r="CB267" s="256"/>
      <c r="CC267" s="256"/>
      <c r="CD267" s="256"/>
      <c r="CE267" s="256"/>
      <c r="CF267" s="256"/>
      <c r="CG267" s="256"/>
      <c r="CH267" s="256"/>
      <c r="CI267" s="256"/>
      <c r="CJ267" s="256"/>
      <c r="CK267" s="256"/>
      <c r="CL267" s="256"/>
      <c r="CM267" s="256"/>
      <c r="CN267" s="256"/>
      <c r="CO267" s="256"/>
      <c r="CP267" s="256"/>
      <c r="CQ267" s="256"/>
      <c r="CR267" s="256"/>
      <c r="CS267" s="256"/>
      <c r="CT267" s="256"/>
      <c r="CU267" s="256"/>
      <c r="CV267" s="256"/>
      <c r="CW267" s="256"/>
      <c r="CX267" s="256"/>
      <c r="CY267" s="256"/>
      <c r="CZ267" s="256"/>
      <c r="DA267" s="256"/>
      <c r="DB267" s="256"/>
      <c r="DC267" s="256"/>
      <c r="DD267" s="256"/>
      <c r="DE267" s="256"/>
      <c r="DF267" s="256"/>
      <c r="DG267" s="256"/>
      <c r="DH267" s="256"/>
      <c r="DI267" s="256"/>
      <c r="DJ267" s="256"/>
      <c r="DK267" s="256"/>
      <c r="DL267" s="256"/>
      <c r="DM267" s="256"/>
      <c r="DN267" s="256"/>
      <c r="DO267" s="256"/>
      <c r="DP267" s="256"/>
      <c r="DQ267" s="256"/>
      <c r="DR267" s="256"/>
      <c r="DS267" s="256"/>
      <c r="DT267" s="256"/>
      <c r="DU267" s="256"/>
      <c r="DV267" s="256"/>
      <c r="DW267" s="256"/>
      <c r="DX267" s="256"/>
      <c r="DY267" s="256"/>
      <c r="DZ267" s="256"/>
      <c r="EA267" s="256"/>
      <c r="EB267" s="256"/>
      <c r="EC267" s="256"/>
      <c r="ED267" s="256"/>
      <c r="EE267" s="256"/>
      <c r="EF267" s="256"/>
      <c r="EG267" s="256"/>
    </row>
    <row r="268" spans="1:137" s="28" customFormat="1" ht="20.399999999999999" x14ac:dyDescent="0.2">
      <c r="A268" s="40">
        <v>228</v>
      </c>
      <c r="B268" s="56" t="s">
        <v>305</v>
      </c>
      <c r="C268" s="54" t="s">
        <v>153</v>
      </c>
      <c r="D268" s="19" t="s">
        <v>788</v>
      </c>
      <c r="E268" s="256"/>
      <c r="F268" s="256"/>
      <c r="G268" s="256"/>
      <c r="H268" s="256"/>
      <c r="I268" s="256"/>
      <c r="J268" s="256"/>
      <c r="K268" s="256"/>
      <c r="L268" s="256"/>
      <c r="M268" s="256"/>
      <c r="N268" s="256"/>
      <c r="O268" s="256"/>
      <c r="P268" s="256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  <c r="AA268" s="256"/>
      <c r="AB268" s="256"/>
      <c r="AC268" s="256"/>
      <c r="AD268" s="256"/>
      <c r="AE268" s="256"/>
      <c r="AF268" s="256"/>
      <c r="AG268" s="256"/>
      <c r="AH268" s="256"/>
      <c r="AI268" s="256"/>
      <c r="AJ268" s="256"/>
      <c r="AK268" s="256"/>
      <c r="AL268" s="256"/>
      <c r="AM268" s="256"/>
      <c r="AN268" s="256"/>
      <c r="AO268" s="256"/>
      <c r="AP268" s="256"/>
      <c r="AQ268" s="256"/>
      <c r="AR268" s="256"/>
      <c r="AS268" s="256"/>
      <c r="AT268" s="256"/>
      <c r="AU268" s="256"/>
      <c r="AV268" s="256"/>
      <c r="AW268" s="256"/>
      <c r="AX268" s="256"/>
      <c r="AY268" s="256"/>
      <c r="AZ268" s="256"/>
      <c r="BA268" s="256"/>
      <c r="BB268" s="256"/>
      <c r="BC268" s="256"/>
      <c r="BD268" s="256"/>
      <c r="BE268" s="256"/>
      <c r="BF268" s="256"/>
      <c r="BG268" s="256"/>
      <c r="BH268" s="256"/>
      <c r="BI268" s="256"/>
      <c r="BJ268" s="256"/>
      <c r="BK268" s="256"/>
      <c r="BL268" s="256"/>
      <c r="BM268" s="256"/>
      <c r="BN268" s="256"/>
      <c r="BO268" s="256"/>
      <c r="BP268" s="256"/>
      <c r="BQ268" s="256"/>
      <c r="BR268" s="256"/>
      <c r="BS268" s="256"/>
      <c r="BT268" s="256"/>
      <c r="BU268" s="256"/>
      <c r="BV268" s="256"/>
      <c r="BW268" s="256"/>
      <c r="BX268" s="256"/>
      <c r="BY268" s="256"/>
      <c r="BZ268" s="256"/>
      <c r="CA268" s="256"/>
      <c r="CB268" s="256"/>
      <c r="CC268" s="256"/>
      <c r="CD268" s="256"/>
      <c r="CE268" s="256"/>
      <c r="CF268" s="256"/>
      <c r="CG268" s="256"/>
      <c r="CH268" s="256"/>
      <c r="CI268" s="256"/>
      <c r="CJ268" s="256"/>
      <c r="CK268" s="256"/>
      <c r="CL268" s="256"/>
      <c r="CM268" s="256"/>
      <c r="CN268" s="256"/>
      <c r="CO268" s="256"/>
      <c r="CP268" s="256"/>
      <c r="CQ268" s="256"/>
      <c r="CR268" s="256"/>
      <c r="CS268" s="256"/>
      <c r="CT268" s="256"/>
      <c r="CU268" s="256"/>
      <c r="CV268" s="256"/>
      <c r="CW268" s="256"/>
      <c r="CX268" s="256"/>
      <c r="CY268" s="256"/>
      <c r="CZ268" s="256"/>
      <c r="DA268" s="256"/>
      <c r="DB268" s="256"/>
      <c r="DC268" s="256"/>
      <c r="DD268" s="256"/>
      <c r="DE268" s="256"/>
      <c r="DF268" s="256"/>
      <c r="DG268" s="256"/>
      <c r="DH268" s="256"/>
      <c r="DI268" s="256"/>
      <c r="DJ268" s="256"/>
      <c r="DK268" s="256"/>
      <c r="DL268" s="256"/>
      <c r="DM268" s="256"/>
      <c r="DN268" s="256"/>
      <c r="DO268" s="256"/>
      <c r="DP268" s="256"/>
      <c r="DQ268" s="256"/>
      <c r="DR268" s="256"/>
      <c r="DS268" s="256"/>
      <c r="DT268" s="256"/>
      <c r="DU268" s="256"/>
      <c r="DV268" s="256"/>
      <c r="DW268" s="256"/>
      <c r="DX268" s="256"/>
      <c r="DY268" s="256"/>
      <c r="DZ268" s="256"/>
      <c r="EA268" s="256"/>
      <c r="EB268" s="256"/>
      <c r="EC268" s="256"/>
      <c r="ED268" s="256"/>
      <c r="EE268" s="256"/>
      <c r="EF268" s="256"/>
      <c r="EG268" s="256"/>
    </row>
    <row r="269" spans="1:137" s="28" customFormat="1" ht="20.399999999999999" x14ac:dyDescent="0.2">
      <c r="A269" s="40">
        <v>229</v>
      </c>
      <c r="B269" s="56" t="s">
        <v>306</v>
      </c>
      <c r="C269" s="54" t="s">
        <v>153</v>
      </c>
      <c r="D269" s="19" t="s">
        <v>788</v>
      </c>
      <c r="E269" s="256"/>
      <c r="F269" s="256"/>
      <c r="G269" s="256"/>
      <c r="H269" s="256"/>
      <c r="I269" s="256"/>
      <c r="J269" s="256"/>
      <c r="K269" s="256"/>
      <c r="L269" s="256"/>
      <c r="M269" s="256"/>
      <c r="N269" s="256"/>
      <c r="O269" s="256"/>
      <c r="P269" s="256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  <c r="AA269" s="256"/>
      <c r="AB269" s="256"/>
      <c r="AC269" s="256"/>
      <c r="AD269" s="256"/>
      <c r="AE269" s="256"/>
      <c r="AF269" s="256"/>
      <c r="AG269" s="256"/>
      <c r="AH269" s="256"/>
      <c r="AI269" s="256"/>
      <c r="AJ269" s="256"/>
      <c r="AK269" s="256"/>
      <c r="AL269" s="256"/>
      <c r="AM269" s="256"/>
      <c r="AN269" s="256"/>
      <c r="AO269" s="256"/>
      <c r="AP269" s="256"/>
      <c r="AQ269" s="256"/>
      <c r="AR269" s="256"/>
      <c r="AS269" s="256"/>
      <c r="AT269" s="256"/>
      <c r="AU269" s="256"/>
      <c r="AV269" s="256"/>
      <c r="AW269" s="256"/>
      <c r="AX269" s="256"/>
      <c r="AY269" s="256"/>
      <c r="AZ269" s="256"/>
      <c r="BA269" s="256"/>
      <c r="BB269" s="256"/>
      <c r="BC269" s="256"/>
      <c r="BD269" s="256"/>
      <c r="BE269" s="256"/>
      <c r="BF269" s="256"/>
      <c r="BG269" s="256"/>
      <c r="BH269" s="256"/>
      <c r="BI269" s="256"/>
      <c r="BJ269" s="256"/>
      <c r="BK269" s="256"/>
      <c r="BL269" s="256"/>
      <c r="BM269" s="256"/>
      <c r="BN269" s="256"/>
      <c r="BO269" s="256"/>
      <c r="BP269" s="256"/>
      <c r="BQ269" s="256"/>
      <c r="BR269" s="256"/>
      <c r="BS269" s="256"/>
      <c r="BT269" s="256"/>
      <c r="BU269" s="256"/>
      <c r="BV269" s="256"/>
      <c r="BW269" s="256"/>
      <c r="BX269" s="256"/>
      <c r="BY269" s="256"/>
      <c r="BZ269" s="256"/>
      <c r="CA269" s="256"/>
      <c r="CB269" s="256"/>
      <c r="CC269" s="256"/>
      <c r="CD269" s="256"/>
      <c r="CE269" s="256"/>
      <c r="CF269" s="256"/>
      <c r="CG269" s="256"/>
      <c r="CH269" s="256"/>
      <c r="CI269" s="256"/>
      <c r="CJ269" s="256"/>
      <c r="CK269" s="256"/>
      <c r="CL269" s="256"/>
      <c r="CM269" s="256"/>
      <c r="CN269" s="256"/>
      <c r="CO269" s="256"/>
      <c r="CP269" s="256"/>
      <c r="CQ269" s="256"/>
      <c r="CR269" s="256"/>
      <c r="CS269" s="256"/>
      <c r="CT269" s="256"/>
      <c r="CU269" s="256"/>
      <c r="CV269" s="256"/>
      <c r="CW269" s="256"/>
      <c r="CX269" s="256"/>
      <c r="CY269" s="256"/>
      <c r="CZ269" s="256"/>
      <c r="DA269" s="256"/>
      <c r="DB269" s="256"/>
      <c r="DC269" s="256"/>
      <c r="DD269" s="256"/>
      <c r="DE269" s="256"/>
      <c r="DF269" s="256"/>
      <c r="DG269" s="256"/>
      <c r="DH269" s="256"/>
      <c r="DI269" s="256"/>
      <c r="DJ269" s="256"/>
      <c r="DK269" s="256"/>
      <c r="DL269" s="256"/>
      <c r="DM269" s="256"/>
      <c r="DN269" s="256"/>
      <c r="DO269" s="256"/>
      <c r="DP269" s="256"/>
      <c r="DQ269" s="256"/>
      <c r="DR269" s="256"/>
      <c r="DS269" s="256"/>
      <c r="DT269" s="256"/>
      <c r="DU269" s="256"/>
      <c r="DV269" s="256"/>
      <c r="DW269" s="256"/>
      <c r="DX269" s="256"/>
      <c r="DY269" s="256"/>
      <c r="DZ269" s="256"/>
      <c r="EA269" s="256"/>
      <c r="EB269" s="256"/>
      <c r="EC269" s="256"/>
      <c r="ED269" s="256"/>
      <c r="EE269" s="256"/>
      <c r="EF269" s="256"/>
      <c r="EG269" s="256"/>
    </row>
    <row r="270" spans="1:137" s="28" customFormat="1" x14ac:dyDescent="0.2">
      <c r="A270" s="40">
        <v>230</v>
      </c>
      <c r="B270" s="56" t="s">
        <v>274</v>
      </c>
      <c r="C270" s="54" t="s">
        <v>152</v>
      </c>
      <c r="D270" s="19" t="s">
        <v>788</v>
      </c>
      <c r="E270" s="256"/>
      <c r="F270" s="256"/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  <c r="AA270" s="256"/>
      <c r="AB270" s="256"/>
      <c r="AC270" s="256"/>
      <c r="AD270" s="256"/>
      <c r="AE270" s="256"/>
      <c r="AF270" s="256"/>
      <c r="AG270" s="256"/>
      <c r="AH270" s="256"/>
      <c r="AI270" s="256"/>
      <c r="AJ270" s="256"/>
      <c r="AK270" s="256"/>
      <c r="AL270" s="256"/>
      <c r="AM270" s="256"/>
      <c r="AN270" s="256"/>
      <c r="AO270" s="256"/>
      <c r="AP270" s="256"/>
      <c r="AQ270" s="256"/>
      <c r="AR270" s="256"/>
      <c r="AS270" s="256"/>
      <c r="AT270" s="256"/>
      <c r="AU270" s="256"/>
      <c r="AV270" s="256"/>
      <c r="AW270" s="256"/>
      <c r="AX270" s="256"/>
      <c r="AY270" s="256"/>
      <c r="AZ270" s="256"/>
      <c r="BA270" s="256"/>
      <c r="BB270" s="256"/>
      <c r="BC270" s="256"/>
      <c r="BD270" s="256"/>
      <c r="BE270" s="256"/>
      <c r="BF270" s="256"/>
      <c r="BG270" s="256"/>
      <c r="BH270" s="256"/>
      <c r="BI270" s="256"/>
      <c r="BJ270" s="256"/>
      <c r="BK270" s="256"/>
      <c r="BL270" s="256"/>
      <c r="BM270" s="256"/>
      <c r="BN270" s="256"/>
      <c r="BO270" s="256"/>
      <c r="BP270" s="256"/>
      <c r="BQ270" s="256"/>
      <c r="BR270" s="256"/>
      <c r="BS270" s="256"/>
      <c r="BT270" s="256"/>
      <c r="BU270" s="256"/>
      <c r="BV270" s="256"/>
      <c r="BW270" s="256"/>
      <c r="BX270" s="256"/>
      <c r="BY270" s="256"/>
      <c r="BZ270" s="256"/>
      <c r="CA270" s="256"/>
      <c r="CB270" s="256"/>
      <c r="CC270" s="256"/>
      <c r="CD270" s="256"/>
      <c r="CE270" s="256"/>
      <c r="CF270" s="256"/>
      <c r="CG270" s="256"/>
      <c r="CH270" s="256"/>
      <c r="CI270" s="256"/>
      <c r="CJ270" s="256"/>
      <c r="CK270" s="256"/>
      <c r="CL270" s="256"/>
      <c r="CM270" s="256"/>
      <c r="CN270" s="256"/>
      <c r="CO270" s="256"/>
      <c r="CP270" s="256"/>
      <c r="CQ270" s="256"/>
      <c r="CR270" s="256"/>
      <c r="CS270" s="256"/>
      <c r="CT270" s="256"/>
      <c r="CU270" s="256"/>
      <c r="CV270" s="256"/>
      <c r="CW270" s="256"/>
      <c r="CX270" s="256"/>
      <c r="CY270" s="256"/>
      <c r="CZ270" s="256"/>
      <c r="DA270" s="256"/>
      <c r="DB270" s="256"/>
      <c r="DC270" s="256"/>
      <c r="DD270" s="256"/>
      <c r="DE270" s="256"/>
      <c r="DF270" s="256"/>
      <c r="DG270" s="256"/>
      <c r="DH270" s="256"/>
      <c r="DI270" s="256"/>
      <c r="DJ270" s="256"/>
      <c r="DK270" s="256"/>
      <c r="DL270" s="256"/>
      <c r="DM270" s="256"/>
      <c r="DN270" s="256"/>
      <c r="DO270" s="256"/>
      <c r="DP270" s="256"/>
      <c r="DQ270" s="256"/>
      <c r="DR270" s="256"/>
      <c r="DS270" s="256"/>
      <c r="DT270" s="256"/>
      <c r="DU270" s="256"/>
      <c r="DV270" s="256"/>
      <c r="DW270" s="256"/>
      <c r="DX270" s="256"/>
      <c r="DY270" s="256"/>
      <c r="DZ270" s="256"/>
      <c r="EA270" s="256"/>
      <c r="EB270" s="256"/>
      <c r="EC270" s="256"/>
      <c r="ED270" s="256"/>
      <c r="EE270" s="256"/>
      <c r="EF270" s="256"/>
      <c r="EG270" s="256"/>
    </row>
    <row r="271" spans="1:137" s="28" customFormat="1" ht="53.4" customHeight="1" x14ac:dyDescent="0.2">
      <c r="A271" s="40">
        <v>231</v>
      </c>
      <c r="B271" s="56" t="s">
        <v>307</v>
      </c>
      <c r="C271" s="54" t="s">
        <v>156</v>
      </c>
      <c r="D271" s="19" t="s">
        <v>788</v>
      </c>
      <c r="E271" s="256"/>
      <c r="F271" s="256"/>
      <c r="G271" s="256"/>
      <c r="H271" s="256"/>
      <c r="I271" s="256"/>
      <c r="J271" s="256"/>
      <c r="K271" s="256"/>
      <c r="L271" s="256"/>
      <c r="M271" s="256"/>
      <c r="N271" s="256"/>
      <c r="O271" s="256"/>
      <c r="P271" s="256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  <c r="AA271" s="256"/>
      <c r="AB271" s="256"/>
      <c r="AC271" s="256"/>
      <c r="AD271" s="256"/>
      <c r="AE271" s="256"/>
      <c r="AF271" s="256"/>
      <c r="AG271" s="256"/>
      <c r="AH271" s="256"/>
      <c r="AI271" s="256"/>
      <c r="AJ271" s="256"/>
      <c r="AK271" s="256"/>
      <c r="AL271" s="256"/>
      <c r="AM271" s="256"/>
      <c r="AN271" s="256"/>
      <c r="AO271" s="256"/>
      <c r="AP271" s="256"/>
      <c r="AQ271" s="256"/>
      <c r="AR271" s="256"/>
      <c r="AS271" s="256"/>
      <c r="AT271" s="256"/>
      <c r="AU271" s="256"/>
      <c r="AV271" s="256"/>
      <c r="AW271" s="256"/>
      <c r="AX271" s="256"/>
      <c r="AY271" s="256"/>
      <c r="AZ271" s="256"/>
      <c r="BA271" s="256"/>
      <c r="BB271" s="256"/>
      <c r="BC271" s="256"/>
      <c r="BD271" s="256"/>
      <c r="BE271" s="256"/>
      <c r="BF271" s="256"/>
      <c r="BG271" s="256"/>
      <c r="BH271" s="256"/>
      <c r="BI271" s="256"/>
      <c r="BJ271" s="256"/>
      <c r="BK271" s="256"/>
      <c r="BL271" s="256"/>
      <c r="BM271" s="256"/>
      <c r="BN271" s="256"/>
      <c r="BO271" s="256"/>
      <c r="BP271" s="256"/>
      <c r="BQ271" s="256"/>
      <c r="BR271" s="256"/>
      <c r="BS271" s="256"/>
      <c r="BT271" s="256"/>
      <c r="BU271" s="256"/>
      <c r="BV271" s="256"/>
      <c r="BW271" s="256"/>
      <c r="BX271" s="256"/>
      <c r="BY271" s="256"/>
      <c r="BZ271" s="256"/>
      <c r="CA271" s="256"/>
      <c r="CB271" s="256"/>
      <c r="CC271" s="256"/>
      <c r="CD271" s="256"/>
      <c r="CE271" s="256"/>
      <c r="CF271" s="256"/>
      <c r="CG271" s="256"/>
      <c r="CH271" s="256"/>
      <c r="CI271" s="256"/>
      <c r="CJ271" s="256"/>
      <c r="CK271" s="256"/>
      <c r="CL271" s="256"/>
      <c r="CM271" s="256"/>
      <c r="CN271" s="256"/>
      <c r="CO271" s="256"/>
      <c r="CP271" s="256"/>
      <c r="CQ271" s="256"/>
      <c r="CR271" s="256"/>
      <c r="CS271" s="256"/>
      <c r="CT271" s="256"/>
      <c r="CU271" s="256"/>
      <c r="CV271" s="256"/>
      <c r="CW271" s="256"/>
      <c r="CX271" s="256"/>
      <c r="CY271" s="256"/>
      <c r="CZ271" s="256"/>
      <c r="DA271" s="256"/>
      <c r="DB271" s="256"/>
      <c r="DC271" s="256"/>
      <c r="DD271" s="256"/>
      <c r="DE271" s="256"/>
      <c r="DF271" s="256"/>
      <c r="DG271" s="256"/>
      <c r="DH271" s="256"/>
      <c r="DI271" s="256"/>
      <c r="DJ271" s="256"/>
      <c r="DK271" s="256"/>
      <c r="DL271" s="256"/>
      <c r="DM271" s="256"/>
      <c r="DN271" s="256"/>
      <c r="DO271" s="256"/>
      <c r="DP271" s="256"/>
      <c r="DQ271" s="256"/>
      <c r="DR271" s="256"/>
      <c r="DS271" s="256"/>
      <c r="DT271" s="256"/>
      <c r="DU271" s="256"/>
      <c r="DV271" s="256"/>
      <c r="DW271" s="256"/>
      <c r="DX271" s="256"/>
      <c r="DY271" s="256"/>
      <c r="DZ271" s="256"/>
      <c r="EA271" s="256"/>
      <c r="EB271" s="256"/>
      <c r="EC271" s="256"/>
      <c r="ED271" s="256"/>
      <c r="EE271" s="256"/>
      <c r="EF271" s="256"/>
      <c r="EG271" s="256"/>
    </row>
    <row r="272" spans="1:137" s="28" customFormat="1" ht="120" customHeight="1" x14ac:dyDescent="0.2">
      <c r="A272" s="40">
        <v>232</v>
      </c>
      <c r="B272" s="56" t="s">
        <v>308</v>
      </c>
      <c r="C272" s="54" t="s">
        <v>153</v>
      </c>
      <c r="D272" s="19" t="s">
        <v>788</v>
      </c>
      <c r="E272" s="256"/>
      <c r="F272" s="256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  <c r="AA272" s="256"/>
      <c r="AB272" s="256"/>
      <c r="AC272" s="256"/>
      <c r="AD272" s="256"/>
      <c r="AE272" s="256"/>
      <c r="AF272" s="256"/>
      <c r="AG272" s="256"/>
      <c r="AH272" s="256"/>
      <c r="AI272" s="256"/>
      <c r="AJ272" s="256"/>
      <c r="AK272" s="256"/>
      <c r="AL272" s="256"/>
      <c r="AM272" s="256"/>
      <c r="AN272" s="256"/>
      <c r="AO272" s="256"/>
      <c r="AP272" s="256"/>
      <c r="AQ272" s="256"/>
      <c r="AR272" s="256"/>
      <c r="AS272" s="256"/>
      <c r="AT272" s="256"/>
      <c r="AU272" s="256"/>
      <c r="AV272" s="256"/>
      <c r="AW272" s="256"/>
      <c r="AX272" s="256"/>
      <c r="AY272" s="256"/>
      <c r="AZ272" s="256"/>
      <c r="BA272" s="256"/>
      <c r="BB272" s="256"/>
      <c r="BC272" s="256"/>
      <c r="BD272" s="256"/>
      <c r="BE272" s="256"/>
      <c r="BF272" s="256"/>
      <c r="BG272" s="256"/>
      <c r="BH272" s="256"/>
      <c r="BI272" s="256"/>
      <c r="BJ272" s="256"/>
      <c r="BK272" s="256"/>
      <c r="BL272" s="256"/>
      <c r="BM272" s="256"/>
      <c r="BN272" s="256"/>
      <c r="BO272" s="256"/>
      <c r="BP272" s="256"/>
      <c r="BQ272" s="256"/>
      <c r="BR272" s="256"/>
      <c r="BS272" s="256"/>
      <c r="BT272" s="256"/>
      <c r="BU272" s="256"/>
      <c r="BV272" s="256"/>
      <c r="BW272" s="256"/>
      <c r="BX272" s="256"/>
      <c r="BY272" s="256"/>
      <c r="BZ272" s="256"/>
      <c r="CA272" s="256"/>
      <c r="CB272" s="256"/>
      <c r="CC272" s="256"/>
      <c r="CD272" s="256"/>
      <c r="CE272" s="256"/>
      <c r="CF272" s="256"/>
      <c r="CG272" s="256"/>
      <c r="CH272" s="256"/>
      <c r="CI272" s="256"/>
      <c r="CJ272" s="256"/>
      <c r="CK272" s="256"/>
      <c r="CL272" s="256"/>
      <c r="CM272" s="256"/>
      <c r="CN272" s="256"/>
      <c r="CO272" s="256"/>
      <c r="CP272" s="256"/>
      <c r="CQ272" s="256"/>
      <c r="CR272" s="256"/>
      <c r="CS272" s="256"/>
      <c r="CT272" s="256"/>
      <c r="CU272" s="256"/>
      <c r="CV272" s="256"/>
      <c r="CW272" s="256"/>
      <c r="CX272" s="256"/>
      <c r="CY272" s="256"/>
      <c r="CZ272" s="256"/>
      <c r="DA272" s="256"/>
      <c r="DB272" s="256"/>
      <c r="DC272" s="256"/>
      <c r="DD272" s="256"/>
      <c r="DE272" s="256"/>
      <c r="DF272" s="256"/>
      <c r="DG272" s="256"/>
      <c r="DH272" s="256"/>
      <c r="DI272" s="256"/>
      <c r="DJ272" s="256"/>
      <c r="DK272" s="256"/>
      <c r="DL272" s="256"/>
      <c r="DM272" s="256"/>
      <c r="DN272" s="256"/>
      <c r="DO272" s="256"/>
      <c r="DP272" s="256"/>
      <c r="DQ272" s="256"/>
      <c r="DR272" s="256"/>
      <c r="DS272" s="256"/>
      <c r="DT272" s="256"/>
      <c r="DU272" s="256"/>
      <c r="DV272" s="256"/>
      <c r="DW272" s="256"/>
      <c r="DX272" s="256"/>
      <c r="DY272" s="256"/>
      <c r="DZ272" s="256"/>
      <c r="EA272" s="256"/>
      <c r="EB272" s="256"/>
      <c r="EC272" s="256"/>
      <c r="ED272" s="256"/>
      <c r="EE272" s="256"/>
      <c r="EF272" s="256"/>
      <c r="EG272" s="256"/>
    </row>
    <row r="273" spans="1:137" s="28" customFormat="1" ht="56.4" customHeight="1" x14ac:dyDescent="0.2">
      <c r="A273" s="40">
        <v>233</v>
      </c>
      <c r="B273" s="57" t="s">
        <v>309</v>
      </c>
      <c r="C273" s="54" t="s">
        <v>153</v>
      </c>
      <c r="D273" s="19" t="s">
        <v>788</v>
      </c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  <c r="AA273" s="256"/>
      <c r="AB273" s="256"/>
      <c r="AC273" s="256"/>
      <c r="AD273" s="256"/>
      <c r="AE273" s="256"/>
      <c r="AF273" s="256"/>
      <c r="AG273" s="256"/>
      <c r="AH273" s="256"/>
      <c r="AI273" s="256"/>
      <c r="AJ273" s="256"/>
      <c r="AK273" s="256"/>
      <c r="AL273" s="256"/>
      <c r="AM273" s="256"/>
      <c r="AN273" s="256"/>
      <c r="AO273" s="256"/>
      <c r="AP273" s="256"/>
      <c r="AQ273" s="256"/>
      <c r="AR273" s="256"/>
      <c r="AS273" s="256"/>
      <c r="AT273" s="256"/>
      <c r="AU273" s="256"/>
      <c r="AV273" s="256"/>
      <c r="AW273" s="256"/>
      <c r="AX273" s="256"/>
      <c r="AY273" s="256"/>
      <c r="AZ273" s="256"/>
      <c r="BA273" s="256"/>
      <c r="BB273" s="256"/>
      <c r="BC273" s="256"/>
      <c r="BD273" s="256"/>
      <c r="BE273" s="256"/>
      <c r="BF273" s="256"/>
      <c r="BG273" s="256"/>
      <c r="BH273" s="256"/>
      <c r="BI273" s="256"/>
      <c r="BJ273" s="256"/>
      <c r="BK273" s="256"/>
      <c r="BL273" s="256"/>
      <c r="BM273" s="256"/>
      <c r="BN273" s="256"/>
      <c r="BO273" s="256"/>
      <c r="BP273" s="256"/>
      <c r="BQ273" s="256"/>
      <c r="BR273" s="256"/>
      <c r="BS273" s="256"/>
      <c r="BT273" s="256"/>
      <c r="BU273" s="256"/>
      <c r="BV273" s="256"/>
      <c r="BW273" s="256"/>
      <c r="BX273" s="256"/>
      <c r="BY273" s="256"/>
      <c r="BZ273" s="256"/>
      <c r="CA273" s="256"/>
      <c r="CB273" s="256"/>
      <c r="CC273" s="256"/>
      <c r="CD273" s="256"/>
      <c r="CE273" s="256"/>
      <c r="CF273" s="256"/>
      <c r="CG273" s="256"/>
      <c r="CH273" s="256"/>
      <c r="CI273" s="256"/>
      <c r="CJ273" s="256"/>
      <c r="CK273" s="256"/>
      <c r="CL273" s="256"/>
      <c r="CM273" s="256"/>
      <c r="CN273" s="256"/>
      <c r="CO273" s="256"/>
      <c r="CP273" s="256"/>
      <c r="CQ273" s="256"/>
      <c r="CR273" s="256"/>
      <c r="CS273" s="256"/>
      <c r="CT273" s="256"/>
      <c r="CU273" s="256"/>
      <c r="CV273" s="256"/>
      <c r="CW273" s="256"/>
      <c r="CX273" s="256"/>
      <c r="CY273" s="256"/>
      <c r="CZ273" s="256"/>
      <c r="DA273" s="256"/>
      <c r="DB273" s="256"/>
      <c r="DC273" s="256"/>
      <c r="DD273" s="256"/>
      <c r="DE273" s="256"/>
      <c r="DF273" s="256"/>
      <c r="DG273" s="256"/>
      <c r="DH273" s="256"/>
      <c r="DI273" s="256"/>
      <c r="DJ273" s="256"/>
      <c r="DK273" s="256"/>
      <c r="DL273" s="256"/>
      <c r="DM273" s="256"/>
      <c r="DN273" s="256"/>
      <c r="DO273" s="256"/>
      <c r="DP273" s="256"/>
      <c r="DQ273" s="256"/>
      <c r="DR273" s="256"/>
      <c r="DS273" s="256"/>
      <c r="DT273" s="256"/>
      <c r="DU273" s="256"/>
      <c r="DV273" s="256"/>
      <c r="DW273" s="256"/>
      <c r="DX273" s="256"/>
      <c r="DY273" s="256"/>
      <c r="DZ273" s="256"/>
      <c r="EA273" s="256"/>
      <c r="EB273" s="256"/>
      <c r="EC273" s="256"/>
      <c r="ED273" s="256"/>
      <c r="EE273" s="256"/>
      <c r="EF273" s="256"/>
      <c r="EG273" s="256"/>
    </row>
    <row r="274" spans="1:137" s="28" customFormat="1" ht="74.400000000000006" customHeight="1" x14ac:dyDescent="0.2">
      <c r="A274" s="40">
        <v>234</v>
      </c>
      <c r="B274" s="56" t="s">
        <v>310</v>
      </c>
      <c r="C274" s="54" t="s">
        <v>153</v>
      </c>
      <c r="D274" s="19" t="s">
        <v>788</v>
      </c>
      <c r="E274" s="256"/>
      <c r="F274" s="256"/>
      <c r="G274" s="256"/>
      <c r="H274" s="256"/>
      <c r="I274" s="256"/>
      <c r="J274" s="256"/>
      <c r="K274" s="256"/>
      <c r="L274" s="256"/>
      <c r="M274" s="256"/>
      <c r="N274" s="256"/>
      <c r="O274" s="256"/>
      <c r="P274" s="256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  <c r="AA274" s="256"/>
      <c r="AB274" s="256"/>
      <c r="AC274" s="256"/>
      <c r="AD274" s="256"/>
      <c r="AE274" s="256"/>
      <c r="AF274" s="256"/>
      <c r="AG274" s="256"/>
      <c r="AH274" s="256"/>
      <c r="AI274" s="256"/>
      <c r="AJ274" s="256"/>
      <c r="AK274" s="256"/>
      <c r="AL274" s="256"/>
      <c r="AM274" s="256"/>
      <c r="AN274" s="256"/>
      <c r="AO274" s="256"/>
      <c r="AP274" s="256"/>
      <c r="AQ274" s="256"/>
      <c r="AR274" s="256"/>
      <c r="AS274" s="256"/>
      <c r="AT274" s="256"/>
      <c r="AU274" s="256"/>
      <c r="AV274" s="256"/>
      <c r="AW274" s="256"/>
      <c r="AX274" s="256"/>
      <c r="AY274" s="256"/>
      <c r="AZ274" s="256"/>
      <c r="BA274" s="256"/>
      <c r="BB274" s="256"/>
      <c r="BC274" s="256"/>
      <c r="BD274" s="256"/>
      <c r="BE274" s="256"/>
      <c r="BF274" s="256"/>
      <c r="BG274" s="256"/>
      <c r="BH274" s="256"/>
      <c r="BI274" s="256"/>
      <c r="BJ274" s="256"/>
      <c r="BK274" s="256"/>
      <c r="BL274" s="256"/>
      <c r="BM274" s="256"/>
      <c r="BN274" s="256"/>
      <c r="BO274" s="256"/>
      <c r="BP274" s="256"/>
      <c r="BQ274" s="256"/>
      <c r="BR274" s="256"/>
      <c r="BS274" s="256"/>
      <c r="BT274" s="256"/>
      <c r="BU274" s="256"/>
      <c r="BV274" s="256"/>
      <c r="BW274" s="256"/>
      <c r="BX274" s="256"/>
      <c r="BY274" s="256"/>
      <c r="BZ274" s="256"/>
      <c r="CA274" s="256"/>
      <c r="CB274" s="256"/>
      <c r="CC274" s="256"/>
      <c r="CD274" s="256"/>
      <c r="CE274" s="256"/>
      <c r="CF274" s="256"/>
      <c r="CG274" s="256"/>
      <c r="CH274" s="256"/>
      <c r="CI274" s="256"/>
      <c r="CJ274" s="256"/>
      <c r="CK274" s="256"/>
      <c r="CL274" s="256"/>
      <c r="CM274" s="256"/>
      <c r="CN274" s="256"/>
      <c r="CO274" s="256"/>
      <c r="CP274" s="256"/>
      <c r="CQ274" s="256"/>
      <c r="CR274" s="256"/>
      <c r="CS274" s="256"/>
      <c r="CT274" s="256"/>
      <c r="CU274" s="256"/>
      <c r="CV274" s="256"/>
      <c r="CW274" s="256"/>
      <c r="CX274" s="256"/>
      <c r="CY274" s="256"/>
      <c r="CZ274" s="256"/>
      <c r="DA274" s="256"/>
      <c r="DB274" s="256"/>
      <c r="DC274" s="256"/>
      <c r="DD274" s="256"/>
      <c r="DE274" s="256"/>
      <c r="DF274" s="256"/>
      <c r="DG274" s="256"/>
      <c r="DH274" s="256"/>
      <c r="DI274" s="256"/>
      <c r="DJ274" s="256"/>
      <c r="DK274" s="256"/>
      <c r="DL274" s="256"/>
      <c r="DM274" s="256"/>
      <c r="DN274" s="256"/>
      <c r="DO274" s="256"/>
      <c r="DP274" s="256"/>
      <c r="DQ274" s="256"/>
      <c r="DR274" s="256"/>
      <c r="DS274" s="256"/>
      <c r="DT274" s="256"/>
      <c r="DU274" s="256"/>
      <c r="DV274" s="256"/>
      <c r="DW274" s="256"/>
      <c r="DX274" s="256"/>
      <c r="DY274" s="256"/>
      <c r="DZ274" s="256"/>
      <c r="EA274" s="256"/>
      <c r="EB274" s="256"/>
      <c r="EC274" s="256"/>
      <c r="ED274" s="256"/>
      <c r="EE274" s="256"/>
      <c r="EF274" s="256"/>
      <c r="EG274" s="256"/>
    </row>
    <row r="275" spans="1:137" s="28" customFormat="1" ht="20.399999999999999" x14ac:dyDescent="0.2">
      <c r="A275" s="40">
        <v>235</v>
      </c>
      <c r="B275" s="56" t="s">
        <v>311</v>
      </c>
      <c r="C275" s="54" t="s">
        <v>153</v>
      </c>
      <c r="D275" s="19" t="s">
        <v>788</v>
      </c>
      <c r="E275" s="256"/>
      <c r="F275" s="256"/>
      <c r="G275" s="256"/>
      <c r="H275" s="256"/>
      <c r="I275" s="256"/>
      <c r="J275" s="256"/>
      <c r="K275" s="256"/>
      <c r="L275" s="256"/>
      <c r="M275" s="256"/>
      <c r="N275" s="256"/>
      <c r="O275" s="256"/>
      <c r="P275" s="256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  <c r="AA275" s="256"/>
      <c r="AB275" s="256"/>
      <c r="AC275" s="256"/>
      <c r="AD275" s="256"/>
      <c r="AE275" s="256"/>
      <c r="AF275" s="256"/>
      <c r="AG275" s="256"/>
      <c r="AH275" s="256"/>
      <c r="AI275" s="256"/>
      <c r="AJ275" s="256"/>
      <c r="AK275" s="256"/>
      <c r="AL275" s="256"/>
      <c r="AM275" s="256"/>
      <c r="AN275" s="256"/>
      <c r="AO275" s="256"/>
      <c r="AP275" s="256"/>
      <c r="AQ275" s="256"/>
      <c r="AR275" s="256"/>
      <c r="AS275" s="256"/>
      <c r="AT275" s="256"/>
      <c r="AU275" s="256"/>
      <c r="AV275" s="256"/>
      <c r="AW275" s="256"/>
      <c r="AX275" s="256"/>
      <c r="AY275" s="256"/>
      <c r="AZ275" s="256"/>
      <c r="BA275" s="256"/>
      <c r="BB275" s="256"/>
      <c r="BC275" s="256"/>
      <c r="BD275" s="256"/>
      <c r="BE275" s="256"/>
      <c r="BF275" s="256"/>
      <c r="BG275" s="256"/>
      <c r="BH275" s="256"/>
      <c r="BI275" s="256"/>
      <c r="BJ275" s="256"/>
      <c r="BK275" s="256"/>
      <c r="BL275" s="256"/>
      <c r="BM275" s="256"/>
      <c r="BN275" s="256"/>
      <c r="BO275" s="256"/>
      <c r="BP275" s="256"/>
      <c r="BQ275" s="256"/>
      <c r="BR275" s="256"/>
      <c r="BS275" s="256"/>
      <c r="BT275" s="256"/>
      <c r="BU275" s="256"/>
      <c r="BV275" s="256"/>
      <c r="BW275" s="256"/>
      <c r="BX275" s="256"/>
      <c r="BY275" s="256"/>
      <c r="BZ275" s="256"/>
      <c r="CA275" s="256"/>
      <c r="CB275" s="256"/>
      <c r="CC275" s="256"/>
      <c r="CD275" s="256"/>
      <c r="CE275" s="256"/>
      <c r="CF275" s="256"/>
      <c r="CG275" s="256"/>
      <c r="CH275" s="256"/>
      <c r="CI275" s="256"/>
      <c r="CJ275" s="256"/>
      <c r="CK275" s="256"/>
      <c r="CL275" s="256"/>
      <c r="CM275" s="256"/>
      <c r="CN275" s="256"/>
      <c r="CO275" s="256"/>
      <c r="CP275" s="256"/>
      <c r="CQ275" s="256"/>
      <c r="CR275" s="256"/>
      <c r="CS275" s="256"/>
      <c r="CT275" s="256"/>
      <c r="CU275" s="256"/>
      <c r="CV275" s="256"/>
      <c r="CW275" s="256"/>
      <c r="CX275" s="256"/>
      <c r="CY275" s="256"/>
      <c r="CZ275" s="256"/>
      <c r="DA275" s="256"/>
      <c r="DB275" s="256"/>
      <c r="DC275" s="256"/>
      <c r="DD275" s="256"/>
      <c r="DE275" s="256"/>
      <c r="DF275" s="256"/>
      <c r="DG275" s="256"/>
      <c r="DH275" s="256"/>
      <c r="DI275" s="256"/>
      <c r="DJ275" s="256"/>
      <c r="DK275" s="256"/>
      <c r="DL275" s="256"/>
      <c r="DM275" s="256"/>
      <c r="DN275" s="256"/>
      <c r="DO275" s="256"/>
      <c r="DP275" s="256"/>
      <c r="DQ275" s="256"/>
      <c r="DR275" s="256"/>
      <c r="DS275" s="256"/>
      <c r="DT275" s="256"/>
      <c r="DU275" s="256"/>
      <c r="DV275" s="256"/>
      <c r="DW275" s="256"/>
      <c r="DX275" s="256"/>
      <c r="DY275" s="256"/>
      <c r="DZ275" s="256"/>
      <c r="EA275" s="256"/>
      <c r="EB275" s="256"/>
      <c r="EC275" s="256"/>
      <c r="ED275" s="256"/>
      <c r="EE275" s="256"/>
      <c r="EF275" s="256"/>
      <c r="EG275" s="256"/>
    </row>
    <row r="276" spans="1:137" s="28" customFormat="1" ht="20.399999999999999" x14ac:dyDescent="0.2">
      <c r="A276" s="40">
        <v>236</v>
      </c>
      <c r="B276" s="56" t="s">
        <v>312</v>
      </c>
      <c r="C276" s="54" t="s">
        <v>153</v>
      </c>
      <c r="D276" s="19" t="s">
        <v>788</v>
      </c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  <c r="AA276" s="256"/>
      <c r="AB276" s="256"/>
      <c r="AC276" s="256"/>
      <c r="AD276" s="256"/>
      <c r="AE276" s="256"/>
      <c r="AF276" s="256"/>
      <c r="AG276" s="256"/>
      <c r="AH276" s="256"/>
      <c r="AI276" s="256"/>
      <c r="AJ276" s="256"/>
      <c r="AK276" s="256"/>
      <c r="AL276" s="256"/>
      <c r="AM276" s="256"/>
      <c r="AN276" s="256"/>
      <c r="AO276" s="256"/>
      <c r="AP276" s="256"/>
      <c r="AQ276" s="256"/>
      <c r="AR276" s="256"/>
      <c r="AS276" s="256"/>
      <c r="AT276" s="256"/>
      <c r="AU276" s="256"/>
      <c r="AV276" s="256"/>
      <c r="AW276" s="256"/>
      <c r="AX276" s="256"/>
      <c r="AY276" s="256"/>
      <c r="AZ276" s="256"/>
      <c r="BA276" s="256"/>
      <c r="BB276" s="256"/>
      <c r="BC276" s="256"/>
      <c r="BD276" s="256"/>
      <c r="BE276" s="256"/>
      <c r="BF276" s="256"/>
      <c r="BG276" s="256"/>
      <c r="BH276" s="256"/>
      <c r="BI276" s="256"/>
      <c r="BJ276" s="256"/>
      <c r="BK276" s="256"/>
      <c r="BL276" s="256"/>
      <c r="BM276" s="256"/>
      <c r="BN276" s="256"/>
      <c r="BO276" s="256"/>
      <c r="BP276" s="256"/>
      <c r="BQ276" s="256"/>
      <c r="BR276" s="256"/>
      <c r="BS276" s="256"/>
      <c r="BT276" s="256"/>
      <c r="BU276" s="256"/>
      <c r="BV276" s="256"/>
      <c r="BW276" s="256"/>
      <c r="BX276" s="256"/>
      <c r="BY276" s="256"/>
      <c r="BZ276" s="256"/>
      <c r="CA276" s="256"/>
      <c r="CB276" s="256"/>
      <c r="CC276" s="256"/>
      <c r="CD276" s="256"/>
      <c r="CE276" s="256"/>
      <c r="CF276" s="256"/>
      <c r="CG276" s="256"/>
      <c r="CH276" s="256"/>
      <c r="CI276" s="256"/>
      <c r="CJ276" s="256"/>
      <c r="CK276" s="256"/>
      <c r="CL276" s="256"/>
      <c r="CM276" s="256"/>
      <c r="CN276" s="256"/>
      <c r="CO276" s="256"/>
      <c r="CP276" s="256"/>
      <c r="CQ276" s="256"/>
      <c r="CR276" s="256"/>
      <c r="CS276" s="256"/>
      <c r="CT276" s="256"/>
      <c r="CU276" s="256"/>
      <c r="CV276" s="256"/>
      <c r="CW276" s="256"/>
      <c r="CX276" s="256"/>
      <c r="CY276" s="256"/>
      <c r="CZ276" s="256"/>
      <c r="DA276" s="256"/>
      <c r="DB276" s="256"/>
      <c r="DC276" s="256"/>
      <c r="DD276" s="256"/>
      <c r="DE276" s="256"/>
      <c r="DF276" s="256"/>
      <c r="DG276" s="256"/>
      <c r="DH276" s="256"/>
      <c r="DI276" s="256"/>
      <c r="DJ276" s="256"/>
      <c r="DK276" s="256"/>
      <c r="DL276" s="256"/>
      <c r="DM276" s="256"/>
      <c r="DN276" s="256"/>
      <c r="DO276" s="256"/>
      <c r="DP276" s="256"/>
      <c r="DQ276" s="256"/>
      <c r="DR276" s="256"/>
      <c r="DS276" s="256"/>
      <c r="DT276" s="256"/>
      <c r="DU276" s="256"/>
      <c r="DV276" s="256"/>
      <c r="DW276" s="256"/>
      <c r="DX276" s="256"/>
      <c r="DY276" s="256"/>
      <c r="DZ276" s="256"/>
      <c r="EA276" s="256"/>
      <c r="EB276" s="256"/>
      <c r="EC276" s="256"/>
      <c r="ED276" s="256"/>
      <c r="EE276" s="256"/>
      <c r="EF276" s="256"/>
      <c r="EG276" s="256"/>
    </row>
    <row r="277" spans="1:137" s="28" customFormat="1" x14ac:dyDescent="0.2">
      <c r="A277" s="40">
        <v>237</v>
      </c>
      <c r="B277" s="56" t="s">
        <v>270</v>
      </c>
      <c r="C277" s="54" t="s">
        <v>152</v>
      </c>
      <c r="D277" s="19" t="s">
        <v>788</v>
      </c>
      <c r="E277" s="256"/>
      <c r="F277" s="256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  <c r="AA277" s="256"/>
      <c r="AB277" s="256"/>
      <c r="AC277" s="256"/>
      <c r="AD277" s="256"/>
      <c r="AE277" s="256"/>
      <c r="AF277" s="256"/>
      <c r="AG277" s="256"/>
      <c r="AH277" s="256"/>
      <c r="AI277" s="256"/>
      <c r="AJ277" s="256"/>
      <c r="AK277" s="256"/>
      <c r="AL277" s="256"/>
      <c r="AM277" s="256"/>
      <c r="AN277" s="256"/>
      <c r="AO277" s="256"/>
      <c r="AP277" s="256"/>
      <c r="AQ277" s="256"/>
      <c r="AR277" s="256"/>
      <c r="AS277" s="256"/>
      <c r="AT277" s="256"/>
      <c r="AU277" s="256"/>
      <c r="AV277" s="256"/>
      <c r="AW277" s="256"/>
      <c r="AX277" s="256"/>
      <c r="AY277" s="256"/>
      <c r="AZ277" s="256"/>
      <c r="BA277" s="256"/>
      <c r="BB277" s="256"/>
      <c r="BC277" s="256"/>
      <c r="BD277" s="256"/>
      <c r="BE277" s="256"/>
      <c r="BF277" s="256"/>
      <c r="BG277" s="256"/>
      <c r="BH277" s="256"/>
      <c r="BI277" s="256"/>
      <c r="BJ277" s="256"/>
      <c r="BK277" s="256"/>
      <c r="BL277" s="256"/>
      <c r="BM277" s="256"/>
      <c r="BN277" s="256"/>
      <c r="BO277" s="256"/>
      <c r="BP277" s="256"/>
      <c r="BQ277" s="256"/>
      <c r="BR277" s="256"/>
      <c r="BS277" s="256"/>
      <c r="BT277" s="256"/>
      <c r="BU277" s="256"/>
      <c r="BV277" s="256"/>
      <c r="BW277" s="256"/>
      <c r="BX277" s="256"/>
      <c r="BY277" s="256"/>
      <c r="BZ277" s="256"/>
      <c r="CA277" s="256"/>
      <c r="CB277" s="256"/>
      <c r="CC277" s="256"/>
      <c r="CD277" s="256"/>
      <c r="CE277" s="256"/>
      <c r="CF277" s="256"/>
      <c r="CG277" s="256"/>
      <c r="CH277" s="256"/>
      <c r="CI277" s="256"/>
      <c r="CJ277" s="256"/>
      <c r="CK277" s="256"/>
      <c r="CL277" s="256"/>
      <c r="CM277" s="256"/>
      <c r="CN277" s="256"/>
      <c r="CO277" s="256"/>
      <c r="CP277" s="256"/>
      <c r="CQ277" s="256"/>
      <c r="CR277" s="256"/>
      <c r="CS277" s="256"/>
      <c r="CT277" s="256"/>
      <c r="CU277" s="256"/>
      <c r="CV277" s="256"/>
      <c r="CW277" s="256"/>
      <c r="CX277" s="256"/>
      <c r="CY277" s="256"/>
      <c r="CZ277" s="256"/>
      <c r="DA277" s="256"/>
      <c r="DB277" s="256"/>
      <c r="DC277" s="256"/>
      <c r="DD277" s="256"/>
      <c r="DE277" s="256"/>
      <c r="DF277" s="256"/>
      <c r="DG277" s="256"/>
      <c r="DH277" s="256"/>
      <c r="DI277" s="256"/>
      <c r="DJ277" s="256"/>
      <c r="DK277" s="256"/>
      <c r="DL277" s="256"/>
      <c r="DM277" s="256"/>
      <c r="DN277" s="256"/>
      <c r="DO277" s="256"/>
      <c r="DP277" s="256"/>
      <c r="DQ277" s="256"/>
      <c r="DR277" s="256"/>
      <c r="DS277" s="256"/>
      <c r="DT277" s="256"/>
      <c r="DU277" s="256"/>
      <c r="DV277" s="256"/>
      <c r="DW277" s="256"/>
      <c r="DX277" s="256"/>
      <c r="DY277" s="256"/>
      <c r="DZ277" s="256"/>
      <c r="EA277" s="256"/>
      <c r="EB277" s="256"/>
      <c r="EC277" s="256"/>
      <c r="ED277" s="256"/>
      <c r="EE277" s="256"/>
      <c r="EF277" s="256"/>
      <c r="EG277" s="256"/>
    </row>
    <row r="278" spans="1:137" s="32" customFormat="1" ht="17.25" customHeight="1" x14ac:dyDescent="0.3">
      <c r="A278" s="40">
        <v>238</v>
      </c>
      <c r="B278" s="55" t="s">
        <v>273</v>
      </c>
      <c r="C278" s="54" t="s">
        <v>152</v>
      </c>
      <c r="D278" s="19" t="s">
        <v>788</v>
      </c>
      <c r="E278" s="257"/>
      <c r="F278" s="257"/>
      <c r="G278" s="257"/>
      <c r="H278" s="257"/>
      <c r="I278" s="257"/>
      <c r="J278" s="257"/>
      <c r="K278" s="257"/>
      <c r="L278" s="257"/>
      <c r="M278" s="257"/>
      <c r="N278" s="257"/>
      <c r="O278" s="257"/>
      <c r="P278" s="257"/>
      <c r="Q278" s="257"/>
      <c r="R278" s="257"/>
      <c r="S278" s="257"/>
      <c r="T278" s="257"/>
      <c r="U278" s="257"/>
      <c r="V278" s="257"/>
      <c r="W278" s="257"/>
      <c r="X278" s="257"/>
      <c r="Y278" s="257"/>
      <c r="Z278" s="257"/>
      <c r="AA278" s="257"/>
      <c r="AB278" s="257"/>
      <c r="AC278" s="257"/>
      <c r="AD278" s="257"/>
      <c r="AE278" s="257"/>
      <c r="AF278" s="257"/>
      <c r="AG278" s="257"/>
      <c r="AH278" s="257"/>
      <c r="AI278" s="257"/>
      <c r="AJ278" s="257"/>
      <c r="AK278" s="257"/>
      <c r="AL278" s="257"/>
      <c r="AM278" s="257"/>
      <c r="AN278" s="257"/>
      <c r="AO278" s="257"/>
      <c r="AP278" s="257"/>
      <c r="AQ278" s="257"/>
      <c r="AR278" s="257"/>
      <c r="AS278" s="257"/>
      <c r="AT278" s="257"/>
      <c r="AU278" s="257"/>
      <c r="AV278" s="257"/>
      <c r="AW278" s="257"/>
      <c r="AX278" s="257"/>
      <c r="AY278" s="257"/>
      <c r="AZ278" s="257"/>
      <c r="BA278" s="257"/>
      <c r="BB278" s="257"/>
      <c r="BC278" s="257"/>
      <c r="BD278" s="257"/>
      <c r="BE278" s="257"/>
      <c r="BF278" s="257"/>
      <c r="BG278" s="257"/>
      <c r="BH278" s="257"/>
      <c r="BI278" s="257"/>
      <c r="BJ278" s="257"/>
      <c r="BK278" s="257"/>
      <c r="BL278" s="257"/>
      <c r="BM278" s="257"/>
      <c r="BN278" s="257"/>
      <c r="BO278" s="257"/>
      <c r="BP278" s="257"/>
      <c r="BQ278" s="257"/>
      <c r="BR278" s="257"/>
      <c r="BS278" s="257"/>
      <c r="BT278" s="257"/>
      <c r="BU278" s="257"/>
      <c r="BV278" s="257"/>
      <c r="BW278" s="257"/>
      <c r="BX278" s="257"/>
      <c r="BY278" s="257"/>
      <c r="BZ278" s="257"/>
      <c r="CA278" s="257"/>
      <c r="CB278" s="257"/>
      <c r="CC278" s="257"/>
      <c r="CD278" s="257"/>
      <c r="CE278" s="257"/>
      <c r="CF278" s="257"/>
      <c r="CG278" s="257"/>
      <c r="CH278" s="257"/>
      <c r="CI278" s="257"/>
      <c r="CJ278" s="257"/>
      <c r="CK278" s="257"/>
      <c r="CL278" s="257"/>
      <c r="CM278" s="257"/>
      <c r="CN278" s="257"/>
      <c r="CO278" s="257"/>
      <c r="CP278" s="257"/>
      <c r="CQ278" s="257"/>
      <c r="CR278" s="257"/>
      <c r="CS278" s="257"/>
      <c r="CT278" s="257"/>
      <c r="CU278" s="257"/>
      <c r="CV278" s="257"/>
      <c r="CW278" s="257"/>
      <c r="CX278" s="257"/>
      <c r="CY278" s="257"/>
      <c r="CZ278" s="257"/>
      <c r="DA278" s="257"/>
      <c r="DB278" s="257"/>
      <c r="DC278" s="257"/>
      <c r="DD278" s="257"/>
      <c r="DE278" s="257"/>
      <c r="DF278" s="257"/>
      <c r="DG278" s="257"/>
      <c r="DH278" s="257"/>
      <c r="DI278" s="257"/>
      <c r="DJ278" s="257"/>
      <c r="DK278" s="257"/>
      <c r="DL278" s="257"/>
      <c r="DM278" s="257"/>
      <c r="DN278" s="257"/>
      <c r="DO278" s="257"/>
      <c r="DP278" s="257"/>
      <c r="DQ278" s="257"/>
      <c r="DR278" s="257"/>
      <c r="DS278" s="257"/>
      <c r="DT278" s="257"/>
      <c r="DU278" s="257"/>
      <c r="DV278" s="257"/>
      <c r="DW278" s="257"/>
      <c r="DX278" s="257"/>
      <c r="DY278" s="257"/>
      <c r="DZ278" s="257"/>
      <c r="EA278" s="257"/>
      <c r="EB278" s="257"/>
      <c r="EC278" s="257"/>
      <c r="ED278" s="257"/>
      <c r="EE278" s="257"/>
      <c r="EF278" s="257"/>
      <c r="EG278" s="257"/>
    </row>
    <row r="279" spans="1:137" ht="18" customHeight="1" x14ac:dyDescent="0.2">
      <c r="A279" s="40">
        <v>239</v>
      </c>
      <c r="B279" s="55" t="s">
        <v>313</v>
      </c>
      <c r="C279" s="54" t="s">
        <v>152</v>
      </c>
      <c r="D279" s="19" t="s">
        <v>788</v>
      </c>
    </row>
    <row r="280" spans="1:137" x14ac:dyDescent="0.2">
      <c r="A280" s="40">
        <v>240</v>
      </c>
      <c r="B280" s="55" t="s">
        <v>314</v>
      </c>
      <c r="C280" s="54" t="s">
        <v>152</v>
      </c>
      <c r="D280" s="19" t="s">
        <v>788</v>
      </c>
    </row>
    <row r="281" spans="1:137" ht="30.6" x14ac:dyDescent="0.2">
      <c r="A281" s="40">
        <v>241</v>
      </c>
      <c r="B281" s="53" t="s">
        <v>315</v>
      </c>
      <c r="C281" s="54" t="s">
        <v>153</v>
      </c>
      <c r="D281" s="19" t="s">
        <v>788</v>
      </c>
    </row>
    <row r="282" spans="1:137" s="28" customFormat="1" x14ac:dyDescent="0.2">
      <c r="A282" s="40">
        <v>242</v>
      </c>
      <c r="B282" s="56" t="s">
        <v>316</v>
      </c>
      <c r="C282" s="54" t="s">
        <v>153</v>
      </c>
      <c r="D282" s="19" t="s">
        <v>788</v>
      </c>
      <c r="E282" s="256"/>
      <c r="F282" s="256"/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  <c r="AA282" s="256"/>
      <c r="AB282" s="256"/>
      <c r="AC282" s="256"/>
      <c r="AD282" s="256"/>
      <c r="AE282" s="256"/>
      <c r="AF282" s="256"/>
      <c r="AG282" s="256"/>
      <c r="AH282" s="256"/>
      <c r="AI282" s="256"/>
      <c r="AJ282" s="256"/>
      <c r="AK282" s="256"/>
      <c r="AL282" s="256"/>
      <c r="AM282" s="256"/>
      <c r="AN282" s="256"/>
      <c r="AO282" s="256"/>
      <c r="AP282" s="256"/>
      <c r="AQ282" s="256"/>
      <c r="AR282" s="256"/>
      <c r="AS282" s="256"/>
      <c r="AT282" s="256"/>
      <c r="AU282" s="256"/>
      <c r="AV282" s="256"/>
      <c r="AW282" s="256"/>
      <c r="AX282" s="256"/>
      <c r="AY282" s="256"/>
      <c r="AZ282" s="256"/>
      <c r="BA282" s="256"/>
      <c r="BB282" s="256"/>
      <c r="BC282" s="256"/>
      <c r="BD282" s="256"/>
      <c r="BE282" s="256"/>
      <c r="BF282" s="256"/>
      <c r="BG282" s="256"/>
      <c r="BH282" s="256"/>
      <c r="BI282" s="256"/>
      <c r="BJ282" s="256"/>
      <c r="BK282" s="256"/>
      <c r="BL282" s="256"/>
      <c r="BM282" s="256"/>
      <c r="BN282" s="256"/>
      <c r="BO282" s="256"/>
      <c r="BP282" s="256"/>
      <c r="BQ282" s="256"/>
      <c r="BR282" s="256"/>
      <c r="BS282" s="256"/>
      <c r="BT282" s="256"/>
      <c r="BU282" s="256"/>
      <c r="BV282" s="256"/>
      <c r="BW282" s="256"/>
      <c r="BX282" s="256"/>
      <c r="BY282" s="256"/>
      <c r="BZ282" s="256"/>
      <c r="CA282" s="256"/>
      <c r="CB282" s="256"/>
      <c r="CC282" s="256"/>
      <c r="CD282" s="256"/>
      <c r="CE282" s="256"/>
      <c r="CF282" s="256"/>
      <c r="CG282" s="256"/>
      <c r="CH282" s="256"/>
      <c r="CI282" s="256"/>
      <c r="CJ282" s="256"/>
      <c r="CK282" s="256"/>
      <c r="CL282" s="256"/>
      <c r="CM282" s="256"/>
      <c r="CN282" s="256"/>
      <c r="CO282" s="256"/>
      <c r="CP282" s="256"/>
      <c r="CQ282" s="256"/>
      <c r="CR282" s="256"/>
      <c r="CS282" s="256"/>
      <c r="CT282" s="256"/>
      <c r="CU282" s="256"/>
      <c r="CV282" s="256"/>
      <c r="CW282" s="256"/>
      <c r="CX282" s="256"/>
      <c r="CY282" s="256"/>
      <c r="CZ282" s="256"/>
      <c r="DA282" s="256"/>
      <c r="DB282" s="256"/>
      <c r="DC282" s="256"/>
      <c r="DD282" s="256"/>
      <c r="DE282" s="256"/>
      <c r="DF282" s="256"/>
      <c r="DG282" s="256"/>
      <c r="DH282" s="256"/>
      <c r="DI282" s="256"/>
      <c r="DJ282" s="256"/>
      <c r="DK282" s="256"/>
      <c r="DL282" s="256"/>
      <c r="DM282" s="256"/>
      <c r="DN282" s="256"/>
      <c r="DO282" s="256"/>
      <c r="DP282" s="256"/>
      <c r="DQ282" s="256"/>
      <c r="DR282" s="256"/>
      <c r="DS282" s="256"/>
      <c r="DT282" s="256"/>
      <c r="DU282" s="256"/>
      <c r="DV282" s="256"/>
      <c r="DW282" s="256"/>
      <c r="DX282" s="256"/>
      <c r="DY282" s="256"/>
      <c r="DZ282" s="256"/>
      <c r="EA282" s="256"/>
      <c r="EB282" s="256"/>
      <c r="EC282" s="256"/>
      <c r="ED282" s="256"/>
      <c r="EE282" s="256"/>
      <c r="EF282" s="256"/>
      <c r="EG282" s="256"/>
    </row>
    <row r="283" spans="1:137" s="28" customFormat="1" x14ac:dyDescent="0.2">
      <c r="A283" s="40">
        <v>243</v>
      </c>
      <c r="B283" s="56" t="s">
        <v>317</v>
      </c>
      <c r="C283" s="54" t="s">
        <v>153</v>
      </c>
      <c r="D283" s="19" t="s">
        <v>788</v>
      </c>
      <c r="E283" s="256"/>
      <c r="F283" s="256"/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  <c r="AA283" s="256"/>
      <c r="AB283" s="256"/>
      <c r="AC283" s="256"/>
      <c r="AD283" s="256"/>
      <c r="AE283" s="256"/>
      <c r="AF283" s="256"/>
      <c r="AG283" s="256"/>
      <c r="AH283" s="256"/>
      <c r="AI283" s="256"/>
      <c r="AJ283" s="256"/>
      <c r="AK283" s="256"/>
      <c r="AL283" s="256"/>
      <c r="AM283" s="256"/>
      <c r="AN283" s="256"/>
      <c r="AO283" s="256"/>
      <c r="AP283" s="256"/>
      <c r="AQ283" s="256"/>
      <c r="AR283" s="256"/>
      <c r="AS283" s="256"/>
      <c r="AT283" s="256"/>
      <c r="AU283" s="256"/>
      <c r="AV283" s="256"/>
      <c r="AW283" s="256"/>
      <c r="AX283" s="256"/>
      <c r="AY283" s="256"/>
      <c r="AZ283" s="256"/>
      <c r="BA283" s="256"/>
      <c r="BB283" s="256"/>
      <c r="BC283" s="256"/>
      <c r="BD283" s="256"/>
      <c r="BE283" s="256"/>
      <c r="BF283" s="256"/>
      <c r="BG283" s="256"/>
      <c r="BH283" s="256"/>
      <c r="BI283" s="256"/>
      <c r="BJ283" s="256"/>
      <c r="BK283" s="256"/>
      <c r="BL283" s="256"/>
      <c r="BM283" s="256"/>
      <c r="BN283" s="256"/>
      <c r="BO283" s="256"/>
      <c r="BP283" s="256"/>
      <c r="BQ283" s="256"/>
      <c r="BR283" s="256"/>
      <c r="BS283" s="256"/>
      <c r="BT283" s="256"/>
      <c r="BU283" s="256"/>
      <c r="BV283" s="256"/>
      <c r="BW283" s="256"/>
      <c r="BX283" s="256"/>
      <c r="BY283" s="256"/>
      <c r="BZ283" s="256"/>
      <c r="CA283" s="256"/>
      <c r="CB283" s="256"/>
      <c r="CC283" s="256"/>
      <c r="CD283" s="256"/>
      <c r="CE283" s="256"/>
      <c r="CF283" s="256"/>
      <c r="CG283" s="256"/>
      <c r="CH283" s="256"/>
      <c r="CI283" s="256"/>
      <c r="CJ283" s="256"/>
      <c r="CK283" s="256"/>
      <c r="CL283" s="256"/>
      <c r="CM283" s="256"/>
      <c r="CN283" s="256"/>
      <c r="CO283" s="256"/>
      <c r="CP283" s="256"/>
      <c r="CQ283" s="256"/>
      <c r="CR283" s="256"/>
      <c r="CS283" s="256"/>
      <c r="CT283" s="256"/>
      <c r="CU283" s="256"/>
      <c r="CV283" s="256"/>
      <c r="CW283" s="256"/>
      <c r="CX283" s="256"/>
      <c r="CY283" s="256"/>
      <c r="CZ283" s="256"/>
      <c r="DA283" s="256"/>
      <c r="DB283" s="256"/>
      <c r="DC283" s="256"/>
      <c r="DD283" s="256"/>
      <c r="DE283" s="256"/>
      <c r="DF283" s="256"/>
      <c r="DG283" s="256"/>
      <c r="DH283" s="256"/>
      <c r="DI283" s="256"/>
      <c r="DJ283" s="256"/>
      <c r="DK283" s="256"/>
      <c r="DL283" s="256"/>
      <c r="DM283" s="256"/>
      <c r="DN283" s="256"/>
      <c r="DO283" s="256"/>
      <c r="DP283" s="256"/>
      <c r="DQ283" s="256"/>
      <c r="DR283" s="256"/>
      <c r="DS283" s="256"/>
      <c r="DT283" s="256"/>
      <c r="DU283" s="256"/>
      <c r="DV283" s="256"/>
      <c r="DW283" s="256"/>
      <c r="DX283" s="256"/>
      <c r="DY283" s="256"/>
      <c r="DZ283" s="256"/>
      <c r="EA283" s="256"/>
      <c r="EB283" s="256"/>
      <c r="EC283" s="256"/>
      <c r="ED283" s="256"/>
      <c r="EE283" s="256"/>
      <c r="EF283" s="256"/>
      <c r="EG283" s="256"/>
    </row>
    <row r="284" spans="1:137" s="28" customFormat="1" x14ac:dyDescent="0.2">
      <c r="A284" s="40">
        <v>244</v>
      </c>
      <c r="B284" s="56" t="s">
        <v>318</v>
      </c>
      <c r="C284" s="54" t="s">
        <v>153</v>
      </c>
      <c r="D284" s="19" t="s">
        <v>788</v>
      </c>
      <c r="E284" s="256"/>
      <c r="F284" s="256"/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  <c r="AA284" s="256"/>
      <c r="AB284" s="256"/>
      <c r="AC284" s="256"/>
      <c r="AD284" s="256"/>
      <c r="AE284" s="256"/>
      <c r="AF284" s="256"/>
      <c r="AG284" s="256"/>
      <c r="AH284" s="256"/>
      <c r="AI284" s="256"/>
      <c r="AJ284" s="256"/>
      <c r="AK284" s="256"/>
      <c r="AL284" s="256"/>
      <c r="AM284" s="256"/>
      <c r="AN284" s="256"/>
      <c r="AO284" s="256"/>
      <c r="AP284" s="256"/>
      <c r="AQ284" s="256"/>
      <c r="AR284" s="256"/>
      <c r="AS284" s="256"/>
      <c r="AT284" s="256"/>
      <c r="AU284" s="256"/>
      <c r="AV284" s="256"/>
      <c r="AW284" s="256"/>
      <c r="AX284" s="256"/>
      <c r="AY284" s="256"/>
      <c r="AZ284" s="256"/>
      <c r="BA284" s="256"/>
      <c r="BB284" s="256"/>
      <c r="BC284" s="256"/>
      <c r="BD284" s="256"/>
      <c r="BE284" s="256"/>
      <c r="BF284" s="256"/>
      <c r="BG284" s="256"/>
      <c r="BH284" s="256"/>
      <c r="BI284" s="256"/>
      <c r="BJ284" s="256"/>
      <c r="BK284" s="256"/>
      <c r="BL284" s="256"/>
      <c r="BM284" s="256"/>
      <c r="BN284" s="256"/>
      <c r="BO284" s="256"/>
      <c r="BP284" s="256"/>
      <c r="BQ284" s="256"/>
      <c r="BR284" s="256"/>
      <c r="BS284" s="256"/>
      <c r="BT284" s="256"/>
      <c r="BU284" s="256"/>
      <c r="BV284" s="256"/>
      <c r="BW284" s="256"/>
      <c r="BX284" s="256"/>
      <c r="BY284" s="256"/>
      <c r="BZ284" s="256"/>
      <c r="CA284" s="256"/>
      <c r="CB284" s="256"/>
      <c r="CC284" s="256"/>
      <c r="CD284" s="256"/>
      <c r="CE284" s="256"/>
      <c r="CF284" s="256"/>
      <c r="CG284" s="256"/>
      <c r="CH284" s="256"/>
      <c r="CI284" s="256"/>
      <c r="CJ284" s="256"/>
      <c r="CK284" s="256"/>
      <c r="CL284" s="256"/>
      <c r="CM284" s="256"/>
      <c r="CN284" s="256"/>
      <c r="CO284" s="256"/>
      <c r="CP284" s="256"/>
      <c r="CQ284" s="256"/>
      <c r="CR284" s="256"/>
      <c r="CS284" s="256"/>
      <c r="CT284" s="256"/>
      <c r="CU284" s="256"/>
      <c r="CV284" s="256"/>
      <c r="CW284" s="256"/>
      <c r="CX284" s="256"/>
      <c r="CY284" s="256"/>
      <c r="CZ284" s="256"/>
      <c r="DA284" s="256"/>
      <c r="DB284" s="256"/>
      <c r="DC284" s="256"/>
      <c r="DD284" s="256"/>
      <c r="DE284" s="256"/>
      <c r="DF284" s="256"/>
      <c r="DG284" s="256"/>
      <c r="DH284" s="256"/>
      <c r="DI284" s="256"/>
      <c r="DJ284" s="256"/>
      <c r="DK284" s="256"/>
      <c r="DL284" s="256"/>
      <c r="DM284" s="256"/>
      <c r="DN284" s="256"/>
      <c r="DO284" s="256"/>
      <c r="DP284" s="256"/>
      <c r="DQ284" s="256"/>
      <c r="DR284" s="256"/>
      <c r="DS284" s="256"/>
      <c r="DT284" s="256"/>
      <c r="DU284" s="256"/>
      <c r="DV284" s="256"/>
      <c r="DW284" s="256"/>
      <c r="DX284" s="256"/>
      <c r="DY284" s="256"/>
      <c r="DZ284" s="256"/>
      <c r="EA284" s="256"/>
      <c r="EB284" s="256"/>
      <c r="EC284" s="256"/>
      <c r="ED284" s="256"/>
      <c r="EE284" s="256"/>
      <c r="EF284" s="256"/>
      <c r="EG284" s="256"/>
    </row>
    <row r="285" spans="1:137" s="28" customFormat="1" ht="20.399999999999999" x14ac:dyDescent="0.2">
      <c r="A285" s="40">
        <v>245</v>
      </c>
      <c r="B285" s="56" t="s">
        <v>319</v>
      </c>
      <c r="C285" s="54" t="s">
        <v>156</v>
      </c>
      <c r="D285" s="19" t="s">
        <v>788</v>
      </c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  <c r="AA285" s="256"/>
      <c r="AB285" s="256"/>
      <c r="AC285" s="256"/>
      <c r="AD285" s="256"/>
      <c r="AE285" s="256"/>
      <c r="AF285" s="256"/>
      <c r="AG285" s="256"/>
      <c r="AH285" s="256"/>
      <c r="AI285" s="256"/>
      <c r="AJ285" s="256"/>
      <c r="AK285" s="256"/>
      <c r="AL285" s="256"/>
      <c r="AM285" s="256"/>
      <c r="AN285" s="256"/>
      <c r="AO285" s="256"/>
      <c r="AP285" s="256"/>
      <c r="AQ285" s="256"/>
      <c r="AR285" s="256"/>
      <c r="AS285" s="256"/>
      <c r="AT285" s="256"/>
      <c r="AU285" s="256"/>
      <c r="AV285" s="256"/>
      <c r="AW285" s="256"/>
      <c r="AX285" s="256"/>
      <c r="AY285" s="256"/>
      <c r="AZ285" s="256"/>
      <c r="BA285" s="256"/>
      <c r="BB285" s="256"/>
      <c r="BC285" s="256"/>
      <c r="BD285" s="256"/>
      <c r="BE285" s="256"/>
      <c r="BF285" s="256"/>
      <c r="BG285" s="256"/>
      <c r="BH285" s="256"/>
      <c r="BI285" s="256"/>
      <c r="BJ285" s="256"/>
      <c r="BK285" s="256"/>
      <c r="BL285" s="256"/>
      <c r="BM285" s="256"/>
      <c r="BN285" s="256"/>
      <c r="BO285" s="256"/>
      <c r="BP285" s="256"/>
      <c r="BQ285" s="256"/>
      <c r="BR285" s="256"/>
      <c r="BS285" s="256"/>
      <c r="BT285" s="256"/>
      <c r="BU285" s="256"/>
      <c r="BV285" s="256"/>
      <c r="BW285" s="256"/>
      <c r="BX285" s="256"/>
      <c r="BY285" s="256"/>
      <c r="BZ285" s="256"/>
      <c r="CA285" s="256"/>
      <c r="CB285" s="256"/>
      <c r="CC285" s="256"/>
      <c r="CD285" s="256"/>
      <c r="CE285" s="256"/>
      <c r="CF285" s="256"/>
      <c r="CG285" s="256"/>
      <c r="CH285" s="256"/>
      <c r="CI285" s="256"/>
      <c r="CJ285" s="256"/>
      <c r="CK285" s="256"/>
      <c r="CL285" s="256"/>
      <c r="CM285" s="256"/>
      <c r="CN285" s="256"/>
      <c r="CO285" s="256"/>
      <c r="CP285" s="256"/>
      <c r="CQ285" s="256"/>
      <c r="CR285" s="256"/>
      <c r="CS285" s="256"/>
      <c r="CT285" s="256"/>
      <c r="CU285" s="256"/>
      <c r="CV285" s="256"/>
      <c r="CW285" s="256"/>
      <c r="CX285" s="256"/>
      <c r="CY285" s="256"/>
      <c r="CZ285" s="256"/>
      <c r="DA285" s="256"/>
      <c r="DB285" s="256"/>
      <c r="DC285" s="256"/>
      <c r="DD285" s="256"/>
      <c r="DE285" s="256"/>
      <c r="DF285" s="256"/>
      <c r="DG285" s="256"/>
      <c r="DH285" s="256"/>
      <c r="DI285" s="256"/>
      <c r="DJ285" s="256"/>
      <c r="DK285" s="256"/>
      <c r="DL285" s="256"/>
      <c r="DM285" s="256"/>
      <c r="DN285" s="256"/>
      <c r="DO285" s="256"/>
      <c r="DP285" s="256"/>
      <c r="DQ285" s="256"/>
      <c r="DR285" s="256"/>
      <c r="DS285" s="256"/>
      <c r="DT285" s="256"/>
      <c r="DU285" s="256"/>
      <c r="DV285" s="256"/>
      <c r="DW285" s="256"/>
      <c r="DX285" s="256"/>
      <c r="DY285" s="256"/>
      <c r="DZ285" s="256"/>
      <c r="EA285" s="256"/>
      <c r="EB285" s="256"/>
      <c r="EC285" s="256"/>
      <c r="ED285" s="256"/>
      <c r="EE285" s="256"/>
      <c r="EF285" s="256"/>
      <c r="EG285" s="256"/>
    </row>
    <row r="286" spans="1:137" s="28" customFormat="1" x14ac:dyDescent="0.2">
      <c r="A286" s="40">
        <v>246</v>
      </c>
      <c r="B286" s="56" t="s">
        <v>320</v>
      </c>
      <c r="C286" s="54" t="s">
        <v>153</v>
      </c>
      <c r="D286" s="19" t="s">
        <v>788</v>
      </c>
      <c r="E286" s="256"/>
      <c r="F286" s="256"/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  <c r="AA286" s="256"/>
      <c r="AB286" s="256"/>
      <c r="AC286" s="256"/>
      <c r="AD286" s="256"/>
      <c r="AE286" s="256"/>
      <c r="AF286" s="256"/>
      <c r="AG286" s="256"/>
      <c r="AH286" s="256"/>
      <c r="AI286" s="256"/>
      <c r="AJ286" s="256"/>
      <c r="AK286" s="256"/>
      <c r="AL286" s="256"/>
      <c r="AM286" s="256"/>
      <c r="AN286" s="256"/>
      <c r="AO286" s="256"/>
      <c r="AP286" s="256"/>
      <c r="AQ286" s="256"/>
      <c r="AR286" s="256"/>
      <c r="AS286" s="256"/>
      <c r="AT286" s="256"/>
      <c r="AU286" s="256"/>
      <c r="AV286" s="256"/>
      <c r="AW286" s="256"/>
      <c r="AX286" s="256"/>
      <c r="AY286" s="256"/>
      <c r="AZ286" s="256"/>
      <c r="BA286" s="256"/>
      <c r="BB286" s="256"/>
      <c r="BC286" s="256"/>
      <c r="BD286" s="256"/>
      <c r="BE286" s="256"/>
      <c r="BF286" s="256"/>
      <c r="BG286" s="256"/>
      <c r="BH286" s="256"/>
      <c r="BI286" s="256"/>
      <c r="BJ286" s="256"/>
      <c r="BK286" s="256"/>
      <c r="BL286" s="256"/>
      <c r="BM286" s="256"/>
      <c r="BN286" s="256"/>
      <c r="BO286" s="256"/>
      <c r="BP286" s="256"/>
      <c r="BQ286" s="256"/>
      <c r="BR286" s="256"/>
      <c r="BS286" s="256"/>
      <c r="BT286" s="256"/>
      <c r="BU286" s="256"/>
      <c r="BV286" s="256"/>
      <c r="BW286" s="256"/>
      <c r="BX286" s="256"/>
      <c r="BY286" s="256"/>
      <c r="BZ286" s="256"/>
      <c r="CA286" s="256"/>
      <c r="CB286" s="256"/>
      <c r="CC286" s="256"/>
      <c r="CD286" s="256"/>
      <c r="CE286" s="256"/>
      <c r="CF286" s="256"/>
      <c r="CG286" s="256"/>
      <c r="CH286" s="256"/>
      <c r="CI286" s="256"/>
      <c r="CJ286" s="256"/>
      <c r="CK286" s="256"/>
      <c r="CL286" s="256"/>
      <c r="CM286" s="256"/>
      <c r="CN286" s="256"/>
      <c r="CO286" s="256"/>
      <c r="CP286" s="256"/>
      <c r="CQ286" s="256"/>
      <c r="CR286" s="256"/>
      <c r="CS286" s="256"/>
      <c r="CT286" s="256"/>
      <c r="CU286" s="256"/>
      <c r="CV286" s="256"/>
      <c r="CW286" s="256"/>
      <c r="CX286" s="256"/>
      <c r="CY286" s="256"/>
      <c r="CZ286" s="256"/>
      <c r="DA286" s="256"/>
      <c r="DB286" s="256"/>
      <c r="DC286" s="256"/>
      <c r="DD286" s="256"/>
      <c r="DE286" s="256"/>
      <c r="DF286" s="256"/>
      <c r="DG286" s="256"/>
      <c r="DH286" s="256"/>
      <c r="DI286" s="256"/>
      <c r="DJ286" s="256"/>
      <c r="DK286" s="256"/>
      <c r="DL286" s="256"/>
      <c r="DM286" s="256"/>
      <c r="DN286" s="256"/>
      <c r="DO286" s="256"/>
      <c r="DP286" s="256"/>
      <c r="DQ286" s="256"/>
      <c r="DR286" s="256"/>
      <c r="DS286" s="256"/>
      <c r="DT286" s="256"/>
      <c r="DU286" s="256"/>
      <c r="DV286" s="256"/>
      <c r="DW286" s="256"/>
      <c r="DX286" s="256"/>
      <c r="DY286" s="256"/>
      <c r="DZ286" s="256"/>
      <c r="EA286" s="256"/>
      <c r="EB286" s="256"/>
      <c r="EC286" s="256"/>
      <c r="ED286" s="256"/>
      <c r="EE286" s="256"/>
      <c r="EF286" s="256"/>
      <c r="EG286" s="256"/>
    </row>
    <row r="287" spans="1:137" s="28" customFormat="1" ht="25.2" customHeight="1" thickBot="1" x14ac:dyDescent="0.25">
      <c r="A287" s="277"/>
      <c r="B287" s="290"/>
      <c r="C287" s="291"/>
      <c r="D287" s="28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256"/>
      <c r="AD287" s="256"/>
      <c r="AE287" s="256"/>
      <c r="AF287" s="256"/>
      <c r="AG287" s="256"/>
      <c r="AH287" s="256"/>
      <c r="AI287" s="256"/>
      <c r="AJ287" s="256"/>
      <c r="AK287" s="256"/>
      <c r="AL287" s="256"/>
      <c r="AM287" s="256"/>
      <c r="AN287" s="256"/>
      <c r="AO287" s="256"/>
      <c r="AP287" s="256"/>
      <c r="AQ287" s="256"/>
      <c r="AR287" s="256"/>
      <c r="AS287" s="256"/>
      <c r="AT287" s="256"/>
      <c r="AU287" s="256"/>
      <c r="AV287" s="256"/>
      <c r="AW287" s="256"/>
      <c r="AX287" s="256"/>
      <c r="AY287" s="256"/>
      <c r="AZ287" s="256"/>
      <c r="BA287" s="256"/>
      <c r="BB287" s="256"/>
      <c r="BC287" s="256"/>
      <c r="BD287" s="256"/>
      <c r="BE287" s="256"/>
      <c r="BF287" s="256"/>
      <c r="BG287" s="256"/>
      <c r="BH287" s="256"/>
      <c r="BI287" s="256"/>
      <c r="BJ287" s="256"/>
      <c r="BK287" s="256"/>
      <c r="BL287" s="256"/>
      <c r="BM287" s="256"/>
      <c r="BN287" s="256"/>
      <c r="BO287" s="256"/>
      <c r="BP287" s="256"/>
      <c r="BQ287" s="256"/>
      <c r="BR287" s="256"/>
      <c r="BS287" s="256"/>
      <c r="BT287" s="256"/>
      <c r="BU287" s="256"/>
      <c r="BV287" s="256"/>
      <c r="BW287" s="256"/>
      <c r="BX287" s="256"/>
      <c r="BY287" s="256"/>
      <c r="BZ287" s="256"/>
      <c r="CA287" s="256"/>
      <c r="CB287" s="256"/>
      <c r="CC287" s="256"/>
      <c r="CD287" s="256"/>
      <c r="CE287" s="256"/>
      <c r="CF287" s="256"/>
      <c r="CG287" s="256"/>
      <c r="CH287" s="256"/>
      <c r="CI287" s="256"/>
      <c r="CJ287" s="256"/>
      <c r="CK287" s="256"/>
      <c r="CL287" s="256"/>
      <c r="CM287" s="256"/>
      <c r="CN287" s="256"/>
      <c r="CO287" s="256"/>
      <c r="CP287" s="256"/>
      <c r="CQ287" s="256"/>
      <c r="CR287" s="256"/>
      <c r="CS287" s="256"/>
      <c r="CT287" s="256"/>
      <c r="CU287" s="256"/>
      <c r="CV287" s="256"/>
      <c r="CW287" s="256"/>
      <c r="CX287" s="256"/>
      <c r="CY287" s="256"/>
      <c r="CZ287" s="256"/>
      <c r="DA287" s="256"/>
      <c r="DB287" s="256"/>
      <c r="DC287" s="256"/>
      <c r="DD287" s="256"/>
      <c r="DE287" s="256"/>
      <c r="DF287" s="256"/>
      <c r="DG287" s="256"/>
      <c r="DH287" s="256"/>
      <c r="DI287" s="256"/>
      <c r="DJ287" s="256"/>
      <c r="DK287" s="256"/>
      <c r="DL287" s="256"/>
      <c r="DM287" s="256"/>
      <c r="DN287" s="256"/>
      <c r="DO287" s="256"/>
      <c r="DP287" s="256"/>
      <c r="DQ287" s="256"/>
      <c r="DR287" s="256"/>
      <c r="DS287" s="256"/>
      <c r="DT287" s="256"/>
      <c r="DU287" s="256"/>
      <c r="DV287" s="256"/>
      <c r="DW287" s="256"/>
      <c r="DX287" s="256"/>
      <c r="DY287" s="256"/>
      <c r="DZ287" s="256"/>
      <c r="EA287" s="256"/>
      <c r="EB287" s="256"/>
      <c r="EC287" s="256"/>
      <c r="ED287" s="256"/>
      <c r="EE287" s="256"/>
      <c r="EF287" s="256"/>
      <c r="EG287" s="256"/>
    </row>
    <row r="288" spans="1:137" s="60" customFormat="1" ht="19.2" customHeight="1" thickBot="1" x14ac:dyDescent="0.25">
      <c r="A288" s="336" t="s">
        <v>321</v>
      </c>
      <c r="B288" s="337"/>
      <c r="C288" s="287"/>
      <c r="D288" s="288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  <c r="Q288" s="255"/>
      <c r="R288" s="255"/>
      <c r="S288" s="255"/>
      <c r="T288" s="255"/>
      <c r="U288" s="255"/>
      <c r="V288" s="255"/>
      <c r="W288" s="255"/>
      <c r="X288" s="255"/>
      <c r="Y288" s="255"/>
      <c r="Z288" s="255"/>
      <c r="AA288" s="255"/>
      <c r="AB288" s="255"/>
      <c r="AC288" s="255"/>
      <c r="AD288" s="255"/>
      <c r="AE288" s="255"/>
      <c r="AF288" s="255"/>
      <c r="AG288" s="255"/>
      <c r="AH288" s="255"/>
      <c r="AI288" s="255"/>
      <c r="AJ288" s="255"/>
      <c r="AK288" s="255"/>
      <c r="AL288" s="255"/>
      <c r="AM288" s="255"/>
      <c r="AN288" s="255"/>
      <c r="AO288" s="255"/>
      <c r="AP288" s="255"/>
      <c r="AQ288" s="255"/>
      <c r="AR288" s="255"/>
      <c r="AS288" s="255"/>
      <c r="AT288" s="255"/>
      <c r="AU288" s="255"/>
      <c r="AV288" s="255"/>
      <c r="AW288" s="255"/>
      <c r="AX288" s="255"/>
      <c r="AY288" s="255"/>
      <c r="AZ288" s="255"/>
      <c r="BA288" s="255"/>
      <c r="BB288" s="255"/>
      <c r="BC288" s="255"/>
      <c r="BD288" s="255"/>
      <c r="BE288" s="255"/>
      <c r="BF288" s="255"/>
      <c r="BG288" s="255"/>
      <c r="BH288" s="255"/>
      <c r="BI288" s="255"/>
      <c r="BJ288" s="255"/>
      <c r="BK288" s="255"/>
      <c r="BL288" s="255"/>
      <c r="BM288" s="255"/>
      <c r="BN288" s="255"/>
      <c r="BO288" s="255"/>
      <c r="BP288" s="255"/>
      <c r="BQ288" s="255"/>
      <c r="BR288" s="255"/>
      <c r="BS288" s="255"/>
      <c r="BT288" s="255"/>
      <c r="BU288" s="255"/>
      <c r="BV288" s="255"/>
      <c r="BW288" s="255"/>
      <c r="BX288" s="255"/>
      <c r="BY288" s="255"/>
      <c r="BZ288" s="255"/>
      <c r="CA288" s="255"/>
      <c r="CB288" s="255"/>
      <c r="CC288" s="255"/>
      <c r="CD288" s="255"/>
      <c r="CE288" s="255"/>
      <c r="CF288" s="255"/>
      <c r="CG288" s="255"/>
      <c r="CH288" s="255"/>
      <c r="CI288" s="255"/>
      <c r="CJ288" s="255"/>
      <c r="CK288" s="255"/>
      <c r="CL288" s="255"/>
      <c r="CM288" s="255"/>
      <c r="CN288" s="255"/>
      <c r="CO288" s="255"/>
      <c r="CP288" s="255"/>
      <c r="CQ288" s="255"/>
      <c r="CR288" s="255"/>
      <c r="CS288" s="255"/>
      <c r="CT288" s="255"/>
      <c r="CU288" s="255"/>
      <c r="CV288" s="255"/>
      <c r="CW288" s="255"/>
      <c r="CX288" s="255"/>
      <c r="CY288" s="255"/>
      <c r="CZ288" s="255"/>
      <c r="DA288" s="255"/>
      <c r="DB288" s="255"/>
      <c r="DC288" s="255"/>
      <c r="DD288" s="255"/>
      <c r="DE288" s="255"/>
      <c r="DF288" s="255"/>
      <c r="DG288" s="255"/>
      <c r="DH288" s="255"/>
      <c r="DI288" s="255"/>
      <c r="DJ288" s="255"/>
      <c r="DK288" s="255"/>
      <c r="DL288" s="255"/>
      <c r="DM288" s="255"/>
      <c r="DN288" s="255"/>
      <c r="DO288" s="255"/>
      <c r="DP288" s="255"/>
      <c r="DQ288" s="255"/>
      <c r="DR288" s="255"/>
      <c r="DS288" s="255"/>
      <c r="DT288" s="255"/>
      <c r="DU288" s="255"/>
      <c r="DV288" s="255"/>
      <c r="DW288" s="255"/>
      <c r="DX288" s="255"/>
      <c r="DY288" s="255"/>
      <c r="DZ288" s="255"/>
      <c r="EA288" s="255"/>
      <c r="EB288" s="255"/>
      <c r="EC288" s="255"/>
      <c r="ED288" s="255"/>
      <c r="EE288" s="255"/>
      <c r="EF288" s="255"/>
      <c r="EG288" s="255"/>
    </row>
    <row r="289" spans="1:137" ht="20.399999999999999" x14ac:dyDescent="0.2">
      <c r="A289" s="204">
        <v>1</v>
      </c>
      <c r="B289" s="234" t="s">
        <v>322</v>
      </c>
      <c r="C289" s="295" t="s">
        <v>153</v>
      </c>
      <c r="D289" s="19" t="s">
        <v>788</v>
      </c>
    </row>
    <row r="290" spans="1:137" ht="20.399999999999999" x14ac:dyDescent="0.2">
      <c r="A290" s="40">
        <v>247</v>
      </c>
      <c r="B290" s="58" t="s">
        <v>323</v>
      </c>
      <c r="C290" s="54" t="s">
        <v>153</v>
      </c>
      <c r="D290" s="19" t="s">
        <v>788</v>
      </c>
    </row>
    <row r="291" spans="1:137" ht="21.6" customHeight="1" x14ac:dyDescent="0.2">
      <c r="A291" s="40">
        <v>248</v>
      </c>
      <c r="B291" s="55" t="s">
        <v>324</v>
      </c>
      <c r="C291" s="54" t="s">
        <v>152</v>
      </c>
      <c r="D291" s="19" t="s">
        <v>788</v>
      </c>
    </row>
    <row r="292" spans="1:137" ht="20.399999999999999" x14ac:dyDescent="0.2">
      <c r="A292" s="40">
        <v>249</v>
      </c>
      <c r="B292" s="55" t="s">
        <v>325</v>
      </c>
      <c r="C292" s="54" t="s">
        <v>153</v>
      </c>
      <c r="D292" s="19" t="s">
        <v>788</v>
      </c>
    </row>
    <row r="293" spans="1:137" ht="20.399999999999999" x14ac:dyDescent="0.2">
      <c r="A293" s="40">
        <v>250</v>
      </c>
      <c r="B293" s="56" t="s">
        <v>326</v>
      </c>
      <c r="C293" s="54" t="s">
        <v>153</v>
      </c>
      <c r="D293" s="19" t="s">
        <v>788</v>
      </c>
    </row>
    <row r="294" spans="1:137" ht="24.6" customHeight="1" thickBot="1" x14ac:dyDescent="0.25">
      <c r="A294" s="277"/>
      <c r="B294" s="290"/>
      <c r="C294" s="291"/>
      <c r="D294" s="286"/>
    </row>
    <row r="295" spans="1:137" s="60" customFormat="1" ht="24.6" customHeight="1" thickBot="1" x14ac:dyDescent="0.25">
      <c r="A295" s="336" t="s">
        <v>327</v>
      </c>
      <c r="B295" s="337"/>
      <c r="C295" s="287"/>
      <c r="D295" s="288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  <c r="Q295" s="255"/>
      <c r="R295" s="255"/>
      <c r="S295" s="255"/>
      <c r="T295" s="255"/>
      <c r="U295" s="255"/>
      <c r="V295" s="255"/>
      <c r="W295" s="255"/>
      <c r="X295" s="255"/>
      <c r="Y295" s="255"/>
      <c r="Z295" s="255"/>
      <c r="AA295" s="255"/>
      <c r="AB295" s="255"/>
      <c r="AC295" s="255"/>
      <c r="AD295" s="255"/>
      <c r="AE295" s="255"/>
      <c r="AF295" s="255"/>
      <c r="AG295" s="255"/>
      <c r="AH295" s="255"/>
      <c r="AI295" s="255"/>
      <c r="AJ295" s="255"/>
      <c r="AK295" s="255"/>
      <c r="AL295" s="255"/>
      <c r="AM295" s="255"/>
      <c r="AN295" s="255"/>
      <c r="AO295" s="255"/>
      <c r="AP295" s="255"/>
      <c r="AQ295" s="255"/>
      <c r="AR295" s="255"/>
      <c r="AS295" s="255"/>
      <c r="AT295" s="255"/>
      <c r="AU295" s="255"/>
      <c r="AV295" s="255"/>
      <c r="AW295" s="255"/>
      <c r="AX295" s="255"/>
      <c r="AY295" s="255"/>
      <c r="AZ295" s="255"/>
      <c r="BA295" s="255"/>
      <c r="BB295" s="255"/>
      <c r="BC295" s="255"/>
      <c r="BD295" s="255"/>
      <c r="BE295" s="255"/>
      <c r="BF295" s="255"/>
      <c r="BG295" s="255"/>
      <c r="BH295" s="255"/>
      <c r="BI295" s="255"/>
      <c r="BJ295" s="255"/>
      <c r="BK295" s="255"/>
      <c r="BL295" s="255"/>
      <c r="BM295" s="255"/>
      <c r="BN295" s="255"/>
      <c r="BO295" s="255"/>
      <c r="BP295" s="255"/>
      <c r="BQ295" s="255"/>
      <c r="BR295" s="255"/>
      <c r="BS295" s="255"/>
      <c r="BT295" s="255"/>
      <c r="BU295" s="255"/>
      <c r="BV295" s="255"/>
      <c r="BW295" s="255"/>
      <c r="BX295" s="255"/>
      <c r="BY295" s="255"/>
      <c r="BZ295" s="255"/>
      <c r="CA295" s="255"/>
      <c r="CB295" s="255"/>
      <c r="CC295" s="255"/>
      <c r="CD295" s="255"/>
      <c r="CE295" s="255"/>
      <c r="CF295" s="255"/>
      <c r="CG295" s="255"/>
      <c r="CH295" s="255"/>
      <c r="CI295" s="255"/>
      <c r="CJ295" s="255"/>
      <c r="CK295" s="255"/>
      <c r="CL295" s="255"/>
      <c r="CM295" s="255"/>
      <c r="CN295" s="255"/>
      <c r="CO295" s="255"/>
      <c r="CP295" s="255"/>
      <c r="CQ295" s="255"/>
      <c r="CR295" s="255"/>
      <c r="CS295" s="255"/>
      <c r="CT295" s="255"/>
      <c r="CU295" s="255"/>
      <c r="CV295" s="255"/>
      <c r="CW295" s="255"/>
      <c r="CX295" s="255"/>
      <c r="CY295" s="255"/>
      <c r="CZ295" s="255"/>
      <c r="DA295" s="255"/>
      <c r="DB295" s="255"/>
      <c r="DC295" s="255"/>
      <c r="DD295" s="255"/>
      <c r="DE295" s="255"/>
      <c r="DF295" s="255"/>
      <c r="DG295" s="255"/>
      <c r="DH295" s="255"/>
      <c r="DI295" s="255"/>
      <c r="DJ295" s="255"/>
      <c r="DK295" s="255"/>
      <c r="DL295" s="255"/>
      <c r="DM295" s="255"/>
      <c r="DN295" s="255"/>
      <c r="DO295" s="255"/>
      <c r="DP295" s="255"/>
      <c r="DQ295" s="255"/>
      <c r="DR295" s="255"/>
      <c r="DS295" s="255"/>
      <c r="DT295" s="255"/>
      <c r="DU295" s="255"/>
      <c r="DV295" s="255"/>
      <c r="DW295" s="255"/>
      <c r="DX295" s="255"/>
      <c r="DY295" s="255"/>
      <c r="DZ295" s="255"/>
      <c r="EA295" s="255"/>
      <c r="EB295" s="255"/>
      <c r="EC295" s="255"/>
      <c r="ED295" s="255"/>
      <c r="EE295" s="255"/>
      <c r="EF295" s="255"/>
      <c r="EG295" s="255"/>
    </row>
    <row r="296" spans="1:137" ht="24.6" customHeight="1" x14ac:dyDescent="0.2">
      <c r="A296" s="204">
        <v>251</v>
      </c>
      <c r="B296" s="263" t="s">
        <v>328</v>
      </c>
      <c r="C296" s="54" t="s">
        <v>152</v>
      </c>
      <c r="D296" s="19" t="s">
        <v>788</v>
      </c>
    </row>
    <row r="297" spans="1:137" ht="24.6" customHeight="1" thickBot="1" x14ac:dyDescent="0.25">
      <c r="A297" s="289"/>
      <c r="B297" s="290"/>
      <c r="C297" s="291"/>
      <c r="D297" s="286"/>
    </row>
    <row r="298" spans="1:137" s="60" customFormat="1" ht="24.6" customHeight="1" thickBot="1" x14ac:dyDescent="0.25">
      <c r="A298" s="336" t="s">
        <v>786</v>
      </c>
      <c r="B298" s="337"/>
      <c r="C298" s="287"/>
      <c r="D298" s="288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  <c r="Q298" s="255"/>
      <c r="R298" s="255"/>
      <c r="S298" s="255"/>
      <c r="T298" s="255"/>
      <c r="U298" s="255"/>
      <c r="V298" s="255"/>
      <c r="W298" s="255"/>
      <c r="X298" s="255"/>
      <c r="Y298" s="255"/>
      <c r="Z298" s="255"/>
      <c r="AA298" s="255"/>
      <c r="AB298" s="255"/>
      <c r="AC298" s="255"/>
      <c r="AD298" s="255"/>
      <c r="AE298" s="255"/>
      <c r="AF298" s="255"/>
      <c r="AG298" s="255"/>
      <c r="AH298" s="255"/>
      <c r="AI298" s="255"/>
      <c r="AJ298" s="255"/>
      <c r="AK298" s="255"/>
      <c r="AL298" s="255"/>
      <c r="AM298" s="255"/>
      <c r="AN298" s="255"/>
      <c r="AO298" s="255"/>
      <c r="AP298" s="255"/>
      <c r="AQ298" s="255"/>
      <c r="AR298" s="255"/>
      <c r="AS298" s="255"/>
      <c r="AT298" s="255"/>
      <c r="AU298" s="255"/>
      <c r="AV298" s="255"/>
      <c r="AW298" s="255"/>
      <c r="AX298" s="255"/>
      <c r="AY298" s="255"/>
      <c r="AZ298" s="255"/>
      <c r="BA298" s="255"/>
      <c r="BB298" s="255"/>
      <c r="BC298" s="255"/>
      <c r="BD298" s="255"/>
      <c r="BE298" s="255"/>
      <c r="BF298" s="255"/>
      <c r="BG298" s="255"/>
      <c r="BH298" s="255"/>
      <c r="BI298" s="255"/>
      <c r="BJ298" s="255"/>
      <c r="BK298" s="255"/>
      <c r="BL298" s="255"/>
      <c r="BM298" s="255"/>
      <c r="BN298" s="255"/>
      <c r="BO298" s="255"/>
      <c r="BP298" s="255"/>
      <c r="BQ298" s="255"/>
      <c r="BR298" s="255"/>
      <c r="BS298" s="255"/>
      <c r="BT298" s="255"/>
      <c r="BU298" s="255"/>
      <c r="BV298" s="255"/>
      <c r="BW298" s="255"/>
      <c r="BX298" s="255"/>
      <c r="BY298" s="255"/>
      <c r="BZ298" s="255"/>
      <c r="CA298" s="255"/>
      <c r="CB298" s="255"/>
      <c r="CC298" s="255"/>
      <c r="CD298" s="255"/>
      <c r="CE298" s="255"/>
      <c r="CF298" s="255"/>
      <c r="CG298" s="255"/>
      <c r="CH298" s="255"/>
      <c r="CI298" s="255"/>
      <c r="CJ298" s="255"/>
      <c r="CK298" s="255"/>
      <c r="CL298" s="255"/>
      <c r="CM298" s="255"/>
      <c r="CN298" s="255"/>
      <c r="CO298" s="255"/>
      <c r="CP298" s="255"/>
      <c r="CQ298" s="255"/>
      <c r="CR298" s="255"/>
      <c r="CS298" s="255"/>
      <c r="CT298" s="255"/>
      <c r="CU298" s="255"/>
      <c r="CV298" s="255"/>
      <c r="CW298" s="255"/>
      <c r="CX298" s="255"/>
      <c r="CY298" s="255"/>
      <c r="CZ298" s="255"/>
      <c r="DA298" s="255"/>
      <c r="DB298" s="255"/>
      <c r="DC298" s="255"/>
      <c r="DD298" s="255"/>
      <c r="DE298" s="255"/>
      <c r="DF298" s="255"/>
      <c r="DG298" s="255"/>
      <c r="DH298" s="255"/>
      <c r="DI298" s="255"/>
      <c r="DJ298" s="255"/>
      <c r="DK298" s="255"/>
      <c r="DL298" s="255"/>
      <c r="DM298" s="255"/>
      <c r="DN298" s="255"/>
      <c r="DO298" s="255"/>
      <c r="DP298" s="255"/>
      <c r="DQ298" s="255"/>
      <c r="DR298" s="255"/>
      <c r="DS298" s="255"/>
      <c r="DT298" s="255"/>
      <c r="DU298" s="255"/>
      <c r="DV298" s="255"/>
      <c r="DW298" s="255"/>
      <c r="DX298" s="255"/>
      <c r="DY298" s="255"/>
      <c r="DZ298" s="255"/>
      <c r="EA298" s="255"/>
      <c r="EB298" s="255"/>
      <c r="EC298" s="255"/>
      <c r="ED298" s="255"/>
      <c r="EE298" s="255"/>
      <c r="EF298" s="255"/>
      <c r="EG298" s="255"/>
    </row>
    <row r="299" spans="1:137" s="45" customFormat="1" ht="24.6" customHeight="1" x14ac:dyDescent="0.2">
      <c r="A299" s="340" t="s">
        <v>329</v>
      </c>
      <c r="B299" s="341"/>
      <c r="C299" s="235"/>
      <c r="D299" s="124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  <c r="Q299" s="255"/>
      <c r="R299" s="255"/>
      <c r="S299" s="255"/>
      <c r="T299" s="255"/>
      <c r="U299" s="255"/>
      <c r="V299" s="255"/>
      <c r="W299" s="255"/>
      <c r="X299" s="255"/>
      <c r="Y299" s="255"/>
      <c r="Z299" s="255"/>
      <c r="AA299" s="255"/>
      <c r="AB299" s="255"/>
      <c r="AC299" s="255"/>
      <c r="AD299" s="255"/>
      <c r="AE299" s="255"/>
      <c r="AF299" s="255"/>
      <c r="AG299" s="255"/>
      <c r="AH299" s="255"/>
      <c r="AI299" s="255"/>
      <c r="AJ299" s="255"/>
      <c r="AK299" s="255"/>
      <c r="AL299" s="255"/>
      <c r="AM299" s="255"/>
      <c r="AN299" s="255"/>
      <c r="AO299" s="255"/>
      <c r="AP299" s="255"/>
      <c r="AQ299" s="255"/>
      <c r="AR299" s="255"/>
      <c r="AS299" s="255"/>
      <c r="AT299" s="255"/>
      <c r="AU299" s="255"/>
      <c r="AV299" s="255"/>
      <c r="AW299" s="255"/>
      <c r="AX299" s="255"/>
      <c r="AY299" s="255"/>
      <c r="AZ299" s="255"/>
      <c r="BA299" s="255"/>
      <c r="BB299" s="255"/>
      <c r="BC299" s="255"/>
      <c r="BD299" s="255"/>
      <c r="BE299" s="255"/>
      <c r="BF299" s="255"/>
      <c r="BG299" s="255"/>
      <c r="BH299" s="255"/>
      <c r="BI299" s="255"/>
      <c r="BJ299" s="255"/>
      <c r="BK299" s="255"/>
      <c r="BL299" s="255"/>
      <c r="BM299" s="255"/>
      <c r="BN299" s="255"/>
      <c r="BO299" s="255"/>
      <c r="BP299" s="255"/>
      <c r="BQ299" s="255"/>
      <c r="BR299" s="255"/>
      <c r="BS299" s="255"/>
      <c r="BT299" s="255"/>
      <c r="BU299" s="255"/>
      <c r="BV299" s="255"/>
      <c r="BW299" s="255"/>
      <c r="BX299" s="255"/>
      <c r="BY299" s="255"/>
      <c r="BZ299" s="255"/>
      <c r="CA299" s="255"/>
      <c r="CB299" s="255"/>
      <c r="CC299" s="255"/>
      <c r="CD299" s="255"/>
      <c r="CE299" s="255"/>
      <c r="CF299" s="255"/>
      <c r="CG299" s="255"/>
      <c r="CH299" s="255"/>
      <c r="CI299" s="255"/>
      <c r="CJ299" s="255"/>
      <c r="CK299" s="255"/>
      <c r="CL299" s="255"/>
      <c r="CM299" s="255"/>
      <c r="CN299" s="255"/>
      <c r="CO299" s="255"/>
      <c r="CP299" s="255"/>
      <c r="CQ299" s="255"/>
      <c r="CR299" s="255"/>
      <c r="CS299" s="255"/>
      <c r="CT299" s="255"/>
      <c r="CU299" s="255"/>
      <c r="CV299" s="255"/>
      <c r="CW299" s="255"/>
      <c r="CX299" s="255"/>
      <c r="CY299" s="255"/>
      <c r="CZ299" s="255"/>
      <c r="DA299" s="255"/>
      <c r="DB299" s="255"/>
      <c r="DC299" s="255"/>
      <c r="DD299" s="255"/>
      <c r="DE299" s="255"/>
      <c r="DF299" s="255"/>
      <c r="DG299" s="255"/>
      <c r="DH299" s="255"/>
      <c r="DI299" s="255"/>
      <c r="DJ299" s="255"/>
      <c r="DK299" s="255"/>
      <c r="DL299" s="255"/>
      <c r="DM299" s="255"/>
      <c r="DN299" s="255"/>
      <c r="DO299" s="255"/>
      <c r="DP299" s="255"/>
      <c r="DQ299" s="255"/>
      <c r="DR299" s="255"/>
      <c r="DS299" s="255"/>
      <c r="DT299" s="255"/>
      <c r="DU299" s="255"/>
      <c r="DV299" s="255"/>
      <c r="DW299" s="255"/>
      <c r="DX299" s="255"/>
      <c r="DY299" s="255"/>
      <c r="DZ299" s="255"/>
      <c r="EA299" s="255"/>
      <c r="EB299" s="255"/>
      <c r="EC299" s="255"/>
      <c r="ED299" s="255"/>
      <c r="EE299" s="255"/>
      <c r="EF299" s="255"/>
      <c r="EG299" s="255"/>
    </row>
    <row r="300" spans="1:137" s="28" customFormat="1" x14ac:dyDescent="0.2">
      <c r="A300" s="40">
        <v>252</v>
      </c>
      <c r="B300" s="264" t="s">
        <v>84</v>
      </c>
      <c r="C300" s="54" t="s">
        <v>156</v>
      </c>
      <c r="D300" s="19" t="s">
        <v>788</v>
      </c>
      <c r="E300" s="256"/>
      <c r="F300" s="256"/>
      <c r="G300" s="256"/>
      <c r="H300" s="256"/>
      <c r="I300" s="256"/>
      <c r="J300" s="256"/>
      <c r="K300" s="256"/>
      <c r="L300" s="256"/>
      <c r="M300" s="256"/>
      <c r="N300" s="256"/>
      <c r="O300" s="256"/>
      <c r="P300" s="256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  <c r="AA300" s="256"/>
      <c r="AB300" s="256"/>
      <c r="AC300" s="256"/>
      <c r="AD300" s="256"/>
      <c r="AE300" s="256"/>
      <c r="AF300" s="256"/>
      <c r="AG300" s="256"/>
      <c r="AH300" s="256"/>
      <c r="AI300" s="256"/>
      <c r="AJ300" s="256"/>
      <c r="AK300" s="256"/>
      <c r="AL300" s="256"/>
      <c r="AM300" s="256"/>
      <c r="AN300" s="256"/>
      <c r="AO300" s="256"/>
      <c r="AP300" s="256"/>
      <c r="AQ300" s="256"/>
      <c r="AR300" s="256"/>
      <c r="AS300" s="256"/>
      <c r="AT300" s="256"/>
      <c r="AU300" s="256"/>
      <c r="AV300" s="256"/>
      <c r="AW300" s="256"/>
      <c r="AX300" s="256"/>
      <c r="AY300" s="256"/>
      <c r="AZ300" s="256"/>
      <c r="BA300" s="256"/>
      <c r="BB300" s="256"/>
      <c r="BC300" s="256"/>
      <c r="BD300" s="256"/>
      <c r="BE300" s="256"/>
      <c r="BF300" s="256"/>
      <c r="BG300" s="256"/>
      <c r="BH300" s="256"/>
      <c r="BI300" s="256"/>
      <c r="BJ300" s="256"/>
      <c r="BK300" s="256"/>
      <c r="BL300" s="256"/>
      <c r="BM300" s="256"/>
      <c r="BN300" s="256"/>
      <c r="BO300" s="256"/>
      <c r="BP300" s="256"/>
      <c r="BQ300" s="256"/>
      <c r="BR300" s="256"/>
      <c r="BS300" s="256"/>
      <c r="BT300" s="256"/>
      <c r="BU300" s="256"/>
      <c r="BV300" s="256"/>
      <c r="BW300" s="256"/>
      <c r="BX300" s="256"/>
      <c r="BY300" s="256"/>
      <c r="BZ300" s="256"/>
      <c r="CA300" s="256"/>
      <c r="CB300" s="256"/>
      <c r="CC300" s="256"/>
      <c r="CD300" s="256"/>
      <c r="CE300" s="256"/>
      <c r="CF300" s="256"/>
      <c r="CG300" s="256"/>
      <c r="CH300" s="256"/>
      <c r="CI300" s="256"/>
      <c r="CJ300" s="256"/>
      <c r="CK300" s="256"/>
      <c r="CL300" s="256"/>
      <c r="CM300" s="256"/>
      <c r="CN300" s="256"/>
      <c r="CO300" s="256"/>
      <c r="CP300" s="256"/>
      <c r="CQ300" s="256"/>
      <c r="CR300" s="256"/>
      <c r="CS300" s="256"/>
      <c r="CT300" s="256"/>
      <c r="CU300" s="256"/>
      <c r="CV300" s="256"/>
      <c r="CW300" s="256"/>
      <c r="CX300" s="256"/>
      <c r="CY300" s="256"/>
      <c r="CZ300" s="256"/>
      <c r="DA300" s="256"/>
      <c r="DB300" s="256"/>
      <c r="DC300" s="256"/>
      <c r="DD300" s="256"/>
      <c r="DE300" s="256"/>
      <c r="DF300" s="256"/>
      <c r="DG300" s="256"/>
      <c r="DH300" s="256"/>
      <c r="DI300" s="256"/>
      <c r="DJ300" s="256"/>
      <c r="DK300" s="256"/>
      <c r="DL300" s="256"/>
      <c r="DM300" s="256"/>
      <c r="DN300" s="256"/>
      <c r="DO300" s="256"/>
      <c r="DP300" s="256"/>
      <c r="DQ300" s="256"/>
      <c r="DR300" s="256"/>
      <c r="DS300" s="256"/>
      <c r="DT300" s="256"/>
      <c r="DU300" s="256"/>
      <c r="DV300" s="256"/>
      <c r="DW300" s="256"/>
      <c r="DX300" s="256"/>
      <c r="DY300" s="256"/>
      <c r="DZ300" s="256"/>
      <c r="EA300" s="256"/>
      <c r="EB300" s="256"/>
      <c r="EC300" s="256"/>
      <c r="ED300" s="256"/>
      <c r="EE300" s="256"/>
      <c r="EF300" s="256"/>
      <c r="EG300" s="256"/>
    </row>
    <row r="301" spans="1:137" s="28" customFormat="1" x14ac:dyDescent="0.2">
      <c r="A301" s="40">
        <v>253</v>
      </c>
      <c r="B301" s="264" t="s">
        <v>85</v>
      </c>
      <c r="C301" s="54" t="s">
        <v>156</v>
      </c>
      <c r="D301" s="19" t="s">
        <v>788</v>
      </c>
      <c r="E301" s="256"/>
      <c r="F301" s="256"/>
      <c r="G301" s="256"/>
      <c r="H301" s="256"/>
      <c r="I301" s="256"/>
      <c r="J301" s="256"/>
      <c r="K301" s="256"/>
      <c r="L301" s="256"/>
      <c r="M301" s="256"/>
      <c r="N301" s="256"/>
      <c r="O301" s="256"/>
      <c r="P301" s="256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  <c r="AA301" s="256"/>
      <c r="AB301" s="256"/>
      <c r="AC301" s="256"/>
      <c r="AD301" s="256"/>
      <c r="AE301" s="256"/>
      <c r="AF301" s="256"/>
      <c r="AG301" s="256"/>
      <c r="AH301" s="256"/>
      <c r="AI301" s="256"/>
      <c r="AJ301" s="256"/>
      <c r="AK301" s="256"/>
      <c r="AL301" s="256"/>
      <c r="AM301" s="256"/>
      <c r="AN301" s="256"/>
      <c r="AO301" s="256"/>
      <c r="AP301" s="256"/>
      <c r="AQ301" s="256"/>
      <c r="AR301" s="256"/>
      <c r="AS301" s="256"/>
      <c r="AT301" s="256"/>
      <c r="AU301" s="256"/>
      <c r="AV301" s="256"/>
      <c r="AW301" s="256"/>
      <c r="AX301" s="256"/>
      <c r="AY301" s="256"/>
      <c r="AZ301" s="256"/>
      <c r="BA301" s="256"/>
      <c r="BB301" s="256"/>
      <c r="BC301" s="256"/>
      <c r="BD301" s="256"/>
      <c r="BE301" s="256"/>
      <c r="BF301" s="256"/>
      <c r="BG301" s="256"/>
      <c r="BH301" s="256"/>
      <c r="BI301" s="256"/>
      <c r="BJ301" s="256"/>
      <c r="BK301" s="256"/>
      <c r="BL301" s="256"/>
      <c r="BM301" s="256"/>
      <c r="BN301" s="256"/>
      <c r="BO301" s="256"/>
      <c r="BP301" s="256"/>
      <c r="BQ301" s="256"/>
      <c r="BR301" s="256"/>
      <c r="BS301" s="256"/>
      <c r="BT301" s="256"/>
      <c r="BU301" s="256"/>
      <c r="BV301" s="256"/>
      <c r="BW301" s="256"/>
      <c r="BX301" s="256"/>
      <c r="BY301" s="256"/>
      <c r="BZ301" s="256"/>
      <c r="CA301" s="256"/>
      <c r="CB301" s="256"/>
      <c r="CC301" s="256"/>
      <c r="CD301" s="256"/>
      <c r="CE301" s="256"/>
      <c r="CF301" s="256"/>
      <c r="CG301" s="256"/>
      <c r="CH301" s="256"/>
      <c r="CI301" s="256"/>
      <c r="CJ301" s="256"/>
      <c r="CK301" s="256"/>
      <c r="CL301" s="256"/>
      <c r="CM301" s="256"/>
      <c r="CN301" s="256"/>
      <c r="CO301" s="256"/>
      <c r="CP301" s="256"/>
      <c r="CQ301" s="256"/>
      <c r="CR301" s="256"/>
      <c r="CS301" s="256"/>
      <c r="CT301" s="256"/>
      <c r="CU301" s="256"/>
      <c r="CV301" s="256"/>
      <c r="CW301" s="256"/>
      <c r="CX301" s="256"/>
      <c r="CY301" s="256"/>
      <c r="CZ301" s="256"/>
      <c r="DA301" s="256"/>
      <c r="DB301" s="256"/>
      <c r="DC301" s="256"/>
      <c r="DD301" s="256"/>
      <c r="DE301" s="256"/>
      <c r="DF301" s="256"/>
      <c r="DG301" s="256"/>
      <c r="DH301" s="256"/>
      <c r="DI301" s="256"/>
      <c r="DJ301" s="256"/>
      <c r="DK301" s="256"/>
      <c r="DL301" s="256"/>
      <c r="DM301" s="256"/>
      <c r="DN301" s="256"/>
      <c r="DO301" s="256"/>
      <c r="DP301" s="256"/>
      <c r="DQ301" s="256"/>
      <c r="DR301" s="256"/>
      <c r="DS301" s="256"/>
      <c r="DT301" s="256"/>
      <c r="DU301" s="256"/>
      <c r="DV301" s="256"/>
      <c r="DW301" s="256"/>
      <c r="DX301" s="256"/>
      <c r="DY301" s="256"/>
      <c r="DZ301" s="256"/>
      <c r="EA301" s="256"/>
      <c r="EB301" s="256"/>
      <c r="EC301" s="256"/>
      <c r="ED301" s="256"/>
      <c r="EE301" s="256"/>
      <c r="EF301" s="256"/>
      <c r="EG301" s="256"/>
    </row>
    <row r="302" spans="1:137" s="28" customFormat="1" x14ac:dyDescent="0.2">
      <c r="A302" s="40">
        <v>254</v>
      </c>
      <c r="B302" s="264" t="s">
        <v>86</v>
      </c>
      <c r="C302" s="54" t="s">
        <v>156</v>
      </c>
      <c r="D302" s="19" t="s">
        <v>788</v>
      </c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6"/>
      <c r="AG302" s="256"/>
      <c r="AH302" s="256"/>
      <c r="AI302" s="256"/>
      <c r="AJ302" s="256"/>
      <c r="AK302" s="256"/>
      <c r="AL302" s="256"/>
      <c r="AM302" s="256"/>
      <c r="AN302" s="256"/>
      <c r="AO302" s="256"/>
      <c r="AP302" s="256"/>
      <c r="AQ302" s="256"/>
      <c r="AR302" s="256"/>
      <c r="AS302" s="256"/>
      <c r="AT302" s="256"/>
      <c r="AU302" s="256"/>
      <c r="AV302" s="256"/>
      <c r="AW302" s="256"/>
      <c r="AX302" s="256"/>
      <c r="AY302" s="256"/>
      <c r="AZ302" s="256"/>
      <c r="BA302" s="256"/>
      <c r="BB302" s="256"/>
      <c r="BC302" s="256"/>
      <c r="BD302" s="256"/>
      <c r="BE302" s="256"/>
      <c r="BF302" s="256"/>
      <c r="BG302" s="256"/>
      <c r="BH302" s="256"/>
      <c r="BI302" s="256"/>
      <c r="BJ302" s="256"/>
      <c r="BK302" s="256"/>
      <c r="BL302" s="256"/>
      <c r="BM302" s="256"/>
      <c r="BN302" s="256"/>
      <c r="BO302" s="256"/>
      <c r="BP302" s="256"/>
      <c r="BQ302" s="256"/>
      <c r="BR302" s="256"/>
      <c r="BS302" s="256"/>
      <c r="BT302" s="256"/>
      <c r="BU302" s="256"/>
      <c r="BV302" s="256"/>
      <c r="BW302" s="256"/>
      <c r="BX302" s="256"/>
      <c r="BY302" s="256"/>
      <c r="BZ302" s="256"/>
      <c r="CA302" s="256"/>
      <c r="CB302" s="256"/>
      <c r="CC302" s="256"/>
      <c r="CD302" s="256"/>
      <c r="CE302" s="256"/>
      <c r="CF302" s="256"/>
      <c r="CG302" s="256"/>
      <c r="CH302" s="256"/>
      <c r="CI302" s="256"/>
      <c r="CJ302" s="256"/>
      <c r="CK302" s="256"/>
      <c r="CL302" s="256"/>
      <c r="CM302" s="256"/>
      <c r="CN302" s="256"/>
      <c r="CO302" s="256"/>
      <c r="CP302" s="256"/>
      <c r="CQ302" s="256"/>
      <c r="CR302" s="256"/>
      <c r="CS302" s="256"/>
      <c r="CT302" s="256"/>
      <c r="CU302" s="256"/>
      <c r="CV302" s="256"/>
      <c r="CW302" s="256"/>
      <c r="CX302" s="256"/>
      <c r="CY302" s="256"/>
      <c r="CZ302" s="256"/>
      <c r="DA302" s="256"/>
      <c r="DB302" s="256"/>
      <c r="DC302" s="256"/>
      <c r="DD302" s="256"/>
      <c r="DE302" s="256"/>
      <c r="DF302" s="256"/>
      <c r="DG302" s="256"/>
      <c r="DH302" s="256"/>
      <c r="DI302" s="256"/>
      <c r="DJ302" s="256"/>
      <c r="DK302" s="256"/>
      <c r="DL302" s="256"/>
      <c r="DM302" s="256"/>
      <c r="DN302" s="256"/>
      <c r="DO302" s="256"/>
      <c r="DP302" s="256"/>
      <c r="DQ302" s="256"/>
      <c r="DR302" s="256"/>
      <c r="DS302" s="256"/>
      <c r="DT302" s="256"/>
      <c r="DU302" s="256"/>
      <c r="DV302" s="256"/>
      <c r="DW302" s="256"/>
      <c r="DX302" s="256"/>
      <c r="DY302" s="256"/>
      <c r="DZ302" s="256"/>
      <c r="EA302" s="256"/>
      <c r="EB302" s="256"/>
      <c r="EC302" s="256"/>
      <c r="ED302" s="256"/>
      <c r="EE302" s="256"/>
      <c r="EF302" s="256"/>
      <c r="EG302" s="256"/>
    </row>
    <row r="303" spans="1:137" s="28" customFormat="1" x14ac:dyDescent="0.2">
      <c r="A303" s="40">
        <v>255</v>
      </c>
      <c r="B303" s="264" t="s">
        <v>87</v>
      </c>
      <c r="C303" s="54" t="s">
        <v>156</v>
      </c>
      <c r="D303" s="19" t="s">
        <v>788</v>
      </c>
      <c r="E303" s="256"/>
      <c r="F303" s="256"/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256"/>
      <c r="AD303" s="256"/>
      <c r="AE303" s="256"/>
      <c r="AF303" s="256"/>
      <c r="AG303" s="256"/>
      <c r="AH303" s="256"/>
      <c r="AI303" s="256"/>
      <c r="AJ303" s="256"/>
      <c r="AK303" s="256"/>
      <c r="AL303" s="256"/>
      <c r="AM303" s="256"/>
      <c r="AN303" s="256"/>
      <c r="AO303" s="256"/>
      <c r="AP303" s="256"/>
      <c r="AQ303" s="256"/>
      <c r="AR303" s="256"/>
      <c r="AS303" s="256"/>
      <c r="AT303" s="256"/>
      <c r="AU303" s="256"/>
      <c r="AV303" s="256"/>
      <c r="AW303" s="256"/>
      <c r="AX303" s="256"/>
      <c r="AY303" s="256"/>
      <c r="AZ303" s="256"/>
      <c r="BA303" s="256"/>
      <c r="BB303" s="256"/>
      <c r="BC303" s="256"/>
      <c r="BD303" s="256"/>
      <c r="BE303" s="256"/>
      <c r="BF303" s="256"/>
      <c r="BG303" s="256"/>
      <c r="BH303" s="256"/>
      <c r="BI303" s="256"/>
      <c r="BJ303" s="256"/>
      <c r="BK303" s="256"/>
      <c r="BL303" s="256"/>
      <c r="BM303" s="256"/>
      <c r="BN303" s="256"/>
      <c r="BO303" s="256"/>
      <c r="BP303" s="256"/>
      <c r="BQ303" s="256"/>
      <c r="BR303" s="256"/>
      <c r="BS303" s="256"/>
      <c r="BT303" s="256"/>
      <c r="BU303" s="256"/>
      <c r="BV303" s="256"/>
      <c r="BW303" s="256"/>
      <c r="BX303" s="256"/>
      <c r="BY303" s="256"/>
      <c r="BZ303" s="256"/>
      <c r="CA303" s="256"/>
      <c r="CB303" s="256"/>
      <c r="CC303" s="256"/>
      <c r="CD303" s="256"/>
      <c r="CE303" s="256"/>
      <c r="CF303" s="256"/>
      <c r="CG303" s="256"/>
      <c r="CH303" s="256"/>
      <c r="CI303" s="256"/>
      <c r="CJ303" s="256"/>
      <c r="CK303" s="256"/>
      <c r="CL303" s="256"/>
      <c r="CM303" s="256"/>
      <c r="CN303" s="256"/>
      <c r="CO303" s="256"/>
      <c r="CP303" s="256"/>
      <c r="CQ303" s="256"/>
      <c r="CR303" s="256"/>
      <c r="CS303" s="256"/>
      <c r="CT303" s="256"/>
      <c r="CU303" s="256"/>
      <c r="CV303" s="256"/>
      <c r="CW303" s="256"/>
      <c r="CX303" s="256"/>
      <c r="CY303" s="256"/>
      <c r="CZ303" s="256"/>
      <c r="DA303" s="256"/>
      <c r="DB303" s="256"/>
      <c r="DC303" s="256"/>
      <c r="DD303" s="256"/>
      <c r="DE303" s="256"/>
      <c r="DF303" s="256"/>
      <c r="DG303" s="256"/>
      <c r="DH303" s="256"/>
      <c r="DI303" s="256"/>
      <c r="DJ303" s="256"/>
      <c r="DK303" s="256"/>
      <c r="DL303" s="256"/>
      <c r="DM303" s="256"/>
      <c r="DN303" s="256"/>
      <c r="DO303" s="256"/>
      <c r="DP303" s="256"/>
      <c r="DQ303" s="256"/>
      <c r="DR303" s="256"/>
      <c r="DS303" s="256"/>
      <c r="DT303" s="256"/>
      <c r="DU303" s="256"/>
      <c r="DV303" s="256"/>
      <c r="DW303" s="256"/>
      <c r="DX303" s="256"/>
      <c r="DY303" s="256"/>
      <c r="DZ303" s="256"/>
      <c r="EA303" s="256"/>
      <c r="EB303" s="256"/>
      <c r="EC303" s="256"/>
      <c r="ED303" s="256"/>
      <c r="EE303" s="256"/>
      <c r="EF303" s="256"/>
      <c r="EG303" s="256"/>
    </row>
    <row r="304" spans="1:137" s="28" customFormat="1" x14ac:dyDescent="0.2">
      <c r="A304" s="40">
        <v>256</v>
      </c>
      <c r="B304" s="56" t="s">
        <v>88</v>
      </c>
      <c r="C304" s="182" t="s">
        <v>156</v>
      </c>
      <c r="D304" s="19" t="s">
        <v>788</v>
      </c>
      <c r="E304" s="256"/>
      <c r="F304" s="256"/>
      <c r="G304" s="256"/>
      <c r="H304" s="256"/>
      <c r="I304" s="256"/>
      <c r="J304" s="256"/>
      <c r="K304" s="256"/>
      <c r="L304" s="256"/>
      <c r="M304" s="256"/>
      <c r="N304" s="256"/>
      <c r="O304" s="256"/>
      <c r="P304" s="256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  <c r="AA304" s="256"/>
      <c r="AB304" s="256"/>
      <c r="AC304" s="256"/>
      <c r="AD304" s="256"/>
      <c r="AE304" s="256"/>
      <c r="AF304" s="256"/>
      <c r="AG304" s="256"/>
      <c r="AH304" s="256"/>
      <c r="AI304" s="256"/>
      <c r="AJ304" s="256"/>
      <c r="AK304" s="256"/>
      <c r="AL304" s="256"/>
      <c r="AM304" s="256"/>
      <c r="AN304" s="256"/>
      <c r="AO304" s="256"/>
      <c r="AP304" s="256"/>
      <c r="AQ304" s="256"/>
      <c r="AR304" s="256"/>
      <c r="AS304" s="256"/>
      <c r="AT304" s="256"/>
      <c r="AU304" s="256"/>
      <c r="AV304" s="256"/>
      <c r="AW304" s="256"/>
      <c r="AX304" s="256"/>
      <c r="AY304" s="256"/>
      <c r="AZ304" s="256"/>
      <c r="BA304" s="256"/>
      <c r="BB304" s="256"/>
      <c r="BC304" s="256"/>
      <c r="BD304" s="256"/>
      <c r="BE304" s="256"/>
      <c r="BF304" s="256"/>
      <c r="BG304" s="256"/>
      <c r="BH304" s="256"/>
      <c r="BI304" s="256"/>
      <c r="BJ304" s="256"/>
      <c r="BK304" s="256"/>
      <c r="BL304" s="256"/>
      <c r="BM304" s="256"/>
      <c r="BN304" s="256"/>
      <c r="BO304" s="256"/>
      <c r="BP304" s="256"/>
      <c r="BQ304" s="256"/>
      <c r="BR304" s="256"/>
      <c r="BS304" s="256"/>
      <c r="BT304" s="256"/>
      <c r="BU304" s="256"/>
      <c r="BV304" s="256"/>
      <c r="BW304" s="256"/>
      <c r="BX304" s="256"/>
      <c r="BY304" s="256"/>
      <c r="BZ304" s="256"/>
      <c r="CA304" s="256"/>
      <c r="CB304" s="256"/>
      <c r="CC304" s="256"/>
      <c r="CD304" s="256"/>
      <c r="CE304" s="256"/>
      <c r="CF304" s="256"/>
      <c r="CG304" s="256"/>
      <c r="CH304" s="256"/>
      <c r="CI304" s="256"/>
      <c r="CJ304" s="256"/>
      <c r="CK304" s="256"/>
      <c r="CL304" s="256"/>
      <c r="CM304" s="256"/>
      <c r="CN304" s="256"/>
      <c r="CO304" s="256"/>
      <c r="CP304" s="256"/>
      <c r="CQ304" s="256"/>
      <c r="CR304" s="256"/>
      <c r="CS304" s="256"/>
      <c r="CT304" s="256"/>
      <c r="CU304" s="256"/>
      <c r="CV304" s="256"/>
      <c r="CW304" s="256"/>
      <c r="CX304" s="256"/>
      <c r="CY304" s="256"/>
      <c r="CZ304" s="256"/>
      <c r="DA304" s="256"/>
      <c r="DB304" s="256"/>
      <c r="DC304" s="256"/>
      <c r="DD304" s="256"/>
      <c r="DE304" s="256"/>
      <c r="DF304" s="256"/>
      <c r="DG304" s="256"/>
      <c r="DH304" s="256"/>
      <c r="DI304" s="256"/>
      <c r="DJ304" s="256"/>
      <c r="DK304" s="256"/>
      <c r="DL304" s="256"/>
      <c r="DM304" s="256"/>
      <c r="DN304" s="256"/>
      <c r="DO304" s="256"/>
      <c r="DP304" s="256"/>
      <c r="DQ304" s="256"/>
      <c r="DR304" s="256"/>
      <c r="DS304" s="256"/>
      <c r="DT304" s="256"/>
      <c r="DU304" s="256"/>
      <c r="DV304" s="256"/>
      <c r="DW304" s="256"/>
      <c r="DX304" s="256"/>
      <c r="DY304" s="256"/>
      <c r="DZ304" s="256"/>
      <c r="EA304" s="256"/>
      <c r="EB304" s="256"/>
      <c r="EC304" s="256"/>
      <c r="ED304" s="256"/>
      <c r="EE304" s="256"/>
      <c r="EF304" s="256"/>
      <c r="EG304" s="256"/>
    </row>
    <row r="305" spans="1:137" s="28" customFormat="1" x14ac:dyDescent="0.2">
      <c r="A305" s="40">
        <v>257</v>
      </c>
      <c r="B305" s="56" t="s">
        <v>89</v>
      </c>
      <c r="C305" s="54" t="s">
        <v>156</v>
      </c>
      <c r="D305" s="19" t="s">
        <v>788</v>
      </c>
      <c r="E305" s="256"/>
      <c r="F305" s="256"/>
      <c r="G305" s="256"/>
      <c r="H305" s="256"/>
      <c r="I305" s="256"/>
      <c r="J305" s="256"/>
      <c r="K305" s="256"/>
      <c r="L305" s="256"/>
      <c r="M305" s="256"/>
      <c r="N305" s="256"/>
      <c r="O305" s="256"/>
      <c r="P305" s="256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  <c r="AA305" s="256"/>
      <c r="AB305" s="256"/>
      <c r="AC305" s="256"/>
      <c r="AD305" s="256"/>
      <c r="AE305" s="256"/>
      <c r="AF305" s="256"/>
      <c r="AG305" s="256"/>
      <c r="AH305" s="256"/>
      <c r="AI305" s="256"/>
      <c r="AJ305" s="256"/>
      <c r="AK305" s="256"/>
      <c r="AL305" s="256"/>
      <c r="AM305" s="256"/>
      <c r="AN305" s="256"/>
      <c r="AO305" s="256"/>
      <c r="AP305" s="256"/>
      <c r="AQ305" s="256"/>
      <c r="AR305" s="256"/>
      <c r="AS305" s="256"/>
      <c r="AT305" s="256"/>
      <c r="AU305" s="256"/>
      <c r="AV305" s="256"/>
      <c r="AW305" s="256"/>
      <c r="AX305" s="256"/>
      <c r="AY305" s="256"/>
      <c r="AZ305" s="256"/>
      <c r="BA305" s="256"/>
      <c r="BB305" s="256"/>
      <c r="BC305" s="256"/>
      <c r="BD305" s="256"/>
      <c r="BE305" s="256"/>
      <c r="BF305" s="256"/>
      <c r="BG305" s="256"/>
      <c r="BH305" s="256"/>
      <c r="BI305" s="256"/>
      <c r="BJ305" s="256"/>
      <c r="BK305" s="256"/>
      <c r="BL305" s="256"/>
      <c r="BM305" s="256"/>
      <c r="BN305" s="256"/>
      <c r="BO305" s="256"/>
      <c r="BP305" s="256"/>
      <c r="BQ305" s="256"/>
      <c r="BR305" s="256"/>
      <c r="BS305" s="256"/>
      <c r="BT305" s="256"/>
      <c r="BU305" s="256"/>
      <c r="BV305" s="256"/>
      <c r="BW305" s="256"/>
      <c r="BX305" s="256"/>
      <c r="BY305" s="256"/>
      <c r="BZ305" s="256"/>
      <c r="CA305" s="256"/>
      <c r="CB305" s="256"/>
      <c r="CC305" s="256"/>
      <c r="CD305" s="256"/>
      <c r="CE305" s="256"/>
      <c r="CF305" s="256"/>
      <c r="CG305" s="256"/>
      <c r="CH305" s="256"/>
      <c r="CI305" s="256"/>
      <c r="CJ305" s="256"/>
      <c r="CK305" s="256"/>
      <c r="CL305" s="256"/>
      <c r="CM305" s="256"/>
      <c r="CN305" s="256"/>
      <c r="CO305" s="256"/>
      <c r="CP305" s="256"/>
      <c r="CQ305" s="256"/>
      <c r="CR305" s="256"/>
      <c r="CS305" s="256"/>
      <c r="CT305" s="256"/>
      <c r="CU305" s="256"/>
      <c r="CV305" s="256"/>
      <c r="CW305" s="256"/>
      <c r="CX305" s="256"/>
      <c r="CY305" s="256"/>
      <c r="CZ305" s="256"/>
      <c r="DA305" s="256"/>
      <c r="DB305" s="256"/>
      <c r="DC305" s="256"/>
      <c r="DD305" s="256"/>
      <c r="DE305" s="256"/>
      <c r="DF305" s="256"/>
      <c r="DG305" s="256"/>
      <c r="DH305" s="256"/>
      <c r="DI305" s="256"/>
      <c r="DJ305" s="256"/>
      <c r="DK305" s="256"/>
      <c r="DL305" s="256"/>
      <c r="DM305" s="256"/>
      <c r="DN305" s="256"/>
      <c r="DO305" s="256"/>
      <c r="DP305" s="256"/>
      <c r="DQ305" s="256"/>
      <c r="DR305" s="256"/>
      <c r="DS305" s="256"/>
      <c r="DT305" s="256"/>
      <c r="DU305" s="256"/>
      <c r="DV305" s="256"/>
      <c r="DW305" s="256"/>
      <c r="DX305" s="256"/>
      <c r="DY305" s="256"/>
      <c r="DZ305" s="256"/>
      <c r="EA305" s="256"/>
      <c r="EB305" s="256"/>
      <c r="EC305" s="256"/>
      <c r="ED305" s="256"/>
      <c r="EE305" s="256"/>
      <c r="EF305" s="256"/>
      <c r="EG305" s="256"/>
    </row>
    <row r="306" spans="1:137" s="28" customFormat="1" x14ac:dyDescent="0.2">
      <c r="A306" s="40">
        <v>258</v>
      </c>
      <c r="B306" s="56" t="s">
        <v>90</v>
      </c>
      <c r="C306" s="54" t="s">
        <v>156</v>
      </c>
      <c r="D306" s="19" t="s">
        <v>788</v>
      </c>
      <c r="E306" s="256"/>
      <c r="F306" s="256"/>
      <c r="G306" s="256"/>
      <c r="H306" s="256"/>
      <c r="I306" s="256"/>
      <c r="J306" s="256"/>
      <c r="K306" s="256"/>
      <c r="L306" s="256"/>
      <c r="M306" s="256"/>
      <c r="N306" s="256"/>
      <c r="O306" s="256"/>
      <c r="P306" s="256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  <c r="AA306" s="256"/>
      <c r="AB306" s="256"/>
      <c r="AC306" s="256"/>
      <c r="AD306" s="256"/>
      <c r="AE306" s="256"/>
      <c r="AF306" s="256"/>
      <c r="AG306" s="256"/>
      <c r="AH306" s="256"/>
      <c r="AI306" s="256"/>
      <c r="AJ306" s="256"/>
      <c r="AK306" s="256"/>
      <c r="AL306" s="256"/>
      <c r="AM306" s="256"/>
      <c r="AN306" s="256"/>
      <c r="AO306" s="256"/>
      <c r="AP306" s="256"/>
      <c r="AQ306" s="256"/>
      <c r="AR306" s="256"/>
      <c r="AS306" s="256"/>
      <c r="AT306" s="256"/>
      <c r="AU306" s="256"/>
      <c r="AV306" s="256"/>
      <c r="AW306" s="256"/>
      <c r="AX306" s="256"/>
      <c r="AY306" s="256"/>
      <c r="AZ306" s="256"/>
      <c r="BA306" s="256"/>
      <c r="BB306" s="256"/>
      <c r="BC306" s="256"/>
      <c r="BD306" s="256"/>
      <c r="BE306" s="256"/>
      <c r="BF306" s="256"/>
      <c r="BG306" s="256"/>
      <c r="BH306" s="256"/>
      <c r="BI306" s="256"/>
      <c r="BJ306" s="256"/>
      <c r="BK306" s="256"/>
      <c r="BL306" s="256"/>
      <c r="BM306" s="256"/>
      <c r="BN306" s="256"/>
      <c r="BO306" s="256"/>
      <c r="BP306" s="256"/>
      <c r="BQ306" s="256"/>
      <c r="BR306" s="256"/>
      <c r="BS306" s="256"/>
      <c r="BT306" s="256"/>
      <c r="BU306" s="256"/>
      <c r="BV306" s="256"/>
      <c r="BW306" s="256"/>
      <c r="BX306" s="256"/>
      <c r="BY306" s="256"/>
      <c r="BZ306" s="256"/>
      <c r="CA306" s="256"/>
      <c r="CB306" s="256"/>
      <c r="CC306" s="256"/>
      <c r="CD306" s="256"/>
      <c r="CE306" s="256"/>
      <c r="CF306" s="256"/>
      <c r="CG306" s="256"/>
      <c r="CH306" s="256"/>
      <c r="CI306" s="256"/>
      <c r="CJ306" s="256"/>
      <c r="CK306" s="256"/>
      <c r="CL306" s="256"/>
      <c r="CM306" s="256"/>
      <c r="CN306" s="256"/>
      <c r="CO306" s="256"/>
      <c r="CP306" s="256"/>
      <c r="CQ306" s="256"/>
      <c r="CR306" s="256"/>
      <c r="CS306" s="256"/>
      <c r="CT306" s="256"/>
      <c r="CU306" s="256"/>
      <c r="CV306" s="256"/>
      <c r="CW306" s="256"/>
      <c r="CX306" s="256"/>
      <c r="CY306" s="256"/>
      <c r="CZ306" s="256"/>
      <c r="DA306" s="256"/>
      <c r="DB306" s="256"/>
      <c r="DC306" s="256"/>
      <c r="DD306" s="256"/>
      <c r="DE306" s="256"/>
      <c r="DF306" s="256"/>
      <c r="DG306" s="256"/>
      <c r="DH306" s="256"/>
      <c r="DI306" s="256"/>
      <c r="DJ306" s="256"/>
      <c r="DK306" s="256"/>
      <c r="DL306" s="256"/>
      <c r="DM306" s="256"/>
      <c r="DN306" s="256"/>
      <c r="DO306" s="256"/>
      <c r="DP306" s="256"/>
      <c r="DQ306" s="256"/>
      <c r="DR306" s="256"/>
      <c r="DS306" s="256"/>
      <c r="DT306" s="256"/>
      <c r="DU306" s="256"/>
      <c r="DV306" s="256"/>
      <c r="DW306" s="256"/>
      <c r="DX306" s="256"/>
      <c r="DY306" s="256"/>
      <c r="DZ306" s="256"/>
      <c r="EA306" s="256"/>
      <c r="EB306" s="256"/>
      <c r="EC306" s="256"/>
      <c r="ED306" s="256"/>
      <c r="EE306" s="256"/>
      <c r="EF306" s="256"/>
      <c r="EG306" s="256"/>
    </row>
    <row r="307" spans="1:137" s="28" customFormat="1" x14ac:dyDescent="0.2">
      <c r="A307" s="40">
        <v>259</v>
      </c>
      <c r="B307" s="56" t="s">
        <v>91</v>
      </c>
      <c r="C307" s="54" t="s">
        <v>156</v>
      </c>
      <c r="D307" s="19" t="s">
        <v>788</v>
      </c>
      <c r="E307" s="256"/>
      <c r="F307" s="256"/>
      <c r="G307" s="256"/>
      <c r="H307" s="256"/>
      <c r="I307" s="256"/>
      <c r="J307" s="256"/>
      <c r="K307" s="256"/>
      <c r="L307" s="256"/>
      <c r="M307" s="256"/>
      <c r="N307" s="256"/>
      <c r="O307" s="256"/>
      <c r="P307" s="256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  <c r="AA307" s="256"/>
      <c r="AB307" s="256"/>
      <c r="AC307" s="256"/>
      <c r="AD307" s="256"/>
      <c r="AE307" s="256"/>
      <c r="AF307" s="256"/>
      <c r="AG307" s="256"/>
      <c r="AH307" s="256"/>
      <c r="AI307" s="256"/>
      <c r="AJ307" s="256"/>
      <c r="AK307" s="256"/>
      <c r="AL307" s="256"/>
      <c r="AM307" s="256"/>
      <c r="AN307" s="256"/>
      <c r="AO307" s="256"/>
      <c r="AP307" s="256"/>
      <c r="AQ307" s="256"/>
      <c r="AR307" s="256"/>
      <c r="AS307" s="256"/>
      <c r="AT307" s="256"/>
      <c r="AU307" s="256"/>
      <c r="AV307" s="256"/>
      <c r="AW307" s="256"/>
      <c r="AX307" s="256"/>
      <c r="AY307" s="256"/>
      <c r="AZ307" s="256"/>
      <c r="BA307" s="256"/>
      <c r="BB307" s="256"/>
      <c r="BC307" s="256"/>
      <c r="BD307" s="256"/>
      <c r="BE307" s="256"/>
      <c r="BF307" s="256"/>
      <c r="BG307" s="256"/>
      <c r="BH307" s="256"/>
      <c r="BI307" s="256"/>
      <c r="BJ307" s="256"/>
      <c r="BK307" s="256"/>
      <c r="BL307" s="256"/>
      <c r="BM307" s="256"/>
      <c r="BN307" s="256"/>
      <c r="BO307" s="256"/>
      <c r="BP307" s="256"/>
      <c r="BQ307" s="256"/>
      <c r="BR307" s="256"/>
      <c r="BS307" s="256"/>
      <c r="BT307" s="256"/>
      <c r="BU307" s="256"/>
      <c r="BV307" s="256"/>
      <c r="BW307" s="256"/>
      <c r="BX307" s="256"/>
      <c r="BY307" s="256"/>
      <c r="BZ307" s="256"/>
      <c r="CA307" s="256"/>
      <c r="CB307" s="256"/>
      <c r="CC307" s="256"/>
      <c r="CD307" s="256"/>
      <c r="CE307" s="256"/>
      <c r="CF307" s="256"/>
      <c r="CG307" s="256"/>
      <c r="CH307" s="256"/>
      <c r="CI307" s="256"/>
      <c r="CJ307" s="256"/>
      <c r="CK307" s="256"/>
      <c r="CL307" s="256"/>
      <c r="CM307" s="256"/>
      <c r="CN307" s="256"/>
      <c r="CO307" s="256"/>
      <c r="CP307" s="256"/>
      <c r="CQ307" s="256"/>
      <c r="CR307" s="256"/>
      <c r="CS307" s="256"/>
      <c r="CT307" s="256"/>
      <c r="CU307" s="256"/>
      <c r="CV307" s="256"/>
      <c r="CW307" s="256"/>
      <c r="CX307" s="256"/>
      <c r="CY307" s="256"/>
      <c r="CZ307" s="256"/>
      <c r="DA307" s="256"/>
      <c r="DB307" s="256"/>
      <c r="DC307" s="256"/>
      <c r="DD307" s="256"/>
      <c r="DE307" s="256"/>
      <c r="DF307" s="256"/>
      <c r="DG307" s="256"/>
      <c r="DH307" s="256"/>
      <c r="DI307" s="256"/>
      <c r="DJ307" s="256"/>
      <c r="DK307" s="256"/>
      <c r="DL307" s="256"/>
      <c r="DM307" s="256"/>
      <c r="DN307" s="256"/>
      <c r="DO307" s="256"/>
      <c r="DP307" s="256"/>
      <c r="DQ307" s="256"/>
      <c r="DR307" s="256"/>
      <c r="DS307" s="256"/>
      <c r="DT307" s="256"/>
      <c r="DU307" s="256"/>
      <c r="DV307" s="256"/>
      <c r="DW307" s="256"/>
      <c r="DX307" s="256"/>
      <c r="DY307" s="256"/>
      <c r="DZ307" s="256"/>
      <c r="EA307" s="256"/>
      <c r="EB307" s="256"/>
      <c r="EC307" s="256"/>
      <c r="ED307" s="256"/>
      <c r="EE307" s="256"/>
      <c r="EF307" s="256"/>
      <c r="EG307" s="256"/>
    </row>
    <row r="308" spans="1:137" s="28" customFormat="1" ht="20.399999999999999" x14ac:dyDescent="0.2">
      <c r="A308" s="40">
        <v>260</v>
      </c>
      <c r="B308" s="56" t="s">
        <v>330</v>
      </c>
      <c r="C308" s="54" t="s">
        <v>156</v>
      </c>
      <c r="D308" s="19" t="s">
        <v>788</v>
      </c>
      <c r="E308" s="256"/>
      <c r="F308" s="256"/>
      <c r="G308" s="256"/>
      <c r="H308" s="256"/>
      <c r="I308" s="256"/>
      <c r="J308" s="256"/>
      <c r="K308" s="256"/>
      <c r="L308" s="256"/>
      <c r="M308" s="256"/>
      <c r="N308" s="256"/>
      <c r="O308" s="256"/>
      <c r="P308" s="256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  <c r="AA308" s="256"/>
      <c r="AB308" s="256"/>
      <c r="AC308" s="256"/>
      <c r="AD308" s="256"/>
      <c r="AE308" s="256"/>
      <c r="AF308" s="256"/>
      <c r="AG308" s="256"/>
      <c r="AH308" s="256"/>
      <c r="AI308" s="256"/>
      <c r="AJ308" s="256"/>
      <c r="AK308" s="256"/>
      <c r="AL308" s="256"/>
      <c r="AM308" s="256"/>
      <c r="AN308" s="256"/>
      <c r="AO308" s="256"/>
      <c r="AP308" s="256"/>
      <c r="AQ308" s="256"/>
      <c r="AR308" s="256"/>
      <c r="AS308" s="256"/>
      <c r="AT308" s="256"/>
      <c r="AU308" s="256"/>
      <c r="AV308" s="256"/>
      <c r="AW308" s="256"/>
      <c r="AX308" s="256"/>
      <c r="AY308" s="256"/>
      <c r="AZ308" s="256"/>
      <c r="BA308" s="256"/>
      <c r="BB308" s="256"/>
      <c r="BC308" s="256"/>
      <c r="BD308" s="256"/>
      <c r="BE308" s="256"/>
      <c r="BF308" s="256"/>
      <c r="BG308" s="256"/>
      <c r="BH308" s="256"/>
      <c r="BI308" s="256"/>
      <c r="BJ308" s="256"/>
      <c r="BK308" s="256"/>
      <c r="BL308" s="256"/>
      <c r="BM308" s="256"/>
      <c r="BN308" s="256"/>
      <c r="BO308" s="256"/>
      <c r="BP308" s="256"/>
      <c r="BQ308" s="256"/>
      <c r="BR308" s="256"/>
      <c r="BS308" s="256"/>
      <c r="BT308" s="256"/>
      <c r="BU308" s="256"/>
      <c r="BV308" s="256"/>
      <c r="BW308" s="256"/>
      <c r="BX308" s="256"/>
      <c r="BY308" s="256"/>
      <c r="BZ308" s="256"/>
      <c r="CA308" s="256"/>
      <c r="CB308" s="256"/>
      <c r="CC308" s="256"/>
      <c r="CD308" s="256"/>
      <c r="CE308" s="256"/>
      <c r="CF308" s="256"/>
      <c r="CG308" s="256"/>
      <c r="CH308" s="256"/>
      <c r="CI308" s="256"/>
      <c r="CJ308" s="256"/>
      <c r="CK308" s="256"/>
      <c r="CL308" s="256"/>
      <c r="CM308" s="256"/>
      <c r="CN308" s="256"/>
      <c r="CO308" s="256"/>
      <c r="CP308" s="256"/>
      <c r="CQ308" s="256"/>
      <c r="CR308" s="256"/>
      <c r="CS308" s="256"/>
      <c r="CT308" s="256"/>
      <c r="CU308" s="256"/>
      <c r="CV308" s="256"/>
      <c r="CW308" s="256"/>
      <c r="CX308" s="256"/>
      <c r="CY308" s="256"/>
      <c r="CZ308" s="256"/>
      <c r="DA308" s="256"/>
      <c r="DB308" s="256"/>
      <c r="DC308" s="256"/>
      <c r="DD308" s="256"/>
      <c r="DE308" s="256"/>
      <c r="DF308" s="256"/>
      <c r="DG308" s="256"/>
      <c r="DH308" s="256"/>
      <c r="DI308" s="256"/>
      <c r="DJ308" s="256"/>
      <c r="DK308" s="256"/>
      <c r="DL308" s="256"/>
      <c r="DM308" s="256"/>
      <c r="DN308" s="256"/>
      <c r="DO308" s="256"/>
      <c r="DP308" s="256"/>
      <c r="DQ308" s="256"/>
      <c r="DR308" s="256"/>
      <c r="DS308" s="256"/>
      <c r="DT308" s="256"/>
      <c r="DU308" s="256"/>
      <c r="DV308" s="256"/>
      <c r="DW308" s="256"/>
      <c r="DX308" s="256"/>
      <c r="DY308" s="256"/>
      <c r="DZ308" s="256"/>
      <c r="EA308" s="256"/>
      <c r="EB308" s="256"/>
      <c r="EC308" s="256"/>
      <c r="ED308" s="256"/>
      <c r="EE308" s="256"/>
      <c r="EF308" s="256"/>
      <c r="EG308" s="256"/>
    </row>
    <row r="309" spans="1:137" s="28" customFormat="1" x14ac:dyDescent="0.2">
      <c r="A309" s="40">
        <v>261</v>
      </c>
      <c r="B309" s="56" t="s">
        <v>93</v>
      </c>
      <c r="C309" s="54" t="s">
        <v>154</v>
      </c>
      <c r="D309" s="19" t="s">
        <v>788</v>
      </c>
      <c r="E309" s="256"/>
      <c r="F309" s="256"/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  <c r="AA309" s="256"/>
      <c r="AB309" s="256"/>
      <c r="AC309" s="256"/>
      <c r="AD309" s="256"/>
      <c r="AE309" s="256"/>
      <c r="AF309" s="256"/>
      <c r="AG309" s="256"/>
      <c r="AH309" s="256"/>
      <c r="AI309" s="256"/>
      <c r="AJ309" s="256"/>
      <c r="AK309" s="256"/>
      <c r="AL309" s="256"/>
      <c r="AM309" s="256"/>
      <c r="AN309" s="256"/>
      <c r="AO309" s="256"/>
      <c r="AP309" s="256"/>
      <c r="AQ309" s="256"/>
      <c r="AR309" s="256"/>
      <c r="AS309" s="256"/>
      <c r="AT309" s="256"/>
      <c r="AU309" s="256"/>
      <c r="AV309" s="256"/>
      <c r="AW309" s="256"/>
      <c r="AX309" s="256"/>
      <c r="AY309" s="256"/>
      <c r="AZ309" s="256"/>
      <c r="BA309" s="256"/>
      <c r="BB309" s="256"/>
      <c r="BC309" s="256"/>
      <c r="BD309" s="256"/>
      <c r="BE309" s="256"/>
      <c r="BF309" s="256"/>
      <c r="BG309" s="256"/>
      <c r="BH309" s="256"/>
      <c r="BI309" s="256"/>
      <c r="BJ309" s="256"/>
      <c r="BK309" s="256"/>
      <c r="BL309" s="256"/>
      <c r="BM309" s="256"/>
      <c r="BN309" s="256"/>
      <c r="BO309" s="256"/>
      <c r="BP309" s="256"/>
      <c r="BQ309" s="256"/>
      <c r="BR309" s="256"/>
      <c r="BS309" s="256"/>
      <c r="BT309" s="256"/>
      <c r="BU309" s="256"/>
      <c r="BV309" s="256"/>
      <c r="BW309" s="256"/>
      <c r="BX309" s="256"/>
      <c r="BY309" s="256"/>
      <c r="BZ309" s="256"/>
      <c r="CA309" s="256"/>
      <c r="CB309" s="256"/>
      <c r="CC309" s="256"/>
      <c r="CD309" s="256"/>
      <c r="CE309" s="256"/>
      <c r="CF309" s="256"/>
      <c r="CG309" s="256"/>
      <c r="CH309" s="256"/>
      <c r="CI309" s="256"/>
      <c r="CJ309" s="256"/>
      <c r="CK309" s="256"/>
      <c r="CL309" s="256"/>
      <c r="CM309" s="256"/>
      <c r="CN309" s="256"/>
      <c r="CO309" s="256"/>
      <c r="CP309" s="256"/>
      <c r="CQ309" s="256"/>
      <c r="CR309" s="256"/>
      <c r="CS309" s="256"/>
      <c r="CT309" s="256"/>
      <c r="CU309" s="256"/>
      <c r="CV309" s="256"/>
      <c r="CW309" s="256"/>
      <c r="CX309" s="256"/>
      <c r="CY309" s="256"/>
      <c r="CZ309" s="256"/>
      <c r="DA309" s="256"/>
      <c r="DB309" s="256"/>
      <c r="DC309" s="256"/>
      <c r="DD309" s="256"/>
      <c r="DE309" s="256"/>
      <c r="DF309" s="256"/>
      <c r="DG309" s="256"/>
      <c r="DH309" s="256"/>
      <c r="DI309" s="256"/>
      <c r="DJ309" s="256"/>
      <c r="DK309" s="256"/>
      <c r="DL309" s="256"/>
      <c r="DM309" s="256"/>
      <c r="DN309" s="256"/>
      <c r="DO309" s="256"/>
      <c r="DP309" s="256"/>
      <c r="DQ309" s="256"/>
      <c r="DR309" s="256"/>
      <c r="DS309" s="256"/>
      <c r="DT309" s="256"/>
      <c r="DU309" s="256"/>
      <c r="DV309" s="256"/>
      <c r="DW309" s="256"/>
      <c r="DX309" s="256"/>
      <c r="DY309" s="256"/>
      <c r="DZ309" s="256"/>
      <c r="EA309" s="256"/>
      <c r="EB309" s="256"/>
      <c r="EC309" s="256"/>
      <c r="ED309" s="256"/>
      <c r="EE309" s="256"/>
      <c r="EF309" s="256"/>
      <c r="EG309" s="256"/>
    </row>
    <row r="310" spans="1:137" s="28" customFormat="1" x14ac:dyDescent="0.2">
      <c r="A310" s="40">
        <v>262</v>
      </c>
      <c r="B310" s="56" t="s">
        <v>94</v>
      </c>
      <c r="C310" s="54" t="s">
        <v>154</v>
      </c>
      <c r="D310" s="19" t="s">
        <v>788</v>
      </c>
      <c r="E310" s="256"/>
      <c r="F310" s="256"/>
      <c r="G310" s="256"/>
      <c r="H310" s="256"/>
      <c r="I310" s="256"/>
      <c r="J310" s="256"/>
      <c r="K310" s="256"/>
      <c r="L310" s="256"/>
      <c r="M310" s="256"/>
      <c r="N310" s="256"/>
      <c r="O310" s="256"/>
      <c r="P310" s="256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  <c r="AA310" s="256"/>
      <c r="AB310" s="256"/>
      <c r="AC310" s="256"/>
      <c r="AD310" s="256"/>
      <c r="AE310" s="256"/>
      <c r="AF310" s="256"/>
      <c r="AG310" s="256"/>
      <c r="AH310" s="256"/>
      <c r="AI310" s="256"/>
      <c r="AJ310" s="256"/>
      <c r="AK310" s="256"/>
      <c r="AL310" s="256"/>
      <c r="AM310" s="256"/>
      <c r="AN310" s="256"/>
      <c r="AO310" s="256"/>
      <c r="AP310" s="256"/>
      <c r="AQ310" s="256"/>
      <c r="AR310" s="256"/>
      <c r="AS310" s="256"/>
      <c r="AT310" s="256"/>
      <c r="AU310" s="256"/>
      <c r="AV310" s="256"/>
      <c r="AW310" s="256"/>
      <c r="AX310" s="256"/>
      <c r="AY310" s="256"/>
      <c r="AZ310" s="256"/>
      <c r="BA310" s="256"/>
      <c r="BB310" s="256"/>
      <c r="BC310" s="256"/>
      <c r="BD310" s="256"/>
      <c r="BE310" s="256"/>
      <c r="BF310" s="256"/>
      <c r="BG310" s="256"/>
      <c r="BH310" s="256"/>
      <c r="BI310" s="256"/>
      <c r="BJ310" s="256"/>
      <c r="BK310" s="256"/>
      <c r="BL310" s="256"/>
      <c r="BM310" s="256"/>
      <c r="BN310" s="256"/>
      <c r="BO310" s="256"/>
      <c r="BP310" s="256"/>
      <c r="BQ310" s="256"/>
      <c r="BR310" s="256"/>
      <c r="BS310" s="256"/>
      <c r="BT310" s="256"/>
      <c r="BU310" s="256"/>
      <c r="BV310" s="256"/>
      <c r="BW310" s="256"/>
      <c r="BX310" s="256"/>
      <c r="BY310" s="256"/>
      <c r="BZ310" s="256"/>
      <c r="CA310" s="256"/>
      <c r="CB310" s="256"/>
      <c r="CC310" s="256"/>
      <c r="CD310" s="256"/>
      <c r="CE310" s="256"/>
      <c r="CF310" s="256"/>
      <c r="CG310" s="256"/>
      <c r="CH310" s="256"/>
      <c r="CI310" s="256"/>
      <c r="CJ310" s="256"/>
      <c r="CK310" s="256"/>
      <c r="CL310" s="256"/>
      <c r="CM310" s="256"/>
      <c r="CN310" s="256"/>
      <c r="CO310" s="256"/>
      <c r="CP310" s="256"/>
      <c r="CQ310" s="256"/>
      <c r="CR310" s="256"/>
      <c r="CS310" s="256"/>
      <c r="CT310" s="256"/>
      <c r="CU310" s="256"/>
      <c r="CV310" s="256"/>
      <c r="CW310" s="256"/>
      <c r="CX310" s="256"/>
      <c r="CY310" s="256"/>
      <c r="CZ310" s="256"/>
      <c r="DA310" s="256"/>
      <c r="DB310" s="256"/>
      <c r="DC310" s="256"/>
      <c r="DD310" s="256"/>
      <c r="DE310" s="256"/>
      <c r="DF310" s="256"/>
      <c r="DG310" s="256"/>
      <c r="DH310" s="256"/>
      <c r="DI310" s="256"/>
      <c r="DJ310" s="256"/>
      <c r="DK310" s="256"/>
      <c r="DL310" s="256"/>
      <c r="DM310" s="256"/>
      <c r="DN310" s="256"/>
      <c r="DO310" s="256"/>
      <c r="DP310" s="256"/>
      <c r="DQ310" s="256"/>
      <c r="DR310" s="256"/>
      <c r="DS310" s="256"/>
      <c r="DT310" s="256"/>
      <c r="DU310" s="256"/>
      <c r="DV310" s="256"/>
      <c r="DW310" s="256"/>
      <c r="DX310" s="256"/>
      <c r="DY310" s="256"/>
      <c r="DZ310" s="256"/>
      <c r="EA310" s="256"/>
      <c r="EB310" s="256"/>
      <c r="EC310" s="256"/>
      <c r="ED310" s="256"/>
      <c r="EE310" s="256"/>
      <c r="EF310" s="256"/>
      <c r="EG310" s="256"/>
    </row>
    <row r="311" spans="1:137" s="45" customFormat="1" ht="19.2" customHeight="1" x14ac:dyDescent="0.2">
      <c r="A311" s="334" t="s">
        <v>95</v>
      </c>
      <c r="B311" s="335"/>
      <c r="C311" s="43"/>
      <c r="D311" s="124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5"/>
      <c r="S311" s="255"/>
      <c r="T311" s="255"/>
      <c r="U311" s="255"/>
      <c r="V311" s="255"/>
      <c r="W311" s="255"/>
      <c r="X311" s="255"/>
      <c r="Y311" s="255"/>
      <c r="Z311" s="255"/>
      <c r="AA311" s="255"/>
      <c r="AB311" s="255"/>
      <c r="AC311" s="255"/>
      <c r="AD311" s="255"/>
      <c r="AE311" s="255"/>
      <c r="AF311" s="255"/>
      <c r="AG311" s="255"/>
      <c r="AH311" s="255"/>
      <c r="AI311" s="255"/>
      <c r="AJ311" s="255"/>
      <c r="AK311" s="255"/>
      <c r="AL311" s="255"/>
      <c r="AM311" s="255"/>
      <c r="AN311" s="255"/>
      <c r="AO311" s="255"/>
      <c r="AP311" s="255"/>
      <c r="AQ311" s="255"/>
      <c r="AR311" s="255"/>
      <c r="AS311" s="255"/>
      <c r="AT311" s="255"/>
      <c r="AU311" s="255"/>
      <c r="AV311" s="255"/>
      <c r="AW311" s="255"/>
      <c r="AX311" s="255"/>
      <c r="AY311" s="255"/>
      <c r="AZ311" s="255"/>
      <c r="BA311" s="255"/>
      <c r="BB311" s="255"/>
      <c r="BC311" s="255"/>
      <c r="BD311" s="255"/>
      <c r="BE311" s="255"/>
      <c r="BF311" s="255"/>
      <c r="BG311" s="255"/>
      <c r="BH311" s="255"/>
      <c r="BI311" s="255"/>
      <c r="BJ311" s="255"/>
      <c r="BK311" s="255"/>
      <c r="BL311" s="255"/>
      <c r="BM311" s="255"/>
      <c r="BN311" s="255"/>
      <c r="BO311" s="255"/>
      <c r="BP311" s="255"/>
      <c r="BQ311" s="255"/>
      <c r="BR311" s="255"/>
      <c r="BS311" s="255"/>
      <c r="BT311" s="255"/>
      <c r="BU311" s="255"/>
      <c r="BV311" s="255"/>
      <c r="BW311" s="255"/>
      <c r="BX311" s="255"/>
      <c r="BY311" s="255"/>
      <c r="BZ311" s="255"/>
      <c r="CA311" s="255"/>
      <c r="CB311" s="255"/>
      <c r="CC311" s="255"/>
      <c r="CD311" s="255"/>
      <c r="CE311" s="255"/>
      <c r="CF311" s="255"/>
      <c r="CG311" s="255"/>
      <c r="CH311" s="255"/>
      <c r="CI311" s="255"/>
      <c r="CJ311" s="255"/>
      <c r="CK311" s="255"/>
      <c r="CL311" s="255"/>
      <c r="CM311" s="255"/>
      <c r="CN311" s="255"/>
      <c r="CO311" s="255"/>
      <c r="CP311" s="255"/>
      <c r="CQ311" s="255"/>
      <c r="CR311" s="255"/>
      <c r="CS311" s="255"/>
      <c r="CT311" s="255"/>
      <c r="CU311" s="255"/>
      <c r="CV311" s="255"/>
      <c r="CW311" s="255"/>
      <c r="CX311" s="255"/>
      <c r="CY311" s="255"/>
      <c r="CZ311" s="255"/>
      <c r="DA311" s="255"/>
      <c r="DB311" s="255"/>
      <c r="DC311" s="255"/>
      <c r="DD311" s="255"/>
      <c r="DE311" s="255"/>
      <c r="DF311" s="255"/>
      <c r="DG311" s="255"/>
      <c r="DH311" s="255"/>
      <c r="DI311" s="255"/>
      <c r="DJ311" s="255"/>
      <c r="DK311" s="255"/>
      <c r="DL311" s="255"/>
      <c r="DM311" s="255"/>
      <c r="DN311" s="255"/>
      <c r="DO311" s="255"/>
      <c r="DP311" s="255"/>
      <c r="DQ311" s="255"/>
      <c r="DR311" s="255"/>
      <c r="DS311" s="255"/>
      <c r="DT311" s="255"/>
      <c r="DU311" s="255"/>
      <c r="DV311" s="255"/>
      <c r="DW311" s="255"/>
      <c r="DX311" s="255"/>
      <c r="DY311" s="255"/>
      <c r="DZ311" s="255"/>
      <c r="EA311" s="255"/>
      <c r="EB311" s="255"/>
      <c r="EC311" s="255"/>
      <c r="ED311" s="255"/>
      <c r="EE311" s="255"/>
      <c r="EF311" s="255"/>
      <c r="EG311" s="255"/>
    </row>
    <row r="312" spans="1:137" ht="20.399999999999999" x14ac:dyDescent="0.2">
      <c r="A312" s="40">
        <v>263</v>
      </c>
      <c r="B312" s="53" t="s">
        <v>96</v>
      </c>
      <c r="C312" s="54" t="s">
        <v>153</v>
      </c>
      <c r="D312" s="19" t="s">
        <v>788</v>
      </c>
    </row>
    <row r="313" spans="1:137" x14ac:dyDescent="0.2">
      <c r="A313" s="40">
        <v>264</v>
      </c>
      <c r="B313" s="53" t="s">
        <v>331</v>
      </c>
      <c r="C313" s="54" t="s">
        <v>153</v>
      </c>
      <c r="D313" s="19" t="s">
        <v>788</v>
      </c>
    </row>
    <row r="314" spans="1:137" x14ac:dyDescent="0.2">
      <c r="A314" s="40">
        <v>265</v>
      </c>
      <c r="B314" s="53" t="s">
        <v>332</v>
      </c>
      <c r="C314" s="54" t="s">
        <v>153</v>
      </c>
      <c r="D314" s="19" t="s">
        <v>788</v>
      </c>
    </row>
    <row r="315" spans="1:137" ht="20.399999999999999" x14ac:dyDescent="0.2">
      <c r="A315" s="40">
        <v>266</v>
      </c>
      <c r="B315" s="53" t="s">
        <v>99</v>
      </c>
      <c r="C315" s="54" t="s">
        <v>152</v>
      </c>
      <c r="D315" s="19" t="s">
        <v>788</v>
      </c>
    </row>
    <row r="316" spans="1:137" ht="20.399999999999999" x14ac:dyDescent="0.2">
      <c r="A316" s="40">
        <v>267</v>
      </c>
      <c r="B316" s="53" t="s">
        <v>100</v>
      </c>
      <c r="C316" s="54" t="s">
        <v>152</v>
      </c>
      <c r="D316" s="19" t="s">
        <v>788</v>
      </c>
    </row>
    <row r="317" spans="1:137" ht="20.399999999999999" x14ac:dyDescent="0.2">
      <c r="A317" s="40">
        <v>268</v>
      </c>
      <c r="B317" s="53" t="s">
        <v>333</v>
      </c>
      <c r="C317" s="54" t="s">
        <v>152</v>
      </c>
      <c r="D317" s="19" t="s">
        <v>788</v>
      </c>
    </row>
    <row r="318" spans="1:137" ht="20.399999999999999" x14ac:dyDescent="0.2">
      <c r="A318" s="40">
        <v>269</v>
      </c>
      <c r="B318" s="53" t="s">
        <v>102</v>
      </c>
      <c r="C318" s="54" t="s">
        <v>152</v>
      </c>
      <c r="D318" s="19" t="s">
        <v>788</v>
      </c>
    </row>
    <row r="319" spans="1:137" ht="20.399999999999999" x14ac:dyDescent="0.2">
      <c r="A319" s="40">
        <v>270</v>
      </c>
      <c r="B319" s="53" t="s">
        <v>103</v>
      </c>
      <c r="C319" s="54" t="s">
        <v>152</v>
      </c>
      <c r="D319" s="19" t="s">
        <v>788</v>
      </c>
    </row>
    <row r="320" spans="1:137" ht="20.399999999999999" x14ac:dyDescent="0.2">
      <c r="A320" s="40">
        <v>271</v>
      </c>
      <c r="B320" s="53" t="s">
        <v>104</v>
      </c>
      <c r="C320" s="54" t="s">
        <v>152</v>
      </c>
      <c r="D320" s="19" t="s">
        <v>788</v>
      </c>
    </row>
    <row r="321" spans="1:137" ht="20.399999999999999" x14ac:dyDescent="0.2">
      <c r="A321" s="40">
        <v>272</v>
      </c>
      <c r="B321" s="53" t="s">
        <v>105</v>
      </c>
      <c r="C321" s="54" t="s">
        <v>152</v>
      </c>
      <c r="D321" s="19" t="s">
        <v>788</v>
      </c>
    </row>
    <row r="322" spans="1:137" ht="20.399999999999999" x14ac:dyDescent="0.2">
      <c r="A322" s="40">
        <v>273</v>
      </c>
      <c r="B322" s="53" t="s">
        <v>106</v>
      </c>
      <c r="C322" s="54" t="s">
        <v>152</v>
      </c>
      <c r="D322" s="19" t="s">
        <v>788</v>
      </c>
    </row>
    <row r="323" spans="1:137" ht="20.399999999999999" x14ac:dyDescent="0.2">
      <c r="A323" s="40">
        <v>274</v>
      </c>
      <c r="B323" s="53" t="s">
        <v>107</v>
      </c>
      <c r="C323" s="54" t="s">
        <v>153</v>
      </c>
      <c r="D323" s="19" t="s">
        <v>788</v>
      </c>
    </row>
    <row r="324" spans="1:137" ht="20.399999999999999" x14ac:dyDescent="0.2">
      <c r="A324" s="40">
        <v>275</v>
      </c>
      <c r="B324" s="53" t="s">
        <v>108</v>
      </c>
      <c r="C324" s="54" t="s">
        <v>154</v>
      </c>
      <c r="D324" s="19" t="s">
        <v>788</v>
      </c>
    </row>
    <row r="325" spans="1:137" ht="20.399999999999999" x14ac:dyDescent="0.2">
      <c r="A325" s="40">
        <v>276</v>
      </c>
      <c r="B325" s="53" t="s">
        <v>109</v>
      </c>
      <c r="C325" s="54" t="s">
        <v>152</v>
      </c>
      <c r="D325" s="19" t="s">
        <v>788</v>
      </c>
    </row>
    <row r="326" spans="1:137" ht="20.399999999999999" x14ac:dyDescent="0.2">
      <c r="A326" s="40">
        <v>277</v>
      </c>
      <c r="B326" s="53" t="s">
        <v>110</v>
      </c>
      <c r="C326" s="54" t="s">
        <v>152</v>
      </c>
      <c r="D326" s="19" t="s">
        <v>788</v>
      </c>
    </row>
    <row r="327" spans="1:137" x14ac:dyDescent="0.2">
      <c r="A327" s="40">
        <v>278</v>
      </c>
      <c r="B327" s="55" t="s">
        <v>111</v>
      </c>
      <c r="C327" s="54" t="s">
        <v>152</v>
      </c>
      <c r="D327" s="19" t="s">
        <v>788</v>
      </c>
    </row>
    <row r="328" spans="1:137" ht="20.399999999999999" x14ac:dyDescent="0.2">
      <c r="A328" s="40">
        <v>279</v>
      </c>
      <c r="B328" s="53" t="s">
        <v>334</v>
      </c>
      <c r="C328" s="54" t="s">
        <v>152</v>
      </c>
      <c r="D328" s="19" t="s">
        <v>788</v>
      </c>
    </row>
    <row r="329" spans="1:137" s="45" customFormat="1" ht="19.2" customHeight="1" x14ac:dyDescent="0.2">
      <c r="A329" s="334" t="s">
        <v>113</v>
      </c>
      <c r="B329" s="335"/>
      <c r="C329" s="43"/>
      <c r="D329" s="124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  <c r="Q329" s="255"/>
      <c r="R329" s="255"/>
      <c r="S329" s="255"/>
      <c r="T329" s="255"/>
      <c r="U329" s="255"/>
      <c r="V329" s="255"/>
      <c r="W329" s="255"/>
      <c r="X329" s="255"/>
      <c r="Y329" s="255"/>
      <c r="Z329" s="255"/>
      <c r="AA329" s="255"/>
      <c r="AB329" s="255"/>
      <c r="AC329" s="255"/>
      <c r="AD329" s="255"/>
      <c r="AE329" s="255"/>
      <c r="AF329" s="255"/>
      <c r="AG329" s="255"/>
      <c r="AH329" s="255"/>
      <c r="AI329" s="255"/>
      <c r="AJ329" s="255"/>
      <c r="AK329" s="255"/>
      <c r="AL329" s="255"/>
      <c r="AM329" s="255"/>
      <c r="AN329" s="255"/>
      <c r="AO329" s="255"/>
      <c r="AP329" s="255"/>
      <c r="AQ329" s="255"/>
      <c r="AR329" s="255"/>
      <c r="AS329" s="255"/>
      <c r="AT329" s="255"/>
      <c r="AU329" s="255"/>
      <c r="AV329" s="255"/>
      <c r="AW329" s="255"/>
      <c r="AX329" s="255"/>
      <c r="AY329" s="255"/>
      <c r="AZ329" s="255"/>
      <c r="BA329" s="255"/>
      <c r="BB329" s="255"/>
      <c r="BC329" s="255"/>
      <c r="BD329" s="255"/>
      <c r="BE329" s="255"/>
      <c r="BF329" s="255"/>
      <c r="BG329" s="255"/>
      <c r="BH329" s="255"/>
      <c r="BI329" s="255"/>
      <c r="BJ329" s="255"/>
      <c r="BK329" s="255"/>
      <c r="BL329" s="255"/>
      <c r="BM329" s="255"/>
      <c r="BN329" s="255"/>
      <c r="BO329" s="255"/>
      <c r="BP329" s="255"/>
      <c r="BQ329" s="255"/>
      <c r="BR329" s="255"/>
      <c r="BS329" s="255"/>
      <c r="BT329" s="255"/>
      <c r="BU329" s="255"/>
      <c r="BV329" s="255"/>
      <c r="BW329" s="255"/>
      <c r="BX329" s="255"/>
      <c r="BY329" s="255"/>
      <c r="BZ329" s="255"/>
      <c r="CA329" s="255"/>
      <c r="CB329" s="255"/>
      <c r="CC329" s="255"/>
      <c r="CD329" s="255"/>
      <c r="CE329" s="255"/>
      <c r="CF329" s="255"/>
      <c r="CG329" s="255"/>
      <c r="CH329" s="255"/>
      <c r="CI329" s="255"/>
      <c r="CJ329" s="255"/>
      <c r="CK329" s="255"/>
      <c r="CL329" s="255"/>
      <c r="CM329" s="255"/>
      <c r="CN329" s="255"/>
      <c r="CO329" s="255"/>
      <c r="CP329" s="255"/>
      <c r="CQ329" s="255"/>
      <c r="CR329" s="255"/>
      <c r="CS329" s="255"/>
      <c r="CT329" s="255"/>
      <c r="CU329" s="255"/>
      <c r="CV329" s="255"/>
      <c r="CW329" s="255"/>
      <c r="CX329" s="255"/>
      <c r="CY329" s="255"/>
      <c r="CZ329" s="255"/>
      <c r="DA329" s="255"/>
      <c r="DB329" s="255"/>
      <c r="DC329" s="255"/>
      <c r="DD329" s="255"/>
      <c r="DE329" s="255"/>
      <c r="DF329" s="255"/>
      <c r="DG329" s="255"/>
      <c r="DH329" s="255"/>
      <c r="DI329" s="255"/>
      <c r="DJ329" s="255"/>
      <c r="DK329" s="255"/>
      <c r="DL329" s="255"/>
      <c r="DM329" s="255"/>
      <c r="DN329" s="255"/>
      <c r="DO329" s="255"/>
      <c r="DP329" s="255"/>
      <c r="DQ329" s="255"/>
      <c r="DR329" s="255"/>
      <c r="DS329" s="255"/>
      <c r="DT329" s="255"/>
      <c r="DU329" s="255"/>
      <c r="DV329" s="255"/>
      <c r="DW329" s="255"/>
      <c r="DX329" s="255"/>
      <c r="DY329" s="255"/>
      <c r="DZ329" s="255"/>
      <c r="EA329" s="255"/>
      <c r="EB329" s="255"/>
      <c r="EC329" s="255"/>
      <c r="ED329" s="255"/>
      <c r="EE329" s="255"/>
      <c r="EF329" s="255"/>
      <c r="EG329" s="255"/>
    </row>
    <row r="330" spans="1:137" ht="20.399999999999999" x14ac:dyDescent="0.2">
      <c r="A330" s="40">
        <v>280</v>
      </c>
      <c r="B330" s="56" t="s">
        <v>335</v>
      </c>
      <c r="C330" s="54" t="s">
        <v>152</v>
      </c>
      <c r="D330" s="19" t="s">
        <v>788</v>
      </c>
    </row>
    <row r="331" spans="1:137" ht="30.6" x14ac:dyDescent="0.2">
      <c r="A331" s="40">
        <v>281</v>
      </c>
      <c r="B331" s="53" t="s">
        <v>115</v>
      </c>
      <c r="C331" s="54" t="s">
        <v>152</v>
      </c>
      <c r="D331" s="19" t="s">
        <v>788</v>
      </c>
    </row>
    <row r="332" spans="1:137" x14ac:dyDescent="0.2">
      <c r="A332" s="40">
        <v>282</v>
      </c>
      <c r="B332" s="55" t="s">
        <v>116</v>
      </c>
      <c r="C332" s="54" t="s">
        <v>152</v>
      </c>
      <c r="D332" s="19" t="s">
        <v>788</v>
      </c>
    </row>
    <row r="333" spans="1:137" ht="20.399999999999999" x14ac:dyDescent="0.2">
      <c r="A333" s="40">
        <v>283</v>
      </c>
      <c r="B333" s="55" t="s">
        <v>117</v>
      </c>
      <c r="C333" s="54" t="s">
        <v>152</v>
      </c>
      <c r="D333" s="19" t="s">
        <v>788</v>
      </c>
    </row>
    <row r="334" spans="1:137" ht="20.399999999999999" x14ac:dyDescent="0.2">
      <c r="A334" s="40">
        <v>284</v>
      </c>
      <c r="B334" s="55" t="s">
        <v>118</v>
      </c>
      <c r="C334" s="54" t="s">
        <v>152</v>
      </c>
      <c r="D334" s="19" t="s">
        <v>788</v>
      </c>
    </row>
    <row r="335" spans="1:137" ht="20.399999999999999" x14ac:dyDescent="0.2">
      <c r="A335" s="40">
        <v>285</v>
      </c>
      <c r="B335" s="55" t="s">
        <v>336</v>
      </c>
      <c r="C335" s="54" t="s">
        <v>152</v>
      </c>
      <c r="D335" s="19" t="s">
        <v>788</v>
      </c>
    </row>
    <row r="336" spans="1:137" s="45" customFormat="1" ht="19.2" customHeight="1" x14ac:dyDescent="0.2">
      <c r="A336" s="334" t="s">
        <v>120</v>
      </c>
      <c r="B336" s="335"/>
      <c r="C336" s="43"/>
      <c r="D336" s="124"/>
      <c r="E336" s="255"/>
      <c r="F336" s="255"/>
      <c r="G336" s="255"/>
      <c r="H336" s="255"/>
      <c r="I336" s="255"/>
      <c r="J336" s="255"/>
      <c r="K336" s="255"/>
      <c r="L336" s="255"/>
      <c r="M336" s="255"/>
      <c r="N336" s="255"/>
      <c r="O336" s="255"/>
      <c r="P336" s="255"/>
      <c r="Q336" s="255"/>
      <c r="R336" s="255"/>
      <c r="S336" s="255"/>
      <c r="T336" s="255"/>
      <c r="U336" s="255"/>
      <c r="V336" s="255"/>
      <c r="W336" s="255"/>
      <c r="X336" s="255"/>
      <c r="Y336" s="255"/>
      <c r="Z336" s="255"/>
      <c r="AA336" s="255"/>
      <c r="AB336" s="255"/>
      <c r="AC336" s="255"/>
      <c r="AD336" s="255"/>
      <c r="AE336" s="255"/>
      <c r="AF336" s="255"/>
      <c r="AG336" s="255"/>
      <c r="AH336" s="255"/>
      <c r="AI336" s="255"/>
      <c r="AJ336" s="255"/>
      <c r="AK336" s="255"/>
      <c r="AL336" s="255"/>
      <c r="AM336" s="255"/>
      <c r="AN336" s="255"/>
      <c r="AO336" s="255"/>
      <c r="AP336" s="255"/>
      <c r="AQ336" s="255"/>
      <c r="AR336" s="255"/>
      <c r="AS336" s="255"/>
      <c r="AT336" s="255"/>
      <c r="AU336" s="255"/>
      <c r="AV336" s="255"/>
      <c r="AW336" s="255"/>
      <c r="AX336" s="255"/>
      <c r="AY336" s="255"/>
      <c r="AZ336" s="255"/>
      <c r="BA336" s="255"/>
      <c r="BB336" s="255"/>
      <c r="BC336" s="255"/>
      <c r="BD336" s="255"/>
      <c r="BE336" s="255"/>
      <c r="BF336" s="255"/>
      <c r="BG336" s="255"/>
      <c r="BH336" s="255"/>
      <c r="BI336" s="255"/>
      <c r="BJ336" s="255"/>
      <c r="BK336" s="255"/>
      <c r="BL336" s="255"/>
      <c r="BM336" s="255"/>
      <c r="BN336" s="255"/>
      <c r="BO336" s="255"/>
      <c r="BP336" s="255"/>
      <c r="BQ336" s="255"/>
      <c r="BR336" s="255"/>
      <c r="BS336" s="255"/>
      <c r="BT336" s="255"/>
      <c r="BU336" s="255"/>
      <c r="BV336" s="255"/>
      <c r="BW336" s="255"/>
      <c r="BX336" s="255"/>
      <c r="BY336" s="255"/>
      <c r="BZ336" s="255"/>
      <c r="CA336" s="255"/>
      <c r="CB336" s="255"/>
      <c r="CC336" s="255"/>
      <c r="CD336" s="255"/>
      <c r="CE336" s="255"/>
      <c r="CF336" s="255"/>
      <c r="CG336" s="255"/>
      <c r="CH336" s="255"/>
      <c r="CI336" s="255"/>
      <c r="CJ336" s="255"/>
      <c r="CK336" s="255"/>
      <c r="CL336" s="255"/>
      <c r="CM336" s="255"/>
      <c r="CN336" s="255"/>
      <c r="CO336" s="255"/>
      <c r="CP336" s="255"/>
      <c r="CQ336" s="255"/>
      <c r="CR336" s="255"/>
      <c r="CS336" s="255"/>
      <c r="CT336" s="255"/>
      <c r="CU336" s="255"/>
      <c r="CV336" s="255"/>
      <c r="CW336" s="255"/>
      <c r="CX336" s="255"/>
      <c r="CY336" s="255"/>
      <c r="CZ336" s="255"/>
      <c r="DA336" s="255"/>
      <c r="DB336" s="255"/>
      <c r="DC336" s="255"/>
      <c r="DD336" s="255"/>
      <c r="DE336" s="255"/>
      <c r="DF336" s="255"/>
      <c r="DG336" s="255"/>
      <c r="DH336" s="255"/>
      <c r="DI336" s="255"/>
      <c r="DJ336" s="255"/>
      <c r="DK336" s="255"/>
      <c r="DL336" s="255"/>
      <c r="DM336" s="255"/>
      <c r="DN336" s="255"/>
      <c r="DO336" s="255"/>
      <c r="DP336" s="255"/>
      <c r="DQ336" s="255"/>
      <c r="DR336" s="255"/>
      <c r="DS336" s="255"/>
      <c r="DT336" s="255"/>
      <c r="DU336" s="255"/>
      <c r="DV336" s="255"/>
      <c r="DW336" s="255"/>
      <c r="DX336" s="255"/>
      <c r="DY336" s="255"/>
      <c r="DZ336" s="255"/>
      <c r="EA336" s="255"/>
      <c r="EB336" s="255"/>
      <c r="EC336" s="255"/>
      <c r="ED336" s="255"/>
      <c r="EE336" s="255"/>
      <c r="EF336" s="255"/>
      <c r="EG336" s="255"/>
    </row>
    <row r="337" spans="1:4" x14ac:dyDescent="0.2">
      <c r="A337" s="40">
        <v>286</v>
      </c>
      <c r="B337" s="55" t="s">
        <v>121</v>
      </c>
      <c r="C337" s="54" t="s">
        <v>156</v>
      </c>
      <c r="D337" s="19" t="s">
        <v>788</v>
      </c>
    </row>
    <row r="338" spans="1:4" ht="20.399999999999999" x14ac:dyDescent="0.2">
      <c r="A338" s="40">
        <v>287</v>
      </c>
      <c r="B338" s="55" t="s">
        <v>122</v>
      </c>
      <c r="C338" s="54" t="s">
        <v>152</v>
      </c>
      <c r="D338" s="19" t="s">
        <v>788</v>
      </c>
    </row>
    <row r="339" spans="1:4" x14ac:dyDescent="0.2">
      <c r="A339" s="40">
        <v>288</v>
      </c>
      <c r="B339" s="55" t="s">
        <v>123</v>
      </c>
      <c r="C339" s="54" t="s">
        <v>156</v>
      </c>
      <c r="D339" s="19" t="s">
        <v>788</v>
      </c>
    </row>
    <row r="340" spans="1:4" x14ac:dyDescent="0.2">
      <c r="A340" s="40">
        <v>289</v>
      </c>
      <c r="B340" s="55" t="s">
        <v>124</v>
      </c>
      <c r="C340" s="54" t="s">
        <v>152</v>
      </c>
      <c r="D340" s="19" t="s">
        <v>788</v>
      </c>
    </row>
    <row r="341" spans="1:4" x14ac:dyDescent="0.2">
      <c r="A341" s="40">
        <v>290</v>
      </c>
      <c r="B341" s="55" t="s">
        <v>125</v>
      </c>
      <c r="C341" s="54" t="s">
        <v>152</v>
      </c>
      <c r="D341" s="19" t="s">
        <v>788</v>
      </c>
    </row>
    <row r="342" spans="1:4" ht="20.399999999999999" x14ac:dyDescent="0.2">
      <c r="A342" s="40">
        <v>291</v>
      </c>
      <c r="B342" s="55" t="s">
        <v>126</v>
      </c>
      <c r="C342" s="54" t="s">
        <v>152</v>
      </c>
      <c r="D342" s="19" t="s">
        <v>788</v>
      </c>
    </row>
    <row r="343" spans="1:4" x14ac:dyDescent="0.2">
      <c r="A343" s="40">
        <v>292</v>
      </c>
      <c r="B343" s="55" t="s">
        <v>127</v>
      </c>
      <c r="C343" s="54" t="s">
        <v>152</v>
      </c>
      <c r="D343" s="19" t="s">
        <v>788</v>
      </c>
    </row>
    <row r="344" spans="1:4" ht="20.399999999999999" x14ac:dyDescent="0.2">
      <c r="A344" s="40">
        <v>293</v>
      </c>
      <c r="B344" s="55" t="s">
        <v>128</v>
      </c>
      <c r="C344" s="54" t="s">
        <v>152</v>
      </c>
      <c r="D344" s="19" t="s">
        <v>788</v>
      </c>
    </row>
    <row r="345" spans="1:4" x14ac:dyDescent="0.2">
      <c r="A345" s="40">
        <v>294</v>
      </c>
      <c r="B345" s="55" t="s">
        <v>129</v>
      </c>
      <c r="C345" s="54" t="s">
        <v>152</v>
      </c>
      <c r="D345" s="19" t="s">
        <v>788</v>
      </c>
    </row>
    <row r="346" spans="1:4" x14ac:dyDescent="0.2">
      <c r="A346" s="40">
        <v>295</v>
      </c>
      <c r="B346" s="55" t="s">
        <v>130</v>
      </c>
      <c r="C346" s="54" t="s">
        <v>152</v>
      </c>
      <c r="D346" s="19" t="s">
        <v>788</v>
      </c>
    </row>
    <row r="347" spans="1:4" ht="20.399999999999999" x14ac:dyDescent="0.2">
      <c r="A347" s="40">
        <v>296</v>
      </c>
      <c r="B347" s="55" t="s">
        <v>131</v>
      </c>
      <c r="C347" s="54" t="s">
        <v>152</v>
      </c>
      <c r="D347" s="19" t="s">
        <v>788</v>
      </c>
    </row>
    <row r="348" spans="1:4" ht="20.399999999999999" x14ac:dyDescent="0.2">
      <c r="A348" s="40">
        <v>297</v>
      </c>
      <c r="B348" s="55" t="s">
        <v>132</v>
      </c>
      <c r="C348" s="54" t="s">
        <v>152</v>
      </c>
      <c r="D348" s="19" t="s">
        <v>788</v>
      </c>
    </row>
    <row r="349" spans="1:4" ht="20.399999999999999" x14ac:dyDescent="0.2">
      <c r="A349" s="40">
        <v>298</v>
      </c>
      <c r="B349" s="55" t="s">
        <v>133</v>
      </c>
      <c r="C349" s="54" t="s">
        <v>152</v>
      </c>
      <c r="D349" s="19" t="s">
        <v>788</v>
      </c>
    </row>
    <row r="350" spans="1:4" ht="20.399999999999999" x14ac:dyDescent="0.2">
      <c r="A350" s="40">
        <v>299</v>
      </c>
      <c r="B350" s="55" t="s">
        <v>337</v>
      </c>
      <c r="C350" s="54" t="s">
        <v>152</v>
      </c>
      <c r="D350" s="19" t="s">
        <v>788</v>
      </c>
    </row>
    <row r="351" spans="1:4" ht="20.399999999999999" x14ac:dyDescent="0.2">
      <c r="A351" s="40">
        <v>300</v>
      </c>
      <c r="B351" s="55" t="s">
        <v>135</v>
      </c>
      <c r="C351" s="54" t="s">
        <v>152</v>
      </c>
      <c r="D351" s="19" t="s">
        <v>788</v>
      </c>
    </row>
    <row r="352" spans="1:4" ht="20.399999999999999" x14ac:dyDescent="0.2">
      <c r="A352" s="40">
        <v>301</v>
      </c>
      <c r="B352" s="55" t="s">
        <v>136</v>
      </c>
      <c r="C352" s="54" t="s">
        <v>152</v>
      </c>
      <c r="D352" s="19" t="s">
        <v>788</v>
      </c>
    </row>
    <row r="353" spans="1:137" ht="20.399999999999999" x14ac:dyDescent="0.2">
      <c r="A353" s="40">
        <v>302</v>
      </c>
      <c r="B353" s="55" t="s">
        <v>137</v>
      </c>
      <c r="C353" s="54" t="s">
        <v>154</v>
      </c>
      <c r="D353" s="19" t="s">
        <v>788</v>
      </c>
    </row>
    <row r="354" spans="1:137" x14ac:dyDescent="0.2">
      <c r="A354" s="40">
        <v>303</v>
      </c>
      <c r="B354" s="55" t="s">
        <v>138</v>
      </c>
      <c r="C354" s="54" t="s">
        <v>152</v>
      </c>
      <c r="D354" s="19" t="s">
        <v>788</v>
      </c>
    </row>
    <row r="355" spans="1:137" x14ac:dyDescent="0.2">
      <c r="A355" s="40">
        <v>304</v>
      </c>
      <c r="B355" s="55" t="s">
        <v>139</v>
      </c>
      <c r="C355" s="54" t="s">
        <v>152</v>
      </c>
      <c r="D355" s="19" t="s">
        <v>788</v>
      </c>
    </row>
    <row r="356" spans="1:137" ht="20.399999999999999" x14ac:dyDescent="0.2">
      <c r="A356" s="40">
        <v>305</v>
      </c>
      <c r="B356" s="55" t="s">
        <v>338</v>
      </c>
      <c r="C356" s="54" t="s">
        <v>152</v>
      </c>
      <c r="D356" s="19" t="s">
        <v>788</v>
      </c>
    </row>
    <row r="357" spans="1:137" ht="30.6" x14ac:dyDescent="0.2">
      <c r="A357" s="40">
        <v>306</v>
      </c>
      <c r="B357" s="55" t="s">
        <v>339</v>
      </c>
      <c r="C357" s="54" t="s">
        <v>152</v>
      </c>
      <c r="D357" s="19" t="s">
        <v>788</v>
      </c>
    </row>
    <row r="358" spans="1:137" ht="20.399999999999999" x14ac:dyDescent="0.2">
      <c r="A358" s="40">
        <v>307</v>
      </c>
      <c r="B358" s="55" t="s">
        <v>142</v>
      </c>
      <c r="C358" s="54" t="s">
        <v>153</v>
      </c>
      <c r="D358" s="19" t="s">
        <v>788</v>
      </c>
    </row>
    <row r="359" spans="1:137" ht="20.399999999999999" x14ac:dyDescent="0.2">
      <c r="A359" s="40">
        <v>308</v>
      </c>
      <c r="B359" s="55" t="s">
        <v>143</v>
      </c>
      <c r="C359" s="54" t="s">
        <v>152</v>
      </c>
      <c r="D359" s="19" t="s">
        <v>788</v>
      </c>
    </row>
    <row r="360" spans="1:137" x14ac:dyDescent="0.2">
      <c r="A360" s="40">
        <v>309</v>
      </c>
      <c r="B360" s="55" t="s">
        <v>144</v>
      </c>
      <c r="C360" s="54" t="s">
        <v>153</v>
      </c>
      <c r="D360" s="19" t="s">
        <v>788</v>
      </c>
    </row>
    <row r="361" spans="1:137" x14ac:dyDescent="0.2">
      <c r="A361" s="40">
        <v>310</v>
      </c>
      <c r="B361" s="55" t="s">
        <v>145</v>
      </c>
      <c r="C361" s="54" t="s">
        <v>153</v>
      </c>
      <c r="D361" s="19" t="s">
        <v>788</v>
      </c>
    </row>
    <row r="362" spans="1:137" x14ac:dyDescent="0.2">
      <c r="A362" s="40">
        <v>311</v>
      </c>
      <c r="B362" s="55" t="s">
        <v>146</v>
      </c>
      <c r="C362" s="54" t="s">
        <v>156</v>
      </c>
      <c r="D362" s="19" t="s">
        <v>788</v>
      </c>
    </row>
    <row r="363" spans="1:137" x14ac:dyDescent="0.2">
      <c r="A363" s="40">
        <v>312</v>
      </c>
      <c r="B363" s="55" t="s">
        <v>147</v>
      </c>
      <c r="C363" s="54" t="s">
        <v>156</v>
      </c>
      <c r="D363" s="19" t="s">
        <v>788</v>
      </c>
    </row>
    <row r="364" spans="1:137" x14ac:dyDescent="0.2">
      <c r="A364" s="40">
        <v>313</v>
      </c>
      <c r="B364" s="55" t="s">
        <v>148</v>
      </c>
      <c r="C364" s="54" t="s">
        <v>152</v>
      </c>
      <c r="D364" s="19" t="s">
        <v>788</v>
      </c>
    </row>
    <row r="365" spans="1:137" ht="20.399999999999999" x14ac:dyDescent="0.2">
      <c r="A365" s="40">
        <v>314</v>
      </c>
      <c r="B365" s="55" t="s">
        <v>149</v>
      </c>
      <c r="C365" s="54" t="s">
        <v>153</v>
      </c>
      <c r="D365" s="19" t="s">
        <v>788</v>
      </c>
    </row>
    <row r="366" spans="1:137" ht="20.399999999999999" x14ac:dyDescent="0.2">
      <c r="A366" s="40">
        <v>315</v>
      </c>
      <c r="B366" s="55" t="s">
        <v>150</v>
      </c>
      <c r="C366" s="54" t="s">
        <v>152</v>
      </c>
      <c r="D366" s="19" t="s">
        <v>788</v>
      </c>
    </row>
    <row r="367" spans="1:137" ht="20.399999999999999" x14ac:dyDescent="0.2">
      <c r="A367" s="40">
        <v>316</v>
      </c>
      <c r="B367" s="55" t="s">
        <v>151</v>
      </c>
      <c r="C367" s="54" t="s">
        <v>153</v>
      </c>
      <c r="D367" s="19" t="s">
        <v>788</v>
      </c>
    </row>
    <row r="368" spans="1:137" s="45" customFormat="1" ht="19.2" customHeight="1" x14ac:dyDescent="0.2">
      <c r="A368" s="334" t="s">
        <v>157</v>
      </c>
      <c r="B368" s="335"/>
      <c r="C368" s="43"/>
      <c r="D368" s="43"/>
      <c r="E368" s="255"/>
      <c r="F368" s="255"/>
      <c r="G368" s="255"/>
      <c r="H368" s="255"/>
      <c r="I368" s="255"/>
      <c r="J368" s="255"/>
      <c r="K368" s="255"/>
      <c r="L368" s="255"/>
      <c r="M368" s="255"/>
      <c r="N368" s="255"/>
      <c r="O368" s="255"/>
      <c r="P368" s="255"/>
      <c r="Q368" s="255"/>
      <c r="R368" s="255"/>
      <c r="S368" s="255"/>
      <c r="T368" s="255"/>
      <c r="U368" s="255"/>
      <c r="V368" s="255"/>
      <c r="W368" s="255"/>
      <c r="X368" s="255"/>
      <c r="Y368" s="255"/>
      <c r="Z368" s="255"/>
      <c r="AA368" s="255"/>
      <c r="AB368" s="255"/>
      <c r="AC368" s="255"/>
      <c r="AD368" s="255"/>
      <c r="AE368" s="255"/>
      <c r="AF368" s="255"/>
      <c r="AG368" s="255"/>
      <c r="AH368" s="255"/>
      <c r="AI368" s="255"/>
      <c r="AJ368" s="255"/>
      <c r="AK368" s="255"/>
      <c r="AL368" s="255"/>
      <c r="AM368" s="255"/>
      <c r="AN368" s="255"/>
      <c r="AO368" s="255"/>
      <c r="AP368" s="255"/>
      <c r="AQ368" s="255"/>
      <c r="AR368" s="255"/>
      <c r="AS368" s="255"/>
      <c r="AT368" s="255"/>
      <c r="AU368" s="255"/>
      <c r="AV368" s="255"/>
      <c r="AW368" s="255"/>
      <c r="AX368" s="255"/>
      <c r="AY368" s="255"/>
      <c r="AZ368" s="255"/>
      <c r="BA368" s="255"/>
      <c r="BB368" s="255"/>
      <c r="BC368" s="255"/>
      <c r="BD368" s="255"/>
      <c r="BE368" s="255"/>
      <c r="BF368" s="255"/>
      <c r="BG368" s="255"/>
      <c r="BH368" s="255"/>
      <c r="BI368" s="255"/>
      <c r="BJ368" s="255"/>
      <c r="BK368" s="255"/>
      <c r="BL368" s="255"/>
      <c r="BM368" s="255"/>
      <c r="BN368" s="255"/>
      <c r="BO368" s="255"/>
      <c r="BP368" s="255"/>
      <c r="BQ368" s="255"/>
      <c r="BR368" s="255"/>
      <c r="BS368" s="255"/>
      <c r="BT368" s="255"/>
      <c r="BU368" s="255"/>
      <c r="BV368" s="255"/>
      <c r="BW368" s="255"/>
      <c r="BX368" s="255"/>
      <c r="BY368" s="255"/>
      <c r="BZ368" s="255"/>
      <c r="CA368" s="255"/>
      <c r="CB368" s="255"/>
      <c r="CC368" s="255"/>
      <c r="CD368" s="255"/>
      <c r="CE368" s="255"/>
      <c r="CF368" s="255"/>
      <c r="CG368" s="255"/>
      <c r="CH368" s="255"/>
      <c r="CI368" s="255"/>
      <c r="CJ368" s="255"/>
      <c r="CK368" s="255"/>
      <c r="CL368" s="255"/>
      <c r="CM368" s="255"/>
      <c r="CN368" s="255"/>
      <c r="CO368" s="255"/>
      <c r="CP368" s="255"/>
      <c r="CQ368" s="255"/>
      <c r="CR368" s="255"/>
      <c r="CS368" s="255"/>
      <c r="CT368" s="255"/>
      <c r="CU368" s="255"/>
      <c r="CV368" s="255"/>
      <c r="CW368" s="255"/>
      <c r="CX368" s="255"/>
      <c r="CY368" s="255"/>
      <c r="CZ368" s="255"/>
      <c r="DA368" s="255"/>
      <c r="DB368" s="255"/>
      <c r="DC368" s="255"/>
      <c r="DD368" s="255"/>
      <c r="DE368" s="255"/>
      <c r="DF368" s="255"/>
      <c r="DG368" s="255"/>
      <c r="DH368" s="255"/>
      <c r="DI368" s="255"/>
      <c r="DJ368" s="255"/>
      <c r="DK368" s="255"/>
      <c r="DL368" s="255"/>
      <c r="DM368" s="255"/>
      <c r="DN368" s="255"/>
      <c r="DO368" s="255"/>
      <c r="DP368" s="255"/>
      <c r="DQ368" s="255"/>
      <c r="DR368" s="255"/>
      <c r="DS368" s="255"/>
      <c r="DT368" s="255"/>
      <c r="DU368" s="255"/>
      <c r="DV368" s="255"/>
      <c r="DW368" s="255"/>
      <c r="DX368" s="255"/>
      <c r="DY368" s="255"/>
      <c r="DZ368" s="255"/>
      <c r="EA368" s="255"/>
      <c r="EB368" s="255"/>
      <c r="EC368" s="255"/>
      <c r="ED368" s="255"/>
      <c r="EE368" s="255"/>
      <c r="EF368" s="255"/>
      <c r="EG368" s="255"/>
    </row>
    <row r="369" spans="1:137" ht="20.399999999999999" x14ac:dyDescent="0.2">
      <c r="A369" s="40">
        <v>317</v>
      </c>
      <c r="B369" s="55" t="s">
        <v>158</v>
      </c>
      <c r="C369" s="54" t="s">
        <v>152</v>
      </c>
      <c r="D369" s="19" t="s">
        <v>788</v>
      </c>
    </row>
    <row r="370" spans="1:137" x14ac:dyDescent="0.2">
      <c r="A370" s="40">
        <v>318</v>
      </c>
      <c r="B370" s="55" t="s">
        <v>159</v>
      </c>
      <c r="C370" s="54" t="s">
        <v>152</v>
      </c>
      <c r="D370" s="19" t="s">
        <v>788</v>
      </c>
    </row>
    <row r="371" spans="1:137" s="45" customFormat="1" ht="19.2" customHeight="1" x14ac:dyDescent="0.2">
      <c r="A371" s="334" t="s">
        <v>160</v>
      </c>
      <c r="B371" s="335"/>
      <c r="C371" s="43"/>
      <c r="D371" s="43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  <c r="AA371" s="255"/>
      <c r="AB371" s="255"/>
      <c r="AC371" s="255"/>
      <c r="AD371" s="255"/>
      <c r="AE371" s="255"/>
      <c r="AF371" s="255"/>
      <c r="AG371" s="255"/>
      <c r="AH371" s="255"/>
      <c r="AI371" s="255"/>
      <c r="AJ371" s="255"/>
      <c r="AK371" s="255"/>
      <c r="AL371" s="255"/>
      <c r="AM371" s="255"/>
      <c r="AN371" s="255"/>
      <c r="AO371" s="255"/>
      <c r="AP371" s="255"/>
      <c r="AQ371" s="255"/>
      <c r="AR371" s="255"/>
      <c r="AS371" s="255"/>
      <c r="AT371" s="255"/>
      <c r="AU371" s="255"/>
      <c r="AV371" s="255"/>
      <c r="AW371" s="255"/>
      <c r="AX371" s="255"/>
      <c r="AY371" s="255"/>
      <c r="AZ371" s="255"/>
      <c r="BA371" s="255"/>
      <c r="BB371" s="255"/>
      <c r="BC371" s="255"/>
      <c r="BD371" s="255"/>
      <c r="BE371" s="255"/>
      <c r="BF371" s="255"/>
      <c r="BG371" s="255"/>
      <c r="BH371" s="255"/>
      <c r="BI371" s="255"/>
      <c r="BJ371" s="255"/>
      <c r="BK371" s="255"/>
      <c r="BL371" s="255"/>
      <c r="BM371" s="255"/>
      <c r="BN371" s="255"/>
      <c r="BO371" s="255"/>
      <c r="BP371" s="255"/>
      <c r="BQ371" s="255"/>
      <c r="BR371" s="255"/>
      <c r="BS371" s="255"/>
      <c r="BT371" s="255"/>
      <c r="BU371" s="255"/>
      <c r="BV371" s="255"/>
      <c r="BW371" s="255"/>
      <c r="BX371" s="255"/>
      <c r="BY371" s="255"/>
      <c r="BZ371" s="255"/>
      <c r="CA371" s="255"/>
      <c r="CB371" s="255"/>
      <c r="CC371" s="255"/>
      <c r="CD371" s="255"/>
      <c r="CE371" s="255"/>
      <c r="CF371" s="255"/>
      <c r="CG371" s="255"/>
      <c r="CH371" s="255"/>
      <c r="CI371" s="255"/>
      <c r="CJ371" s="255"/>
      <c r="CK371" s="255"/>
      <c r="CL371" s="255"/>
      <c r="CM371" s="255"/>
      <c r="CN371" s="255"/>
      <c r="CO371" s="255"/>
      <c r="CP371" s="255"/>
      <c r="CQ371" s="255"/>
      <c r="CR371" s="255"/>
      <c r="CS371" s="255"/>
      <c r="CT371" s="255"/>
      <c r="CU371" s="255"/>
      <c r="CV371" s="255"/>
      <c r="CW371" s="255"/>
      <c r="CX371" s="255"/>
      <c r="CY371" s="255"/>
      <c r="CZ371" s="255"/>
      <c r="DA371" s="255"/>
      <c r="DB371" s="255"/>
      <c r="DC371" s="255"/>
      <c r="DD371" s="255"/>
      <c r="DE371" s="255"/>
      <c r="DF371" s="255"/>
      <c r="DG371" s="255"/>
      <c r="DH371" s="255"/>
      <c r="DI371" s="255"/>
      <c r="DJ371" s="255"/>
      <c r="DK371" s="255"/>
      <c r="DL371" s="255"/>
      <c r="DM371" s="255"/>
      <c r="DN371" s="255"/>
      <c r="DO371" s="255"/>
      <c r="DP371" s="255"/>
      <c r="DQ371" s="255"/>
      <c r="DR371" s="255"/>
      <c r="DS371" s="255"/>
      <c r="DT371" s="255"/>
      <c r="DU371" s="255"/>
      <c r="DV371" s="255"/>
      <c r="DW371" s="255"/>
      <c r="DX371" s="255"/>
      <c r="DY371" s="255"/>
      <c r="DZ371" s="255"/>
      <c r="EA371" s="255"/>
      <c r="EB371" s="255"/>
      <c r="EC371" s="255"/>
      <c r="ED371" s="255"/>
      <c r="EE371" s="255"/>
      <c r="EF371" s="255"/>
      <c r="EG371" s="255"/>
    </row>
    <row r="372" spans="1:137" ht="20.399999999999999" x14ac:dyDescent="0.2">
      <c r="A372" s="40">
        <v>319</v>
      </c>
      <c r="B372" s="53" t="s">
        <v>161</v>
      </c>
      <c r="C372" s="54" t="s">
        <v>153</v>
      </c>
      <c r="D372" s="19" t="s">
        <v>788</v>
      </c>
    </row>
    <row r="373" spans="1:137" ht="20.399999999999999" x14ac:dyDescent="0.2">
      <c r="A373" s="40">
        <v>320</v>
      </c>
      <c r="B373" s="53" t="s">
        <v>162</v>
      </c>
      <c r="C373" s="54" t="s">
        <v>163</v>
      </c>
      <c r="D373" s="19" t="s">
        <v>788</v>
      </c>
    </row>
    <row r="374" spans="1:137" ht="20.399999999999999" x14ac:dyDescent="0.2">
      <c r="A374" s="40">
        <v>321</v>
      </c>
      <c r="B374" s="53" t="s">
        <v>164</v>
      </c>
      <c r="C374" s="54" t="s">
        <v>154</v>
      </c>
      <c r="D374" s="19" t="s">
        <v>788</v>
      </c>
    </row>
    <row r="375" spans="1:137" ht="20.399999999999999" x14ac:dyDescent="0.2">
      <c r="A375" s="40">
        <v>322</v>
      </c>
      <c r="B375" s="53" t="s">
        <v>165</v>
      </c>
      <c r="C375" s="54" t="s">
        <v>152</v>
      </c>
      <c r="D375" s="19" t="s">
        <v>788</v>
      </c>
    </row>
    <row r="376" spans="1:137" x14ac:dyDescent="0.2">
      <c r="A376" s="40">
        <v>323</v>
      </c>
      <c r="B376" s="53" t="s">
        <v>166</v>
      </c>
      <c r="C376" s="54" t="s">
        <v>152</v>
      </c>
      <c r="D376" s="19" t="s">
        <v>788</v>
      </c>
    </row>
    <row r="377" spans="1:137" x14ac:dyDescent="0.2">
      <c r="A377" s="40">
        <v>324</v>
      </c>
      <c r="B377" s="53" t="s">
        <v>167</v>
      </c>
      <c r="C377" s="54" t="s">
        <v>153</v>
      </c>
      <c r="D377" s="19" t="s">
        <v>788</v>
      </c>
    </row>
    <row r="378" spans="1:137" x14ac:dyDescent="0.2">
      <c r="A378" s="40">
        <v>325</v>
      </c>
      <c r="B378" s="53" t="s">
        <v>168</v>
      </c>
      <c r="C378" s="54" t="s">
        <v>153</v>
      </c>
      <c r="D378" s="19" t="s">
        <v>788</v>
      </c>
    </row>
    <row r="379" spans="1:137" x14ac:dyDescent="0.2">
      <c r="A379" s="40">
        <v>326</v>
      </c>
      <c r="B379" s="53" t="s">
        <v>169</v>
      </c>
      <c r="C379" s="54" t="s">
        <v>153</v>
      </c>
      <c r="D379" s="19" t="s">
        <v>788</v>
      </c>
    </row>
    <row r="380" spans="1:137" ht="20.399999999999999" x14ac:dyDescent="0.2">
      <c r="A380" s="40">
        <v>327</v>
      </c>
      <c r="B380" s="53" t="s">
        <v>170</v>
      </c>
      <c r="C380" s="54" t="s">
        <v>153</v>
      </c>
      <c r="D380" s="19" t="s">
        <v>788</v>
      </c>
    </row>
    <row r="381" spans="1:137" s="45" customFormat="1" ht="19.2" customHeight="1" x14ac:dyDescent="0.2">
      <c r="A381" s="334" t="s">
        <v>171</v>
      </c>
      <c r="B381" s="335"/>
      <c r="C381" s="43"/>
      <c r="D381" s="124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  <c r="Q381" s="255"/>
      <c r="R381" s="255"/>
      <c r="S381" s="255"/>
      <c r="T381" s="255"/>
      <c r="U381" s="255"/>
      <c r="V381" s="255"/>
      <c r="W381" s="255"/>
      <c r="X381" s="255"/>
      <c r="Y381" s="255"/>
      <c r="Z381" s="255"/>
      <c r="AA381" s="255"/>
      <c r="AB381" s="255"/>
      <c r="AC381" s="255"/>
      <c r="AD381" s="255"/>
      <c r="AE381" s="255"/>
      <c r="AF381" s="255"/>
      <c r="AG381" s="255"/>
      <c r="AH381" s="255"/>
      <c r="AI381" s="255"/>
      <c r="AJ381" s="255"/>
      <c r="AK381" s="255"/>
      <c r="AL381" s="255"/>
      <c r="AM381" s="255"/>
      <c r="AN381" s="255"/>
      <c r="AO381" s="255"/>
      <c r="AP381" s="255"/>
      <c r="AQ381" s="255"/>
      <c r="AR381" s="255"/>
      <c r="AS381" s="255"/>
      <c r="AT381" s="255"/>
      <c r="AU381" s="255"/>
      <c r="AV381" s="255"/>
      <c r="AW381" s="255"/>
      <c r="AX381" s="255"/>
      <c r="AY381" s="255"/>
      <c r="AZ381" s="255"/>
      <c r="BA381" s="255"/>
      <c r="BB381" s="255"/>
      <c r="BC381" s="255"/>
      <c r="BD381" s="255"/>
      <c r="BE381" s="255"/>
      <c r="BF381" s="255"/>
      <c r="BG381" s="255"/>
      <c r="BH381" s="255"/>
      <c r="BI381" s="255"/>
      <c r="BJ381" s="255"/>
      <c r="BK381" s="255"/>
      <c r="BL381" s="255"/>
      <c r="BM381" s="255"/>
      <c r="BN381" s="255"/>
      <c r="BO381" s="255"/>
      <c r="BP381" s="255"/>
      <c r="BQ381" s="255"/>
      <c r="BR381" s="255"/>
      <c r="BS381" s="255"/>
      <c r="BT381" s="255"/>
      <c r="BU381" s="255"/>
      <c r="BV381" s="255"/>
      <c r="BW381" s="255"/>
      <c r="BX381" s="255"/>
      <c r="BY381" s="255"/>
      <c r="BZ381" s="255"/>
      <c r="CA381" s="255"/>
      <c r="CB381" s="255"/>
      <c r="CC381" s="255"/>
      <c r="CD381" s="255"/>
      <c r="CE381" s="255"/>
      <c r="CF381" s="255"/>
      <c r="CG381" s="255"/>
      <c r="CH381" s="255"/>
      <c r="CI381" s="255"/>
      <c r="CJ381" s="255"/>
      <c r="CK381" s="255"/>
      <c r="CL381" s="255"/>
      <c r="CM381" s="255"/>
      <c r="CN381" s="255"/>
      <c r="CO381" s="255"/>
      <c r="CP381" s="255"/>
      <c r="CQ381" s="255"/>
      <c r="CR381" s="255"/>
      <c r="CS381" s="255"/>
      <c r="CT381" s="255"/>
      <c r="CU381" s="255"/>
      <c r="CV381" s="255"/>
      <c r="CW381" s="255"/>
      <c r="CX381" s="255"/>
      <c r="CY381" s="255"/>
      <c r="CZ381" s="255"/>
      <c r="DA381" s="255"/>
      <c r="DB381" s="255"/>
      <c r="DC381" s="255"/>
      <c r="DD381" s="255"/>
      <c r="DE381" s="255"/>
      <c r="DF381" s="255"/>
      <c r="DG381" s="255"/>
      <c r="DH381" s="255"/>
      <c r="DI381" s="255"/>
      <c r="DJ381" s="255"/>
      <c r="DK381" s="255"/>
      <c r="DL381" s="255"/>
      <c r="DM381" s="255"/>
      <c r="DN381" s="255"/>
      <c r="DO381" s="255"/>
      <c r="DP381" s="255"/>
      <c r="DQ381" s="255"/>
      <c r="DR381" s="255"/>
      <c r="DS381" s="255"/>
      <c r="DT381" s="255"/>
      <c r="DU381" s="255"/>
      <c r="DV381" s="255"/>
      <c r="DW381" s="255"/>
      <c r="DX381" s="255"/>
      <c r="DY381" s="255"/>
      <c r="DZ381" s="255"/>
      <c r="EA381" s="255"/>
      <c r="EB381" s="255"/>
      <c r="EC381" s="255"/>
      <c r="ED381" s="255"/>
      <c r="EE381" s="255"/>
      <c r="EF381" s="255"/>
      <c r="EG381" s="255"/>
    </row>
    <row r="382" spans="1:137" ht="20.399999999999999" x14ac:dyDescent="0.2">
      <c r="A382" s="40">
        <v>328</v>
      </c>
      <c r="B382" s="53" t="s">
        <v>172</v>
      </c>
      <c r="C382" s="54" t="s">
        <v>152</v>
      </c>
      <c r="D382" s="19" t="s">
        <v>788</v>
      </c>
    </row>
    <row r="383" spans="1:137" ht="40.799999999999997" x14ac:dyDescent="0.2">
      <c r="A383" s="40">
        <v>329</v>
      </c>
      <c r="B383" s="53" t="s">
        <v>340</v>
      </c>
      <c r="C383" s="54" t="s">
        <v>152</v>
      </c>
      <c r="D383" s="19" t="s">
        <v>788</v>
      </c>
    </row>
    <row r="384" spans="1:137" x14ac:dyDescent="0.2">
      <c r="A384" s="40">
        <v>330</v>
      </c>
      <c r="B384" s="55" t="s">
        <v>174</v>
      </c>
      <c r="C384" s="54" t="s">
        <v>152</v>
      </c>
      <c r="D384" s="19" t="s">
        <v>788</v>
      </c>
    </row>
    <row r="385" spans="1:137" ht="20.399999999999999" x14ac:dyDescent="0.2">
      <c r="A385" s="40">
        <v>331</v>
      </c>
      <c r="B385" s="53" t="s">
        <v>175</v>
      </c>
      <c r="C385" s="54" t="s">
        <v>152</v>
      </c>
      <c r="D385" s="19" t="s">
        <v>788</v>
      </c>
    </row>
    <row r="386" spans="1:137" ht="20.399999999999999" x14ac:dyDescent="0.2">
      <c r="A386" s="40">
        <v>332</v>
      </c>
      <c r="B386" s="53" t="s">
        <v>176</v>
      </c>
      <c r="C386" s="54" t="s">
        <v>153</v>
      </c>
      <c r="D386" s="19" t="s">
        <v>788</v>
      </c>
    </row>
    <row r="387" spans="1:137" x14ac:dyDescent="0.2">
      <c r="A387" s="40">
        <v>333</v>
      </c>
      <c r="B387" s="55" t="s">
        <v>177</v>
      </c>
      <c r="C387" s="54" t="s">
        <v>153</v>
      </c>
      <c r="D387" s="19" t="s">
        <v>788</v>
      </c>
    </row>
    <row r="388" spans="1:137" x14ac:dyDescent="0.2">
      <c r="A388" s="40">
        <v>334</v>
      </c>
      <c r="B388" s="55" t="s">
        <v>178</v>
      </c>
      <c r="C388" s="54" t="s">
        <v>153</v>
      </c>
      <c r="D388" s="19" t="s">
        <v>788</v>
      </c>
    </row>
    <row r="389" spans="1:137" ht="30.6" x14ac:dyDescent="0.2">
      <c r="A389" s="40">
        <v>335</v>
      </c>
      <c r="B389" s="53" t="s">
        <v>179</v>
      </c>
      <c r="C389" s="54" t="s">
        <v>153</v>
      </c>
      <c r="D389" s="19" t="s">
        <v>788</v>
      </c>
    </row>
    <row r="390" spans="1:137" s="45" customFormat="1" ht="19.2" customHeight="1" x14ac:dyDescent="0.2">
      <c r="A390" s="334" t="s">
        <v>180</v>
      </c>
      <c r="B390" s="335"/>
      <c r="C390" s="43"/>
      <c r="D390" s="124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  <c r="Q390" s="255"/>
      <c r="R390" s="255"/>
      <c r="S390" s="255"/>
      <c r="T390" s="255"/>
      <c r="U390" s="255"/>
      <c r="V390" s="255"/>
      <c r="W390" s="255"/>
      <c r="X390" s="255"/>
      <c r="Y390" s="255"/>
      <c r="Z390" s="255"/>
      <c r="AA390" s="255"/>
      <c r="AB390" s="255"/>
      <c r="AC390" s="255"/>
      <c r="AD390" s="255"/>
      <c r="AE390" s="255"/>
      <c r="AF390" s="255"/>
      <c r="AG390" s="255"/>
      <c r="AH390" s="255"/>
      <c r="AI390" s="255"/>
      <c r="AJ390" s="255"/>
      <c r="AK390" s="255"/>
      <c r="AL390" s="255"/>
      <c r="AM390" s="255"/>
      <c r="AN390" s="255"/>
      <c r="AO390" s="255"/>
      <c r="AP390" s="255"/>
      <c r="AQ390" s="255"/>
      <c r="AR390" s="255"/>
      <c r="AS390" s="255"/>
      <c r="AT390" s="255"/>
      <c r="AU390" s="255"/>
      <c r="AV390" s="255"/>
      <c r="AW390" s="255"/>
      <c r="AX390" s="255"/>
      <c r="AY390" s="255"/>
      <c r="AZ390" s="255"/>
      <c r="BA390" s="255"/>
      <c r="BB390" s="255"/>
      <c r="BC390" s="255"/>
      <c r="BD390" s="255"/>
      <c r="BE390" s="255"/>
      <c r="BF390" s="255"/>
      <c r="BG390" s="255"/>
      <c r="BH390" s="255"/>
      <c r="BI390" s="255"/>
      <c r="BJ390" s="255"/>
      <c r="BK390" s="255"/>
      <c r="BL390" s="255"/>
      <c r="BM390" s="255"/>
      <c r="BN390" s="255"/>
      <c r="BO390" s="255"/>
      <c r="BP390" s="255"/>
      <c r="BQ390" s="255"/>
      <c r="BR390" s="255"/>
      <c r="BS390" s="255"/>
      <c r="BT390" s="255"/>
      <c r="BU390" s="255"/>
      <c r="BV390" s="255"/>
      <c r="BW390" s="255"/>
      <c r="BX390" s="255"/>
      <c r="BY390" s="255"/>
      <c r="BZ390" s="255"/>
      <c r="CA390" s="255"/>
      <c r="CB390" s="255"/>
      <c r="CC390" s="255"/>
      <c r="CD390" s="255"/>
      <c r="CE390" s="255"/>
      <c r="CF390" s="255"/>
      <c r="CG390" s="255"/>
      <c r="CH390" s="255"/>
      <c r="CI390" s="255"/>
      <c r="CJ390" s="255"/>
      <c r="CK390" s="255"/>
      <c r="CL390" s="255"/>
      <c r="CM390" s="255"/>
      <c r="CN390" s="255"/>
      <c r="CO390" s="255"/>
      <c r="CP390" s="255"/>
      <c r="CQ390" s="255"/>
      <c r="CR390" s="255"/>
      <c r="CS390" s="255"/>
      <c r="CT390" s="255"/>
      <c r="CU390" s="255"/>
      <c r="CV390" s="255"/>
      <c r="CW390" s="255"/>
      <c r="CX390" s="255"/>
      <c r="CY390" s="255"/>
      <c r="CZ390" s="255"/>
      <c r="DA390" s="255"/>
      <c r="DB390" s="255"/>
      <c r="DC390" s="255"/>
      <c r="DD390" s="255"/>
      <c r="DE390" s="255"/>
      <c r="DF390" s="255"/>
      <c r="DG390" s="255"/>
      <c r="DH390" s="255"/>
      <c r="DI390" s="255"/>
      <c r="DJ390" s="255"/>
      <c r="DK390" s="255"/>
      <c r="DL390" s="255"/>
      <c r="DM390" s="255"/>
      <c r="DN390" s="255"/>
      <c r="DO390" s="255"/>
      <c r="DP390" s="255"/>
      <c r="DQ390" s="255"/>
      <c r="DR390" s="255"/>
      <c r="DS390" s="255"/>
      <c r="DT390" s="255"/>
      <c r="DU390" s="255"/>
      <c r="DV390" s="255"/>
      <c r="DW390" s="255"/>
      <c r="DX390" s="255"/>
      <c r="DY390" s="255"/>
      <c r="DZ390" s="255"/>
      <c r="EA390" s="255"/>
      <c r="EB390" s="255"/>
      <c r="EC390" s="255"/>
      <c r="ED390" s="255"/>
      <c r="EE390" s="255"/>
      <c r="EF390" s="255"/>
      <c r="EG390" s="255"/>
    </row>
    <row r="391" spans="1:137" x14ac:dyDescent="0.2">
      <c r="A391" s="40">
        <v>336</v>
      </c>
      <c r="B391" s="56" t="s">
        <v>181</v>
      </c>
      <c r="C391" s="54" t="s">
        <v>153</v>
      </c>
      <c r="D391" s="19" t="s">
        <v>788</v>
      </c>
    </row>
    <row r="392" spans="1:137" x14ac:dyDescent="0.2">
      <c r="A392" s="40">
        <v>337</v>
      </c>
      <c r="B392" s="56" t="s">
        <v>182</v>
      </c>
      <c r="C392" s="54" t="s">
        <v>153</v>
      </c>
      <c r="D392" s="19" t="s">
        <v>788</v>
      </c>
    </row>
    <row r="393" spans="1:137" x14ac:dyDescent="0.2">
      <c r="A393" s="40">
        <v>338</v>
      </c>
      <c r="B393" s="56" t="s">
        <v>183</v>
      </c>
      <c r="C393" s="54" t="s">
        <v>153</v>
      </c>
      <c r="D393" s="19" t="s">
        <v>788</v>
      </c>
    </row>
    <row r="394" spans="1:137" x14ac:dyDescent="0.2">
      <c r="A394" s="40">
        <v>339</v>
      </c>
      <c r="B394" s="55" t="s">
        <v>184</v>
      </c>
      <c r="C394" s="54" t="s">
        <v>156</v>
      </c>
      <c r="D394" s="19" t="s">
        <v>788</v>
      </c>
    </row>
    <row r="395" spans="1:137" x14ac:dyDescent="0.2">
      <c r="A395" s="40">
        <v>340</v>
      </c>
      <c r="B395" s="55" t="s">
        <v>185</v>
      </c>
      <c r="C395" s="54" t="s">
        <v>153</v>
      </c>
      <c r="D395" s="19" t="s">
        <v>788</v>
      </c>
    </row>
    <row r="396" spans="1:137" x14ac:dyDescent="0.2">
      <c r="A396" s="40">
        <v>341</v>
      </c>
      <c r="B396" s="55" t="s">
        <v>186</v>
      </c>
      <c r="C396" s="54" t="s">
        <v>153</v>
      </c>
      <c r="D396" s="19" t="s">
        <v>788</v>
      </c>
    </row>
    <row r="397" spans="1:137" ht="30.6" x14ac:dyDescent="0.2">
      <c r="A397" s="40">
        <v>342</v>
      </c>
      <c r="B397" s="55" t="s">
        <v>187</v>
      </c>
      <c r="C397" s="54" t="s">
        <v>153</v>
      </c>
      <c r="D397" s="19" t="s">
        <v>788</v>
      </c>
    </row>
    <row r="398" spans="1:137" x14ac:dyDescent="0.2">
      <c r="A398" s="40">
        <v>343</v>
      </c>
      <c r="B398" s="55" t="s">
        <v>188</v>
      </c>
      <c r="C398" s="54" t="s">
        <v>156</v>
      </c>
      <c r="D398" s="19" t="s">
        <v>788</v>
      </c>
    </row>
    <row r="399" spans="1:137" x14ac:dyDescent="0.2">
      <c r="A399" s="40">
        <v>344</v>
      </c>
      <c r="B399" s="55" t="s">
        <v>189</v>
      </c>
      <c r="C399" s="54" t="s">
        <v>156</v>
      </c>
      <c r="D399" s="19" t="s">
        <v>788</v>
      </c>
    </row>
    <row r="400" spans="1:137" x14ac:dyDescent="0.2">
      <c r="A400" s="40">
        <v>345</v>
      </c>
      <c r="B400" s="56" t="s">
        <v>190</v>
      </c>
      <c r="C400" s="54" t="s">
        <v>156</v>
      </c>
      <c r="D400" s="19" t="s">
        <v>788</v>
      </c>
    </row>
    <row r="401" spans="1:137" x14ac:dyDescent="0.2">
      <c r="A401" s="40">
        <v>346</v>
      </c>
      <c r="B401" s="56" t="s">
        <v>191</v>
      </c>
      <c r="C401" s="54" t="s">
        <v>156</v>
      </c>
      <c r="D401" s="19" t="s">
        <v>788</v>
      </c>
    </row>
    <row r="402" spans="1:137" x14ac:dyDescent="0.2">
      <c r="A402" s="40">
        <v>347</v>
      </c>
      <c r="B402" s="56" t="s">
        <v>192</v>
      </c>
      <c r="C402" s="54" t="s">
        <v>156</v>
      </c>
      <c r="D402" s="19" t="s">
        <v>788</v>
      </c>
    </row>
    <row r="403" spans="1:137" x14ac:dyDescent="0.2">
      <c r="A403" s="40">
        <v>348</v>
      </c>
      <c r="B403" s="56" t="s">
        <v>193</v>
      </c>
      <c r="C403" s="54" t="s">
        <v>156</v>
      </c>
      <c r="D403" s="19" t="s">
        <v>788</v>
      </c>
    </row>
    <row r="404" spans="1:137" ht="20.399999999999999" x14ac:dyDescent="0.2">
      <c r="A404" s="40">
        <v>349</v>
      </c>
      <c r="B404" s="56" t="s">
        <v>194</v>
      </c>
      <c r="C404" s="54" t="s">
        <v>153</v>
      </c>
      <c r="D404" s="19" t="s">
        <v>788</v>
      </c>
    </row>
    <row r="405" spans="1:137" ht="20.399999999999999" x14ac:dyDescent="0.2">
      <c r="A405" s="40">
        <v>350</v>
      </c>
      <c r="B405" s="55" t="s">
        <v>195</v>
      </c>
      <c r="C405" s="54" t="s">
        <v>153</v>
      </c>
      <c r="D405" s="19" t="s">
        <v>788</v>
      </c>
    </row>
    <row r="406" spans="1:137" ht="20.399999999999999" x14ac:dyDescent="0.2">
      <c r="A406" s="40">
        <v>351</v>
      </c>
      <c r="B406" s="55" t="s">
        <v>196</v>
      </c>
      <c r="C406" s="54" t="s">
        <v>153</v>
      </c>
      <c r="D406" s="19" t="s">
        <v>788</v>
      </c>
    </row>
    <row r="407" spans="1:137" ht="20.399999999999999" x14ac:dyDescent="0.2">
      <c r="A407" s="40">
        <v>352</v>
      </c>
      <c r="B407" s="55" t="s">
        <v>197</v>
      </c>
      <c r="C407" s="54" t="s">
        <v>153</v>
      </c>
      <c r="D407" s="19" t="s">
        <v>788</v>
      </c>
    </row>
    <row r="408" spans="1:137" ht="20.399999999999999" x14ac:dyDescent="0.2">
      <c r="A408" s="40">
        <v>353</v>
      </c>
      <c r="B408" s="56" t="s">
        <v>198</v>
      </c>
      <c r="C408" s="54" t="s">
        <v>153</v>
      </c>
      <c r="D408" s="19" t="s">
        <v>788</v>
      </c>
    </row>
    <row r="409" spans="1:137" x14ac:dyDescent="0.2">
      <c r="A409" s="40">
        <v>354</v>
      </c>
      <c r="B409" s="56" t="s">
        <v>199</v>
      </c>
      <c r="C409" s="54" t="s">
        <v>153</v>
      </c>
      <c r="D409" s="19" t="s">
        <v>788</v>
      </c>
    </row>
    <row r="410" spans="1:137" x14ac:dyDescent="0.2">
      <c r="A410" s="40">
        <v>355</v>
      </c>
      <c r="B410" s="56" t="s">
        <v>200</v>
      </c>
      <c r="C410" s="54" t="s">
        <v>153</v>
      </c>
      <c r="D410" s="19" t="s">
        <v>788</v>
      </c>
    </row>
    <row r="411" spans="1:137" x14ac:dyDescent="0.2">
      <c r="A411" s="40">
        <v>356</v>
      </c>
      <c r="B411" s="56" t="s">
        <v>201</v>
      </c>
      <c r="C411" s="54" t="s">
        <v>153</v>
      </c>
      <c r="D411" s="19" t="s">
        <v>788</v>
      </c>
    </row>
    <row r="412" spans="1:137" x14ac:dyDescent="0.2">
      <c r="A412" s="40">
        <v>357</v>
      </c>
      <c r="B412" s="56" t="s">
        <v>202</v>
      </c>
      <c r="C412" s="54" t="s">
        <v>153</v>
      </c>
      <c r="D412" s="19" t="s">
        <v>788</v>
      </c>
    </row>
    <row r="413" spans="1:137" s="45" customFormat="1" ht="19.2" customHeight="1" x14ac:dyDescent="0.2">
      <c r="A413" s="334" t="s">
        <v>203</v>
      </c>
      <c r="B413" s="335"/>
      <c r="C413" s="43"/>
      <c r="D413" s="124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  <c r="Q413" s="255"/>
      <c r="R413" s="255"/>
      <c r="S413" s="255"/>
      <c r="T413" s="255"/>
      <c r="U413" s="255"/>
      <c r="V413" s="255"/>
      <c r="W413" s="255"/>
      <c r="X413" s="255"/>
      <c r="Y413" s="255"/>
      <c r="Z413" s="255"/>
      <c r="AA413" s="255"/>
      <c r="AB413" s="255"/>
      <c r="AC413" s="255"/>
      <c r="AD413" s="255"/>
      <c r="AE413" s="255"/>
      <c r="AF413" s="255"/>
      <c r="AG413" s="255"/>
      <c r="AH413" s="255"/>
      <c r="AI413" s="255"/>
      <c r="AJ413" s="255"/>
      <c r="AK413" s="255"/>
      <c r="AL413" s="255"/>
      <c r="AM413" s="255"/>
      <c r="AN413" s="255"/>
      <c r="AO413" s="255"/>
      <c r="AP413" s="255"/>
      <c r="AQ413" s="255"/>
      <c r="AR413" s="255"/>
      <c r="AS413" s="255"/>
      <c r="AT413" s="255"/>
      <c r="AU413" s="255"/>
      <c r="AV413" s="255"/>
      <c r="AW413" s="255"/>
      <c r="AX413" s="255"/>
      <c r="AY413" s="255"/>
      <c r="AZ413" s="255"/>
      <c r="BA413" s="255"/>
      <c r="BB413" s="255"/>
      <c r="BC413" s="255"/>
      <c r="BD413" s="255"/>
      <c r="BE413" s="255"/>
      <c r="BF413" s="255"/>
      <c r="BG413" s="255"/>
      <c r="BH413" s="255"/>
      <c r="BI413" s="255"/>
      <c r="BJ413" s="255"/>
      <c r="BK413" s="255"/>
      <c r="BL413" s="255"/>
      <c r="BM413" s="255"/>
      <c r="BN413" s="255"/>
      <c r="BO413" s="255"/>
      <c r="BP413" s="255"/>
      <c r="BQ413" s="255"/>
      <c r="BR413" s="255"/>
      <c r="BS413" s="255"/>
      <c r="BT413" s="255"/>
      <c r="BU413" s="255"/>
      <c r="BV413" s="255"/>
      <c r="BW413" s="255"/>
      <c r="BX413" s="255"/>
      <c r="BY413" s="255"/>
      <c r="BZ413" s="255"/>
      <c r="CA413" s="255"/>
      <c r="CB413" s="255"/>
      <c r="CC413" s="255"/>
      <c r="CD413" s="255"/>
      <c r="CE413" s="255"/>
      <c r="CF413" s="255"/>
      <c r="CG413" s="255"/>
      <c r="CH413" s="255"/>
      <c r="CI413" s="255"/>
      <c r="CJ413" s="255"/>
      <c r="CK413" s="255"/>
      <c r="CL413" s="255"/>
      <c r="CM413" s="255"/>
      <c r="CN413" s="255"/>
      <c r="CO413" s="255"/>
      <c r="CP413" s="255"/>
      <c r="CQ413" s="255"/>
      <c r="CR413" s="255"/>
      <c r="CS413" s="255"/>
      <c r="CT413" s="255"/>
      <c r="CU413" s="255"/>
      <c r="CV413" s="255"/>
      <c r="CW413" s="255"/>
      <c r="CX413" s="255"/>
      <c r="CY413" s="255"/>
      <c r="CZ413" s="255"/>
      <c r="DA413" s="255"/>
      <c r="DB413" s="255"/>
      <c r="DC413" s="255"/>
      <c r="DD413" s="255"/>
      <c r="DE413" s="255"/>
      <c r="DF413" s="255"/>
      <c r="DG413" s="255"/>
      <c r="DH413" s="255"/>
      <c r="DI413" s="255"/>
      <c r="DJ413" s="255"/>
      <c r="DK413" s="255"/>
      <c r="DL413" s="255"/>
      <c r="DM413" s="255"/>
      <c r="DN413" s="255"/>
      <c r="DO413" s="255"/>
      <c r="DP413" s="255"/>
      <c r="DQ413" s="255"/>
      <c r="DR413" s="255"/>
      <c r="DS413" s="255"/>
      <c r="DT413" s="255"/>
      <c r="DU413" s="255"/>
      <c r="DV413" s="255"/>
      <c r="DW413" s="255"/>
      <c r="DX413" s="255"/>
      <c r="DY413" s="255"/>
      <c r="DZ413" s="255"/>
      <c r="EA413" s="255"/>
      <c r="EB413" s="255"/>
      <c r="EC413" s="255"/>
      <c r="ED413" s="255"/>
      <c r="EE413" s="255"/>
      <c r="EF413" s="255"/>
      <c r="EG413" s="255"/>
    </row>
    <row r="414" spans="1:137" ht="20.399999999999999" x14ac:dyDescent="0.2">
      <c r="A414" s="40">
        <v>358</v>
      </c>
      <c r="B414" s="55" t="s">
        <v>204</v>
      </c>
      <c r="C414" s="54" t="s">
        <v>152</v>
      </c>
      <c r="D414" s="19" t="s">
        <v>788</v>
      </c>
    </row>
    <row r="415" spans="1:137" ht="20.399999999999999" x14ac:dyDescent="0.2">
      <c r="A415" s="40">
        <v>359</v>
      </c>
      <c r="B415" s="55" t="s">
        <v>205</v>
      </c>
      <c r="C415" s="54" t="s">
        <v>153</v>
      </c>
      <c r="D415" s="19" t="s">
        <v>788</v>
      </c>
    </row>
    <row r="416" spans="1:137" x14ac:dyDescent="0.2">
      <c r="A416" s="40">
        <v>360</v>
      </c>
      <c r="B416" s="55" t="s">
        <v>206</v>
      </c>
      <c r="C416" s="54" t="s">
        <v>152</v>
      </c>
      <c r="D416" s="19" t="s">
        <v>788</v>
      </c>
    </row>
    <row r="417" spans="1:137" ht="20.399999999999999" x14ac:dyDescent="0.2">
      <c r="A417" s="40">
        <v>361</v>
      </c>
      <c r="B417" s="55" t="s">
        <v>207</v>
      </c>
      <c r="C417" s="54" t="s">
        <v>156</v>
      </c>
      <c r="D417" s="19" t="s">
        <v>788</v>
      </c>
    </row>
    <row r="418" spans="1:137" x14ac:dyDescent="0.2">
      <c r="A418" s="40">
        <v>362</v>
      </c>
      <c r="B418" s="55" t="s">
        <v>341</v>
      </c>
      <c r="C418" s="54" t="s">
        <v>153</v>
      </c>
      <c r="D418" s="19" t="s">
        <v>788</v>
      </c>
    </row>
    <row r="419" spans="1:137" ht="20.399999999999999" x14ac:dyDescent="0.2">
      <c r="A419" s="40">
        <v>363</v>
      </c>
      <c r="B419" s="55" t="s">
        <v>342</v>
      </c>
      <c r="C419" s="54" t="s">
        <v>156</v>
      </c>
      <c r="D419" s="19" t="s">
        <v>788</v>
      </c>
    </row>
    <row r="420" spans="1:137" ht="20.399999999999999" x14ac:dyDescent="0.2">
      <c r="A420" s="40">
        <v>364</v>
      </c>
      <c r="B420" s="56" t="s">
        <v>210</v>
      </c>
      <c r="C420" s="54" t="s">
        <v>152</v>
      </c>
      <c r="D420" s="19" t="s">
        <v>788</v>
      </c>
    </row>
    <row r="421" spans="1:137" ht="20.399999999999999" x14ac:dyDescent="0.2">
      <c r="A421" s="40">
        <v>365</v>
      </c>
      <c r="B421" s="56" t="s">
        <v>211</v>
      </c>
      <c r="C421" s="54" t="s">
        <v>152</v>
      </c>
      <c r="D421" s="19" t="s">
        <v>788</v>
      </c>
    </row>
    <row r="422" spans="1:137" ht="20.399999999999999" x14ac:dyDescent="0.2">
      <c r="A422" s="40">
        <v>366</v>
      </c>
      <c r="B422" s="56" t="s">
        <v>343</v>
      </c>
      <c r="C422" s="54" t="s">
        <v>152</v>
      </c>
      <c r="D422" s="19" t="s">
        <v>788</v>
      </c>
    </row>
    <row r="423" spans="1:137" ht="20.399999999999999" x14ac:dyDescent="0.2">
      <c r="A423" s="40">
        <v>367</v>
      </c>
      <c r="B423" s="56" t="s">
        <v>213</v>
      </c>
      <c r="C423" s="54" t="s">
        <v>153</v>
      </c>
      <c r="D423" s="19" t="s">
        <v>788</v>
      </c>
    </row>
    <row r="424" spans="1:137" ht="20.399999999999999" x14ac:dyDescent="0.2">
      <c r="A424" s="40">
        <v>368</v>
      </c>
      <c r="B424" s="56" t="s">
        <v>214</v>
      </c>
      <c r="C424" s="54" t="s">
        <v>153</v>
      </c>
      <c r="D424" s="19" t="s">
        <v>788</v>
      </c>
    </row>
    <row r="425" spans="1:137" s="45" customFormat="1" ht="19.2" customHeight="1" x14ac:dyDescent="0.2">
      <c r="A425" s="334" t="s">
        <v>72</v>
      </c>
      <c r="B425" s="335"/>
      <c r="C425" s="43"/>
      <c r="D425" s="124"/>
      <c r="E425" s="255"/>
      <c r="F425" s="255"/>
      <c r="G425" s="255"/>
      <c r="H425" s="255"/>
      <c r="I425" s="255"/>
      <c r="J425" s="255"/>
      <c r="K425" s="255"/>
      <c r="L425" s="255"/>
      <c r="M425" s="255"/>
      <c r="N425" s="255"/>
      <c r="O425" s="255"/>
      <c r="P425" s="255"/>
      <c r="Q425" s="255"/>
      <c r="R425" s="255"/>
      <c r="S425" s="255"/>
      <c r="T425" s="255"/>
      <c r="U425" s="255"/>
      <c r="V425" s="255"/>
      <c r="W425" s="255"/>
      <c r="X425" s="255"/>
      <c r="Y425" s="255"/>
      <c r="Z425" s="255"/>
      <c r="AA425" s="255"/>
      <c r="AB425" s="255"/>
      <c r="AC425" s="255"/>
      <c r="AD425" s="255"/>
      <c r="AE425" s="255"/>
      <c r="AF425" s="255"/>
      <c r="AG425" s="255"/>
      <c r="AH425" s="255"/>
      <c r="AI425" s="255"/>
      <c r="AJ425" s="255"/>
      <c r="AK425" s="255"/>
      <c r="AL425" s="255"/>
      <c r="AM425" s="255"/>
      <c r="AN425" s="255"/>
      <c r="AO425" s="255"/>
      <c r="AP425" s="255"/>
      <c r="AQ425" s="255"/>
      <c r="AR425" s="255"/>
      <c r="AS425" s="255"/>
      <c r="AT425" s="255"/>
      <c r="AU425" s="255"/>
      <c r="AV425" s="255"/>
      <c r="AW425" s="255"/>
      <c r="AX425" s="255"/>
      <c r="AY425" s="255"/>
      <c r="AZ425" s="255"/>
      <c r="BA425" s="255"/>
      <c r="BB425" s="255"/>
      <c r="BC425" s="255"/>
      <c r="BD425" s="255"/>
      <c r="BE425" s="255"/>
      <c r="BF425" s="255"/>
      <c r="BG425" s="255"/>
      <c r="BH425" s="255"/>
      <c r="BI425" s="255"/>
      <c r="BJ425" s="255"/>
      <c r="BK425" s="255"/>
      <c r="BL425" s="255"/>
      <c r="BM425" s="255"/>
      <c r="BN425" s="255"/>
      <c r="BO425" s="255"/>
      <c r="BP425" s="255"/>
      <c r="BQ425" s="255"/>
      <c r="BR425" s="255"/>
      <c r="BS425" s="255"/>
      <c r="BT425" s="255"/>
      <c r="BU425" s="255"/>
      <c r="BV425" s="255"/>
      <c r="BW425" s="255"/>
      <c r="BX425" s="255"/>
      <c r="BY425" s="255"/>
      <c r="BZ425" s="255"/>
      <c r="CA425" s="255"/>
      <c r="CB425" s="255"/>
      <c r="CC425" s="255"/>
      <c r="CD425" s="255"/>
      <c r="CE425" s="255"/>
      <c r="CF425" s="255"/>
      <c r="CG425" s="255"/>
      <c r="CH425" s="255"/>
      <c r="CI425" s="255"/>
      <c r="CJ425" s="255"/>
      <c r="CK425" s="255"/>
      <c r="CL425" s="255"/>
      <c r="CM425" s="255"/>
      <c r="CN425" s="255"/>
      <c r="CO425" s="255"/>
      <c r="CP425" s="255"/>
      <c r="CQ425" s="255"/>
      <c r="CR425" s="255"/>
      <c r="CS425" s="255"/>
      <c r="CT425" s="255"/>
      <c r="CU425" s="255"/>
      <c r="CV425" s="255"/>
      <c r="CW425" s="255"/>
      <c r="CX425" s="255"/>
      <c r="CY425" s="255"/>
      <c r="CZ425" s="255"/>
      <c r="DA425" s="255"/>
      <c r="DB425" s="255"/>
      <c r="DC425" s="255"/>
      <c r="DD425" s="255"/>
      <c r="DE425" s="255"/>
      <c r="DF425" s="255"/>
      <c r="DG425" s="255"/>
      <c r="DH425" s="255"/>
      <c r="DI425" s="255"/>
      <c r="DJ425" s="255"/>
      <c r="DK425" s="255"/>
      <c r="DL425" s="255"/>
      <c r="DM425" s="255"/>
      <c r="DN425" s="255"/>
      <c r="DO425" s="255"/>
      <c r="DP425" s="255"/>
      <c r="DQ425" s="255"/>
      <c r="DR425" s="255"/>
      <c r="DS425" s="255"/>
      <c r="DT425" s="255"/>
      <c r="DU425" s="255"/>
      <c r="DV425" s="255"/>
      <c r="DW425" s="255"/>
      <c r="DX425" s="255"/>
      <c r="DY425" s="255"/>
      <c r="DZ425" s="255"/>
      <c r="EA425" s="255"/>
      <c r="EB425" s="255"/>
      <c r="EC425" s="255"/>
      <c r="ED425" s="255"/>
      <c r="EE425" s="255"/>
      <c r="EF425" s="255"/>
      <c r="EG425" s="255"/>
    </row>
    <row r="426" spans="1:137" x14ac:dyDescent="0.2">
      <c r="A426" s="40">
        <v>369</v>
      </c>
      <c r="B426" s="55" t="s">
        <v>344</v>
      </c>
      <c r="C426" s="54" t="s">
        <v>156</v>
      </c>
      <c r="D426" s="19" t="s">
        <v>788</v>
      </c>
    </row>
    <row r="427" spans="1:137" ht="20.399999999999999" x14ac:dyDescent="0.2">
      <c r="A427" s="40">
        <v>370</v>
      </c>
      <c r="B427" s="55" t="s">
        <v>216</v>
      </c>
      <c r="C427" s="54" t="s">
        <v>153</v>
      </c>
      <c r="D427" s="19" t="s">
        <v>788</v>
      </c>
    </row>
    <row r="428" spans="1:137" s="45" customFormat="1" ht="19.2" customHeight="1" x14ac:dyDescent="0.2">
      <c r="A428" s="334" t="s">
        <v>217</v>
      </c>
      <c r="B428" s="335"/>
      <c r="C428" s="43"/>
      <c r="D428" s="124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  <c r="Q428" s="255"/>
      <c r="R428" s="255"/>
      <c r="S428" s="255"/>
      <c r="T428" s="255"/>
      <c r="U428" s="255"/>
      <c r="V428" s="255"/>
      <c r="W428" s="255"/>
      <c r="X428" s="255"/>
      <c r="Y428" s="255"/>
      <c r="Z428" s="255"/>
      <c r="AA428" s="255"/>
      <c r="AB428" s="255"/>
      <c r="AC428" s="255"/>
      <c r="AD428" s="255"/>
      <c r="AE428" s="255"/>
      <c r="AF428" s="255"/>
      <c r="AG428" s="255"/>
      <c r="AH428" s="255"/>
      <c r="AI428" s="255"/>
      <c r="AJ428" s="255"/>
      <c r="AK428" s="255"/>
      <c r="AL428" s="255"/>
      <c r="AM428" s="255"/>
      <c r="AN428" s="255"/>
      <c r="AO428" s="255"/>
      <c r="AP428" s="255"/>
      <c r="AQ428" s="255"/>
      <c r="AR428" s="255"/>
      <c r="AS428" s="255"/>
      <c r="AT428" s="255"/>
      <c r="AU428" s="255"/>
      <c r="AV428" s="255"/>
      <c r="AW428" s="255"/>
      <c r="AX428" s="255"/>
      <c r="AY428" s="255"/>
      <c r="AZ428" s="255"/>
      <c r="BA428" s="255"/>
      <c r="BB428" s="255"/>
      <c r="BC428" s="255"/>
      <c r="BD428" s="255"/>
      <c r="BE428" s="255"/>
      <c r="BF428" s="255"/>
      <c r="BG428" s="255"/>
      <c r="BH428" s="255"/>
      <c r="BI428" s="255"/>
      <c r="BJ428" s="255"/>
      <c r="BK428" s="255"/>
      <c r="BL428" s="255"/>
      <c r="BM428" s="255"/>
      <c r="BN428" s="255"/>
      <c r="BO428" s="255"/>
      <c r="BP428" s="255"/>
      <c r="BQ428" s="255"/>
      <c r="BR428" s="255"/>
      <c r="BS428" s="255"/>
      <c r="BT428" s="255"/>
      <c r="BU428" s="255"/>
      <c r="BV428" s="255"/>
      <c r="BW428" s="255"/>
      <c r="BX428" s="255"/>
      <c r="BY428" s="255"/>
      <c r="BZ428" s="255"/>
      <c r="CA428" s="255"/>
      <c r="CB428" s="255"/>
      <c r="CC428" s="255"/>
      <c r="CD428" s="255"/>
      <c r="CE428" s="255"/>
      <c r="CF428" s="255"/>
      <c r="CG428" s="255"/>
      <c r="CH428" s="255"/>
      <c r="CI428" s="255"/>
      <c r="CJ428" s="255"/>
      <c r="CK428" s="255"/>
      <c r="CL428" s="255"/>
      <c r="CM428" s="255"/>
      <c r="CN428" s="255"/>
      <c r="CO428" s="255"/>
      <c r="CP428" s="255"/>
      <c r="CQ428" s="255"/>
      <c r="CR428" s="255"/>
      <c r="CS428" s="255"/>
      <c r="CT428" s="255"/>
      <c r="CU428" s="255"/>
      <c r="CV428" s="255"/>
      <c r="CW428" s="255"/>
      <c r="CX428" s="255"/>
      <c r="CY428" s="255"/>
      <c r="CZ428" s="255"/>
      <c r="DA428" s="255"/>
      <c r="DB428" s="255"/>
      <c r="DC428" s="255"/>
      <c r="DD428" s="255"/>
      <c r="DE428" s="255"/>
      <c r="DF428" s="255"/>
      <c r="DG428" s="255"/>
      <c r="DH428" s="255"/>
      <c r="DI428" s="255"/>
      <c r="DJ428" s="255"/>
      <c r="DK428" s="255"/>
      <c r="DL428" s="255"/>
      <c r="DM428" s="255"/>
      <c r="DN428" s="255"/>
      <c r="DO428" s="255"/>
      <c r="DP428" s="255"/>
      <c r="DQ428" s="255"/>
      <c r="DR428" s="255"/>
      <c r="DS428" s="255"/>
      <c r="DT428" s="255"/>
      <c r="DU428" s="255"/>
      <c r="DV428" s="255"/>
      <c r="DW428" s="255"/>
      <c r="DX428" s="255"/>
      <c r="DY428" s="255"/>
      <c r="DZ428" s="255"/>
      <c r="EA428" s="255"/>
      <c r="EB428" s="255"/>
      <c r="EC428" s="255"/>
      <c r="ED428" s="255"/>
      <c r="EE428" s="255"/>
      <c r="EF428" s="255"/>
      <c r="EG428" s="255"/>
    </row>
    <row r="429" spans="1:137" ht="20.399999999999999" x14ac:dyDescent="0.2">
      <c r="A429" s="40">
        <v>371</v>
      </c>
      <c r="B429" s="56" t="s">
        <v>345</v>
      </c>
      <c r="C429" s="54" t="s">
        <v>153</v>
      </c>
      <c r="D429" s="19" t="s">
        <v>788</v>
      </c>
    </row>
    <row r="430" spans="1:137" s="45" customFormat="1" ht="19.2" customHeight="1" x14ac:dyDescent="0.2">
      <c r="A430" s="334" t="s">
        <v>218</v>
      </c>
      <c r="B430" s="335"/>
      <c r="C430" s="43"/>
      <c r="D430" s="124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  <c r="AA430" s="255"/>
      <c r="AB430" s="255"/>
      <c r="AC430" s="255"/>
      <c r="AD430" s="255"/>
      <c r="AE430" s="255"/>
      <c r="AF430" s="255"/>
      <c r="AG430" s="255"/>
      <c r="AH430" s="255"/>
      <c r="AI430" s="255"/>
      <c r="AJ430" s="255"/>
      <c r="AK430" s="255"/>
      <c r="AL430" s="255"/>
      <c r="AM430" s="255"/>
      <c r="AN430" s="255"/>
      <c r="AO430" s="255"/>
      <c r="AP430" s="255"/>
      <c r="AQ430" s="255"/>
      <c r="AR430" s="255"/>
      <c r="AS430" s="255"/>
      <c r="AT430" s="255"/>
      <c r="AU430" s="255"/>
      <c r="AV430" s="255"/>
      <c r="AW430" s="255"/>
      <c r="AX430" s="255"/>
      <c r="AY430" s="255"/>
      <c r="AZ430" s="255"/>
      <c r="BA430" s="255"/>
      <c r="BB430" s="255"/>
      <c r="BC430" s="255"/>
      <c r="BD430" s="255"/>
      <c r="BE430" s="255"/>
      <c r="BF430" s="255"/>
      <c r="BG430" s="255"/>
      <c r="BH430" s="255"/>
      <c r="BI430" s="255"/>
      <c r="BJ430" s="255"/>
      <c r="BK430" s="255"/>
      <c r="BL430" s="255"/>
      <c r="BM430" s="255"/>
      <c r="BN430" s="255"/>
      <c r="BO430" s="255"/>
      <c r="BP430" s="255"/>
      <c r="BQ430" s="255"/>
      <c r="BR430" s="255"/>
      <c r="BS430" s="255"/>
      <c r="BT430" s="255"/>
      <c r="BU430" s="255"/>
      <c r="BV430" s="255"/>
      <c r="BW430" s="255"/>
      <c r="BX430" s="255"/>
      <c r="BY430" s="255"/>
      <c r="BZ430" s="255"/>
      <c r="CA430" s="255"/>
      <c r="CB430" s="255"/>
      <c r="CC430" s="255"/>
      <c r="CD430" s="255"/>
      <c r="CE430" s="255"/>
      <c r="CF430" s="255"/>
      <c r="CG430" s="255"/>
      <c r="CH430" s="255"/>
      <c r="CI430" s="255"/>
      <c r="CJ430" s="255"/>
      <c r="CK430" s="255"/>
      <c r="CL430" s="255"/>
      <c r="CM430" s="255"/>
      <c r="CN430" s="255"/>
      <c r="CO430" s="255"/>
      <c r="CP430" s="255"/>
      <c r="CQ430" s="255"/>
      <c r="CR430" s="255"/>
      <c r="CS430" s="255"/>
      <c r="CT430" s="255"/>
      <c r="CU430" s="255"/>
      <c r="CV430" s="255"/>
      <c r="CW430" s="255"/>
      <c r="CX430" s="255"/>
      <c r="CY430" s="255"/>
      <c r="CZ430" s="255"/>
      <c r="DA430" s="255"/>
      <c r="DB430" s="255"/>
      <c r="DC430" s="255"/>
      <c r="DD430" s="255"/>
      <c r="DE430" s="255"/>
      <c r="DF430" s="255"/>
      <c r="DG430" s="255"/>
      <c r="DH430" s="255"/>
      <c r="DI430" s="255"/>
      <c r="DJ430" s="255"/>
      <c r="DK430" s="255"/>
      <c r="DL430" s="255"/>
      <c r="DM430" s="255"/>
      <c r="DN430" s="255"/>
      <c r="DO430" s="255"/>
      <c r="DP430" s="255"/>
      <c r="DQ430" s="255"/>
      <c r="DR430" s="255"/>
      <c r="DS430" s="255"/>
      <c r="DT430" s="255"/>
      <c r="DU430" s="255"/>
      <c r="DV430" s="255"/>
      <c r="DW430" s="255"/>
      <c r="DX430" s="255"/>
      <c r="DY430" s="255"/>
      <c r="DZ430" s="255"/>
      <c r="EA430" s="255"/>
      <c r="EB430" s="255"/>
      <c r="EC430" s="255"/>
      <c r="ED430" s="255"/>
      <c r="EE430" s="255"/>
      <c r="EF430" s="255"/>
      <c r="EG430" s="255"/>
    </row>
    <row r="431" spans="1:137" ht="30.6" x14ac:dyDescent="0.2">
      <c r="A431" s="40">
        <v>372</v>
      </c>
      <c r="B431" s="56" t="s">
        <v>220</v>
      </c>
      <c r="C431" s="54" t="s">
        <v>153</v>
      </c>
      <c r="D431" s="19" t="s">
        <v>788</v>
      </c>
    </row>
    <row r="432" spans="1:137" ht="33" customHeight="1" x14ac:dyDescent="0.2">
      <c r="A432" s="40">
        <v>373</v>
      </c>
      <c r="B432" s="56" t="s">
        <v>346</v>
      </c>
      <c r="C432" s="54" t="s">
        <v>153</v>
      </c>
      <c r="D432" s="19" t="s">
        <v>788</v>
      </c>
    </row>
    <row r="433" spans="1:137" ht="39.6" customHeight="1" thickBot="1" x14ac:dyDescent="0.25">
      <c r="A433" s="202"/>
      <c r="B433" s="296"/>
      <c r="C433" s="284"/>
      <c r="D433" s="286"/>
    </row>
    <row r="434" spans="1:137" s="60" customFormat="1" ht="19.2" customHeight="1" thickBot="1" x14ac:dyDescent="0.25">
      <c r="A434" s="336" t="s">
        <v>347</v>
      </c>
      <c r="B434" s="337"/>
      <c r="C434" s="287"/>
      <c r="D434" s="288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  <c r="Q434" s="255"/>
      <c r="R434" s="255"/>
      <c r="S434" s="255"/>
      <c r="T434" s="255"/>
      <c r="U434" s="255"/>
      <c r="V434" s="255"/>
      <c r="W434" s="255"/>
      <c r="X434" s="255"/>
      <c r="Y434" s="255"/>
      <c r="Z434" s="255"/>
      <c r="AA434" s="255"/>
      <c r="AB434" s="255"/>
      <c r="AC434" s="255"/>
      <c r="AD434" s="255"/>
      <c r="AE434" s="255"/>
      <c r="AF434" s="255"/>
      <c r="AG434" s="255"/>
      <c r="AH434" s="255"/>
      <c r="AI434" s="255"/>
      <c r="AJ434" s="255"/>
      <c r="AK434" s="255"/>
      <c r="AL434" s="255"/>
      <c r="AM434" s="255"/>
      <c r="AN434" s="255"/>
      <c r="AO434" s="255"/>
      <c r="AP434" s="255"/>
      <c r="AQ434" s="255"/>
      <c r="AR434" s="255"/>
      <c r="AS434" s="255"/>
      <c r="AT434" s="255"/>
      <c r="AU434" s="255"/>
      <c r="AV434" s="255"/>
      <c r="AW434" s="255"/>
      <c r="AX434" s="255"/>
      <c r="AY434" s="255"/>
      <c r="AZ434" s="255"/>
      <c r="BA434" s="255"/>
      <c r="BB434" s="255"/>
      <c r="BC434" s="255"/>
      <c r="BD434" s="255"/>
      <c r="BE434" s="255"/>
      <c r="BF434" s="255"/>
      <c r="BG434" s="255"/>
      <c r="BH434" s="255"/>
      <c r="BI434" s="255"/>
      <c r="BJ434" s="255"/>
      <c r="BK434" s="255"/>
      <c r="BL434" s="255"/>
      <c r="BM434" s="255"/>
      <c r="BN434" s="255"/>
      <c r="BO434" s="255"/>
      <c r="BP434" s="255"/>
      <c r="BQ434" s="255"/>
      <c r="BR434" s="255"/>
      <c r="BS434" s="255"/>
      <c r="BT434" s="255"/>
      <c r="BU434" s="255"/>
      <c r="BV434" s="255"/>
      <c r="BW434" s="255"/>
      <c r="BX434" s="255"/>
      <c r="BY434" s="255"/>
      <c r="BZ434" s="255"/>
      <c r="CA434" s="255"/>
      <c r="CB434" s="255"/>
      <c r="CC434" s="255"/>
      <c r="CD434" s="255"/>
      <c r="CE434" s="255"/>
      <c r="CF434" s="255"/>
      <c r="CG434" s="255"/>
      <c r="CH434" s="255"/>
      <c r="CI434" s="255"/>
      <c r="CJ434" s="255"/>
      <c r="CK434" s="255"/>
      <c r="CL434" s="255"/>
      <c r="CM434" s="255"/>
      <c r="CN434" s="255"/>
      <c r="CO434" s="255"/>
      <c r="CP434" s="255"/>
      <c r="CQ434" s="255"/>
      <c r="CR434" s="255"/>
      <c r="CS434" s="255"/>
      <c r="CT434" s="255"/>
      <c r="CU434" s="255"/>
      <c r="CV434" s="255"/>
      <c r="CW434" s="255"/>
      <c r="CX434" s="255"/>
      <c r="CY434" s="255"/>
      <c r="CZ434" s="255"/>
      <c r="DA434" s="255"/>
      <c r="DB434" s="255"/>
      <c r="DC434" s="255"/>
      <c r="DD434" s="255"/>
      <c r="DE434" s="255"/>
      <c r="DF434" s="255"/>
      <c r="DG434" s="255"/>
      <c r="DH434" s="255"/>
      <c r="DI434" s="255"/>
      <c r="DJ434" s="255"/>
      <c r="DK434" s="255"/>
      <c r="DL434" s="255"/>
      <c r="DM434" s="255"/>
      <c r="DN434" s="255"/>
      <c r="DO434" s="255"/>
      <c r="DP434" s="255"/>
      <c r="DQ434" s="255"/>
      <c r="DR434" s="255"/>
      <c r="DS434" s="255"/>
      <c r="DT434" s="255"/>
      <c r="DU434" s="255"/>
      <c r="DV434" s="255"/>
      <c r="DW434" s="255"/>
      <c r="DX434" s="255"/>
      <c r="DY434" s="255"/>
      <c r="DZ434" s="255"/>
      <c r="EA434" s="255"/>
      <c r="EB434" s="255"/>
      <c r="EC434" s="255"/>
      <c r="ED434" s="255"/>
      <c r="EE434" s="255"/>
      <c r="EF434" s="255"/>
      <c r="EG434" s="255"/>
    </row>
    <row r="435" spans="1:137" ht="20.399999999999999" x14ac:dyDescent="0.2">
      <c r="A435" s="204">
        <v>374</v>
      </c>
      <c r="B435" s="234" t="s">
        <v>348</v>
      </c>
      <c r="C435" s="54" t="s">
        <v>153</v>
      </c>
      <c r="D435" s="19" t="s">
        <v>788</v>
      </c>
    </row>
    <row r="436" spans="1:137" ht="20.399999999999999" x14ac:dyDescent="0.2">
      <c r="A436" s="40">
        <v>375</v>
      </c>
      <c r="B436" s="53" t="s">
        <v>349</v>
      </c>
      <c r="C436" s="54" t="s">
        <v>261</v>
      </c>
      <c r="D436" s="19" t="s">
        <v>788</v>
      </c>
    </row>
    <row r="437" spans="1:137" ht="20.399999999999999" x14ac:dyDescent="0.2">
      <c r="A437" s="40">
        <v>376</v>
      </c>
      <c r="B437" s="55" t="s">
        <v>350</v>
      </c>
      <c r="C437" s="54" t="s">
        <v>261</v>
      </c>
      <c r="D437" s="19" t="s">
        <v>788</v>
      </c>
    </row>
    <row r="438" spans="1:137" ht="20.399999999999999" x14ac:dyDescent="0.2">
      <c r="A438" s="40">
        <v>377</v>
      </c>
      <c r="B438" s="55" t="s">
        <v>351</v>
      </c>
      <c r="C438" s="54" t="s">
        <v>261</v>
      </c>
      <c r="D438" s="19" t="s">
        <v>788</v>
      </c>
    </row>
    <row r="439" spans="1:137" ht="20.399999999999999" x14ac:dyDescent="0.2">
      <c r="A439" s="40">
        <v>378</v>
      </c>
      <c r="B439" s="53" t="s">
        <v>352</v>
      </c>
      <c r="C439" s="54" t="s">
        <v>261</v>
      </c>
      <c r="D439" s="19" t="s">
        <v>788</v>
      </c>
    </row>
    <row r="440" spans="1:137" ht="20.399999999999999" x14ac:dyDescent="0.2">
      <c r="A440" s="40">
        <v>379</v>
      </c>
      <c r="B440" s="55" t="s">
        <v>353</v>
      </c>
      <c r="C440" s="54" t="s">
        <v>261</v>
      </c>
      <c r="D440" s="19" t="s">
        <v>788</v>
      </c>
    </row>
    <row r="441" spans="1:137" ht="20.399999999999999" x14ac:dyDescent="0.2">
      <c r="A441" s="40">
        <v>380</v>
      </c>
      <c r="B441" s="55" t="s">
        <v>354</v>
      </c>
      <c r="C441" s="54" t="s">
        <v>261</v>
      </c>
      <c r="D441" s="19" t="s">
        <v>788</v>
      </c>
    </row>
    <row r="442" spans="1:137" x14ac:dyDescent="0.2">
      <c r="A442" s="40">
        <v>381</v>
      </c>
      <c r="B442" s="56" t="s">
        <v>320</v>
      </c>
      <c r="C442" s="54" t="s">
        <v>153</v>
      </c>
      <c r="D442" s="19" t="s">
        <v>788</v>
      </c>
    </row>
    <row r="443" spans="1:137" ht="20.399999999999999" x14ac:dyDescent="0.2">
      <c r="A443" s="40">
        <v>382</v>
      </c>
      <c r="B443" s="56" t="s">
        <v>355</v>
      </c>
      <c r="C443" s="54" t="s">
        <v>156</v>
      </c>
      <c r="D443" s="19" t="s">
        <v>788</v>
      </c>
    </row>
    <row r="444" spans="1:137" x14ac:dyDescent="0.2">
      <c r="A444" s="40">
        <v>383</v>
      </c>
      <c r="B444" s="56" t="s">
        <v>356</v>
      </c>
      <c r="C444" s="54" t="s">
        <v>156</v>
      </c>
      <c r="D444" s="19" t="s">
        <v>788</v>
      </c>
    </row>
    <row r="445" spans="1:137" ht="20.399999999999999" x14ac:dyDescent="0.2">
      <c r="A445" s="40">
        <v>384</v>
      </c>
      <c r="B445" s="56" t="s">
        <v>357</v>
      </c>
      <c r="C445" s="54" t="s">
        <v>261</v>
      </c>
      <c r="D445" s="19" t="s">
        <v>788</v>
      </c>
    </row>
    <row r="446" spans="1:137" ht="20.399999999999999" x14ac:dyDescent="0.2">
      <c r="A446" s="40">
        <v>385</v>
      </c>
      <c r="B446" s="55" t="s">
        <v>358</v>
      </c>
      <c r="C446" s="54" t="s">
        <v>261</v>
      </c>
      <c r="D446" s="19" t="s">
        <v>788</v>
      </c>
    </row>
    <row r="447" spans="1:137" ht="20.399999999999999" x14ac:dyDescent="0.2">
      <c r="A447" s="40">
        <v>386</v>
      </c>
      <c r="B447" s="55" t="s">
        <v>359</v>
      </c>
      <c r="C447" s="54" t="s">
        <v>261</v>
      </c>
      <c r="D447" s="19" t="s">
        <v>788</v>
      </c>
    </row>
    <row r="448" spans="1:137" ht="20.399999999999999" x14ac:dyDescent="0.2">
      <c r="A448" s="40">
        <v>387</v>
      </c>
      <c r="B448" s="55" t="s">
        <v>360</v>
      </c>
      <c r="C448" s="54" t="s">
        <v>261</v>
      </c>
      <c r="D448" s="19" t="s">
        <v>788</v>
      </c>
    </row>
    <row r="449" spans="1:4" ht="20.399999999999999" x14ac:dyDescent="0.2">
      <c r="A449" s="40">
        <v>388</v>
      </c>
      <c r="B449" s="55" t="s">
        <v>361</v>
      </c>
      <c r="C449" s="54" t="s">
        <v>261</v>
      </c>
      <c r="D449" s="19" t="s">
        <v>788</v>
      </c>
    </row>
    <row r="450" spans="1:4" ht="20.399999999999999" x14ac:dyDescent="0.2">
      <c r="A450" s="40">
        <v>389</v>
      </c>
      <c r="B450" s="55" t="s">
        <v>362</v>
      </c>
      <c r="C450" s="54" t="s">
        <v>261</v>
      </c>
      <c r="D450" s="19" t="s">
        <v>788</v>
      </c>
    </row>
    <row r="451" spans="1:4" x14ac:dyDescent="0.2">
      <c r="A451" s="40">
        <v>390</v>
      </c>
      <c r="B451" s="56" t="s">
        <v>363</v>
      </c>
      <c r="C451" s="54" t="s">
        <v>153</v>
      </c>
      <c r="D451" s="19" t="s">
        <v>788</v>
      </c>
    </row>
    <row r="452" spans="1:4" ht="20.399999999999999" x14ac:dyDescent="0.2">
      <c r="A452" s="40">
        <v>391</v>
      </c>
      <c r="B452" s="56" t="s">
        <v>364</v>
      </c>
      <c r="C452" s="54" t="s">
        <v>153</v>
      </c>
      <c r="D452" s="19" t="s">
        <v>788</v>
      </c>
    </row>
    <row r="453" spans="1:4" ht="20.399999999999999" x14ac:dyDescent="0.2">
      <c r="A453" s="40">
        <v>392</v>
      </c>
      <c r="B453" s="56" t="s">
        <v>365</v>
      </c>
      <c r="C453" s="54" t="s">
        <v>153</v>
      </c>
      <c r="D453" s="19" t="s">
        <v>788</v>
      </c>
    </row>
    <row r="454" spans="1:4" ht="20.399999999999999" x14ac:dyDescent="0.2">
      <c r="A454" s="40">
        <v>393</v>
      </c>
      <c r="B454" s="56" t="s">
        <v>366</v>
      </c>
      <c r="C454" s="54" t="s">
        <v>153</v>
      </c>
      <c r="D454" s="19" t="s">
        <v>788</v>
      </c>
    </row>
    <row r="455" spans="1:4" x14ac:dyDescent="0.2">
      <c r="A455" s="40">
        <v>394</v>
      </c>
      <c r="B455" s="56" t="s">
        <v>367</v>
      </c>
      <c r="C455" s="54" t="s">
        <v>156</v>
      </c>
      <c r="D455" s="19" t="s">
        <v>788</v>
      </c>
    </row>
    <row r="456" spans="1:4" x14ac:dyDescent="0.2">
      <c r="A456" s="40">
        <v>395</v>
      </c>
      <c r="B456" s="56" t="s">
        <v>368</v>
      </c>
      <c r="C456" s="54" t="s">
        <v>153</v>
      </c>
      <c r="D456" s="19" t="s">
        <v>788</v>
      </c>
    </row>
    <row r="457" spans="1:4" ht="20.399999999999999" x14ac:dyDescent="0.2">
      <c r="A457" s="40">
        <v>396</v>
      </c>
      <c r="B457" s="55" t="s">
        <v>369</v>
      </c>
      <c r="C457" s="54" t="s">
        <v>153</v>
      </c>
      <c r="D457" s="19" t="s">
        <v>788</v>
      </c>
    </row>
    <row r="458" spans="1:4" x14ac:dyDescent="0.2">
      <c r="A458" s="40">
        <v>397</v>
      </c>
      <c r="B458" s="55" t="s">
        <v>370</v>
      </c>
      <c r="C458" s="54" t="s">
        <v>153</v>
      </c>
      <c r="D458" s="19" t="s">
        <v>788</v>
      </c>
    </row>
    <row r="459" spans="1:4" ht="20.399999999999999" x14ac:dyDescent="0.2">
      <c r="A459" s="40">
        <v>398</v>
      </c>
      <c r="B459" s="55" t="s">
        <v>371</v>
      </c>
      <c r="C459" s="54" t="s">
        <v>153</v>
      </c>
      <c r="D459" s="19" t="s">
        <v>788</v>
      </c>
    </row>
    <row r="460" spans="1:4" x14ac:dyDescent="0.2">
      <c r="A460" s="40">
        <v>399</v>
      </c>
      <c r="B460" s="56" t="s">
        <v>372</v>
      </c>
      <c r="C460" s="54" t="s">
        <v>153</v>
      </c>
      <c r="D460" s="19" t="s">
        <v>788</v>
      </c>
    </row>
    <row r="461" spans="1:4" x14ac:dyDescent="0.2">
      <c r="A461" s="40">
        <v>400</v>
      </c>
      <c r="B461" s="56" t="s">
        <v>373</v>
      </c>
      <c r="C461" s="54" t="s">
        <v>153</v>
      </c>
      <c r="D461" s="19" t="s">
        <v>788</v>
      </c>
    </row>
    <row r="462" spans="1:4" ht="20.399999999999999" x14ac:dyDescent="0.2">
      <c r="A462" s="40">
        <v>401</v>
      </c>
      <c r="B462" s="56" t="s">
        <v>374</v>
      </c>
      <c r="C462" s="54" t="s">
        <v>261</v>
      </c>
      <c r="D462" s="19" t="s">
        <v>788</v>
      </c>
    </row>
    <row r="463" spans="1:4" ht="20.399999999999999" x14ac:dyDescent="0.2">
      <c r="A463" s="40">
        <v>402</v>
      </c>
      <c r="B463" s="56" t="s">
        <v>375</v>
      </c>
      <c r="C463" s="54" t="s">
        <v>261</v>
      </c>
      <c r="D463" s="19" t="s">
        <v>788</v>
      </c>
    </row>
    <row r="464" spans="1:4" x14ac:dyDescent="0.2">
      <c r="A464" s="40">
        <v>403</v>
      </c>
      <c r="B464" s="56" t="s">
        <v>289</v>
      </c>
      <c r="C464" s="54" t="s">
        <v>153</v>
      </c>
      <c r="D464" s="19" t="s">
        <v>788</v>
      </c>
    </row>
    <row r="465" spans="1:4" x14ac:dyDescent="0.2">
      <c r="A465" s="40">
        <v>404</v>
      </c>
      <c r="B465" s="56" t="s">
        <v>376</v>
      </c>
      <c r="C465" s="54" t="s">
        <v>153</v>
      </c>
      <c r="D465" s="19" t="s">
        <v>788</v>
      </c>
    </row>
    <row r="466" spans="1:4" x14ac:dyDescent="0.2">
      <c r="A466" s="40">
        <v>405</v>
      </c>
      <c r="B466" s="56" t="s">
        <v>291</v>
      </c>
      <c r="C466" s="54" t="s">
        <v>153</v>
      </c>
      <c r="D466" s="19" t="s">
        <v>788</v>
      </c>
    </row>
    <row r="467" spans="1:4" ht="20.399999999999999" x14ac:dyDescent="0.2">
      <c r="A467" s="40">
        <v>406</v>
      </c>
      <c r="B467" s="55" t="s">
        <v>377</v>
      </c>
      <c r="C467" s="54" t="s">
        <v>156</v>
      </c>
      <c r="D467" s="19" t="s">
        <v>788</v>
      </c>
    </row>
    <row r="468" spans="1:4" ht="20.399999999999999" x14ac:dyDescent="0.2">
      <c r="A468" s="40">
        <v>407</v>
      </c>
      <c r="B468" s="53" t="s">
        <v>378</v>
      </c>
      <c r="C468" s="54" t="s">
        <v>261</v>
      </c>
      <c r="D468" s="19" t="s">
        <v>788</v>
      </c>
    </row>
    <row r="469" spans="1:4" x14ac:dyDescent="0.2">
      <c r="A469" s="40">
        <v>408</v>
      </c>
      <c r="B469" s="56" t="s">
        <v>379</v>
      </c>
      <c r="C469" s="54" t="s">
        <v>261</v>
      </c>
      <c r="D469" s="19" t="s">
        <v>788</v>
      </c>
    </row>
    <row r="470" spans="1:4" x14ac:dyDescent="0.2">
      <c r="A470" s="40">
        <v>409</v>
      </c>
      <c r="B470" s="56" t="s">
        <v>380</v>
      </c>
      <c r="C470" s="54" t="s">
        <v>261</v>
      </c>
      <c r="D470" s="19" t="s">
        <v>788</v>
      </c>
    </row>
    <row r="471" spans="1:4" ht="20.399999999999999" x14ac:dyDescent="0.2">
      <c r="A471" s="40">
        <v>410</v>
      </c>
      <c r="B471" s="56" t="s">
        <v>381</v>
      </c>
      <c r="C471" s="54" t="s">
        <v>261</v>
      </c>
      <c r="D471" s="19" t="s">
        <v>788</v>
      </c>
    </row>
    <row r="472" spans="1:4" ht="20.399999999999999" x14ac:dyDescent="0.2">
      <c r="A472" s="40">
        <v>411</v>
      </c>
      <c r="B472" s="56" t="s">
        <v>382</v>
      </c>
      <c r="C472" s="54" t="s">
        <v>261</v>
      </c>
      <c r="D472" s="19" t="s">
        <v>788</v>
      </c>
    </row>
    <row r="473" spans="1:4" ht="20.399999999999999" x14ac:dyDescent="0.2">
      <c r="A473" s="40">
        <v>412</v>
      </c>
      <c r="B473" s="56" t="s">
        <v>383</v>
      </c>
      <c r="C473" s="54" t="s">
        <v>156</v>
      </c>
      <c r="D473" s="19" t="s">
        <v>788</v>
      </c>
    </row>
    <row r="474" spans="1:4" ht="20.399999999999999" x14ac:dyDescent="0.2">
      <c r="A474" s="40">
        <v>413</v>
      </c>
      <c r="B474" s="56" t="s">
        <v>384</v>
      </c>
      <c r="C474" s="54" t="s">
        <v>156</v>
      </c>
      <c r="D474" s="19" t="s">
        <v>788</v>
      </c>
    </row>
    <row r="475" spans="1:4" ht="20.399999999999999" x14ac:dyDescent="0.2">
      <c r="A475" s="40">
        <v>414</v>
      </c>
      <c r="B475" s="55" t="s">
        <v>385</v>
      </c>
      <c r="C475" s="54" t="s">
        <v>156</v>
      </c>
      <c r="D475" s="19" t="s">
        <v>788</v>
      </c>
    </row>
    <row r="476" spans="1:4" ht="20.399999999999999" x14ac:dyDescent="0.2">
      <c r="A476" s="40">
        <v>415</v>
      </c>
      <c r="B476" s="55" t="s">
        <v>386</v>
      </c>
      <c r="C476" s="54" t="s">
        <v>156</v>
      </c>
      <c r="D476" s="19" t="s">
        <v>788</v>
      </c>
    </row>
    <row r="477" spans="1:4" ht="20.399999999999999" x14ac:dyDescent="0.2">
      <c r="A477" s="40">
        <v>416</v>
      </c>
      <c r="B477" s="55" t="s">
        <v>387</v>
      </c>
      <c r="C477" s="54" t="s">
        <v>261</v>
      </c>
      <c r="D477" s="19" t="s">
        <v>788</v>
      </c>
    </row>
    <row r="478" spans="1:4" ht="20.399999999999999" x14ac:dyDescent="0.2">
      <c r="A478" s="40">
        <v>417</v>
      </c>
      <c r="B478" s="55" t="s">
        <v>388</v>
      </c>
      <c r="C478" s="54" t="s">
        <v>261</v>
      </c>
      <c r="D478" s="19" t="s">
        <v>788</v>
      </c>
    </row>
    <row r="479" spans="1:4" ht="20.399999999999999" x14ac:dyDescent="0.2">
      <c r="A479" s="40">
        <v>418</v>
      </c>
      <c r="B479" s="55" t="s">
        <v>389</v>
      </c>
      <c r="C479" s="54" t="s">
        <v>153</v>
      </c>
      <c r="D479" s="19" t="s">
        <v>788</v>
      </c>
    </row>
    <row r="480" spans="1:4" ht="20.399999999999999" x14ac:dyDescent="0.2">
      <c r="A480" s="40">
        <v>419</v>
      </c>
      <c r="B480" s="55" t="s">
        <v>390</v>
      </c>
      <c r="C480" s="54" t="s">
        <v>391</v>
      </c>
      <c r="D480" s="19" t="s">
        <v>788</v>
      </c>
    </row>
    <row r="481" spans="1:4" ht="20.399999999999999" x14ac:dyDescent="0.2">
      <c r="A481" s="40">
        <v>420</v>
      </c>
      <c r="B481" s="56" t="s">
        <v>392</v>
      </c>
      <c r="C481" s="54" t="s">
        <v>153</v>
      </c>
      <c r="D481" s="19" t="s">
        <v>788</v>
      </c>
    </row>
    <row r="482" spans="1:4" ht="20.399999999999999" x14ac:dyDescent="0.2">
      <c r="A482" s="40">
        <v>421</v>
      </c>
      <c r="B482" s="56" t="s">
        <v>393</v>
      </c>
      <c r="C482" s="54" t="s">
        <v>261</v>
      </c>
      <c r="D482" s="19" t="s">
        <v>788</v>
      </c>
    </row>
    <row r="483" spans="1:4" ht="20.399999999999999" x14ac:dyDescent="0.2">
      <c r="A483" s="40">
        <v>422</v>
      </c>
      <c r="B483" s="56" t="s">
        <v>394</v>
      </c>
      <c r="C483" s="54" t="s">
        <v>261</v>
      </c>
      <c r="D483" s="19" t="s">
        <v>788</v>
      </c>
    </row>
    <row r="484" spans="1:4" ht="20.399999999999999" x14ac:dyDescent="0.2">
      <c r="A484" s="40">
        <v>423</v>
      </c>
      <c r="B484" s="56" t="s">
        <v>395</v>
      </c>
      <c r="C484" s="54" t="s">
        <v>261</v>
      </c>
      <c r="D484" s="19" t="s">
        <v>788</v>
      </c>
    </row>
    <row r="485" spans="1:4" ht="20.399999999999999" x14ac:dyDescent="0.2">
      <c r="A485" s="40">
        <v>424</v>
      </c>
      <c r="B485" s="56" t="s">
        <v>396</v>
      </c>
      <c r="C485" s="54" t="s">
        <v>153</v>
      </c>
      <c r="D485" s="19" t="s">
        <v>788</v>
      </c>
    </row>
    <row r="486" spans="1:4" ht="20.399999999999999" x14ac:dyDescent="0.2">
      <c r="A486" s="40">
        <v>425</v>
      </c>
      <c r="B486" s="55" t="s">
        <v>397</v>
      </c>
      <c r="C486" s="54" t="s">
        <v>153</v>
      </c>
      <c r="D486" s="19" t="s">
        <v>788</v>
      </c>
    </row>
    <row r="487" spans="1:4" ht="20.399999999999999" x14ac:dyDescent="0.2">
      <c r="A487" s="40">
        <v>426</v>
      </c>
      <c r="B487" s="55" t="s">
        <v>398</v>
      </c>
      <c r="C487" s="54" t="s">
        <v>153</v>
      </c>
      <c r="D487" s="19" t="s">
        <v>788</v>
      </c>
    </row>
    <row r="488" spans="1:4" ht="20.399999999999999" x14ac:dyDescent="0.2">
      <c r="A488" s="40">
        <v>427</v>
      </c>
      <c r="B488" s="55" t="s">
        <v>399</v>
      </c>
      <c r="C488" s="54" t="s">
        <v>153</v>
      </c>
      <c r="D488" s="19" t="s">
        <v>788</v>
      </c>
    </row>
    <row r="489" spans="1:4" ht="20.399999999999999" x14ac:dyDescent="0.2">
      <c r="A489" s="40">
        <v>428</v>
      </c>
      <c r="B489" s="56" t="s">
        <v>400</v>
      </c>
      <c r="C489" s="54" t="s">
        <v>156</v>
      </c>
      <c r="D489" s="19" t="s">
        <v>788</v>
      </c>
    </row>
    <row r="490" spans="1:4" ht="20.399999999999999" x14ac:dyDescent="0.2">
      <c r="A490" s="40">
        <v>429</v>
      </c>
      <c r="B490" s="56" t="s">
        <v>401</v>
      </c>
      <c r="C490" s="54" t="s">
        <v>156</v>
      </c>
      <c r="D490" s="19" t="s">
        <v>788</v>
      </c>
    </row>
    <row r="491" spans="1:4" ht="20.399999999999999" x14ac:dyDescent="0.2">
      <c r="A491" s="40">
        <v>430</v>
      </c>
      <c r="B491" s="56" t="s">
        <v>402</v>
      </c>
      <c r="C491" s="54" t="s">
        <v>261</v>
      </c>
      <c r="D491" s="19" t="s">
        <v>788</v>
      </c>
    </row>
    <row r="492" spans="1:4" ht="20.399999999999999" x14ac:dyDescent="0.2">
      <c r="A492" s="40">
        <v>431</v>
      </c>
      <c r="B492" s="56" t="s">
        <v>403</v>
      </c>
      <c r="C492" s="54" t="s">
        <v>153</v>
      </c>
      <c r="D492" s="19" t="s">
        <v>788</v>
      </c>
    </row>
    <row r="493" spans="1:4" ht="20.399999999999999" x14ac:dyDescent="0.2">
      <c r="A493" s="40">
        <v>432</v>
      </c>
      <c r="B493" s="56" t="s">
        <v>404</v>
      </c>
      <c r="C493" s="54" t="s">
        <v>153</v>
      </c>
      <c r="D493" s="19" t="s">
        <v>788</v>
      </c>
    </row>
    <row r="494" spans="1:4" ht="20.399999999999999" x14ac:dyDescent="0.2">
      <c r="A494" s="40">
        <v>433</v>
      </c>
      <c r="B494" s="55" t="s">
        <v>405</v>
      </c>
      <c r="C494" s="54" t="s">
        <v>153</v>
      </c>
      <c r="D494" s="19" t="s">
        <v>788</v>
      </c>
    </row>
    <row r="495" spans="1:4" ht="20.399999999999999" x14ac:dyDescent="0.2">
      <c r="A495" s="40">
        <v>434</v>
      </c>
      <c r="B495" s="55" t="s">
        <v>406</v>
      </c>
      <c r="C495" s="54" t="s">
        <v>153</v>
      </c>
      <c r="D495" s="19" t="s">
        <v>788</v>
      </c>
    </row>
    <row r="496" spans="1:4" ht="20.399999999999999" x14ac:dyDescent="0.2">
      <c r="A496" s="40">
        <v>435</v>
      </c>
      <c r="B496" s="55" t="s">
        <v>319</v>
      </c>
      <c r="C496" s="54" t="s">
        <v>154</v>
      </c>
      <c r="D496" s="19" t="s">
        <v>788</v>
      </c>
    </row>
    <row r="497" spans="1:4" ht="20.399999999999999" x14ac:dyDescent="0.2">
      <c r="A497" s="40">
        <v>436</v>
      </c>
      <c r="B497" s="55" t="s">
        <v>407</v>
      </c>
      <c r="C497" s="54" t="s">
        <v>261</v>
      </c>
      <c r="D497" s="19" t="s">
        <v>788</v>
      </c>
    </row>
    <row r="498" spans="1:4" ht="112.2" x14ac:dyDescent="0.2">
      <c r="A498" s="40">
        <v>437</v>
      </c>
      <c r="B498" s="55" t="s">
        <v>408</v>
      </c>
      <c r="C498" s="54" t="s">
        <v>153</v>
      </c>
      <c r="D498" s="19" t="s">
        <v>788</v>
      </c>
    </row>
    <row r="499" spans="1:4" ht="20.399999999999999" x14ac:dyDescent="0.2">
      <c r="A499" s="40">
        <v>438</v>
      </c>
      <c r="B499" s="55" t="s">
        <v>409</v>
      </c>
      <c r="C499" s="54" t="s">
        <v>156</v>
      </c>
      <c r="D499" s="19" t="s">
        <v>788</v>
      </c>
    </row>
    <row r="500" spans="1:4" ht="20.399999999999999" x14ac:dyDescent="0.2">
      <c r="A500" s="40">
        <v>439</v>
      </c>
      <c r="B500" s="56" t="s">
        <v>410</v>
      </c>
      <c r="C500" s="54" t="s">
        <v>153</v>
      </c>
      <c r="D500" s="19" t="s">
        <v>788</v>
      </c>
    </row>
    <row r="501" spans="1:4" ht="20.399999999999999" x14ac:dyDescent="0.2">
      <c r="A501" s="40">
        <v>440</v>
      </c>
      <c r="B501" s="56" t="s">
        <v>411</v>
      </c>
      <c r="C501" s="54" t="s">
        <v>153</v>
      </c>
      <c r="D501" s="19" t="s">
        <v>788</v>
      </c>
    </row>
    <row r="502" spans="1:4" ht="20.399999999999999" x14ac:dyDescent="0.2">
      <c r="A502" s="40">
        <v>441</v>
      </c>
      <c r="B502" s="56" t="s">
        <v>412</v>
      </c>
      <c r="C502" s="54" t="s">
        <v>156</v>
      </c>
      <c r="D502" s="19" t="s">
        <v>788</v>
      </c>
    </row>
    <row r="503" spans="1:4" ht="20.399999999999999" x14ac:dyDescent="0.2">
      <c r="A503" s="40">
        <v>442</v>
      </c>
      <c r="B503" s="56" t="s">
        <v>413</v>
      </c>
      <c r="C503" s="54" t="s">
        <v>156</v>
      </c>
      <c r="D503" s="19" t="s">
        <v>788</v>
      </c>
    </row>
    <row r="504" spans="1:4" ht="20.399999999999999" x14ac:dyDescent="0.2">
      <c r="A504" s="40">
        <v>443</v>
      </c>
      <c r="B504" s="56" t="s">
        <v>414</v>
      </c>
      <c r="C504" s="54" t="s">
        <v>156</v>
      </c>
      <c r="D504" s="19" t="s">
        <v>788</v>
      </c>
    </row>
    <row r="505" spans="1:4" ht="51" x14ac:dyDescent="0.2">
      <c r="A505" s="40">
        <v>444</v>
      </c>
      <c r="B505" s="55" t="s">
        <v>415</v>
      </c>
      <c r="C505" s="54" t="s">
        <v>156</v>
      </c>
      <c r="D505" s="19" t="s">
        <v>788</v>
      </c>
    </row>
    <row r="506" spans="1:4" x14ac:dyDescent="0.2">
      <c r="A506" s="40">
        <v>445</v>
      </c>
      <c r="B506" s="55" t="s">
        <v>416</v>
      </c>
      <c r="C506" s="54" t="s">
        <v>156</v>
      </c>
      <c r="D506" s="19" t="s">
        <v>788</v>
      </c>
    </row>
    <row r="507" spans="1:4" x14ac:dyDescent="0.2">
      <c r="A507" s="40">
        <v>446</v>
      </c>
      <c r="B507" s="55" t="s">
        <v>417</v>
      </c>
      <c r="C507" s="54" t="s">
        <v>153</v>
      </c>
      <c r="D507" s="19" t="s">
        <v>788</v>
      </c>
    </row>
    <row r="508" spans="1:4" x14ac:dyDescent="0.2">
      <c r="A508" s="40">
        <v>447</v>
      </c>
      <c r="B508" s="56" t="s">
        <v>271</v>
      </c>
      <c r="C508" s="54" t="s">
        <v>156</v>
      </c>
      <c r="D508" s="19" t="s">
        <v>788</v>
      </c>
    </row>
    <row r="509" spans="1:4" ht="51" x14ac:dyDescent="0.2">
      <c r="A509" s="40">
        <v>448</v>
      </c>
      <c r="B509" s="56" t="s">
        <v>418</v>
      </c>
      <c r="C509" s="54" t="s">
        <v>152</v>
      </c>
      <c r="D509" s="19" t="s">
        <v>788</v>
      </c>
    </row>
    <row r="510" spans="1:4" x14ac:dyDescent="0.2">
      <c r="A510" s="40">
        <v>449</v>
      </c>
      <c r="B510" s="56" t="s">
        <v>270</v>
      </c>
      <c r="C510" s="54" t="s">
        <v>152</v>
      </c>
      <c r="D510" s="19" t="s">
        <v>788</v>
      </c>
    </row>
    <row r="511" spans="1:4" ht="20.399999999999999" x14ac:dyDescent="0.2">
      <c r="A511" s="40">
        <v>450</v>
      </c>
      <c r="B511" s="56" t="s">
        <v>419</v>
      </c>
      <c r="C511" s="54" t="s">
        <v>261</v>
      </c>
      <c r="D511" s="19" t="s">
        <v>788</v>
      </c>
    </row>
    <row r="512" spans="1:4" ht="20.399999999999999" x14ac:dyDescent="0.2">
      <c r="A512" s="40">
        <v>451</v>
      </c>
      <c r="B512" s="56" t="s">
        <v>420</v>
      </c>
      <c r="C512" s="54" t="s">
        <v>156</v>
      </c>
      <c r="D512" s="19" t="s">
        <v>788</v>
      </c>
    </row>
    <row r="513" spans="1:4" ht="20.399999999999999" x14ac:dyDescent="0.2">
      <c r="A513" s="40">
        <v>452</v>
      </c>
      <c r="B513" s="55" t="s">
        <v>421</v>
      </c>
      <c r="C513" s="54" t="s">
        <v>156</v>
      </c>
      <c r="D513" s="19" t="s">
        <v>788</v>
      </c>
    </row>
    <row r="514" spans="1:4" ht="20.399999999999999" x14ac:dyDescent="0.2">
      <c r="A514" s="40">
        <v>453</v>
      </c>
      <c r="B514" s="55" t="s">
        <v>290</v>
      </c>
      <c r="C514" s="54" t="s">
        <v>154</v>
      </c>
      <c r="D514" s="19" t="s">
        <v>788</v>
      </c>
    </row>
    <row r="515" spans="1:4" x14ac:dyDescent="0.2">
      <c r="A515" s="40">
        <v>454</v>
      </c>
      <c r="B515" s="55" t="s">
        <v>286</v>
      </c>
      <c r="C515" s="54" t="s">
        <v>154</v>
      </c>
      <c r="D515" s="19" t="s">
        <v>788</v>
      </c>
    </row>
    <row r="516" spans="1:4" ht="20.399999999999999" x14ac:dyDescent="0.2">
      <c r="A516" s="40">
        <v>455</v>
      </c>
      <c r="B516" s="55" t="s">
        <v>422</v>
      </c>
      <c r="C516" s="54" t="s">
        <v>153</v>
      </c>
      <c r="D516" s="19" t="s">
        <v>788</v>
      </c>
    </row>
    <row r="517" spans="1:4" ht="30.6" x14ac:dyDescent="0.2">
      <c r="A517" s="40">
        <v>456</v>
      </c>
      <c r="B517" s="55" t="s">
        <v>423</v>
      </c>
      <c r="C517" s="54" t="s">
        <v>153</v>
      </c>
      <c r="D517" s="19" t="s">
        <v>788</v>
      </c>
    </row>
    <row r="518" spans="1:4" ht="30.6" x14ac:dyDescent="0.2">
      <c r="A518" s="40">
        <v>457</v>
      </c>
      <c r="B518" s="55" t="s">
        <v>424</v>
      </c>
      <c r="C518" s="54" t="s">
        <v>153</v>
      </c>
      <c r="D518" s="19" t="s">
        <v>788</v>
      </c>
    </row>
    <row r="519" spans="1:4" ht="20.399999999999999" x14ac:dyDescent="0.2">
      <c r="A519" s="40">
        <v>458</v>
      </c>
      <c r="B519" s="56" t="s">
        <v>425</v>
      </c>
      <c r="C519" s="54" t="s">
        <v>391</v>
      </c>
      <c r="D519" s="19" t="s">
        <v>788</v>
      </c>
    </row>
    <row r="520" spans="1:4" ht="20.399999999999999" x14ac:dyDescent="0.2">
      <c r="A520" s="40">
        <v>459</v>
      </c>
      <c r="B520" s="56" t="s">
        <v>426</v>
      </c>
      <c r="C520" s="54" t="s">
        <v>156</v>
      </c>
      <c r="D520" s="19" t="s">
        <v>788</v>
      </c>
    </row>
    <row r="521" spans="1:4" ht="20.399999999999999" x14ac:dyDescent="0.2">
      <c r="A521" s="40">
        <v>460</v>
      </c>
      <c r="B521" s="56" t="s">
        <v>427</v>
      </c>
      <c r="C521" s="54" t="s">
        <v>391</v>
      </c>
      <c r="D521" s="19" t="s">
        <v>788</v>
      </c>
    </row>
    <row r="522" spans="1:4" ht="20.399999999999999" x14ac:dyDescent="0.2">
      <c r="A522" s="40">
        <v>461</v>
      </c>
      <c r="B522" s="53" t="s">
        <v>428</v>
      </c>
      <c r="C522" s="54" t="s">
        <v>156</v>
      </c>
      <c r="D522" s="19" t="s">
        <v>788</v>
      </c>
    </row>
    <row r="523" spans="1:4" ht="30.6" x14ac:dyDescent="0.2">
      <c r="A523" s="40">
        <v>462</v>
      </c>
      <c r="B523" s="53" t="s">
        <v>429</v>
      </c>
      <c r="C523" s="54" t="s">
        <v>261</v>
      </c>
      <c r="D523" s="19" t="s">
        <v>788</v>
      </c>
    </row>
    <row r="524" spans="1:4" ht="30.6" x14ac:dyDescent="0.2">
      <c r="A524" s="40">
        <v>463</v>
      </c>
      <c r="B524" s="55" t="s">
        <v>430</v>
      </c>
      <c r="C524" s="54" t="s">
        <v>261</v>
      </c>
      <c r="D524" s="19" t="s">
        <v>788</v>
      </c>
    </row>
    <row r="525" spans="1:4" ht="30.6" x14ac:dyDescent="0.2">
      <c r="A525" s="40">
        <v>464</v>
      </c>
      <c r="B525" s="55" t="s">
        <v>431</v>
      </c>
      <c r="C525" s="54" t="s">
        <v>261</v>
      </c>
      <c r="D525" s="19" t="s">
        <v>788</v>
      </c>
    </row>
    <row r="526" spans="1:4" ht="40.799999999999997" x14ac:dyDescent="0.2">
      <c r="A526" s="40">
        <v>465</v>
      </c>
      <c r="B526" s="55" t="s">
        <v>432</v>
      </c>
      <c r="C526" s="54" t="s">
        <v>153</v>
      </c>
      <c r="D526" s="19" t="s">
        <v>788</v>
      </c>
    </row>
    <row r="527" spans="1:4" ht="40.799999999999997" x14ac:dyDescent="0.2">
      <c r="A527" s="40">
        <v>466</v>
      </c>
      <c r="B527" s="56" t="s">
        <v>433</v>
      </c>
      <c r="C527" s="54" t="s">
        <v>153</v>
      </c>
      <c r="D527" s="19" t="s">
        <v>788</v>
      </c>
    </row>
    <row r="528" spans="1:4" ht="30.6" x14ac:dyDescent="0.2">
      <c r="A528" s="40">
        <v>467</v>
      </c>
      <c r="B528" s="56" t="s">
        <v>434</v>
      </c>
      <c r="C528" s="54" t="s">
        <v>156</v>
      </c>
      <c r="D528" s="19" t="s">
        <v>788</v>
      </c>
    </row>
    <row r="529" spans="1:4" ht="30.6" x14ac:dyDescent="0.2">
      <c r="A529" s="40">
        <v>468</v>
      </c>
      <c r="B529" s="56" t="s">
        <v>304</v>
      </c>
      <c r="C529" s="54" t="s">
        <v>153</v>
      </c>
      <c r="D529" s="19" t="s">
        <v>788</v>
      </c>
    </row>
    <row r="530" spans="1:4" ht="20.399999999999999" x14ac:dyDescent="0.2">
      <c r="A530" s="40">
        <v>469</v>
      </c>
      <c r="B530" s="56" t="s">
        <v>292</v>
      </c>
      <c r="C530" s="54" t="s">
        <v>152</v>
      </c>
      <c r="D530" s="19" t="s">
        <v>788</v>
      </c>
    </row>
    <row r="531" spans="1:4" ht="20.399999999999999" x14ac:dyDescent="0.2">
      <c r="A531" s="40">
        <v>470</v>
      </c>
      <c r="B531" s="56" t="s">
        <v>293</v>
      </c>
      <c r="C531" s="54" t="s">
        <v>152</v>
      </c>
      <c r="D531" s="19" t="s">
        <v>788</v>
      </c>
    </row>
    <row r="532" spans="1:4" ht="20.399999999999999" x14ac:dyDescent="0.2">
      <c r="A532" s="40">
        <v>471</v>
      </c>
      <c r="B532" s="55" t="s">
        <v>435</v>
      </c>
      <c r="C532" s="54" t="s">
        <v>152</v>
      </c>
      <c r="D532" s="19" t="s">
        <v>788</v>
      </c>
    </row>
    <row r="533" spans="1:4" ht="20.399999999999999" x14ac:dyDescent="0.2">
      <c r="A533" s="40">
        <v>472</v>
      </c>
      <c r="B533" s="55" t="s">
        <v>436</v>
      </c>
      <c r="C533" s="54" t="s">
        <v>152</v>
      </c>
      <c r="D533" s="19" t="s">
        <v>788</v>
      </c>
    </row>
    <row r="534" spans="1:4" x14ac:dyDescent="0.2">
      <c r="A534" s="40">
        <v>473</v>
      </c>
      <c r="B534" s="55" t="s">
        <v>437</v>
      </c>
      <c r="C534" s="54" t="s">
        <v>438</v>
      </c>
      <c r="D534" s="19" t="s">
        <v>788</v>
      </c>
    </row>
    <row r="535" spans="1:4" x14ac:dyDescent="0.2">
      <c r="A535" s="40">
        <v>474</v>
      </c>
      <c r="B535" s="53" t="s">
        <v>439</v>
      </c>
      <c r="C535" s="54" t="s">
        <v>155</v>
      </c>
      <c r="D535" s="19" t="s">
        <v>788</v>
      </c>
    </row>
    <row r="536" spans="1:4" ht="20.399999999999999" x14ac:dyDescent="0.2">
      <c r="A536" s="40">
        <v>475</v>
      </c>
      <c r="B536" s="55" t="s">
        <v>440</v>
      </c>
      <c r="C536" s="54" t="s">
        <v>153</v>
      </c>
      <c r="D536" s="19" t="s">
        <v>788</v>
      </c>
    </row>
    <row r="537" spans="1:4" ht="20.399999999999999" x14ac:dyDescent="0.2">
      <c r="A537" s="40">
        <v>476</v>
      </c>
      <c r="B537" s="55" t="s">
        <v>441</v>
      </c>
      <c r="C537" s="54" t="s">
        <v>153</v>
      </c>
      <c r="D537" s="19" t="s">
        <v>788</v>
      </c>
    </row>
    <row r="538" spans="1:4" ht="20.399999999999999" x14ac:dyDescent="0.2">
      <c r="A538" s="40">
        <v>477</v>
      </c>
      <c r="B538" s="56" t="s">
        <v>297</v>
      </c>
      <c r="C538" s="54" t="s">
        <v>153</v>
      </c>
      <c r="D538" s="19" t="s">
        <v>788</v>
      </c>
    </row>
    <row r="539" spans="1:4" ht="20.399999999999999" x14ac:dyDescent="0.2">
      <c r="A539" s="40">
        <v>478</v>
      </c>
      <c r="B539" s="56" t="s">
        <v>442</v>
      </c>
      <c r="C539" s="54" t="s">
        <v>153</v>
      </c>
      <c r="D539" s="19" t="s">
        <v>788</v>
      </c>
    </row>
    <row r="540" spans="1:4" x14ac:dyDescent="0.2">
      <c r="A540" s="40">
        <v>479</v>
      </c>
      <c r="B540" s="56" t="s">
        <v>443</v>
      </c>
      <c r="C540" s="54" t="s">
        <v>153</v>
      </c>
      <c r="D540" s="19" t="s">
        <v>788</v>
      </c>
    </row>
    <row r="541" spans="1:4" x14ac:dyDescent="0.2">
      <c r="A541" s="40">
        <v>480</v>
      </c>
      <c r="B541" s="56" t="s">
        <v>444</v>
      </c>
      <c r="C541" s="54" t="s">
        <v>153</v>
      </c>
      <c r="D541" s="19" t="s">
        <v>788</v>
      </c>
    </row>
    <row r="542" spans="1:4" ht="20.399999999999999" x14ac:dyDescent="0.2">
      <c r="A542" s="40">
        <v>481</v>
      </c>
      <c r="B542" s="56" t="s">
        <v>445</v>
      </c>
      <c r="C542" s="54" t="s">
        <v>153</v>
      </c>
      <c r="D542" s="19" t="s">
        <v>788</v>
      </c>
    </row>
    <row r="543" spans="1:4" ht="30.6" x14ac:dyDescent="0.2">
      <c r="A543" s="40">
        <v>482</v>
      </c>
      <c r="B543" s="55" t="s">
        <v>446</v>
      </c>
      <c r="C543" s="54" t="s">
        <v>153</v>
      </c>
      <c r="D543" s="19" t="s">
        <v>788</v>
      </c>
    </row>
    <row r="544" spans="1:4" ht="20.399999999999999" x14ac:dyDescent="0.2">
      <c r="A544" s="40">
        <v>483</v>
      </c>
      <c r="B544" s="55" t="s">
        <v>447</v>
      </c>
      <c r="C544" s="54" t="s">
        <v>153</v>
      </c>
      <c r="D544" s="19" t="s">
        <v>788</v>
      </c>
    </row>
    <row r="545" spans="1:137" ht="30.6" x14ac:dyDescent="0.2">
      <c r="A545" s="40">
        <v>484</v>
      </c>
      <c r="B545" s="55" t="s">
        <v>448</v>
      </c>
      <c r="C545" s="54" t="s">
        <v>153</v>
      </c>
      <c r="D545" s="19" t="s">
        <v>788</v>
      </c>
    </row>
    <row r="546" spans="1:137" ht="30.6" x14ac:dyDescent="0.2">
      <c r="A546" s="40">
        <v>485</v>
      </c>
      <c r="B546" s="56" t="s">
        <v>449</v>
      </c>
      <c r="C546" s="54" t="s">
        <v>153</v>
      </c>
      <c r="D546" s="19" t="s">
        <v>788</v>
      </c>
    </row>
    <row r="547" spans="1:137" ht="30.6" x14ac:dyDescent="0.2">
      <c r="A547" s="40">
        <v>486</v>
      </c>
      <c r="B547" s="56" t="s">
        <v>450</v>
      </c>
      <c r="C547" s="54" t="s">
        <v>153</v>
      </c>
      <c r="D547" s="19" t="s">
        <v>788</v>
      </c>
    </row>
    <row r="548" spans="1:137" x14ac:dyDescent="0.2">
      <c r="A548" s="40">
        <v>487</v>
      </c>
      <c r="B548" s="56" t="s">
        <v>282</v>
      </c>
      <c r="C548" s="54" t="s">
        <v>153</v>
      </c>
      <c r="D548" s="19" t="s">
        <v>788</v>
      </c>
    </row>
    <row r="549" spans="1:137" x14ac:dyDescent="0.2">
      <c r="A549" s="40">
        <v>488</v>
      </c>
      <c r="B549" s="56" t="s">
        <v>283</v>
      </c>
      <c r="C549" s="54" t="s">
        <v>153</v>
      </c>
      <c r="D549" s="19" t="s">
        <v>788</v>
      </c>
    </row>
    <row r="550" spans="1:137" x14ac:dyDescent="0.2">
      <c r="A550" s="40">
        <v>489</v>
      </c>
      <c r="B550" s="56" t="s">
        <v>451</v>
      </c>
      <c r="C550" s="54" t="s">
        <v>153</v>
      </c>
      <c r="D550" s="19" t="s">
        <v>788</v>
      </c>
    </row>
    <row r="551" spans="1:137" x14ac:dyDescent="0.2">
      <c r="A551" s="40">
        <v>490</v>
      </c>
      <c r="B551" s="55" t="s">
        <v>452</v>
      </c>
      <c r="C551" s="54" t="s">
        <v>153</v>
      </c>
      <c r="D551" s="19" t="s">
        <v>788</v>
      </c>
    </row>
    <row r="552" spans="1:137" x14ac:dyDescent="0.2">
      <c r="A552" s="40">
        <v>491</v>
      </c>
      <c r="B552" s="55" t="s">
        <v>453</v>
      </c>
      <c r="C552" s="54" t="s">
        <v>153</v>
      </c>
      <c r="D552" s="19" t="s">
        <v>788</v>
      </c>
    </row>
    <row r="553" spans="1:137" x14ac:dyDescent="0.2">
      <c r="A553" s="40">
        <v>492</v>
      </c>
      <c r="B553" s="55" t="s">
        <v>454</v>
      </c>
      <c r="C553" s="54" t="s">
        <v>153</v>
      </c>
      <c r="D553" s="19" t="s">
        <v>788</v>
      </c>
    </row>
    <row r="554" spans="1:137" x14ac:dyDescent="0.2">
      <c r="A554" s="40">
        <v>493</v>
      </c>
      <c r="B554" s="55" t="s">
        <v>455</v>
      </c>
      <c r="C554" s="54" t="s">
        <v>153</v>
      </c>
      <c r="D554" s="19" t="s">
        <v>788</v>
      </c>
    </row>
    <row r="555" spans="1:137" x14ac:dyDescent="0.2">
      <c r="A555" s="40">
        <v>494</v>
      </c>
      <c r="B555" s="55" t="s">
        <v>288</v>
      </c>
      <c r="C555" s="54" t="s">
        <v>153</v>
      </c>
      <c r="D555" s="19" t="s">
        <v>788</v>
      </c>
    </row>
    <row r="556" spans="1:137" x14ac:dyDescent="0.2">
      <c r="A556" s="40">
        <v>495</v>
      </c>
      <c r="B556" s="55" t="s">
        <v>287</v>
      </c>
      <c r="C556" s="54" t="s">
        <v>153</v>
      </c>
      <c r="D556" s="19" t="s">
        <v>788</v>
      </c>
    </row>
    <row r="557" spans="1:137" ht="22.2" customHeight="1" thickBot="1" x14ac:dyDescent="0.25">
      <c r="A557" s="289"/>
      <c r="B557" s="297"/>
      <c r="C557" s="291"/>
      <c r="D557" s="286"/>
    </row>
    <row r="558" spans="1:137" s="60" customFormat="1" ht="19.2" customHeight="1" thickBot="1" x14ac:dyDescent="0.25">
      <c r="A558" s="336" t="s">
        <v>456</v>
      </c>
      <c r="B558" s="337"/>
      <c r="C558" s="287"/>
      <c r="D558" s="288"/>
      <c r="E558" s="255"/>
      <c r="F558" s="255"/>
      <c r="G558" s="255"/>
      <c r="H558" s="255"/>
      <c r="I558" s="255"/>
      <c r="J558" s="255"/>
      <c r="K558" s="255"/>
      <c r="L558" s="255"/>
      <c r="M558" s="255"/>
      <c r="N558" s="255"/>
      <c r="O558" s="255"/>
      <c r="P558" s="255"/>
      <c r="Q558" s="255"/>
      <c r="R558" s="255"/>
      <c r="S558" s="255"/>
      <c r="T558" s="255"/>
      <c r="U558" s="255"/>
      <c r="V558" s="255"/>
      <c r="W558" s="255"/>
      <c r="X558" s="255"/>
      <c r="Y558" s="255"/>
      <c r="Z558" s="255"/>
      <c r="AA558" s="255"/>
      <c r="AB558" s="255"/>
      <c r="AC558" s="255"/>
      <c r="AD558" s="255"/>
      <c r="AE558" s="255"/>
      <c r="AF558" s="255"/>
      <c r="AG558" s="255"/>
      <c r="AH558" s="255"/>
      <c r="AI558" s="255"/>
      <c r="AJ558" s="255"/>
      <c r="AK558" s="255"/>
      <c r="AL558" s="255"/>
      <c r="AM558" s="255"/>
      <c r="AN558" s="255"/>
      <c r="AO558" s="255"/>
      <c r="AP558" s="255"/>
      <c r="AQ558" s="255"/>
      <c r="AR558" s="255"/>
      <c r="AS558" s="255"/>
      <c r="AT558" s="255"/>
      <c r="AU558" s="255"/>
      <c r="AV558" s="255"/>
      <c r="AW558" s="255"/>
      <c r="AX558" s="255"/>
      <c r="AY558" s="255"/>
      <c r="AZ558" s="255"/>
      <c r="BA558" s="255"/>
      <c r="BB558" s="255"/>
      <c r="BC558" s="255"/>
      <c r="BD558" s="255"/>
      <c r="BE558" s="255"/>
      <c r="BF558" s="255"/>
      <c r="BG558" s="255"/>
      <c r="BH558" s="255"/>
      <c r="BI558" s="255"/>
      <c r="BJ558" s="255"/>
      <c r="BK558" s="255"/>
      <c r="BL558" s="255"/>
      <c r="BM558" s="255"/>
      <c r="BN558" s="255"/>
      <c r="BO558" s="255"/>
      <c r="BP558" s="255"/>
      <c r="BQ558" s="255"/>
      <c r="BR558" s="255"/>
      <c r="BS558" s="255"/>
      <c r="BT558" s="255"/>
      <c r="BU558" s="255"/>
      <c r="BV558" s="255"/>
      <c r="BW558" s="255"/>
      <c r="BX558" s="255"/>
      <c r="BY558" s="255"/>
      <c r="BZ558" s="255"/>
      <c r="CA558" s="255"/>
      <c r="CB558" s="255"/>
      <c r="CC558" s="255"/>
      <c r="CD558" s="255"/>
      <c r="CE558" s="255"/>
      <c r="CF558" s="255"/>
      <c r="CG558" s="255"/>
      <c r="CH558" s="255"/>
      <c r="CI558" s="255"/>
      <c r="CJ558" s="255"/>
      <c r="CK558" s="255"/>
      <c r="CL558" s="255"/>
      <c r="CM558" s="255"/>
      <c r="CN558" s="255"/>
      <c r="CO558" s="255"/>
      <c r="CP558" s="255"/>
      <c r="CQ558" s="255"/>
      <c r="CR558" s="255"/>
      <c r="CS558" s="255"/>
      <c r="CT558" s="255"/>
      <c r="CU558" s="255"/>
      <c r="CV558" s="255"/>
      <c r="CW558" s="255"/>
      <c r="CX558" s="255"/>
      <c r="CY558" s="255"/>
      <c r="CZ558" s="255"/>
      <c r="DA558" s="255"/>
      <c r="DB558" s="255"/>
      <c r="DC558" s="255"/>
      <c r="DD558" s="255"/>
      <c r="DE558" s="255"/>
      <c r="DF558" s="255"/>
      <c r="DG558" s="255"/>
      <c r="DH558" s="255"/>
      <c r="DI558" s="255"/>
      <c r="DJ558" s="255"/>
      <c r="DK558" s="255"/>
      <c r="DL558" s="255"/>
      <c r="DM558" s="255"/>
      <c r="DN558" s="255"/>
      <c r="DO558" s="255"/>
      <c r="DP558" s="255"/>
      <c r="DQ558" s="255"/>
      <c r="DR558" s="255"/>
      <c r="DS558" s="255"/>
      <c r="DT558" s="255"/>
      <c r="DU558" s="255"/>
      <c r="DV558" s="255"/>
      <c r="DW558" s="255"/>
      <c r="DX558" s="255"/>
      <c r="DY558" s="255"/>
      <c r="DZ558" s="255"/>
      <c r="EA558" s="255"/>
      <c r="EB558" s="255"/>
      <c r="EC558" s="255"/>
      <c r="ED558" s="255"/>
      <c r="EE558" s="255"/>
      <c r="EF558" s="255"/>
      <c r="EG558" s="255"/>
    </row>
    <row r="559" spans="1:137" x14ac:dyDescent="0.2">
      <c r="A559" s="204">
        <v>495</v>
      </c>
      <c r="B559" s="205" t="s">
        <v>457</v>
      </c>
      <c r="C559" s="54" t="s">
        <v>153</v>
      </c>
      <c r="D559" s="19" t="s">
        <v>788</v>
      </c>
    </row>
    <row r="560" spans="1:137" ht="20.399999999999999" x14ac:dyDescent="0.2">
      <c r="A560" s="40">
        <v>496</v>
      </c>
      <c r="B560" s="56" t="s">
        <v>458</v>
      </c>
      <c r="C560" s="54" t="s">
        <v>152</v>
      </c>
      <c r="D560" s="19" t="s">
        <v>788</v>
      </c>
    </row>
    <row r="561" spans="1:4" x14ac:dyDescent="0.2">
      <c r="A561" s="40">
        <v>497</v>
      </c>
      <c r="B561" s="56" t="s">
        <v>459</v>
      </c>
      <c r="C561" s="54" t="s">
        <v>152</v>
      </c>
      <c r="D561" s="19" t="s">
        <v>788</v>
      </c>
    </row>
    <row r="562" spans="1:4" ht="20.399999999999999" x14ac:dyDescent="0.2">
      <c r="A562" s="40">
        <v>498</v>
      </c>
      <c r="B562" s="56" t="s">
        <v>460</v>
      </c>
      <c r="C562" s="54" t="s">
        <v>152</v>
      </c>
      <c r="D562" s="19" t="s">
        <v>788</v>
      </c>
    </row>
    <row r="563" spans="1:4" ht="20.399999999999999" x14ac:dyDescent="0.2">
      <c r="A563" s="40">
        <v>499</v>
      </c>
      <c r="B563" s="56" t="s">
        <v>461</v>
      </c>
      <c r="C563" s="54" t="s">
        <v>152</v>
      </c>
      <c r="D563" s="19" t="s">
        <v>788</v>
      </c>
    </row>
    <row r="564" spans="1:4" ht="20.399999999999999" x14ac:dyDescent="0.2">
      <c r="A564" s="40">
        <v>500</v>
      </c>
      <c r="B564" s="56" t="s">
        <v>462</v>
      </c>
      <c r="C564" s="54" t="s">
        <v>152</v>
      </c>
      <c r="D564" s="19" t="s">
        <v>788</v>
      </c>
    </row>
    <row r="565" spans="1:4" x14ac:dyDescent="0.2">
      <c r="A565" s="40">
        <v>501</v>
      </c>
      <c r="B565" s="56" t="s">
        <v>463</v>
      </c>
      <c r="C565" s="54" t="s">
        <v>152</v>
      </c>
      <c r="D565" s="19" t="s">
        <v>788</v>
      </c>
    </row>
    <row r="566" spans="1:4" x14ac:dyDescent="0.2">
      <c r="A566" s="40">
        <v>502</v>
      </c>
      <c r="B566" s="56" t="s">
        <v>464</v>
      </c>
      <c r="C566" s="54" t="s">
        <v>152</v>
      </c>
      <c r="D566" s="19" t="s">
        <v>788</v>
      </c>
    </row>
    <row r="567" spans="1:4" ht="20.399999999999999" x14ac:dyDescent="0.2">
      <c r="A567" s="40">
        <v>503</v>
      </c>
      <c r="B567" s="56" t="s">
        <v>465</v>
      </c>
      <c r="C567" s="54" t="s">
        <v>152</v>
      </c>
      <c r="D567" s="19" t="s">
        <v>788</v>
      </c>
    </row>
    <row r="568" spans="1:4" ht="20.399999999999999" x14ac:dyDescent="0.2">
      <c r="A568" s="40">
        <v>504</v>
      </c>
      <c r="B568" s="56" t="s">
        <v>466</v>
      </c>
      <c r="C568" s="54" t="s">
        <v>152</v>
      </c>
      <c r="D568" s="19" t="s">
        <v>788</v>
      </c>
    </row>
    <row r="569" spans="1:4" ht="20.399999999999999" x14ac:dyDescent="0.2">
      <c r="A569" s="40">
        <v>505</v>
      </c>
      <c r="B569" s="56" t="s">
        <v>467</v>
      </c>
      <c r="C569" s="54" t="s">
        <v>152</v>
      </c>
      <c r="D569" s="19" t="s">
        <v>788</v>
      </c>
    </row>
    <row r="570" spans="1:4" x14ac:dyDescent="0.2">
      <c r="A570" s="40">
        <v>506</v>
      </c>
      <c r="B570" s="56" t="s">
        <v>468</v>
      </c>
      <c r="C570" s="54" t="s">
        <v>152</v>
      </c>
      <c r="D570" s="19" t="s">
        <v>788</v>
      </c>
    </row>
    <row r="571" spans="1:4" x14ac:dyDescent="0.2">
      <c r="A571" s="40">
        <v>507</v>
      </c>
      <c r="B571" s="56" t="s">
        <v>238</v>
      </c>
      <c r="C571" s="54" t="s">
        <v>152</v>
      </c>
      <c r="D571" s="19" t="s">
        <v>788</v>
      </c>
    </row>
    <row r="572" spans="1:4" x14ac:dyDescent="0.2">
      <c r="A572" s="40">
        <v>508</v>
      </c>
      <c r="B572" s="56" t="s">
        <v>239</v>
      </c>
      <c r="C572" s="54" t="s">
        <v>152</v>
      </c>
      <c r="D572" s="19" t="s">
        <v>788</v>
      </c>
    </row>
    <row r="573" spans="1:4" ht="20.399999999999999" x14ac:dyDescent="0.2">
      <c r="A573" s="40">
        <v>509</v>
      </c>
      <c r="B573" s="56" t="s">
        <v>240</v>
      </c>
      <c r="C573" s="54" t="s">
        <v>153</v>
      </c>
      <c r="D573" s="19" t="s">
        <v>788</v>
      </c>
    </row>
    <row r="574" spans="1:4" ht="30.6" x14ac:dyDescent="0.2">
      <c r="A574" s="40">
        <v>510</v>
      </c>
      <c r="B574" s="53" t="s">
        <v>469</v>
      </c>
      <c r="C574" s="54" t="s">
        <v>154</v>
      </c>
      <c r="D574" s="19" t="s">
        <v>788</v>
      </c>
    </row>
    <row r="575" spans="1:4" ht="40.799999999999997" x14ac:dyDescent="0.2">
      <c r="A575" s="40">
        <v>511</v>
      </c>
      <c r="B575" s="55" t="s">
        <v>470</v>
      </c>
      <c r="C575" s="54" t="s">
        <v>153</v>
      </c>
      <c r="D575" s="19" t="s">
        <v>788</v>
      </c>
    </row>
    <row r="576" spans="1:4" ht="30.6" x14ac:dyDescent="0.2">
      <c r="A576" s="40">
        <v>512</v>
      </c>
      <c r="B576" s="55" t="s">
        <v>471</v>
      </c>
      <c r="C576" s="54" t="s">
        <v>153</v>
      </c>
      <c r="D576" s="19" t="s">
        <v>788</v>
      </c>
    </row>
    <row r="577" spans="1:4" x14ac:dyDescent="0.2">
      <c r="A577" s="40">
        <v>513</v>
      </c>
      <c r="B577" s="56" t="s">
        <v>472</v>
      </c>
      <c r="C577" s="54" t="s">
        <v>152</v>
      </c>
      <c r="D577" s="19" t="s">
        <v>788</v>
      </c>
    </row>
    <row r="578" spans="1:4" x14ac:dyDescent="0.2">
      <c r="A578" s="40">
        <v>514</v>
      </c>
      <c r="B578" s="56" t="s">
        <v>473</v>
      </c>
      <c r="C578" s="54" t="s">
        <v>152</v>
      </c>
      <c r="D578" s="19" t="s">
        <v>788</v>
      </c>
    </row>
    <row r="579" spans="1:4" x14ac:dyDescent="0.2">
      <c r="A579" s="40">
        <v>515</v>
      </c>
      <c r="B579" s="56" t="s">
        <v>474</v>
      </c>
      <c r="C579" s="54" t="s">
        <v>152</v>
      </c>
      <c r="D579" s="19" t="s">
        <v>788</v>
      </c>
    </row>
    <row r="580" spans="1:4" ht="20.399999999999999" x14ac:dyDescent="0.2">
      <c r="A580" s="40">
        <v>516</v>
      </c>
      <c r="B580" s="56" t="s">
        <v>475</v>
      </c>
      <c r="C580" s="54" t="s">
        <v>152</v>
      </c>
      <c r="D580" s="19" t="s">
        <v>788</v>
      </c>
    </row>
    <row r="581" spans="1:4" ht="20.399999999999999" x14ac:dyDescent="0.2">
      <c r="A581" s="40">
        <v>517</v>
      </c>
      <c r="B581" s="56" t="s">
        <v>476</v>
      </c>
      <c r="C581" s="54" t="s">
        <v>152</v>
      </c>
      <c r="D581" s="19" t="s">
        <v>788</v>
      </c>
    </row>
    <row r="582" spans="1:4" ht="20.399999999999999" x14ac:dyDescent="0.2">
      <c r="A582" s="40">
        <v>518</v>
      </c>
      <c r="B582" s="56" t="s">
        <v>462</v>
      </c>
      <c r="C582" s="54" t="s">
        <v>152</v>
      </c>
      <c r="D582" s="19" t="s">
        <v>788</v>
      </c>
    </row>
    <row r="583" spans="1:4" x14ac:dyDescent="0.2">
      <c r="A583" s="40">
        <v>519</v>
      </c>
      <c r="B583" s="56" t="s">
        <v>459</v>
      </c>
      <c r="C583" s="54" t="s">
        <v>152</v>
      </c>
      <c r="D583" s="19" t="s">
        <v>788</v>
      </c>
    </row>
    <row r="584" spans="1:4" ht="20.399999999999999" x14ac:dyDescent="0.2">
      <c r="A584" s="40">
        <v>520</v>
      </c>
      <c r="B584" s="56" t="s">
        <v>477</v>
      </c>
      <c r="C584" s="54" t="s">
        <v>152</v>
      </c>
      <c r="D584" s="19" t="s">
        <v>788</v>
      </c>
    </row>
    <row r="585" spans="1:4" x14ac:dyDescent="0.2">
      <c r="A585" s="40">
        <v>521</v>
      </c>
      <c r="B585" s="56" t="s">
        <v>478</v>
      </c>
      <c r="C585" s="54" t="s">
        <v>152</v>
      </c>
      <c r="D585" s="19" t="s">
        <v>788</v>
      </c>
    </row>
    <row r="586" spans="1:4" x14ac:dyDescent="0.2">
      <c r="A586" s="40">
        <v>522</v>
      </c>
      <c r="B586" s="56" t="s">
        <v>479</v>
      </c>
      <c r="C586" s="54" t="s">
        <v>152</v>
      </c>
      <c r="D586" s="19" t="s">
        <v>788</v>
      </c>
    </row>
    <row r="587" spans="1:4" x14ac:dyDescent="0.2">
      <c r="A587" s="40">
        <v>523</v>
      </c>
      <c r="B587" s="56" t="s">
        <v>480</v>
      </c>
      <c r="C587" s="54" t="s">
        <v>152</v>
      </c>
      <c r="D587" s="19" t="s">
        <v>788</v>
      </c>
    </row>
    <row r="588" spans="1:4" ht="20.399999999999999" x14ac:dyDescent="0.2">
      <c r="A588" s="40">
        <v>524</v>
      </c>
      <c r="B588" s="53" t="s">
        <v>460</v>
      </c>
      <c r="C588" s="54" t="s">
        <v>152</v>
      </c>
      <c r="D588" s="19" t="s">
        <v>788</v>
      </c>
    </row>
    <row r="589" spans="1:4" ht="20.399999999999999" x14ac:dyDescent="0.2">
      <c r="A589" s="40">
        <v>525</v>
      </c>
      <c r="B589" s="56" t="s">
        <v>481</v>
      </c>
      <c r="C589" s="54" t="s">
        <v>153</v>
      </c>
      <c r="D589" s="19" t="s">
        <v>788</v>
      </c>
    </row>
    <row r="590" spans="1:4" ht="20.399999999999999" x14ac:dyDescent="0.2">
      <c r="A590" s="40">
        <v>526</v>
      </c>
      <c r="B590" s="56" t="s">
        <v>467</v>
      </c>
      <c r="C590" s="54" t="s">
        <v>152</v>
      </c>
      <c r="D590" s="19" t="s">
        <v>788</v>
      </c>
    </row>
    <row r="591" spans="1:4" ht="20.399999999999999" x14ac:dyDescent="0.2">
      <c r="A591" s="40">
        <v>527</v>
      </c>
      <c r="B591" s="56" t="s">
        <v>482</v>
      </c>
      <c r="C591" s="54" t="s">
        <v>152</v>
      </c>
      <c r="D591" s="19" t="s">
        <v>788</v>
      </c>
    </row>
    <row r="592" spans="1:4" ht="20.399999999999999" x14ac:dyDescent="0.2">
      <c r="A592" s="40">
        <v>528</v>
      </c>
      <c r="B592" s="55" t="s">
        <v>234</v>
      </c>
      <c r="C592" s="54" t="s">
        <v>152</v>
      </c>
      <c r="D592" s="19" t="s">
        <v>788</v>
      </c>
    </row>
    <row r="593" spans="1:4" ht="20.399999999999999" x14ac:dyDescent="0.2">
      <c r="A593" s="40">
        <v>529</v>
      </c>
      <c r="B593" s="55" t="s">
        <v>483</v>
      </c>
      <c r="C593" s="54" t="s">
        <v>152</v>
      </c>
      <c r="D593" s="19" t="s">
        <v>788</v>
      </c>
    </row>
    <row r="594" spans="1:4" ht="20.399999999999999" x14ac:dyDescent="0.2">
      <c r="A594" s="40">
        <v>530</v>
      </c>
      <c r="B594" s="55" t="s">
        <v>233</v>
      </c>
      <c r="C594" s="54" t="s">
        <v>152</v>
      </c>
      <c r="D594" s="19" t="s">
        <v>788</v>
      </c>
    </row>
    <row r="595" spans="1:4" ht="20.399999999999999" x14ac:dyDescent="0.2">
      <c r="A595" s="40">
        <v>531</v>
      </c>
      <c r="B595" s="55" t="s">
        <v>484</v>
      </c>
      <c r="C595" s="54" t="s">
        <v>152</v>
      </c>
      <c r="D595" s="19" t="s">
        <v>788</v>
      </c>
    </row>
    <row r="596" spans="1:4" x14ac:dyDescent="0.2">
      <c r="A596" s="40">
        <v>532</v>
      </c>
      <c r="B596" s="55" t="s">
        <v>485</v>
      </c>
      <c r="C596" s="54" t="s">
        <v>152</v>
      </c>
      <c r="D596" s="19" t="s">
        <v>788</v>
      </c>
    </row>
    <row r="597" spans="1:4" ht="20.399999999999999" x14ac:dyDescent="0.2">
      <c r="A597" s="40">
        <v>533</v>
      </c>
      <c r="B597" s="55" t="s">
        <v>486</v>
      </c>
      <c r="C597" s="54" t="s">
        <v>152</v>
      </c>
      <c r="D597" s="19" t="s">
        <v>788</v>
      </c>
    </row>
    <row r="598" spans="1:4" x14ac:dyDescent="0.2">
      <c r="A598" s="40">
        <v>534</v>
      </c>
      <c r="B598" s="56" t="s">
        <v>487</v>
      </c>
      <c r="C598" s="54" t="s">
        <v>154</v>
      </c>
      <c r="D598" s="19" t="s">
        <v>788</v>
      </c>
    </row>
    <row r="599" spans="1:4" ht="20.399999999999999" x14ac:dyDescent="0.2">
      <c r="A599" s="40">
        <v>535</v>
      </c>
      <c r="B599" s="56" t="s">
        <v>488</v>
      </c>
      <c r="C599" s="54" t="s">
        <v>152</v>
      </c>
      <c r="D599" s="19" t="s">
        <v>788</v>
      </c>
    </row>
    <row r="600" spans="1:4" x14ac:dyDescent="0.2">
      <c r="A600" s="40">
        <v>536</v>
      </c>
      <c r="B600" s="56" t="s">
        <v>489</v>
      </c>
      <c r="C600" s="54" t="s">
        <v>152</v>
      </c>
      <c r="D600" s="19" t="s">
        <v>788</v>
      </c>
    </row>
    <row r="601" spans="1:4" ht="20.399999999999999" x14ac:dyDescent="0.2">
      <c r="A601" s="40">
        <v>537</v>
      </c>
      <c r="B601" s="56" t="s">
        <v>490</v>
      </c>
      <c r="C601" s="54" t="s">
        <v>152</v>
      </c>
      <c r="D601" s="19" t="s">
        <v>788</v>
      </c>
    </row>
    <row r="602" spans="1:4" x14ac:dyDescent="0.2">
      <c r="A602" s="40">
        <v>538</v>
      </c>
      <c r="B602" s="56" t="s">
        <v>479</v>
      </c>
      <c r="C602" s="54" t="s">
        <v>152</v>
      </c>
      <c r="D602" s="19" t="s">
        <v>788</v>
      </c>
    </row>
    <row r="603" spans="1:4" x14ac:dyDescent="0.2">
      <c r="A603" s="40">
        <v>539</v>
      </c>
      <c r="B603" s="55" t="s">
        <v>480</v>
      </c>
      <c r="C603" s="54" t="s">
        <v>152</v>
      </c>
      <c r="D603" s="19" t="s">
        <v>788</v>
      </c>
    </row>
    <row r="604" spans="1:4" ht="20.399999999999999" x14ac:dyDescent="0.2">
      <c r="A604" s="40">
        <v>540</v>
      </c>
      <c r="B604" s="55" t="s">
        <v>462</v>
      </c>
      <c r="C604" s="54" t="s">
        <v>152</v>
      </c>
      <c r="D604" s="19" t="s">
        <v>788</v>
      </c>
    </row>
    <row r="605" spans="1:4" x14ac:dyDescent="0.2">
      <c r="A605" s="40">
        <v>541</v>
      </c>
      <c r="B605" s="55" t="s">
        <v>459</v>
      </c>
      <c r="C605" s="54" t="s">
        <v>152</v>
      </c>
      <c r="D605" s="19" t="s">
        <v>788</v>
      </c>
    </row>
    <row r="606" spans="1:4" ht="30.6" x14ac:dyDescent="0.2">
      <c r="A606" s="40">
        <v>542</v>
      </c>
      <c r="B606" s="56" t="s">
        <v>491</v>
      </c>
      <c r="C606" s="54" t="s">
        <v>152</v>
      </c>
      <c r="D606" s="19" t="s">
        <v>788</v>
      </c>
    </row>
    <row r="607" spans="1:4" ht="20.399999999999999" x14ac:dyDescent="0.2">
      <c r="A607" s="40">
        <v>543</v>
      </c>
      <c r="B607" s="56" t="s">
        <v>492</v>
      </c>
      <c r="C607" s="54" t="s">
        <v>152</v>
      </c>
      <c r="D607" s="19" t="s">
        <v>788</v>
      </c>
    </row>
    <row r="608" spans="1:4" ht="20.399999999999999" x14ac:dyDescent="0.2">
      <c r="A608" s="40">
        <v>544</v>
      </c>
      <c r="B608" s="56" t="s">
        <v>493</v>
      </c>
      <c r="C608" s="54" t="s">
        <v>152</v>
      </c>
      <c r="D608" s="19" t="s">
        <v>788</v>
      </c>
    </row>
    <row r="609" spans="1:4" x14ac:dyDescent="0.2">
      <c r="A609" s="40">
        <v>545</v>
      </c>
      <c r="B609" s="56" t="s">
        <v>464</v>
      </c>
      <c r="C609" s="54" t="s">
        <v>152</v>
      </c>
      <c r="D609" s="19" t="s">
        <v>788</v>
      </c>
    </row>
    <row r="610" spans="1:4" x14ac:dyDescent="0.2">
      <c r="A610" s="40">
        <v>546</v>
      </c>
      <c r="B610" s="56" t="s">
        <v>494</v>
      </c>
      <c r="C610" s="54" t="s">
        <v>152</v>
      </c>
      <c r="D610" s="19" t="s">
        <v>788</v>
      </c>
    </row>
    <row r="611" spans="1:4" x14ac:dyDescent="0.2">
      <c r="A611" s="40">
        <v>547</v>
      </c>
      <c r="B611" s="55" t="s">
        <v>495</v>
      </c>
      <c r="C611" s="54" t="s">
        <v>152</v>
      </c>
      <c r="D611" s="19" t="s">
        <v>788</v>
      </c>
    </row>
    <row r="612" spans="1:4" ht="20.399999999999999" x14ac:dyDescent="0.2">
      <c r="A612" s="40">
        <v>548</v>
      </c>
      <c r="B612" s="55" t="s">
        <v>496</v>
      </c>
      <c r="C612" s="54" t="s">
        <v>154</v>
      </c>
      <c r="D612" s="19" t="s">
        <v>788</v>
      </c>
    </row>
    <row r="613" spans="1:4" x14ac:dyDescent="0.2">
      <c r="A613" s="40">
        <v>549</v>
      </c>
      <c r="B613" s="55" t="s">
        <v>497</v>
      </c>
      <c r="C613" s="54" t="s">
        <v>153</v>
      </c>
      <c r="D613" s="19" t="s">
        <v>788</v>
      </c>
    </row>
    <row r="614" spans="1:4" x14ac:dyDescent="0.2">
      <c r="A614" s="40">
        <v>550</v>
      </c>
      <c r="B614" s="55" t="s">
        <v>498</v>
      </c>
      <c r="C614" s="54" t="s">
        <v>154</v>
      </c>
      <c r="D614" s="19" t="s">
        <v>788</v>
      </c>
    </row>
    <row r="615" spans="1:4" x14ac:dyDescent="0.2">
      <c r="A615" s="40">
        <v>551</v>
      </c>
      <c r="B615" s="55" t="s">
        <v>499</v>
      </c>
      <c r="C615" s="54" t="s">
        <v>153</v>
      </c>
      <c r="D615" s="19" t="s">
        <v>788</v>
      </c>
    </row>
    <row r="616" spans="1:4" x14ac:dyDescent="0.2">
      <c r="A616" s="40">
        <v>552</v>
      </c>
      <c r="B616" s="55" t="s">
        <v>500</v>
      </c>
      <c r="C616" s="54" t="s">
        <v>153</v>
      </c>
      <c r="D616" s="19" t="s">
        <v>788</v>
      </c>
    </row>
    <row r="617" spans="1:4" x14ac:dyDescent="0.2">
      <c r="A617" s="40">
        <v>553</v>
      </c>
      <c r="B617" s="56" t="s">
        <v>235</v>
      </c>
      <c r="C617" s="54" t="s">
        <v>154</v>
      </c>
      <c r="D617" s="19" t="s">
        <v>788</v>
      </c>
    </row>
    <row r="618" spans="1:4" x14ac:dyDescent="0.2">
      <c r="A618" s="40">
        <v>554</v>
      </c>
      <c r="B618" s="56" t="s">
        <v>501</v>
      </c>
      <c r="C618" s="54" t="s">
        <v>153</v>
      </c>
      <c r="D618" s="19" t="s">
        <v>788</v>
      </c>
    </row>
    <row r="619" spans="1:4" x14ac:dyDescent="0.2">
      <c r="A619" s="40">
        <v>555</v>
      </c>
      <c r="B619" s="56" t="s">
        <v>264</v>
      </c>
      <c r="C619" s="54" t="s">
        <v>154</v>
      </c>
      <c r="D619" s="19" t="s">
        <v>788</v>
      </c>
    </row>
    <row r="620" spans="1:4" x14ac:dyDescent="0.2">
      <c r="A620" s="40">
        <v>556</v>
      </c>
      <c r="B620" s="56" t="s">
        <v>502</v>
      </c>
      <c r="C620" s="54" t="s">
        <v>153</v>
      </c>
      <c r="D620" s="19" t="s">
        <v>788</v>
      </c>
    </row>
    <row r="621" spans="1:4" ht="20.399999999999999" x14ac:dyDescent="0.2">
      <c r="A621" s="40">
        <v>557</v>
      </c>
      <c r="B621" s="56" t="s">
        <v>503</v>
      </c>
      <c r="C621" s="54" t="s">
        <v>153</v>
      </c>
      <c r="D621" s="19" t="s">
        <v>788</v>
      </c>
    </row>
    <row r="622" spans="1:4" ht="20.399999999999999" x14ac:dyDescent="0.2">
      <c r="A622" s="40">
        <v>558</v>
      </c>
      <c r="B622" s="55" t="s">
        <v>504</v>
      </c>
      <c r="C622" s="54" t="s">
        <v>153</v>
      </c>
      <c r="D622" s="19" t="s">
        <v>788</v>
      </c>
    </row>
    <row r="623" spans="1:4" ht="20.399999999999999" x14ac:dyDescent="0.2">
      <c r="A623" s="40">
        <v>559</v>
      </c>
      <c r="B623" s="55" t="s">
        <v>505</v>
      </c>
      <c r="C623" s="54" t="s">
        <v>152</v>
      </c>
      <c r="D623" s="19" t="s">
        <v>788</v>
      </c>
    </row>
    <row r="624" spans="1:4" ht="20.399999999999999" x14ac:dyDescent="0.2">
      <c r="A624" s="40">
        <v>560</v>
      </c>
      <c r="B624" s="55" t="s">
        <v>506</v>
      </c>
      <c r="C624" s="54" t="s">
        <v>153</v>
      </c>
      <c r="D624" s="19" t="s">
        <v>788</v>
      </c>
    </row>
    <row r="625" spans="1:4" x14ac:dyDescent="0.2">
      <c r="A625" s="40">
        <v>561</v>
      </c>
      <c r="B625" s="56" t="s">
        <v>507</v>
      </c>
      <c r="C625" s="54" t="s">
        <v>152</v>
      </c>
      <c r="D625" s="19" t="s">
        <v>788</v>
      </c>
    </row>
    <row r="626" spans="1:4" x14ac:dyDescent="0.2">
      <c r="A626" s="40">
        <v>562</v>
      </c>
      <c r="B626" s="56" t="s">
        <v>245</v>
      </c>
      <c r="C626" s="54" t="s">
        <v>152</v>
      </c>
      <c r="D626" s="19" t="s">
        <v>788</v>
      </c>
    </row>
    <row r="627" spans="1:4" x14ac:dyDescent="0.2">
      <c r="A627" s="40">
        <v>563</v>
      </c>
      <c r="B627" s="56" t="s">
        <v>247</v>
      </c>
      <c r="C627" s="54" t="s">
        <v>153</v>
      </c>
      <c r="D627" s="19" t="s">
        <v>788</v>
      </c>
    </row>
    <row r="628" spans="1:4" ht="20.399999999999999" x14ac:dyDescent="0.2">
      <c r="A628" s="40">
        <v>564</v>
      </c>
      <c r="B628" s="56" t="s">
        <v>508</v>
      </c>
      <c r="C628" s="54" t="s">
        <v>153</v>
      </c>
      <c r="D628" s="19" t="s">
        <v>788</v>
      </c>
    </row>
    <row r="629" spans="1:4" x14ac:dyDescent="0.2">
      <c r="A629" s="40">
        <v>565</v>
      </c>
      <c r="B629" s="56" t="s">
        <v>263</v>
      </c>
      <c r="C629" s="54" t="s">
        <v>154</v>
      </c>
      <c r="D629" s="19" t="s">
        <v>788</v>
      </c>
    </row>
    <row r="630" spans="1:4" ht="20.399999999999999" x14ac:dyDescent="0.2">
      <c r="A630" s="40">
        <v>566</v>
      </c>
      <c r="B630" s="55" t="s">
        <v>509</v>
      </c>
      <c r="C630" s="54" t="s">
        <v>154</v>
      </c>
      <c r="D630" s="19" t="s">
        <v>788</v>
      </c>
    </row>
    <row r="631" spans="1:4" x14ac:dyDescent="0.2">
      <c r="A631" s="40">
        <v>567</v>
      </c>
      <c r="B631" s="55" t="s">
        <v>499</v>
      </c>
      <c r="C631" s="54" t="s">
        <v>153</v>
      </c>
      <c r="D631" s="19" t="s">
        <v>788</v>
      </c>
    </row>
    <row r="632" spans="1:4" x14ac:dyDescent="0.2">
      <c r="A632" s="40">
        <v>568</v>
      </c>
      <c r="B632" s="55" t="s">
        <v>500</v>
      </c>
      <c r="C632" s="54" t="s">
        <v>153</v>
      </c>
      <c r="D632" s="19" t="s">
        <v>788</v>
      </c>
    </row>
    <row r="633" spans="1:4" ht="20.399999999999999" x14ac:dyDescent="0.2">
      <c r="A633" s="40">
        <v>569</v>
      </c>
      <c r="B633" s="55" t="s">
        <v>510</v>
      </c>
      <c r="C633" s="54" t="s">
        <v>154</v>
      </c>
      <c r="D633" s="19" t="s">
        <v>788</v>
      </c>
    </row>
    <row r="634" spans="1:4" x14ac:dyDescent="0.2">
      <c r="A634" s="40">
        <v>570</v>
      </c>
      <c r="B634" s="55" t="s">
        <v>501</v>
      </c>
      <c r="C634" s="54" t="s">
        <v>153</v>
      </c>
      <c r="D634" s="19" t="s">
        <v>788</v>
      </c>
    </row>
    <row r="635" spans="1:4" x14ac:dyDescent="0.2">
      <c r="A635" s="40">
        <v>571</v>
      </c>
      <c r="B635" s="55" t="s">
        <v>511</v>
      </c>
      <c r="C635" s="54" t="s">
        <v>153</v>
      </c>
      <c r="D635" s="19" t="s">
        <v>788</v>
      </c>
    </row>
    <row r="636" spans="1:4" x14ac:dyDescent="0.2">
      <c r="A636" s="40">
        <v>572</v>
      </c>
      <c r="B636" s="56" t="s">
        <v>265</v>
      </c>
      <c r="C636" s="54" t="s">
        <v>154</v>
      </c>
      <c r="D636" s="19" t="s">
        <v>788</v>
      </c>
    </row>
    <row r="637" spans="1:4" ht="51" x14ac:dyDescent="0.2">
      <c r="A637" s="40">
        <v>573</v>
      </c>
      <c r="B637" s="56" t="s">
        <v>512</v>
      </c>
      <c r="C637" s="54" t="s">
        <v>153</v>
      </c>
      <c r="D637" s="19" t="s">
        <v>788</v>
      </c>
    </row>
    <row r="638" spans="1:4" ht="51" x14ac:dyDescent="0.2">
      <c r="A638" s="40">
        <v>574</v>
      </c>
      <c r="B638" s="56" t="s">
        <v>513</v>
      </c>
      <c r="C638" s="54" t="s">
        <v>153</v>
      </c>
      <c r="D638" s="19" t="s">
        <v>788</v>
      </c>
    </row>
    <row r="639" spans="1:4" x14ac:dyDescent="0.2">
      <c r="A639" s="40">
        <v>575</v>
      </c>
      <c r="B639" s="56" t="s">
        <v>514</v>
      </c>
      <c r="C639" s="54" t="s">
        <v>154</v>
      </c>
      <c r="D639" s="19" t="s">
        <v>788</v>
      </c>
    </row>
    <row r="640" spans="1:4" x14ac:dyDescent="0.2">
      <c r="A640" s="40">
        <v>576</v>
      </c>
      <c r="B640" s="56" t="s">
        <v>247</v>
      </c>
      <c r="C640" s="54" t="s">
        <v>153</v>
      </c>
      <c r="D640" s="19" t="s">
        <v>788</v>
      </c>
    </row>
    <row r="641" spans="1:4" x14ac:dyDescent="0.2">
      <c r="A641" s="40">
        <v>577</v>
      </c>
      <c r="B641" s="56" t="s">
        <v>235</v>
      </c>
      <c r="C641" s="54" t="s">
        <v>154</v>
      </c>
      <c r="D641" s="19" t="s">
        <v>788</v>
      </c>
    </row>
    <row r="642" spans="1:4" x14ac:dyDescent="0.2">
      <c r="A642" s="40">
        <v>578</v>
      </c>
      <c r="B642" s="55" t="s">
        <v>264</v>
      </c>
      <c r="C642" s="54" t="s">
        <v>154</v>
      </c>
      <c r="D642" s="19" t="s">
        <v>788</v>
      </c>
    </row>
    <row r="643" spans="1:4" x14ac:dyDescent="0.2">
      <c r="A643" s="40">
        <v>579</v>
      </c>
      <c r="B643" s="55" t="s">
        <v>502</v>
      </c>
      <c r="C643" s="54" t="s">
        <v>153</v>
      </c>
      <c r="D643" s="19" t="s">
        <v>788</v>
      </c>
    </row>
    <row r="644" spans="1:4" ht="20.399999999999999" x14ac:dyDescent="0.2">
      <c r="A644" s="40">
        <v>580</v>
      </c>
      <c r="B644" s="55" t="s">
        <v>503</v>
      </c>
      <c r="C644" s="54" t="s">
        <v>153</v>
      </c>
      <c r="D644" s="19" t="s">
        <v>788</v>
      </c>
    </row>
    <row r="645" spans="1:4" ht="20.399999999999999" x14ac:dyDescent="0.2">
      <c r="A645" s="40">
        <v>581</v>
      </c>
      <c r="B645" s="56" t="s">
        <v>504</v>
      </c>
      <c r="C645" s="54" t="s">
        <v>153</v>
      </c>
      <c r="D645" s="19" t="s">
        <v>788</v>
      </c>
    </row>
    <row r="646" spans="1:4" x14ac:dyDescent="0.2">
      <c r="A646" s="40">
        <v>582</v>
      </c>
      <c r="B646" s="56" t="s">
        <v>515</v>
      </c>
      <c r="C646" s="54" t="s">
        <v>153</v>
      </c>
      <c r="D646" s="19" t="s">
        <v>788</v>
      </c>
    </row>
    <row r="647" spans="1:4" x14ac:dyDescent="0.2">
      <c r="A647" s="40">
        <v>583</v>
      </c>
      <c r="B647" s="56" t="s">
        <v>516</v>
      </c>
      <c r="C647" s="54" t="s">
        <v>153</v>
      </c>
      <c r="D647" s="19" t="s">
        <v>788</v>
      </c>
    </row>
    <row r="648" spans="1:4" x14ac:dyDescent="0.2">
      <c r="A648" s="40">
        <v>584</v>
      </c>
      <c r="B648" s="56" t="s">
        <v>517</v>
      </c>
      <c r="C648" s="54" t="s">
        <v>153</v>
      </c>
      <c r="D648" s="19" t="s">
        <v>788</v>
      </c>
    </row>
    <row r="649" spans="1:4" x14ac:dyDescent="0.2">
      <c r="A649" s="40">
        <v>585</v>
      </c>
      <c r="B649" s="56" t="s">
        <v>518</v>
      </c>
      <c r="C649" s="54" t="s">
        <v>153</v>
      </c>
      <c r="D649" s="19" t="s">
        <v>788</v>
      </c>
    </row>
    <row r="650" spans="1:4" x14ac:dyDescent="0.2">
      <c r="A650" s="40">
        <v>586</v>
      </c>
      <c r="B650" s="56" t="s">
        <v>519</v>
      </c>
      <c r="C650" s="54" t="s">
        <v>152</v>
      </c>
      <c r="D650" s="19" t="s">
        <v>788</v>
      </c>
    </row>
    <row r="651" spans="1:4" ht="20.399999999999999" x14ac:dyDescent="0.2">
      <c r="A651" s="40">
        <v>587</v>
      </c>
      <c r="B651" s="56" t="s">
        <v>520</v>
      </c>
      <c r="C651" s="54" t="s">
        <v>152</v>
      </c>
      <c r="D651" s="19" t="s">
        <v>788</v>
      </c>
    </row>
    <row r="652" spans="1:4" x14ac:dyDescent="0.2">
      <c r="A652" s="40">
        <v>588</v>
      </c>
      <c r="B652" s="56" t="s">
        <v>521</v>
      </c>
      <c r="C652" s="54" t="s">
        <v>152</v>
      </c>
      <c r="D652" s="19" t="s">
        <v>788</v>
      </c>
    </row>
    <row r="653" spans="1:4" x14ac:dyDescent="0.2">
      <c r="A653" s="40">
        <v>589</v>
      </c>
      <c r="B653" s="56" t="s">
        <v>522</v>
      </c>
      <c r="C653" s="54" t="s">
        <v>153</v>
      </c>
      <c r="D653" s="19" t="s">
        <v>788</v>
      </c>
    </row>
    <row r="654" spans="1:4" x14ac:dyDescent="0.2">
      <c r="A654" s="40">
        <v>590</v>
      </c>
      <c r="B654" s="56" t="s">
        <v>523</v>
      </c>
      <c r="C654" s="54" t="s">
        <v>154</v>
      </c>
      <c r="D654" s="19" t="s">
        <v>788</v>
      </c>
    </row>
    <row r="655" spans="1:4" x14ac:dyDescent="0.2">
      <c r="A655" s="40">
        <v>591</v>
      </c>
      <c r="B655" s="56" t="s">
        <v>524</v>
      </c>
      <c r="C655" s="54" t="s">
        <v>153</v>
      </c>
      <c r="D655" s="19" t="s">
        <v>788</v>
      </c>
    </row>
    <row r="656" spans="1:4" x14ac:dyDescent="0.2">
      <c r="A656" s="40">
        <v>592</v>
      </c>
      <c r="B656" s="56" t="s">
        <v>525</v>
      </c>
      <c r="C656" s="54" t="s">
        <v>154</v>
      </c>
      <c r="D656" s="19" t="s">
        <v>788</v>
      </c>
    </row>
    <row r="657" spans="1:4" x14ac:dyDescent="0.2">
      <c r="A657" s="40">
        <v>593</v>
      </c>
      <c r="B657" s="56" t="s">
        <v>498</v>
      </c>
      <c r="C657" s="54" t="s">
        <v>154</v>
      </c>
      <c r="D657" s="19" t="s">
        <v>788</v>
      </c>
    </row>
    <row r="658" spans="1:4" x14ac:dyDescent="0.2">
      <c r="A658" s="40">
        <v>594</v>
      </c>
      <c r="B658" s="56" t="s">
        <v>499</v>
      </c>
      <c r="C658" s="54" t="s">
        <v>153</v>
      </c>
      <c r="D658" s="19" t="s">
        <v>788</v>
      </c>
    </row>
    <row r="659" spans="1:4" x14ac:dyDescent="0.2">
      <c r="A659" s="40">
        <v>595</v>
      </c>
      <c r="B659" s="56" t="s">
        <v>500</v>
      </c>
      <c r="C659" s="54" t="s">
        <v>153</v>
      </c>
      <c r="D659" s="19" t="s">
        <v>788</v>
      </c>
    </row>
    <row r="660" spans="1:4" x14ac:dyDescent="0.2">
      <c r="A660" s="40">
        <v>596</v>
      </c>
      <c r="B660" s="56" t="s">
        <v>235</v>
      </c>
      <c r="C660" s="54" t="s">
        <v>154</v>
      </c>
      <c r="D660" s="19" t="s">
        <v>788</v>
      </c>
    </row>
    <row r="661" spans="1:4" x14ac:dyDescent="0.2">
      <c r="A661" s="40">
        <v>597</v>
      </c>
      <c r="B661" s="56" t="s">
        <v>501</v>
      </c>
      <c r="C661" s="54" t="s">
        <v>153</v>
      </c>
      <c r="D661" s="19" t="s">
        <v>788</v>
      </c>
    </row>
    <row r="662" spans="1:4" x14ac:dyDescent="0.2">
      <c r="A662" s="40">
        <v>598</v>
      </c>
      <c r="B662" s="56" t="s">
        <v>264</v>
      </c>
      <c r="C662" s="54" t="s">
        <v>154</v>
      </c>
      <c r="D662" s="19" t="s">
        <v>788</v>
      </c>
    </row>
    <row r="663" spans="1:4" x14ac:dyDescent="0.2">
      <c r="A663" s="40">
        <v>599</v>
      </c>
      <c r="B663" s="56" t="s">
        <v>502</v>
      </c>
      <c r="C663" s="54" t="s">
        <v>153</v>
      </c>
      <c r="D663" s="19" t="s">
        <v>788</v>
      </c>
    </row>
    <row r="664" spans="1:4" ht="20.399999999999999" x14ac:dyDescent="0.2">
      <c r="A664" s="40">
        <v>600</v>
      </c>
      <c r="B664" s="56" t="s">
        <v>503</v>
      </c>
      <c r="C664" s="54" t="s">
        <v>153</v>
      </c>
      <c r="D664" s="19" t="s">
        <v>788</v>
      </c>
    </row>
    <row r="665" spans="1:4" ht="20.399999999999999" x14ac:dyDescent="0.2">
      <c r="A665" s="40">
        <v>601</v>
      </c>
      <c r="B665" s="56" t="s">
        <v>504</v>
      </c>
      <c r="C665" s="54" t="s">
        <v>153</v>
      </c>
      <c r="D665" s="19" t="s">
        <v>788</v>
      </c>
    </row>
    <row r="666" spans="1:4" x14ac:dyDescent="0.2">
      <c r="A666" s="40">
        <v>602</v>
      </c>
      <c r="B666" s="56" t="s">
        <v>526</v>
      </c>
      <c r="C666" s="54" t="s">
        <v>152</v>
      </c>
      <c r="D666" s="19" t="s">
        <v>788</v>
      </c>
    </row>
    <row r="667" spans="1:4" x14ac:dyDescent="0.2">
      <c r="A667" s="40">
        <v>603</v>
      </c>
      <c r="B667" s="56" t="s">
        <v>527</v>
      </c>
      <c r="C667" s="54" t="s">
        <v>152</v>
      </c>
      <c r="D667" s="19" t="s">
        <v>788</v>
      </c>
    </row>
    <row r="668" spans="1:4" x14ac:dyDescent="0.2">
      <c r="A668" s="40">
        <v>604</v>
      </c>
      <c r="B668" s="56" t="s">
        <v>528</v>
      </c>
      <c r="C668" s="54" t="s">
        <v>152</v>
      </c>
      <c r="D668" s="19" t="s">
        <v>788</v>
      </c>
    </row>
    <row r="669" spans="1:4" ht="20.399999999999999" x14ac:dyDescent="0.2">
      <c r="A669" s="40">
        <v>605</v>
      </c>
      <c r="B669" s="56" t="s">
        <v>529</v>
      </c>
      <c r="C669" s="54" t="s">
        <v>152</v>
      </c>
      <c r="D669" s="19" t="s">
        <v>788</v>
      </c>
    </row>
    <row r="670" spans="1:4" x14ac:dyDescent="0.2">
      <c r="A670" s="40">
        <v>606</v>
      </c>
      <c r="B670" s="56" t="s">
        <v>530</v>
      </c>
      <c r="C670" s="54" t="s">
        <v>152</v>
      </c>
      <c r="D670" s="19" t="s">
        <v>788</v>
      </c>
    </row>
    <row r="671" spans="1:4" x14ac:dyDescent="0.2">
      <c r="A671" s="40">
        <v>607</v>
      </c>
      <c r="B671" s="56" t="s">
        <v>531</v>
      </c>
      <c r="C671" s="54" t="s">
        <v>152</v>
      </c>
      <c r="D671" s="19" t="s">
        <v>788</v>
      </c>
    </row>
    <row r="672" spans="1:4" x14ac:dyDescent="0.2">
      <c r="A672" s="40">
        <v>608</v>
      </c>
      <c r="B672" s="56" t="s">
        <v>532</v>
      </c>
      <c r="C672" s="54" t="s">
        <v>152</v>
      </c>
      <c r="D672" s="19" t="s">
        <v>788</v>
      </c>
    </row>
    <row r="673" spans="1:4" ht="20.399999999999999" x14ac:dyDescent="0.2">
      <c r="A673" s="40">
        <v>609</v>
      </c>
      <c r="B673" s="56" t="s">
        <v>533</v>
      </c>
      <c r="C673" s="54" t="s">
        <v>152</v>
      </c>
      <c r="D673" s="19" t="s">
        <v>788</v>
      </c>
    </row>
    <row r="674" spans="1:4" ht="61.2" x14ac:dyDescent="0.2">
      <c r="A674" s="40">
        <v>610</v>
      </c>
      <c r="B674" s="56" t="s">
        <v>534</v>
      </c>
      <c r="C674" s="54" t="s">
        <v>152</v>
      </c>
      <c r="D674" s="19" t="s">
        <v>788</v>
      </c>
    </row>
    <row r="675" spans="1:4" ht="51" x14ac:dyDescent="0.2">
      <c r="A675" s="40">
        <v>611</v>
      </c>
      <c r="B675" s="56" t="s">
        <v>535</v>
      </c>
      <c r="C675" s="54" t="s">
        <v>152</v>
      </c>
      <c r="D675" s="19" t="s">
        <v>788</v>
      </c>
    </row>
    <row r="676" spans="1:4" ht="81.599999999999994" x14ac:dyDescent="0.2">
      <c r="A676" s="40">
        <v>612</v>
      </c>
      <c r="B676" s="56" t="s">
        <v>536</v>
      </c>
      <c r="C676" s="54" t="s">
        <v>152</v>
      </c>
      <c r="D676" s="19" t="s">
        <v>788</v>
      </c>
    </row>
    <row r="677" spans="1:4" ht="102" x14ac:dyDescent="0.2">
      <c r="A677" s="40">
        <v>613</v>
      </c>
      <c r="B677" s="56" t="s">
        <v>537</v>
      </c>
      <c r="C677" s="54" t="s">
        <v>152</v>
      </c>
      <c r="D677" s="19" t="s">
        <v>788</v>
      </c>
    </row>
    <row r="678" spans="1:4" ht="20.399999999999999" x14ac:dyDescent="0.2">
      <c r="A678" s="40">
        <v>614</v>
      </c>
      <c r="B678" s="56" t="s">
        <v>538</v>
      </c>
      <c r="C678" s="54" t="s">
        <v>152</v>
      </c>
      <c r="D678" s="19" t="s">
        <v>788</v>
      </c>
    </row>
    <row r="679" spans="1:4" x14ac:dyDescent="0.2">
      <c r="A679" s="40">
        <v>615</v>
      </c>
      <c r="B679" s="56" t="s">
        <v>539</v>
      </c>
      <c r="C679" s="54" t="s">
        <v>152</v>
      </c>
      <c r="D679" s="19" t="s">
        <v>788</v>
      </c>
    </row>
    <row r="680" spans="1:4" x14ac:dyDescent="0.2">
      <c r="A680" s="40">
        <v>616</v>
      </c>
      <c r="B680" s="55" t="s">
        <v>540</v>
      </c>
      <c r="C680" s="54" t="s">
        <v>152</v>
      </c>
      <c r="D680" s="19" t="s">
        <v>788</v>
      </c>
    </row>
    <row r="681" spans="1:4" x14ac:dyDescent="0.2">
      <c r="A681" s="40">
        <v>617</v>
      </c>
      <c r="B681" s="55" t="s">
        <v>541</v>
      </c>
      <c r="C681" s="54" t="s">
        <v>152</v>
      </c>
      <c r="D681" s="19" t="s">
        <v>788</v>
      </c>
    </row>
    <row r="682" spans="1:4" x14ac:dyDescent="0.2">
      <c r="A682" s="40">
        <v>618</v>
      </c>
      <c r="B682" s="55" t="s">
        <v>542</v>
      </c>
      <c r="C682" s="54" t="s">
        <v>152</v>
      </c>
      <c r="D682" s="19" t="s">
        <v>788</v>
      </c>
    </row>
    <row r="683" spans="1:4" x14ac:dyDescent="0.2">
      <c r="A683" s="40">
        <v>619</v>
      </c>
      <c r="B683" s="56" t="s">
        <v>252</v>
      </c>
      <c r="C683" s="54" t="s">
        <v>152</v>
      </c>
      <c r="D683" s="19" t="s">
        <v>788</v>
      </c>
    </row>
    <row r="684" spans="1:4" x14ac:dyDescent="0.2">
      <c r="A684" s="40">
        <v>620</v>
      </c>
      <c r="B684" s="56" t="s">
        <v>543</v>
      </c>
      <c r="C684" s="54" t="s">
        <v>152</v>
      </c>
      <c r="D684" s="19" t="s">
        <v>788</v>
      </c>
    </row>
    <row r="685" spans="1:4" ht="20.399999999999999" x14ac:dyDescent="0.2">
      <c r="A685" s="40">
        <v>621</v>
      </c>
      <c r="B685" s="56" t="s">
        <v>529</v>
      </c>
      <c r="C685" s="54" t="s">
        <v>152</v>
      </c>
      <c r="D685" s="19" t="s">
        <v>788</v>
      </c>
    </row>
    <row r="686" spans="1:4" x14ac:dyDescent="0.2">
      <c r="A686" s="40">
        <v>622</v>
      </c>
      <c r="B686" s="56" t="s">
        <v>544</v>
      </c>
      <c r="C686" s="54" t="s">
        <v>152</v>
      </c>
      <c r="D686" s="19" t="s">
        <v>788</v>
      </c>
    </row>
    <row r="687" spans="1:4" ht="61.2" x14ac:dyDescent="0.2">
      <c r="A687" s="40">
        <v>623</v>
      </c>
      <c r="B687" s="56" t="s">
        <v>545</v>
      </c>
      <c r="C687" s="54" t="s">
        <v>152</v>
      </c>
      <c r="D687" s="19" t="s">
        <v>788</v>
      </c>
    </row>
    <row r="688" spans="1:4" ht="61.2" x14ac:dyDescent="0.2">
      <c r="A688" s="40">
        <v>624</v>
      </c>
      <c r="B688" s="55" t="s">
        <v>546</v>
      </c>
      <c r="C688" s="54" t="s">
        <v>152</v>
      </c>
      <c r="D688" s="19" t="s">
        <v>788</v>
      </c>
    </row>
    <row r="689" spans="1:4" ht="81.599999999999994" x14ac:dyDescent="0.2">
      <c r="A689" s="40">
        <v>625</v>
      </c>
      <c r="B689" s="55" t="s">
        <v>536</v>
      </c>
      <c r="C689" s="54" t="s">
        <v>152</v>
      </c>
      <c r="D689" s="19" t="s">
        <v>788</v>
      </c>
    </row>
    <row r="690" spans="1:4" ht="122.4" x14ac:dyDescent="0.2">
      <c r="A690" s="40">
        <v>626</v>
      </c>
      <c r="B690" s="55" t="s">
        <v>547</v>
      </c>
      <c r="C690" s="54" t="s">
        <v>152</v>
      </c>
      <c r="D690" s="19" t="s">
        <v>788</v>
      </c>
    </row>
    <row r="691" spans="1:4" ht="71.400000000000006" x14ac:dyDescent="0.2">
      <c r="A691" s="40">
        <v>627</v>
      </c>
      <c r="B691" s="55" t="s">
        <v>310</v>
      </c>
      <c r="C691" s="54" t="s">
        <v>152</v>
      </c>
      <c r="D691" s="19" t="s">
        <v>788</v>
      </c>
    </row>
    <row r="692" spans="1:4" x14ac:dyDescent="0.2">
      <c r="A692" s="40">
        <v>628</v>
      </c>
      <c r="B692" s="55" t="s">
        <v>548</v>
      </c>
      <c r="C692" s="54" t="s">
        <v>152</v>
      </c>
      <c r="D692" s="19" t="s">
        <v>788</v>
      </c>
    </row>
    <row r="693" spans="1:4" x14ac:dyDescent="0.2">
      <c r="A693" s="40">
        <v>629</v>
      </c>
      <c r="B693" s="55" t="s">
        <v>530</v>
      </c>
      <c r="C693" s="54" t="s">
        <v>152</v>
      </c>
      <c r="D693" s="19" t="s">
        <v>788</v>
      </c>
    </row>
    <row r="694" spans="1:4" x14ac:dyDescent="0.2">
      <c r="A694" s="40">
        <v>630</v>
      </c>
      <c r="B694" s="53" t="s">
        <v>532</v>
      </c>
      <c r="C694" s="54" t="s">
        <v>152</v>
      </c>
      <c r="D694" s="19" t="s">
        <v>788</v>
      </c>
    </row>
    <row r="695" spans="1:4" ht="51" x14ac:dyDescent="0.2">
      <c r="A695" s="40">
        <v>631</v>
      </c>
      <c r="B695" s="56" t="s">
        <v>535</v>
      </c>
      <c r="C695" s="54" t="s">
        <v>152</v>
      </c>
      <c r="D695" s="19" t="s">
        <v>788</v>
      </c>
    </row>
    <row r="696" spans="1:4" ht="30.6" x14ac:dyDescent="0.2">
      <c r="A696" s="40">
        <v>632</v>
      </c>
      <c r="B696" s="56" t="s">
        <v>549</v>
      </c>
      <c r="C696" s="54" t="s">
        <v>152</v>
      </c>
      <c r="D696" s="19" t="s">
        <v>788</v>
      </c>
    </row>
    <row r="697" spans="1:4" x14ac:dyDescent="0.2">
      <c r="A697" s="40">
        <v>633</v>
      </c>
      <c r="B697" s="56" t="s">
        <v>550</v>
      </c>
      <c r="C697" s="54" t="s">
        <v>152</v>
      </c>
      <c r="D697" s="19" t="s">
        <v>788</v>
      </c>
    </row>
    <row r="698" spans="1:4" ht="40.799999999999997" x14ac:dyDescent="0.2">
      <c r="A698" s="40">
        <v>634</v>
      </c>
      <c r="B698" s="56" t="s">
        <v>551</v>
      </c>
      <c r="C698" s="54" t="s">
        <v>153</v>
      </c>
      <c r="D698" s="19" t="s">
        <v>788</v>
      </c>
    </row>
    <row r="699" spans="1:4" x14ac:dyDescent="0.2">
      <c r="A699" s="40">
        <v>635</v>
      </c>
      <c r="B699" s="55" t="s">
        <v>528</v>
      </c>
      <c r="C699" s="54" t="s">
        <v>152</v>
      </c>
      <c r="D699" s="19" t="s">
        <v>788</v>
      </c>
    </row>
    <row r="700" spans="1:4" ht="20.399999999999999" x14ac:dyDescent="0.2">
      <c r="A700" s="40">
        <v>636</v>
      </c>
      <c r="B700" s="55" t="s">
        <v>552</v>
      </c>
      <c r="C700" s="54" t="s">
        <v>152</v>
      </c>
      <c r="D700" s="19" t="s">
        <v>788</v>
      </c>
    </row>
    <row r="701" spans="1:4" ht="20.399999999999999" x14ac:dyDescent="0.2">
      <c r="A701" s="40">
        <v>637</v>
      </c>
      <c r="B701" s="55" t="s">
        <v>553</v>
      </c>
      <c r="C701" s="54" t="s">
        <v>152</v>
      </c>
      <c r="D701" s="19" t="s">
        <v>788</v>
      </c>
    </row>
    <row r="702" spans="1:4" ht="20.399999999999999" x14ac:dyDescent="0.2">
      <c r="A702" s="40">
        <v>638</v>
      </c>
      <c r="B702" s="56" t="s">
        <v>554</v>
      </c>
      <c r="C702" s="54" t="s">
        <v>153</v>
      </c>
      <c r="D702" s="19" t="s">
        <v>788</v>
      </c>
    </row>
    <row r="703" spans="1:4" x14ac:dyDescent="0.2">
      <c r="A703" s="40">
        <v>639</v>
      </c>
      <c r="B703" s="55" t="s">
        <v>555</v>
      </c>
      <c r="C703" s="54" t="s">
        <v>152</v>
      </c>
      <c r="D703" s="19" t="s">
        <v>788</v>
      </c>
    </row>
    <row r="704" spans="1:4" ht="20.399999999999999" x14ac:dyDescent="0.2">
      <c r="A704" s="40">
        <v>640</v>
      </c>
      <c r="B704" s="56" t="s">
        <v>556</v>
      </c>
      <c r="C704" s="54" t="s">
        <v>152</v>
      </c>
      <c r="D704" s="19" t="s">
        <v>788</v>
      </c>
    </row>
    <row r="705" spans="1:4" x14ac:dyDescent="0.2">
      <c r="A705" s="40">
        <v>641</v>
      </c>
      <c r="B705" s="56" t="s">
        <v>557</v>
      </c>
      <c r="C705" s="54" t="s">
        <v>152</v>
      </c>
      <c r="D705" s="19" t="s">
        <v>788</v>
      </c>
    </row>
    <row r="706" spans="1:4" ht="20.399999999999999" x14ac:dyDescent="0.2">
      <c r="A706" s="40">
        <v>642</v>
      </c>
      <c r="B706" s="56" t="s">
        <v>558</v>
      </c>
      <c r="C706" s="54" t="s">
        <v>152</v>
      </c>
      <c r="D706" s="19" t="s">
        <v>788</v>
      </c>
    </row>
    <row r="707" spans="1:4" x14ac:dyDescent="0.2">
      <c r="A707" s="40">
        <v>643</v>
      </c>
      <c r="B707" s="55" t="s">
        <v>559</v>
      </c>
      <c r="C707" s="54" t="s">
        <v>152</v>
      </c>
      <c r="D707" s="19" t="s">
        <v>788</v>
      </c>
    </row>
    <row r="708" spans="1:4" ht="20.399999999999999" x14ac:dyDescent="0.2">
      <c r="A708" s="40">
        <v>644</v>
      </c>
      <c r="B708" s="55" t="s">
        <v>560</v>
      </c>
      <c r="C708" s="54" t="s">
        <v>152</v>
      </c>
      <c r="D708" s="19" t="s">
        <v>788</v>
      </c>
    </row>
    <row r="709" spans="1:4" ht="20.399999999999999" x14ac:dyDescent="0.2">
      <c r="A709" s="40">
        <v>645</v>
      </c>
      <c r="B709" s="55" t="s">
        <v>561</v>
      </c>
      <c r="C709" s="54" t="s">
        <v>153</v>
      </c>
      <c r="D709" s="19" t="s">
        <v>788</v>
      </c>
    </row>
    <row r="710" spans="1:4" x14ac:dyDescent="0.2">
      <c r="A710" s="40">
        <v>646</v>
      </c>
      <c r="B710" s="55" t="s">
        <v>562</v>
      </c>
      <c r="C710" s="54" t="s">
        <v>153</v>
      </c>
      <c r="D710" s="19" t="s">
        <v>788</v>
      </c>
    </row>
    <row r="711" spans="1:4" ht="20.399999999999999" x14ac:dyDescent="0.2">
      <c r="A711" s="40">
        <v>647</v>
      </c>
      <c r="B711" s="55" t="s">
        <v>563</v>
      </c>
      <c r="C711" s="54" t="s">
        <v>153</v>
      </c>
      <c r="D711" s="19" t="s">
        <v>788</v>
      </c>
    </row>
    <row r="712" spans="1:4" x14ac:dyDescent="0.2">
      <c r="A712" s="40">
        <v>648</v>
      </c>
      <c r="B712" s="55" t="s">
        <v>564</v>
      </c>
      <c r="C712" s="54" t="s">
        <v>153</v>
      </c>
      <c r="D712" s="19" t="s">
        <v>788</v>
      </c>
    </row>
    <row r="713" spans="1:4" x14ac:dyDescent="0.2">
      <c r="A713" s="40">
        <v>649</v>
      </c>
      <c r="B713" s="56" t="s">
        <v>528</v>
      </c>
      <c r="C713" s="54" t="s">
        <v>152</v>
      </c>
      <c r="D713" s="19" t="s">
        <v>788</v>
      </c>
    </row>
    <row r="714" spans="1:4" ht="20.399999999999999" x14ac:dyDescent="0.2">
      <c r="A714" s="40">
        <v>650</v>
      </c>
      <c r="B714" s="56" t="s">
        <v>529</v>
      </c>
      <c r="C714" s="54" t="s">
        <v>152</v>
      </c>
      <c r="D714" s="19" t="s">
        <v>788</v>
      </c>
    </row>
    <row r="715" spans="1:4" x14ac:dyDescent="0.2">
      <c r="A715" s="40">
        <v>651</v>
      </c>
      <c r="B715" s="56" t="s">
        <v>530</v>
      </c>
      <c r="C715" s="54" t="s">
        <v>152</v>
      </c>
      <c r="D715" s="19" t="s">
        <v>788</v>
      </c>
    </row>
    <row r="716" spans="1:4" x14ac:dyDescent="0.2">
      <c r="A716" s="40">
        <v>652</v>
      </c>
      <c r="B716" s="56" t="s">
        <v>531</v>
      </c>
      <c r="C716" s="54" t="s">
        <v>152</v>
      </c>
      <c r="D716" s="19" t="s">
        <v>788</v>
      </c>
    </row>
    <row r="717" spans="1:4" x14ac:dyDescent="0.2">
      <c r="A717" s="40">
        <v>653</v>
      </c>
      <c r="B717" s="56" t="s">
        <v>532</v>
      </c>
      <c r="C717" s="54" t="s">
        <v>152</v>
      </c>
      <c r="D717" s="19" t="s">
        <v>788</v>
      </c>
    </row>
    <row r="718" spans="1:4" ht="20.399999999999999" x14ac:dyDescent="0.2">
      <c r="A718" s="40">
        <v>654</v>
      </c>
      <c r="B718" s="55" t="s">
        <v>533</v>
      </c>
      <c r="C718" s="54" t="s">
        <v>152</v>
      </c>
      <c r="D718" s="19" t="s">
        <v>788</v>
      </c>
    </row>
    <row r="719" spans="1:4" ht="61.2" x14ac:dyDescent="0.2">
      <c r="A719" s="40">
        <v>655</v>
      </c>
      <c r="B719" s="55" t="s">
        <v>565</v>
      </c>
      <c r="C719" s="54" t="s">
        <v>152</v>
      </c>
      <c r="D719" s="19" t="s">
        <v>788</v>
      </c>
    </row>
    <row r="720" spans="1:4" ht="51" x14ac:dyDescent="0.2">
      <c r="A720" s="40">
        <v>656</v>
      </c>
      <c r="B720" s="55" t="s">
        <v>535</v>
      </c>
      <c r="C720" s="54" t="s">
        <v>152</v>
      </c>
      <c r="D720" s="19" t="s">
        <v>788</v>
      </c>
    </row>
    <row r="721" spans="1:137" ht="81.599999999999994" x14ac:dyDescent="0.2">
      <c r="A721" s="40">
        <v>657</v>
      </c>
      <c r="B721" s="56" t="s">
        <v>536</v>
      </c>
      <c r="C721" s="54" t="s">
        <v>152</v>
      </c>
      <c r="D721" s="19" t="s">
        <v>788</v>
      </c>
    </row>
    <row r="722" spans="1:137" ht="112.2" x14ac:dyDescent="0.2">
      <c r="A722" s="40">
        <v>658</v>
      </c>
      <c r="B722" s="56" t="s">
        <v>308</v>
      </c>
      <c r="C722" s="54" t="s">
        <v>152</v>
      </c>
      <c r="D722" s="19" t="s">
        <v>788</v>
      </c>
    </row>
    <row r="723" spans="1:137" x14ac:dyDescent="0.2">
      <c r="A723" s="40">
        <v>659</v>
      </c>
      <c r="B723" s="56" t="s">
        <v>566</v>
      </c>
      <c r="C723" s="54" t="s">
        <v>154</v>
      </c>
      <c r="D723" s="19" t="s">
        <v>788</v>
      </c>
    </row>
    <row r="724" spans="1:137" x14ac:dyDescent="0.2">
      <c r="A724" s="40">
        <v>660</v>
      </c>
      <c r="B724" s="56" t="s">
        <v>567</v>
      </c>
      <c r="C724" s="54" t="s">
        <v>152</v>
      </c>
      <c r="D724" s="19" t="s">
        <v>788</v>
      </c>
    </row>
    <row r="725" spans="1:137" x14ac:dyDescent="0.2">
      <c r="A725" s="289"/>
      <c r="B725" s="290"/>
      <c r="C725" s="291"/>
      <c r="D725" s="286"/>
    </row>
    <row r="726" spans="1:137" ht="15" customHeight="1" thickBot="1" x14ac:dyDescent="0.25">
      <c r="A726" s="289"/>
      <c r="B726" s="290"/>
      <c r="C726" s="291"/>
      <c r="D726" s="286"/>
    </row>
    <row r="727" spans="1:137" s="60" customFormat="1" ht="19.2" customHeight="1" thickBot="1" x14ac:dyDescent="0.25">
      <c r="A727" s="336" t="s">
        <v>568</v>
      </c>
      <c r="B727" s="337"/>
      <c r="C727" s="287"/>
      <c r="D727" s="288"/>
      <c r="E727" s="255"/>
      <c r="F727" s="255"/>
      <c r="G727" s="255"/>
      <c r="H727" s="255"/>
      <c r="I727" s="255"/>
      <c r="J727" s="255"/>
      <c r="K727" s="255"/>
      <c r="L727" s="255"/>
      <c r="M727" s="255"/>
      <c r="N727" s="255"/>
      <c r="O727" s="255"/>
      <c r="P727" s="255"/>
      <c r="Q727" s="255"/>
      <c r="R727" s="255"/>
      <c r="S727" s="255"/>
      <c r="T727" s="255"/>
      <c r="U727" s="255"/>
      <c r="V727" s="255"/>
      <c r="W727" s="255"/>
      <c r="X727" s="255"/>
      <c r="Y727" s="255"/>
      <c r="Z727" s="255"/>
      <c r="AA727" s="255"/>
      <c r="AB727" s="255"/>
      <c r="AC727" s="255"/>
      <c r="AD727" s="255"/>
      <c r="AE727" s="255"/>
      <c r="AF727" s="255"/>
      <c r="AG727" s="255"/>
      <c r="AH727" s="255"/>
      <c r="AI727" s="255"/>
      <c r="AJ727" s="255"/>
      <c r="AK727" s="255"/>
      <c r="AL727" s="255"/>
      <c r="AM727" s="255"/>
      <c r="AN727" s="255"/>
      <c r="AO727" s="255"/>
      <c r="AP727" s="255"/>
      <c r="AQ727" s="255"/>
      <c r="AR727" s="255"/>
      <c r="AS727" s="255"/>
      <c r="AT727" s="255"/>
      <c r="AU727" s="255"/>
      <c r="AV727" s="255"/>
      <c r="AW727" s="255"/>
      <c r="AX727" s="255"/>
      <c r="AY727" s="255"/>
      <c r="AZ727" s="255"/>
      <c r="BA727" s="255"/>
      <c r="BB727" s="255"/>
      <c r="BC727" s="255"/>
      <c r="BD727" s="255"/>
      <c r="BE727" s="255"/>
      <c r="BF727" s="255"/>
      <c r="BG727" s="255"/>
      <c r="BH727" s="255"/>
      <c r="BI727" s="255"/>
      <c r="BJ727" s="255"/>
      <c r="BK727" s="255"/>
      <c r="BL727" s="255"/>
      <c r="BM727" s="255"/>
      <c r="BN727" s="255"/>
      <c r="BO727" s="255"/>
      <c r="BP727" s="255"/>
      <c r="BQ727" s="255"/>
      <c r="BR727" s="255"/>
      <c r="BS727" s="255"/>
      <c r="BT727" s="255"/>
      <c r="BU727" s="255"/>
      <c r="BV727" s="255"/>
      <c r="BW727" s="255"/>
      <c r="BX727" s="255"/>
      <c r="BY727" s="255"/>
      <c r="BZ727" s="255"/>
      <c r="CA727" s="255"/>
      <c r="CB727" s="255"/>
      <c r="CC727" s="255"/>
      <c r="CD727" s="255"/>
      <c r="CE727" s="255"/>
      <c r="CF727" s="255"/>
      <c r="CG727" s="255"/>
      <c r="CH727" s="255"/>
      <c r="CI727" s="255"/>
      <c r="CJ727" s="255"/>
      <c r="CK727" s="255"/>
      <c r="CL727" s="255"/>
      <c r="CM727" s="255"/>
      <c r="CN727" s="255"/>
      <c r="CO727" s="255"/>
      <c r="CP727" s="255"/>
      <c r="CQ727" s="255"/>
      <c r="CR727" s="255"/>
      <c r="CS727" s="255"/>
      <c r="CT727" s="255"/>
      <c r="CU727" s="255"/>
      <c r="CV727" s="255"/>
      <c r="CW727" s="255"/>
      <c r="CX727" s="255"/>
      <c r="CY727" s="255"/>
      <c r="CZ727" s="255"/>
      <c r="DA727" s="255"/>
      <c r="DB727" s="255"/>
      <c r="DC727" s="255"/>
      <c r="DD727" s="255"/>
      <c r="DE727" s="255"/>
      <c r="DF727" s="255"/>
      <c r="DG727" s="255"/>
      <c r="DH727" s="255"/>
      <c r="DI727" s="255"/>
      <c r="DJ727" s="255"/>
      <c r="DK727" s="255"/>
      <c r="DL727" s="255"/>
      <c r="DM727" s="255"/>
      <c r="DN727" s="255"/>
      <c r="DO727" s="255"/>
      <c r="DP727" s="255"/>
      <c r="DQ727" s="255"/>
      <c r="DR727" s="255"/>
      <c r="DS727" s="255"/>
      <c r="DT727" s="255"/>
      <c r="DU727" s="255"/>
      <c r="DV727" s="255"/>
      <c r="DW727" s="255"/>
      <c r="DX727" s="255"/>
      <c r="DY727" s="255"/>
      <c r="DZ727" s="255"/>
      <c r="EA727" s="255"/>
      <c r="EB727" s="255"/>
      <c r="EC727" s="255"/>
      <c r="ED727" s="255"/>
      <c r="EE727" s="255"/>
      <c r="EF727" s="255"/>
      <c r="EG727" s="255"/>
    </row>
    <row r="728" spans="1:137" ht="20.399999999999999" x14ac:dyDescent="0.2">
      <c r="A728" s="204">
        <v>661</v>
      </c>
      <c r="B728" s="205" t="s">
        <v>569</v>
      </c>
      <c r="C728" s="54" t="s">
        <v>153</v>
      </c>
      <c r="D728" s="19" t="s">
        <v>788</v>
      </c>
    </row>
    <row r="729" spans="1:137" x14ac:dyDescent="0.2">
      <c r="A729" s="40">
        <v>662</v>
      </c>
      <c r="B729" s="55" t="s">
        <v>516</v>
      </c>
      <c r="C729" s="54" t="s">
        <v>152</v>
      </c>
      <c r="D729" s="19" t="s">
        <v>788</v>
      </c>
    </row>
    <row r="730" spans="1:137" x14ac:dyDescent="0.2">
      <c r="A730" s="40">
        <v>663</v>
      </c>
      <c r="B730" s="55" t="s">
        <v>570</v>
      </c>
      <c r="C730" s="54" t="s">
        <v>153</v>
      </c>
      <c r="D730" s="19" t="s">
        <v>788</v>
      </c>
    </row>
    <row r="731" spans="1:137" ht="20.399999999999999" x14ac:dyDescent="0.2">
      <c r="A731" s="40">
        <v>664</v>
      </c>
      <c r="B731" s="55" t="s">
        <v>571</v>
      </c>
      <c r="C731" s="54" t="s">
        <v>152</v>
      </c>
      <c r="D731" s="19" t="s">
        <v>788</v>
      </c>
    </row>
    <row r="732" spans="1:137" x14ac:dyDescent="0.2">
      <c r="A732" s="40">
        <v>665</v>
      </c>
      <c r="B732" s="55" t="s">
        <v>572</v>
      </c>
      <c r="C732" s="54" t="s">
        <v>153</v>
      </c>
      <c r="D732" s="19" t="s">
        <v>788</v>
      </c>
    </row>
    <row r="733" spans="1:137" x14ac:dyDescent="0.2">
      <c r="A733" s="40">
        <v>666</v>
      </c>
      <c r="B733" s="55" t="s">
        <v>573</v>
      </c>
      <c r="C733" s="54" t="s">
        <v>152</v>
      </c>
      <c r="D733" s="19" t="s">
        <v>788</v>
      </c>
    </row>
    <row r="734" spans="1:137" x14ac:dyDescent="0.2">
      <c r="A734" s="40">
        <v>667</v>
      </c>
      <c r="B734" s="55" t="s">
        <v>489</v>
      </c>
      <c r="C734" s="54" t="s">
        <v>152</v>
      </c>
      <c r="D734" s="19" t="s">
        <v>788</v>
      </c>
    </row>
    <row r="735" spans="1:137" x14ac:dyDescent="0.2">
      <c r="A735" s="40">
        <v>668</v>
      </c>
      <c r="B735" s="56" t="s">
        <v>574</v>
      </c>
      <c r="C735" s="54" t="s">
        <v>152</v>
      </c>
      <c r="D735" s="19" t="s">
        <v>788</v>
      </c>
    </row>
    <row r="736" spans="1:137" ht="20.399999999999999" x14ac:dyDescent="0.2">
      <c r="A736" s="40">
        <v>669</v>
      </c>
      <c r="B736" s="56" t="s">
        <v>575</v>
      </c>
      <c r="C736" s="54" t="s">
        <v>153</v>
      </c>
      <c r="D736" s="19" t="s">
        <v>788</v>
      </c>
    </row>
    <row r="737" spans="1:137" x14ac:dyDescent="0.2">
      <c r="A737" s="40">
        <v>670</v>
      </c>
      <c r="B737" s="56" t="s">
        <v>576</v>
      </c>
      <c r="C737" s="54" t="s">
        <v>153</v>
      </c>
      <c r="D737" s="19" t="s">
        <v>788</v>
      </c>
    </row>
    <row r="738" spans="1:137" x14ac:dyDescent="0.2">
      <c r="A738" s="40">
        <v>671</v>
      </c>
      <c r="B738" s="56" t="s">
        <v>577</v>
      </c>
      <c r="C738" s="54" t="s">
        <v>152</v>
      </c>
      <c r="D738" s="19" t="s">
        <v>788</v>
      </c>
    </row>
    <row r="739" spans="1:137" x14ac:dyDescent="0.2">
      <c r="A739" s="40">
        <v>672</v>
      </c>
      <c r="B739" s="56" t="s">
        <v>246</v>
      </c>
      <c r="C739" s="54" t="s">
        <v>152</v>
      </c>
      <c r="D739" s="19" t="s">
        <v>788</v>
      </c>
    </row>
    <row r="740" spans="1:137" x14ac:dyDescent="0.2">
      <c r="A740" s="40">
        <v>673</v>
      </c>
      <c r="B740" s="56" t="s">
        <v>578</v>
      </c>
      <c r="C740" s="54" t="s">
        <v>152</v>
      </c>
      <c r="D740" s="19" t="s">
        <v>788</v>
      </c>
    </row>
    <row r="741" spans="1:137" ht="51" x14ac:dyDescent="0.2">
      <c r="A741" s="40">
        <v>674</v>
      </c>
      <c r="B741" s="53" t="s">
        <v>579</v>
      </c>
      <c r="C741" s="54" t="s">
        <v>152</v>
      </c>
      <c r="D741" s="19" t="s">
        <v>788</v>
      </c>
    </row>
    <row r="742" spans="1:137" ht="30.6" x14ac:dyDescent="0.2">
      <c r="A742" s="40">
        <v>675</v>
      </c>
      <c r="B742" s="53" t="s">
        <v>580</v>
      </c>
      <c r="C742" s="54" t="s">
        <v>153</v>
      </c>
      <c r="D742" s="19" t="s">
        <v>788</v>
      </c>
    </row>
    <row r="743" spans="1:137" x14ac:dyDescent="0.2">
      <c r="A743" s="40">
        <v>676</v>
      </c>
      <c r="B743" s="56" t="s">
        <v>268</v>
      </c>
      <c r="C743" s="54" t="s">
        <v>152</v>
      </c>
      <c r="D743" s="19" t="s">
        <v>788</v>
      </c>
    </row>
    <row r="744" spans="1:137" x14ac:dyDescent="0.2">
      <c r="A744" s="40">
        <v>677</v>
      </c>
      <c r="B744" s="56" t="s">
        <v>581</v>
      </c>
      <c r="C744" s="54" t="s">
        <v>153</v>
      </c>
      <c r="D744" s="19" t="s">
        <v>788</v>
      </c>
    </row>
    <row r="745" spans="1:137" ht="20.399999999999999" x14ac:dyDescent="0.2">
      <c r="A745" s="40">
        <v>678</v>
      </c>
      <c r="B745" s="56" t="s">
        <v>582</v>
      </c>
      <c r="C745" s="54" t="s">
        <v>153</v>
      </c>
      <c r="D745" s="19" t="s">
        <v>788</v>
      </c>
    </row>
    <row r="746" spans="1:137" x14ac:dyDescent="0.2">
      <c r="A746" s="40">
        <v>679</v>
      </c>
      <c r="B746" s="56" t="s">
        <v>501</v>
      </c>
      <c r="C746" s="54" t="s">
        <v>153</v>
      </c>
      <c r="D746" s="19" t="s">
        <v>788</v>
      </c>
    </row>
    <row r="747" spans="1:137" x14ac:dyDescent="0.2">
      <c r="A747" s="40">
        <v>680</v>
      </c>
      <c r="B747" s="56" t="s">
        <v>511</v>
      </c>
      <c r="C747" s="54" t="s">
        <v>153</v>
      </c>
      <c r="D747" s="19" t="s">
        <v>788</v>
      </c>
    </row>
    <row r="748" spans="1:137" x14ac:dyDescent="0.2">
      <c r="A748" s="40">
        <v>681</v>
      </c>
      <c r="B748" s="56" t="s">
        <v>500</v>
      </c>
      <c r="C748" s="54" t="s">
        <v>153</v>
      </c>
      <c r="D748" s="19" t="s">
        <v>788</v>
      </c>
    </row>
    <row r="749" spans="1:137" x14ac:dyDescent="0.2">
      <c r="A749" s="40">
        <v>682</v>
      </c>
      <c r="B749" s="56" t="s">
        <v>262</v>
      </c>
      <c r="C749" s="54" t="s">
        <v>153</v>
      </c>
      <c r="D749" s="19" t="s">
        <v>788</v>
      </c>
    </row>
    <row r="750" spans="1:137" x14ac:dyDescent="0.2">
      <c r="A750" s="40">
        <v>683</v>
      </c>
      <c r="B750" s="56" t="s">
        <v>247</v>
      </c>
      <c r="C750" s="54" t="s">
        <v>153</v>
      </c>
      <c r="D750" s="19" t="s">
        <v>788</v>
      </c>
    </row>
    <row r="751" spans="1:137" s="45" customFormat="1" ht="19.2" customHeight="1" x14ac:dyDescent="0.2">
      <c r="A751" s="334" t="s">
        <v>583</v>
      </c>
      <c r="B751" s="335"/>
      <c r="C751" s="43"/>
      <c r="D751" s="124"/>
      <c r="E751" s="255"/>
      <c r="F751" s="255"/>
      <c r="G751" s="255"/>
      <c r="H751" s="255"/>
      <c r="I751" s="255"/>
      <c r="J751" s="255"/>
      <c r="K751" s="255"/>
      <c r="L751" s="255"/>
      <c r="M751" s="255"/>
      <c r="N751" s="255"/>
      <c r="O751" s="255"/>
      <c r="P751" s="255"/>
      <c r="Q751" s="255"/>
      <c r="R751" s="255"/>
      <c r="S751" s="255"/>
      <c r="T751" s="255"/>
      <c r="U751" s="255"/>
      <c r="V751" s="255"/>
      <c r="W751" s="255"/>
      <c r="X751" s="255"/>
      <c r="Y751" s="255"/>
      <c r="Z751" s="255"/>
      <c r="AA751" s="255"/>
      <c r="AB751" s="255"/>
      <c r="AC751" s="255"/>
      <c r="AD751" s="255"/>
      <c r="AE751" s="255"/>
      <c r="AF751" s="255"/>
      <c r="AG751" s="255"/>
      <c r="AH751" s="255"/>
      <c r="AI751" s="255"/>
      <c r="AJ751" s="255"/>
      <c r="AK751" s="255"/>
      <c r="AL751" s="255"/>
      <c r="AM751" s="255"/>
      <c r="AN751" s="255"/>
      <c r="AO751" s="255"/>
      <c r="AP751" s="255"/>
      <c r="AQ751" s="255"/>
      <c r="AR751" s="255"/>
      <c r="AS751" s="255"/>
      <c r="AT751" s="255"/>
      <c r="AU751" s="255"/>
      <c r="AV751" s="255"/>
      <c r="AW751" s="255"/>
      <c r="AX751" s="255"/>
      <c r="AY751" s="255"/>
      <c r="AZ751" s="255"/>
      <c r="BA751" s="255"/>
      <c r="BB751" s="255"/>
      <c r="BC751" s="255"/>
      <c r="BD751" s="255"/>
      <c r="BE751" s="255"/>
      <c r="BF751" s="255"/>
      <c r="BG751" s="255"/>
      <c r="BH751" s="255"/>
      <c r="BI751" s="255"/>
      <c r="BJ751" s="255"/>
      <c r="BK751" s="255"/>
      <c r="BL751" s="255"/>
      <c r="BM751" s="255"/>
      <c r="BN751" s="255"/>
      <c r="BO751" s="255"/>
      <c r="BP751" s="255"/>
      <c r="BQ751" s="255"/>
      <c r="BR751" s="255"/>
      <c r="BS751" s="255"/>
      <c r="BT751" s="255"/>
      <c r="BU751" s="255"/>
      <c r="BV751" s="255"/>
      <c r="BW751" s="255"/>
      <c r="BX751" s="255"/>
      <c r="BY751" s="255"/>
      <c r="BZ751" s="255"/>
      <c r="CA751" s="255"/>
      <c r="CB751" s="255"/>
      <c r="CC751" s="255"/>
      <c r="CD751" s="255"/>
      <c r="CE751" s="255"/>
      <c r="CF751" s="255"/>
      <c r="CG751" s="255"/>
      <c r="CH751" s="255"/>
      <c r="CI751" s="255"/>
      <c r="CJ751" s="255"/>
      <c r="CK751" s="255"/>
      <c r="CL751" s="255"/>
      <c r="CM751" s="255"/>
      <c r="CN751" s="255"/>
      <c r="CO751" s="255"/>
      <c r="CP751" s="255"/>
      <c r="CQ751" s="255"/>
      <c r="CR751" s="255"/>
      <c r="CS751" s="255"/>
      <c r="CT751" s="255"/>
      <c r="CU751" s="255"/>
      <c r="CV751" s="255"/>
      <c r="CW751" s="255"/>
      <c r="CX751" s="255"/>
      <c r="CY751" s="255"/>
      <c r="CZ751" s="255"/>
      <c r="DA751" s="255"/>
      <c r="DB751" s="255"/>
      <c r="DC751" s="255"/>
      <c r="DD751" s="255"/>
      <c r="DE751" s="255"/>
      <c r="DF751" s="255"/>
      <c r="DG751" s="255"/>
      <c r="DH751" s="255"/>
      <c r="DI751" s="255"/>
      <c r="DJ751" s="255"/>
      <c r="DK751" s="255"/>
      <c r="DL751" s="255"/>
      <c r="DM751" s="255"/>
      <c r="DN751" s="255"/>
      <c r="DO751" s="255"/>
      <c r="DP751" s="255"/>
      <c r="DQ751" s="255"/>
      <c r="DR751" s="255"/>
      <c r="DS751" s="255"/>
      <c r="DT751" s="255"/>
      <c r="DU751" s="255"/>
      <c r="DV751" s="255"/>
      <c r="DW751" s="255"/>
      <c r="DX751" s="255"/>
      <c r="DY751" s="255"/>
      <c r="DZ751" s="255"/>
      <c r="EA751" s="255"/>
      <c r="EB751" s="255"/>
      <c r="EC751" s="255"/>
      <c r="ED751" s="255"/>
      <c r="EE751" s="255"/>
      <c r="EF751" s="255"/>
      <c r="EG751" s="255"/>
    </row>
    <row r="752" spans="1:137" x14ac:dyDescent="0.2">
      <c r="A752" s="40">
        <v>684</v>
      </c>
      <c r="B752" s="56" t="s">
        <v>584</v>
      </c>
      <c r="C752" s="54" t="s">
        <v>152</v>
      </c>
      <c r="D752" s="19" t="s">
        <v>788</v>
      </c>
    </row>
    <row r="753" spans="1:137" x14ac:dyDescent="0.2">
      <c r="A753" s="40">
        <v>685</v>
      </c>
      <c r="B753" s="56" t="s">
        <v>273</v>
      </c>
      <c r="C753" s="54" t="s">
        <v>152</v>
      </c>
      <c r="D753" s="19" t="s">
        <v>788</v>
      </c>
    </row>
    <row r="754" spans="1:137" ht="19.2" customHeight="1" thickBot="1" x14ac:dyDescent="0.25">
      <c r="A754" s="277"/>
      <c r="B754" s="290"/>
      <c r="C754" s="291"/>
      <c r="D754" s="286"/>
    </row>
    <row r="755" spans="1:137" s="60" customFormat="1" ht="17.399999999999999" customHeight="1" thickBot="1" x14ac:dyDescent="0.25">
      <c r="A755" s="336" t="s">
        <v>585</v>
      </c>
      <c r="B755" s="337"/>
      <c r="C755" s="287"/>
      <c r="D755" s="288"/>
      <c r="E755" s="255"/>
      <c r="F755" s="255"/>
      <c r="G755" s="255"/>
      <c r="H755" s="255"/>
      <c r="I755" s="255"/>
      <c r="J755" s="255"/>
      <c r="K755" s="255"/>
      <c r="L755" s="255"/>
      <c r="M755" s="255"/>
      <c r="N755" s="255"/>
      <c r="O755" s="255"/>
      <c r="P755" s="255"/>
      <c r="Q755" s="255"/>
      <c r="R755" s="255"/>
      <c r="S755" s="255"/>
      <c r="T755" s="255"/>
      <c r="U755" s="255"/>
      <c r="V755" s="255"/>
      <c r="W755" s="255"/>
      <c r="X755" s="255"/>
      <c r="Y755" s="255"/>
      <c r="Z755" s="255"/>
      <c r="AA755" s="255"/>
      <c r="AB755" s="255"/>
      <c r="AC755" s="255"/>
      <c r="AD755" s="255"/>
      <c r="AE755" s="255"/>
      <c r="AF755" s="255"/>
      <c r="AG755" s="255"/>
      <c r="AH755" s="255"/>
      <c r="AI755" s="255"/>
      <c r="AJ755" s="255"/>
      <c r="AK755" s="255"/>
      <c r="AL755" s="255"/>
      <c r="AM755" s="255"/>
      <c r="AN755" s="255"/>
      <c r="AO755" s="255"/>
      <c r="AP755" s="255"/>
      <c r="AQ755" s="255"/>
      <c r="AR755" s="255"/>
      <c r="AS755" s="255"/>
      <c r="AT755" s="255"/>
      <c r="AU755" s="255"/>
      <c r="AV755" s="255"/>
      <c r="AW755" s="255"/>
      <c r="AX755" s="255"/>
      <c r="AY755" s="255"/>
      <c r="AZ755" s="255"/>
      <c r="BA755" s="255"/>
      <c r="BB755" s="255"/>
      <c r="BC755" s="255"/>
      <c r="BD755" s="255"/>
      <c r="BE755" s="255"/>
      <c r="BF755" s="255"/>
      <c r="BG755" s="255"/>
      <c r="BH755" s="255"/>
      <c r="BI755" s="255"/>
      <c r="BJ755" s="255"/>
      <c r="BK755" s="255"/>
      <c r="BL755" s="255"/>
      <c r="BM755" s="255"/>
      <c r="BN755" s="255"/>
      <c r="BO755" s="255"/>
      <c r="BP755" s="255"/>
      <c r="BQ755" s="255"/>
      <c r="BR755" s="255"/>
      <c r="BS755" s="255"/>
      <c r="BT755" s="255"/>
      <c r="BU755" s="255"/>
      <c r="BV755" s="255"/>
      <c r="BW755" s="255"/>
      <c r="BX755" s="255"/>
      <c r="BY755" s="255"/>
      <c r="BZ755" s="255"/>
      <c r="CA755" s="255"/>
      <c r="CB755" s="255"/>
      <c r="CC755" s="255"/>
      <c r="CD755" s="255"/>
      <c r="CE755" s="255"/>
      <c r="CF755" s="255"/>
      <c r="CG755" s="255"/>
      <c r="CH755" s="255"/>
      <c r="CI755" s="255"/>
      <c r="CJ755" s="255"/>
      <c r="CK755" s="255"/>
      <c r="CL755" s="255"/>
      <c r="CM755" s="255"/>
      <c r="CN755" s="255"/>
      <c r="CO755" s="255"/>
      <c r="CP755" s="255"/>
      <c r="CQ755" s="255"/>
      <c r="CR755" s="255"/>
      <c r="CS755" s="255"/>
      <c r="CT755" s="255"/>
      <c r="CU755" s="255"/>
      <c r="CV755" s="255"/>
      <c r="CW755" s="255"/>
      <c r="CX755" s="255"/>
      <c r="CY755" s="255"/>
      <c r="CZ755" s="255"/>
      <c r="DA755" s="255"/>
      <c r="DB755" s="255"/>
      <c r="DC755" s="255"/>
      <c r="DD755" s="255"/>
      <c r="DE755" s="255"/>
      <c r="DF755" s="255"/>
      <c r="DG755" s="255"/>
      <c r="DH755" s="255"/>
      <c r="DI755" s="255"/>
      <c r="DJ755" s="255"/>
      <c r="DK755" s="255"/>
      <c r="DL755" s="255"/>
      <c r="DM755" s="255"/>
      <c r="DN755" s="255"/>
      <c r="DO755" s="255"/>
      <c r="DP755" s="255"/>
      <c r="DQ755" s="255"/>
      <c r="DR755" s="255"/>
      <c r="DS755" s="255"/>
      <c r="DT755" s="255"/>
      <c r="DU755" s="255"/>
      <c r="DV755" s="255"/>
      <c r="DW755" s="255"/>
      <c r="DX755" s="255"/>
      <c r="DY755" s="255"/>
      <c r="DZ755" s="255"/>
      <c r="EA755" s="255"/>
      <c r="EB755" s="255"/>
      <c r="EC755" s="255"/>
      <c r="ED755" s="255"/>
      <c r="EE755" s="255"/>
      <c r="EF755" s="255"/>
      <c r="EG755" s="255"/>
    </row>
    <row r="756" spans="1:137" ht="20.399999999999999" x14ac:dyDescent="0.2">
      <c r="A756" s="204">
        <v>686</v>
      </c>
      <c r="B756" s="205" t="s">
        <v>482</v>
      </c>
      <c r="C756" s="54" t="s">
        <v>152</v>
      </c>
      <c r="D756" s="19" t="s">
        <v>788</v>
      </c>
    </row>
    <row r="757" spans="1:137" ht="20.399999999999999" x14ac:dyDescent="0.2">
      <c r="A757" s="40">
        <v>687</v>
      </c>
      <c r="B757" s="56" t="s">
        <v>234</v>
      </c>
      <c r="C757" s="54" t="s">
        <v>152</v>
      </c>
      <c r="D757" s="19" t="s">
        <v>788</v>
      </c>
    </row>
    <row r="758" spans="1:137" ht="20.399999999999999" x14ac:dyDescent="0.2">
      <c r="A758" s="40">
        <v>688</v>
      </c>
      <c r="B758" s="56" t="s">
        <v>586</v>
      </c>
      <c r="C758" s="54" t="s">
        <v>152</v>
      </c>
      <c r="D758" s="19" t="s">
        <v>788</v>
      </c>
    </row>
    <row r="759" spans="1:137" ht="20.399999999999999" x14ac:dyDescent="0.2">
      <c r="A759" s="40">
        <v>689</v>
      </c>
      <c r="B759" s="56" t="s">
        <v>233</v>
      </c>
      <c r="C759" s="54" t="s">
        <v>152</v>
      </c>
      <c r="D759" s="19" t="s">
        <v>788</v>
      </c>
    </row>
    <row r="760" spans="1:137" ht="20.399999999999999" x14ac:dyDescent="0.2">
      <c r="A760" s="40">
        <v>690</v>
      </c>
      <c r="B760" s="56" t="s">
        <v>587</v>
      </c>
      <c r="C760" s="54" t="s">
        <v>152</v>
      </c>
      <c r="D760" s="19" t="s">
        <v>788</v>
      </c>
    </row>
    <row r="761" spans="1:137" x14ac:dyDescent="0.2">
      <c r="A761" s="40">
        <v>691</v>
      </c>
      <c r="B761" s="56" t="s">
        <v>588</v>
      </c>
      <c r="C761" s="54" t="s">
        <v>152</v>
      </c>
      <c r="D761" s="19" t="s">
        <v>788</v>
      </c>
    </row>
    <row r="762" spans="1:137" ht="20.399999999999999" x14ac:dyDescent="0.2">
      <c r="A762" s="40">
        <v>692</v>
      </c>
      <c r="B762" s="56" t="s">
        <v>486</v>
      </c>
      <c r="C762" s="54" t="s">
        <v>154</v>
      </c>
      <c r="D762" s="19" t="s">
        <v>788</v>
      </c>
    </row>
    <row r="763" spans="1:137" x14ac:dyDescent="0.2">
      <c r="A763" s="40">
        <v>693</v>
      </c>
      <c r="B763" s="56" t="s">
        <v>487</v>
      </c>
      <c r="C763" s="54" t="s">
        <v>152</v>
      </c>
      <c r="D763" s="19" t="s">
        <v>788</v>
      </c>
    </row>
    <row r="764" spans="1:137" x14ac:dyDescent="0.2">
      <c r="A764" s="40">
        <v>694</v>
      </c>
      <c r="B764" s="56" t="s">
        <v>589</v>
      </c>
      <c r="C764" s="54" t="s">
        <v>152</v>
      </c>
      <c r="D764" s="19" t="s">
        <v>788</v>
      </c>
    </row>
    <row r="765" spans="1:137" x14ac:dyDescent="0.2">
      <c r="A765" s="40">
        <v>695</v>
      </c>
      <c r="B765" s="56" t="s">
        <v>489</v>
      </c>
      <c r="C765" s="54" t="s">
        <v>152</v>
      </c>
      <c r="D765" s="19" t="s">
        <v>788</v>
      </c>
    </row>
    <row r="766" spans="1:137" ht="20.399999999999999" x14ac:dyDescent="0.2">
      <c r="A766" s="40">
        <v>696</v>
      </c>
      <c r="B766" s="56" t="s">
        <v>490</v>
      </c>
      <c r="C766" s="54" t="s">
        <v>152</v>
      </c>
      <c r="D766" s="19" t="s">
        <v>788</v>
      </c>
    </row>
    <row r="767" spans="1:137" x14ac:dyDescent="0.2">
      <c r="A767" s="40">
        <v>697</v>
      </c>
      <c r="B767" s="56" t="s">
        <v>516</v>
      </c>
      <c r="C767" s="54" t="s">
        <v>153</v>
      </c>
      <c r="D767" s="19" t="s">
        <v>788</v>
      </c>
    </row>
    <row r="768" spans="1:137" x14ac:dyDescent="0.2">
      <c r="A768" s="40">
        <v>698</v>
      </c>
      <c r="B768" s="56" t="s">
        <v>517</v>
      </c>
      <c r="C768" s="54" t="s">
        <v>153</v>
      </c>
      <c r="D768" s="19" t="s">
        <v>788</v>
      </c>
    </row>
    <row r="769" spans="1:4" x14ac:dyDescent="0.2">
      <c r="A769" s="40">
        <v>699</v>
      </c>
      <c r="B769" s="56" t="s">
        <v>518</v>
      </c>
      <c r="C769" s="54" t="s">
        <v>153</v>
      </c>
      <c r="D769" s="19" t="s">
        <v>788</v>
      </c>
    </row>
    <row r="770" spans="1:4" x14ac:dyDescent="0.2">
      <c r="A770" s="40">
        <v>700</v>
      </c>
      <c r="B770" s="56" t="s">
        <v>590</v>
      </c>
      <c r="C770" s="54" t="s">
        <v>152</v>
      </c>
      <c r="D770" s="19" t="s">
        <v>788</v>
      </c>
    </row>
    <row r="771" spans="1:4" ht="20.399999999999999" x14ac:dyDescent="0.2">
      <c r="A771" s="40">
        <v>701</v>
      </c>
      <c r="B771" s="56" t="s">
        <v>591</v>
      </c>
      <c r="C771" s="54" t="s">
        <v>152</v>
      </c>
      <c r="D771" s="19" t="s">
        <v>788</v>
      </c>
    </row>
    <row r="772" spans="1:4" x14ac:dyDescent="0.2">
      <c r="A772" s="40">
        <v>702</v>
      </c>
      <c r="B772" s="56" t="s">
        <v>592</v>
      </c>
      <c r="C772" s="54" t="s">
        <v>152</v>
      </c>
      <c r="D772" s="19" t="s">
        <v>788</v>
      </c>
    </row>
    <row r="773" spans="1:4" x14ac:dyDescent="0.2">
      <c r="A773" s="40">
        <v>703</v>
      </c>
      <c r="B773" s="56" t="s">
        <v>593</v>
      </c>
      <c r="C773" s="54" t="s">
        <v>153</v>
      </c>
      <c r="D773" s="19" t="s">
        <v>788</v>
      </c>
    </row>
    <row r="774" spans="1:4" x14ac:dyDescent="0.2">
      <c r="A774" s="40">
        <v>704</v>
      </c>
      <c r="B774" s="56" t="s">
        <v>523</v>
      </c>
      <c r="C774" s="54" t="s">
        <v>154</v>
      </c>
      <c r="D774" s="19" t="s">
        <v>788</v>
      </c>
    </row>
    <row r="775" spans="1:4" x14ac:dyDescent="0.2">
      <c r="A775" s="40">
        <v>705</v>
      </c>
      <c r="B775" s="56" t="s">
        <v>594</v>
      </c>
      <c r="C775" s="54" t="s">
        <v>154</v>
      </c>
      <c r="D775" s="19" t="s">
        <v>788</v>
      </c>
    </row>
    <row r="776" spans="1:4" x14ac:dyDescent="0.2">
      <c r="A776" s="40">
        <v>706</v>
      </c>
      <c r="B776" s="56" t="s">
        <v>524</v>
      </c>
      <c r="C776" s="54" t="s">
        <v>153</v>
      </c>
      <c r="D776" s="19" t="s">
        <v>788</v>
      </c>
    </row>
    <row r="777" spans="1:4" x14ac:dyDescent="0.2">
      <c r="A777" s="40">
        <v>707</v>
      </c>
      <c r="B777" s="56" t="s">
        <v>595</v>
      </c>
      <c r="C777" s="54" t="s">
        <v>154</v>
      </c>
      <c r="D777" s="19" t="s">
        <v>788</v>
      </c>
    </row>
    <row r="778" spans="1:4" ht="20.399999999999999" x14ac:dyDescent="0.2">
      <c r="A778" s="40">
        <v>708</v>
      </c>
      <c r="B778" s="56" t="s">
        <v>596</v>
      </c>
      <c r="C778" s="54" t="s">
        <v>152</v>
      </c>
      <c r="D778" s="19" t="s">
        <v>788</v>
      </c>
    </row>
    <row r="779" spans="1:4" ht="20.399999999999999" x14ac:dyDescent="0.2">
      <c r="A779" s="40">
        <v>709</v>
      </c>
      <c r="B779" s="56" t="s">
        <v>597</v>
      </c>
      <c r="C779" s="54" t="s">
        <v>152</v>
      </c>
      <c r="D779" s="19" t="s">
        <v>788</v>
      </c>
    </row>
    <row r="780" spans="1:4" ht="20.399999999999999" x14ac:dyDescent="0.2">
      <c r="A780" s="40">
        <v>710</v>
      </c>
      <c r="B780" s="56" t="s">
        <v>554</v>
      </c>
      <c r="C780" s="54" t="s">
        <v>153</v>
      </c>
      <c r="D780" s="19" t="s">
        <v>788</v>
      </c>
    </row>
    <row r="781" spans="1:4" x14ac:dyDescent="0.2">
      <c r="A781" s="40">
        <v>711</v>
      </c>
      <c r="B781" s="56" t="s">
        <v>598</v>
      </c>
      <c r="C781" s="54" t="s">
        <v>152</v>
      </c>
      <c r="D781" s="19" t="s">
        <v>788</v>
      </c>
    </row>
    <row r="782" spans="1:4" ht="20.399999999999999" x14ac:dyDescent="0.2">
      <c r="A782" s="40">
        <v>712</v>
      </c>
      <c r="B782" s="56" t="s">
        <v>596</v>
      </c>
      <c r="C782" s="54" t="s">
        <v>152</v>
      </c>
      <c r="D782" s="19" t="s">
        <v>788</v>
      </c>
    </row>
    <row r="783" spans="1:4" x14ac:dyDescent="0.2">
      <c r="A783" s="40">
        <v>713</v>
      </c>
      <c r="B783" s="56" t="s">
        <v>599</v>
      </c>
      <c r="C783" s="54" t="s">
        <v>152</v>
      </c>
      <c r="D783" s="19" t="s">
        <v>788</v>
      </c>
    </row>
    <row r="784" spans="1:4" ht="20.399999999999999" x14ac:dyDescent="0.2">
      <c r="A784" s="40">
        <v>714</v>
      </c>
      <c r="B784" s="56" t="s">
        <v>558</v>
      </c>
      <c r="C784" s="54" t="s">
        <v>152</v>
      </c>
      <c r="D784" s="19" t="s">
        <v>788</v>
      </c>
    </row>
    <row r="785" spans="1:137" x14ac:dyDescent="0.2">
      <c r="A785" s="40">
        <v>715</v>
      </c>
      <c r="B785" s="56" t="s">
        <v>559</v>
      </c>
      <c r="C785" s="54" t="s">
        <v>152</v>
      </c>
      <c r="D785" s="19" t="s">
        <v>788</v>
      </c>
    </row>
    <row r="786" spans="1:137" ht="20.399999999999999" x14ac:dyDescent="0.2">
      <c r="A786" s="40">
        <v>716</v>
      </c>
      <c r="B786" s="56" t="s">
        <v>560</v>
      </c>
      <c r="C786" s="54" t="s">
        <v>152</v>
      </c>
      <c r="D786" s="19" t="s">
        <v>788</v>
      </c>
    </row>
    <row r="787" spans="1:137" ht="20.399999999999999" x14ac:dyDescent="0.2">
      <c r="A787" s="40">
        <v>717</v>
      </c>
      <c r="B787" s="56" t="s">
        <v>561</v>
      </c>
      <c r="C787" s="54" t="s">
        <v>153</v>
      </c>
      <c r="D787" s="19" t="s">
        <v>788</v>
      </c>
    </row>
    <row r="788" spans="1:137" x14ac:dyDescent="0.2">
      <c r="A788" s="40">
        <v>718</v>
      </c>
      <c r="B788" s="56" t="s">
        <v>600</v>
      </c>
      <c r="C788" s="54" t="s">
        <v>153</v>
      </c>
      <c r="D788" s="19" t="s">
        <v>788</v>
      </c>
    </row>
    <row r="789" spans="1:137" ht="20.399999999999999" x14ac:dyDescent="0.2">
      <c r="A789" s="40">
        <v>719</v>
      </c>
      <c r="B789" s="56" t="s">
        <v>563</v>
      </c>
      <c r="C789" s="54" t="s">
        <v>153</v>
      </c>
      <c r="D789" s="19" t="s">
        <v>788</v>
      </c>
    </row>
    <row r="790" spans="1:137" x14ac:dyDescent="0.2">
      <c r="A790" s="40">
        <v>720</v>
      </c>
      <c r="B790" s="56" t="s">
        <v>601</v>
      </c>
      <c r="C790" s="54" t="s">
        <v>153</v>
      </c>
      <c r="D790" s="19" t="s">
        <v>788</v>
      </c>
    </row>
    <row r="791" spans="1:137" ht="22.2" customHeight="1" thickBot="1" x14ac:dyDescent="0.25">
      <c r="A791" s="277"/>
      <c r="B791" s="290"/>
      <c r="C791" s="294"/>
      <c r="D791" s="288"/>
    </row>
    <row r="792" spans="1:137" s="60" customFormat="1" ht="17.399999999999999" customHeight="1" thickBot="1" x14ac:dyDescent="0.25">
      <c r="A792" s="336" t="s">
        <v>602</v>
      </c>
      <c r="B792" s="337"/>
      <c r="C792" s="287"/>
      <c r="D792" s="288"/>
      <c r="E792" s="255"/>
      <c r="F792" s="255"/>
      <c r="G792" s="255"/>
      <c r="H792" s="255"/>
      <c r="I792" s="255"/>
      <c r="J792" s="255"/>
      <c r="K792" s="255"/>
      <c r="L792" s="255"/>
      <c r="M792" s="255"/>
      <c r="N792" s="255"/>
      <c r="O792" s="255"/>
      <c r="P792" s="255"/>
      <c r="Q792" s="255"/>
      <c r="R792" s="255"/>
      <c r="S792" s="255"/>
      <c r="T792" s="255"/>
      <c r="U792" s="255"/>
      <c r="V792" s="255"/>
      <c r="W792" s="255"/>
      <c r="X792" s="255"/>
      <c r="Y792" s="255"/>
      <c r="Z792" s="255"/>
      <c r="AA792" s="255"/>
      <c r="AB792" s="255"/>
      <c r="AC792" s="255"/>
      <c r="AD792" s="255"/>
      <c r="AE792" s="255"/>
      <c r="AF792" s="255"/>
      <c r="AG792" s="255"/>
      <c r="AH792" s="255"/>
      <c r="AI792" s="255"/>
      <c r="AJ792" s="255"/>
      <c r="AK792" s="255"/>
      <c r="AL792" s="255"/>
      <c r="AM792" s="255"/>
      <c r="AN792" s="255"/>
      <c r="AO792" s="255"/>
      <c r="AP792" s="255"/>
      <c r="AQ792" s="255"/>
      <c r="AR792" s="255"/>
      <c r="AS792" s="255"/>
      <c r="AT792" s="255"/>
      <c r="AU792" s="255"/>
      <c r="AV792" s="255"/>
      <c r="AW792" s="255"/>
      <c r="AX792" s="255"/>
      <c r="AY792" s="255"/>
      <c r="AZ792" s="255"/>
      <c r="BA792" s="255"/>
      <c r="BB792" s="255"/>
      <c r="BC792" s="255"/>
      <c r="BD792" s="255"/>
      <c r="BE792" s="255"/>
      <c r="BF792" s="255"/>
      <c r="BG792" s="255"/>
      <c r="BH792" s="255"/>
      <c r="BI792" s="255"/>
      <c r="BJ792" s="255"/>
      <c r="BK792" s="255"/>
      <c r="BL792" s="255"/>
      <c r="BM792" s="255"/>
      <c r="BN792" s="255"/>
      <c r="BO792" s="255"/>
      <c r="BP792" s="255"/>
      <c r="BQ792" s="255"/>
      <c r="BR792" s="255"/>
      <c r="BS792" s="255"/>
      <c r="BT792" s="255"/>
      <c r="BU792" s="255"/>
      <c r="BV792" s="255"/>
      <c r="BW792" s="255"/>
      <c r="BX792" s="255"/>
      <c r="BY792" s="255"/>
      <c r="BZ792" s="255"/>
      <c r="CA792" s="255"/>
      <c r="CB792" s="255"/>
      <c r="CC792" s="255"/>
      <c r="CD792" s="255"/>
      <c r="CE792" s="255"/>
      <c r="CF792" s="255"/>
      <c r="CG792" s="255"/>
      <c r="CH792" s="255"/>
      <c r="CI792" s="255"/>
      <c r="CJ792" s="255"/>
      <c r="CK792" s="255"/>
      <c r="CL792" s="255"/>
      <c r="CM792" s="255"/>
      <c r="CN792" s="255"/>
      <c r="CO792" s="255"/>
      <c r="CP792" s="255"/>
      <c r="CQ792" s="255"/>
      <c r="CR792" s="255"/>
      <c r="CS792" s="255"/>
      <c r="CT792" s="255"/>
      <c r="CU792" s="255"/>
      <c r="CV792" s="255"/>
      <c r="CW792" s="255"/>
      <c r="CX792" s="255"/>
      <c r="CY792" s="255"/>
      <c r="CZ792" s="255"/>
      <c r="DA792" s="255"/>
      <c r="DB792" s="255"/>
      <c r="DC792" s="255"/>
      <c r="DD792" s="255"/>
      <c r="DE792" s="255"/>
      <c r="DF792" s="255"/>
      <c r="DG792" s="255"/>
      <c r="DH792" s="255"/>
      <c r="DI792" s="255"/>
      <c r="DJ792" s="255"/>
      <c r="DK792" s="255"/>
      <c r="DL792" s="255"/>
      <c r="DM792" s="255"/>
      <c r="DN792" s="255"/>
      <c r="DO792" s="255"/>
      <c r="DP792" s="255"/>
      <c r="DQ792" s="255"/>
      <c r="DR792" s="255"/>
      <c r="DS792" s="255"/>
      <c r="DT792" s="255"/>
      <c r="DU792" s="255"/>
      <c r="DV792" s="255"/>
      <c r="DW792" s="255"/>
      <c r="DX792" s="255"/>
      <c r="DY792" s="255"/>
      <c r="DZ792" s="255"/>
      <c r="EA792" s="255"/>
      <c r="EB792" s="255"/>
      <c r="EC792" s="255"/>
      <c r="ED792" s="255"/>
      <c r="EE792" s="255"/>
      <c r="EF792" s="255"/>
      <c r="EG792" s="255"/>
    </row>
    <row r="793" spans="1:137" ht="20.399999999999999" x14ac:dyDescent="0.2">
      <c r="A793" s="204">
        <v>721</v>
      </c>
      <c r="B793" s="247" t="s">
        <v>458</v>
      </c>
      <c r="C793" s="54" t="s">
        <v>152</v>
      </c>
      <c r="D793" s="19" t="s">
        <v>788</v>
      </c>
    </row>
    <row r="794" spans="1:137" x14ac:dyDescent="0.2">
      <c r="A794" s="40">
        <v>722</v>
      </c>
      <c r="B794" s="55" t="s">
        <v>459</v>
      </c>
      <c r="C794" s="54" t="s">
        <v>152</v>
      </c>
      <c r="D794" s="19" t="s">
        <v>788</v>
      </c>
    </row>
    <row r="795" spans="1:137" ht="20.399999999999999" x14ac:dyDescent="0.2">
      <c r="A795" s="40">
        <v>723</v>
      </c>
      <c r="B795" s="55" t="s">
        <v>460</v>
      </c>
      <c r="C795" s="54" t="s">
        <v>152</v>
      </c>
      <c r="D795" s="19" t="s">
        <v>788</v>
      </c>
    </row>
    <row r="796" spans="1:137" ht="20.399999999999999" x14ac:dyDescent="0.2">
      <c r="A796" s="40">
        <v>724</v>
      </c>
      <c r="B796" s="55" t="s">
        <v>461</v>
      </c>
      <c r="C796" s="54" t="s">
        <v>152</v>
      </c>
      <c r="D796" s="19" t="s">
        <v>788</v>
      </c>
    </row>
    <row r="797" spans="1:137" ht="20.399999999999999" x14ac:dyDescent="0.2">
      <c r="A797" s="40">
        <v>725</v>
      </c>
      <c r="B797" s="56" t="s">
        <v>462</v>
      </c>
      <c r="C797" s="54" t="s">
        <v>152</v>
      </c>
      <c r="D797" s="19" t="s">
        <v>788</v>
      </c>
    </row>
    <row r="798" spans="1:137" x14ac:dyDescent="0.2">
      <c r="A798" s="40">
        <v>726</v>
      </c>
      <c r="B798" s="56" t="s">
        <v>463</v>
      </c>
      <c r="C798" s="54" t="s">
        <v>152</v>
      </c>
      <c r="D798" s="19" t="s">
        <v>788</v>
      </c>
    </row>
    <row r="799" spans="1:137" x14ac:dyDescent="0.2">
      <c r="A799" s="40">
        <v>727</v>
      </c>
      <c r="B799" s="56" t="s">
        <v>472</v>
      </c>
      <c r="C799" s="54" t="s">
        <v>152</v>
      </c>
      <c r="D799" s="19" t="s">
        <v>788</v>
      </c>
    </row>
    <row r="800" spans="1:137" ht="20.399999999999999" x14ac:dyDescent="0.2">
      <c r="A800" s="40">
        <v>728</v>
      </c>
      <c r="B800" s="56" t="s">
        <v>465</v>
      </c>
      <c r="C800" s="54" t="s">
        <v>152</v>
      </c>
      <c r="D800" s="19" t="s">
        <v>788</v>
      </c>
    </row>
    <row r="801" spans="1:4" ht="20.399999999999999" x14ac:dyDescent="0.2">
      <c r="A801" s="40">
        <v>729</v>
      </c>
      <c r="B801" s="56" t="s">
        <v>466</v>
      </c>
      <c r="C801" s="54" t="s">
        <v>152</v>
      </c>
      <c r="D801" s="19" t="s">
        <v>788</v>
      </c>
    </row>
    <row r="802" spans="1:4" ht="20.399999999999999" x14ac:dyDescent="0.2">
      <c r="A802" s="40">
        <v>730</v>
      </c>
      <c r="B802" s="55" t="s">
        <v>538</v>
      </c>
      <c r="C802" s="54" t="s">
        <v>152</v>
      </c>
      <c r="D802" s="19" t="s">
        <v>788</v>
      </c>
    </row>
    <row r="803" spans="1:4" x14ac:dyDescent="0.2">
      <c r="A803" s="40">
        <v>731</v>
      </c>
      <c r="B803" s="55" t="s">
        <v>468</v>
      </c>
      <c r="C803" s="54" t="s">
        <v>152</v>
      </c>
      <c r="D803" s="19" t="s">
        <v>788</v>
      </c>
    </row>
    <row r="804" spans="1:4" x14ac:dyDescent="0.2">
      <c r="A804" s="40">
        <v>732</v>
      </c>
      <c r="B804" s="55" t="s">
        <v>238</v>
      </c>
      <c r="C804" s="54" t="s">
        <v>152</v>
      </c>
      <c r="D804" s="19" t="s">
        <v>788</v>
      </c>
    </row>
    <row r="805" spans="1:4" x14ac:dyDescent="0.2">
      <c r="A805" s="40">
        <v>733</v>
      </c>
      <c r="B805" s="56" t="s">
        <v>239</v>
      </c>
      <c r="C805" s="54" t="s">
        <v>152</v>
      </c>
      <c r="D805" s="19" t="s">
        <v>788</v>
      </c>
    </row>
    <row r="806" spans="1:4" ht="20.399999999999999" x14ac:dyDescent="0.2">
      <c r="A806" s="40">
        <v>734</v>
      </c>
      <c r="B806" s="53" t="s">
        <v>240</v>
      </c>
      <c r="C806" s="54" t="s">
        <v>153</v>
      </c>
      <c r="D806" s="19" t="s">
        <v>788</v>
      </c>
    </row>
    <row r="807" spans="1:4" ht="30.6" x14ac:dyDescent="0.2">
      <c r="A807" s="40">
        <v>735</v>
      </c>
      <c r="B807" s="56" t="s">
        <v>469</v>
      </c>
      <c r="C807" s="54" t="s">
        <v>154</v>
      </c>
      <c r="D807" s="19" t="s">
        <v>788</v>
      </c>
    </row>
    <row r="808" spans="1:4" ht="40.799999999999997" x14ac:dyDescent="0.2">
      <c r="A808" s="40">
        <v>736</v>
      </c>
      <c r="B808" s="56" t="s">
        <v>470</v>
      </c>
      <c r="C808" s="54" t="s">
        <v>153</v>
      </c>
      <c r="D808" s="19" t="s">
        <v>788</v>
      </c>
    </row>
    <row r="809" spans="1:4" ht="30.6" x14ac:dyDescent="0.2">
      <c r="A809" s="40">
        <v>737</v>
      </c>
      <c r="B809" s="56" t="s">
        <v>471</v>
      </c>
      <c r="C809" s="54" t="s">
        <v>153</v>
      </c>
      <c r="D809" s="19" t="s">
        <v>788</v>
      </c>
    </row>
    <row r="810" spans="1:4" x14ac:dyDescent="0.2">
      <c r="A810" s="40">
        <v>738</v>
      </c>
      <c r="B810" s="55" t="s">
        <v>472</v>
      </c>
      <c r="C810" s="54" t="s">
        <v>152</v>
      </c>
      <c r="D810" s="19" t="s">
        <v>788</v>
      </c>
    </row>
    <row r="811" spans="1:4" ht="30.6" x14ac:dyDescent="0.2">
      <c r="A811" s="40">
        <v>739</v>
      </c>
      <c r="B811" s="55" t="s">
        <v>603</v>
      </c>
      <c r="C811" s="54" t="s">
        <v>152</v>
      </c>
      <c r="D811" s="19" t="s">
        <v>788</v>
      </c>
    </row>
    <row r="812" spans="1:4" ht="20.399999999999999" x14ac:dyDescent="0.2">
      <c r="A812" s="40">
        <v>740</v>
      </c>
      <c r="B812" s="55" t="s">
        <v>604</v>
      </c>
      <c r="C812" s="54" t="s">
        <v>152</v>
      </c>
      <c r="D812" s="19" t="s">
        <v>788</v>
      </c>
    </row>
    <row r="813" spans="1:4" ht="20.399999999999999" x14ac:dyDescent="0.2">
      <c r="A813" s="40">
        <v>741</v>
      </c>
      <c r="B813" s="55" t="s">
        <v>232</v>
      </c>
      <c r="C813" s="54" t="s">
        <v>152</v>
      </c>
      <c r="D813" s="19" t="s">
        <v>788</v>
      </c>
    </row>
    <row r="814" spans="1:4" x14ac:dyDescent="0.2">
      <c r="A814" s="40">
        <v>742</v>
      </c>
      <c r="B814" s="55" t="s">
        <v>459</v>
      </c>
      <c r="C814" s="54" t="s">
        <v>152</v>
      </c>
      <c r="D814" s="19" t="s">
        <v>788</v>
      </c>
    </row>
    <row r="815" spans="1:4" ht="20.399999999999999" x14ac:dyDescent="0.2">
      <c r="A815" s="40">
        <v>743</v>
      </c>
      <c r="B815" s="55" t="s">
        <v>460</v>
      </c>
      <c r="C815" s="54" t="s">
        <v>152</v>
      </c>
      <c r="D815" s="19" t="s">
        <v>788</v>
      </c>
    </row>
    <row r="816" spans="1:4" ht="20.399999999999999" x14ac:dyDescent="0.2">
      <c r="A816" s="40">
        <v>744</v>
      </c>
      <c r="B816" s="56" t="s">
        <v>476</v>
      </c>
      <c r="C816" s="54" t="s">
        <v>152</v>
      </c>
      <c r="D816" s="19" t="s">
        <v>788</v>
      </c>
    </row>
    <row r="817" spans="1:4" ht="20.399999999999999" x14ac:dyDescent="0.2">
      <c r="A817" s="40">
        <v>745</v>
      </c>
      <c r="B817" s="56" t="s">
        <v>462</v>
      </c>
      <c r="C817" s="54" t="s">
        <v>152</v>
      </c>
      <c r="D817" s="19" t="s">
        <v>788</v>
      </c>
    </row>
    <row r="818" spans="1:4" x14ac:dyDescent="0.2">
      <c r="A818" s="40">
        <v>746</v>
      </c>
      <c r="B818" s="55" t="s">
        <v>463</v>
      </c>
      <c r="C818" s="54" t="s">
        <v>152</v>
      </c>
      <c r="D818" s="19" t="s">
        <v>788</v>
      </c>
    </row>
    <row r="819" spans="1:4" x14ac:dyDescent="0.2">
      <c r="A819" s="40">
        <v>747</v>
      </c>
      <c r="B819" s="55" t="s">
        <v>472</v>
      </c>
      <c r="C819" s="54" t="s">
        <v>152</v>
      </c>
      <c r="D819" s="19" t="s">
        <v>788</v>
      </c>
    </row>
    <row r="820" spans="1:4" ht="20.399999999999999" x14ac:dyDescent="0.2">
      <c r="A820" s="40">
        <v>748</v>
      </c>
      <c r="B820" s="56" t="s">
        <v>465</v>
      </c>
      <c r="C820" s="54" t="s">
        <v>152</v>
      </c>
      <c r="D820" s="19" t="s">
        <v>788</v>
      </c>
    </row>
    <row r="821" spans="1:4" ht="20.399999999999999" x14ac:dyDescent="0.2">
      <c r="A821" s="40">
        <v>749</v>
      </c>
      <c r="B821" s="55" t="s">
        <v>466</v>
      </c>
      <c r="C821" s="54" t="s">
        <v>152</v>
      </c>
      <c r="D821" s="19" t="s">
        <v>788</v>
      </c>
    </row>
    <row r="822" spans="1:4" ht="20.399999999999999" x14ac:dyDescent="0.2">
      <c r="A822" s="40">
        <v>750</v>
      </c>
      <c r="B822" s="55" t="s">
        <v>467</v>
      </c>
      <c r="C822" s="54" t="s">
        <v>152</v>
      </c>
      <c r="D822" s="19" t="s">
        <v>788</v>
      </c>
    </row>
    <row r="823" spans="1:4" ht="20.399999999999999" x14ac:dyDescent="0.2">
      <c r="A823" s="40">
        <v>751</v>
      </c>
      <c r="B823" s="55" t="s">
        <v>482</v>
      </c>
      <c r="C823" s="54" t="s">
        <v>152</v>
      </c>
      <c r="D823" s="19" t="s">
        <v>788</v>
      </c>
    </row>
    <row r="824" spans="1:4" ht="20.399999999999999" x14ac:dyDescent="0.2">
      <c r="A824" s="40">
        <v>752</v>
      </c>
      <c r="B824" s="55" t="s">
        <v>234</v>
      </c>
      <c r="C824" s="54" t="s">
        <v>152</v>
      </c>
      <c r="D824" s="19" t="s">
        <v>788</v>
      </c>
    </row>
    <row r="825" spans="1:4" ht="20.399999999999999" x14ac:dyDescent="0.2">
      <c r="A825" s="40">
        <v>753</v>
      </c>
      <c r="B825" s="55" t="s">
        <v>483</v>
      </c>
      <c r="C825" s="54" t="s">
        <v>152</v>
      </c>
      <c r="D825" s="19" t="s">
        <v>788</v>
      </c>
    </row>
    <row r="826" spans="1:4" ht="20.399999999999999" x14ac:dyDescent="0.2">
      <c r="A826" s="40">
        <v>754</v>
      </c>
      <c r="B826" s="55" t="s">
        <v>233</v>
      </c>
      <c r="C826" s="54" t="s">
        <v>152</v>
      </c>
      <c r="D826" s="19" t="s">
        <v>788</v>
      </c>
    </row>
    <row r="827" spans="1:4" ht="20.399999999999999" x14ac:dyDescent="0.2">
      <c r="A827" s="40">
        <v>755</v>
      </c>
      <c r="B827" s="55" t="s">
        <v>484</v>
      </c>
      <c r="C827" s="54" t="s">
        <v>152</v>
      </c>
      <c r="D827" s="19" t="s">
        <v>788</v>
      </c>
    </row>
    <row r="828" spans="1:4" x14ac:dyDescent="0.2">
      <c r="A828" s="40">
        <v>756</v>
      </c>
      <c r="B828" s="55" t="s">
        <v>485</v>
      </c>
      <c r="C828" s="54" t="s">
        <v>152</v>
      </c>
      <c r="D828" s="19" t="s">
        <v>788</v>
      </c>
    </row>
    <row r="829" spans="1:4" ht="20.399999999999999" x14ac:dyDescent="0.2">
      <c r="A829" s="40">
        <v>757</v>
      </c>
      <c r="B829" s="55" t="s">
        <v>486</v>
      </c>
      <c r="C829" s="54" t="s">
        <v>152</v>
      </c>
      <c r="D829" s="19" t="s">
        <v>788</v>
      </c>
    </row>
    <row r="830" spans="1:4" x14ac:dyDescent="0.2">
      <c r="A830" s="40">
        <v>758</v>
      </c>
      <c r="B830" s="55" t="s">
        <v>487</v>
      </c>
      <c r="C830" s="54" t="s">
        <v>154</v>
      </c>
      <c r="D830" s="19" t="s">
        <v>788</v>
      </c>
    </row>
    <row r="831" spans="1:4" ht="20.399999999999999" x14ac:dyDescent="0.2">
      <c r="A831" s="40">
        <v>759</v>
      </c>
      <c r="B831" s="55" t="s">
        <v>605</v>
      </c>
      <c r="C831" s="54" t="s">
        <v>152</v>
      </c>
      <c r="D831" s="19" t="s">
        <v>788</v>
      </c>
    </row>
    <row r="832" spans="1:4" x14ac:dyDescent="0.2">
      <c r="A832" s="40">
        <v>760</v>
      </c>
      <c r="B832" s="55" t="s">
        <v>489</v>
      </c>
      <c r="C832" s="54" t="s">
        <v>152</v>
      </c>
      <c r="D832" s="19" t="s">
        <v>788</v>
      </c>
    </row>
    <row r="833" spans="1:4" ht="20.399999999999999" x14ac:dyDescent="0.2">
      <c r="A833" s="40">
        <v>761</v>
      </c>
      <c r="B833" s="55" t="s">
        <v>490</v>
      </c>
      <c r="C833" s="54" t="s">
        <v>152</v>
      </c>
      <c r="D833" s="19" t="s">
        <v>788</v>
      </c>
    </row>
    <row r="834" spans="1:4" x14ac:dyDescent="0.2">
      <c r="A834" s="40">
        <v>762</v>
      </c>
      <c r="B834" s="55" t="s">
        <v>263</v>
      </c>
      <c r="C834" s="54" t="s">
        <v>154</v>
      </c>
      <c r="D834" s="19" t="s">
        <v>788</v>
      </c>
    </row>
    <row r="835" spans="1:4" ht="20.399999999999999" x14ac:dyDescent="0.2">
      <c r="A835" s="40">
        <v>763</v>
      </c>
      <c r="B835" s="55" t="s">
        <v>606</v>
      </c>
      <c r="C835" s="54" t="s">
        <v>154</v>
      </c>
      <c r="D835" s="19" t="s">
        <v>788</v>
      </c>
    </row>
    <row r="836" spans="1:4" x14ac:dyDescent="0.2">
      <c r="A836" s="40">
        <v>764</v>
      </c>
      <c r="B836" s="55" t="s">
        <v>499</v>
      </c>
      <c r="C836" s="54" t="s">
        <v>153</v>
      </c>
      <c r="D836" s="19" t="s">
        <v>788</v>
      </c>
    </row>
    <row r="837" spans="1:4" x14ac:dyDescent="0.2">
      <c r="A837" s="40">
        <v>765</v>
      </c>
      <c r="B837" s="55" t="s">
        <v>500</v>
      </c>
      <c r="C837" s="54" t="s">
        <v>153</v>
      </c>
      <c r="D837" s="19" t="s">
        <v>788</v>
      </c>
    </row>
    <row r="838" spans="1:4" ht="20.399999999999999" x14ac:dyDescent="0.2">
      <c r="A838" s="40">
        <v>766</v>
      </c>
      <c r="B838" s="56" t="s">
        <v>510</v>
      </c>
      <c r="C838" s="54" t="s">
        <v>154</v>
      </c>
      <c r="D838" s="19" t="s">
        <v>788</v>
      </c>
    </row>
    <row r="839" spans="1:4" x14ac:dyDescent="0.2">
      <c r="A839" s="40">
        <v>767</v>
      </c>
      <c r="B839" s="55" t="s">
        <v>501</v>
      </c>
      <c r="C839" s="54" t="s">
        <v>153</v>
      </c>
      <c r="D839" s="19" t="s">
        <v>788</v>
      </c>
    </row>
    <row r="840" spans="1:4" x14ac:dyDescent="0.2">
      <c r="A840" s="40">
        <v>768</v>
      </c>
      <c r="B840" s="55" t="s">
        <v>511</v>
      </c>
      <c r="C840" s="54" t="s">
        <v>153</v>
      </c>
      <c r="D840" s="19" t="s">
        <v>788</v>
      </c>
    </row>
    <row r="841" spans="1:4" x14ac:dyDescent="0.2">
      <c r="A841" s="40">
        <v>769</v>
      </c>
      <c r="B841" s="55" t="s">
        <v>265</v>
      </c>
      <c r="C841" s="54" t="s">
        <v>154</v>
      </c>
      <c r="D841" s="19" t="s">
        <v>788</v>
      </c>
    </row>
    <row r="842" spans="1:4" ht="51" x14ac:dyDescent="0.2">
      <c r="A842" s="40">
        <v>770</v>
      </c>
      <c r="B842" s="55" t="s">
        <v>512</v>
      </c>
      <c r="C842" s="54" t="s">
        <v>153</v>
      </c>
      <c r="D842" s="19" t="s">
        <v>788</v>
      </c>
    </row>
    <row r="843" spans="1:4" ht="51" x14ac:dyDescent="0.2">
      <c r="A843" s="40">
        <v>771</v>
      </c>
      <c r="B843" s="55" t="s">
        <v>513</v>
      </c>
      <c r="C843" s="54" t="s">
        <v>153</v>
      </c>
      <c r="D843" s="19" t="s">
        <v>788</v>
      </c>
    </row>
    <row r="844" spans="1:4" x14ac:dyDescent="0.2">
      <c r="A844" s="40">
        <v>772</v>
      </c>
      <c r="B844" s="55" t="s">
        <v>498</v>
      </c>
      <c r="C844" s="54" t="s">
        <v>154</v>
      </c>
      <c r="D844" s="19" t="s">
        <v>788</v>
      </c>
    </row>
    <row r="845" spans="1:4" x14ac:dyDescent="0.2">
      <c r="A845" s="40">
        <v>773</v>
      </c>
      <c r="B845" s="55" t="s">
        <v>247</v>
      </c>
      <c r="C845" s="54" t="s">
        <v>153</v>
      </c>
      <c r="D845" s="19" t="s">
        <v>788</v>
      </c>
    </row>
    <row r="846" spans="1:4" x14ac:dyDescent="0.2">
      <c r="A846" s="40">
        <v>774</v>
      </c>
      <c r="B846" s="55" t="s">
        <v>235</v>
      </c>
      <c r="C846" s="54" t="s">
        <v>154</v>
      </c>
      <c r="D846" s="19" t="s">
        <v>788</v>
      </c>
    </row>
    <row r="847" spans="1:4" x14ac:dyDescent="0.2">
      <c r="A847" s="40">
        <v>775</v>
      </c>
      <c r="B847" s="55" t="s">
        <v>264</v>
      </c>
      <c r="C847" s="54" t="s">
        <v>154</v>
      </c>
      <c r="D847" s="19" t="s">
        <v>788</v>
      </c>
    </row>
    <row r="848" spans="1:4" x14ac:dyDescent="0.2">
      <c r="A848" s="40">
        <v>776</v>
      </c>
      <c r="B848" s="55" t="s">
        <v>502</v>
      </c>
      <c r="C848" s="54" t="s">
        <v>153</v>
      </c>
      <c r="D848" s="19" t="s">
        <v>788</v>
      </c>
    </row>
    <row r="849" spans="1:4" ht="20.399999999999999" x14ac:dyDescent="0.2">
      <c r="A849" s="40">
        <v>777</v>
      </c>
      <c r="B849" s="55" t="s">
        <v>503</v>
      </c>
      <c r="C849" s="54" t="s">
        <v>153</v>
      </c>
      <c r="D849" s="19" t="s">
        <v>788</v>
      </c>
    </row>
    <row r="850" spans="1:4" ht="20.399999999999999" x14ac:dyDescent="0.2">
      <c r="A850" s="40">
        <v>778</v>
      </c>
      <c r="B850" s="53" t="s">
        <v>504</v>
      </c>
      <c r="C850" s="54" t="s">
        <v>153</v>
      </c>
      <c r="D850" s="19" t="s">
        <v>788</v>
      </c>
    </row>
    <row r="851" spans="1:4" x14ac:dyDescent="0.2">
      <c r="A851" s="40">
        <v>779</v>
      </c>
      <c r="B851" s="55" t="s">
        <v>515</v>
      </c>
      <c r="C851" s="54" t="s">
        <v>153</v>
      </c>
      <c r="D851" s="19" t="s">
        <v>788</v>
      </c>
    </row>
    <row r="852" spans="1:4" x14ac:dyDescent="0.2">
      <c r="A852" s="40">
        <v>780</v>
      </c>
      <c r="B852" s="55" t="s">
        <v>498</v>
      </c>
      <c r="C852" s="54" t="s">
        <v>154</v>
      </c>
      <c r="D852" s="19" t="s">
        <v>788</v>
      </c>
    </row>
    <row r="853" spans="1:4" x14ac:dyDescent="0.2">
      <c r="A853" s="40">
        <v>781</v>
      </c>
      <c r="B853" s="55" t="s">
        <v>499</v>
      </c>
      <c r="C853" s="54" t="s">
        <v>153</v>
      </c>
      <c r="D853" s="19" t="s">
        <v>788</v>
      </c>
    </row>
    <row r="854" spans="1:4" x14ac:dyDescent="0.2">
      <c r="A854" s="40">
        <v>782</v>
      </c>
      <c r="B854" s="55" t="s">
        <v>500</v>
      </c>
      <c r="C854" s="54" t="s">
        <v>153</v>
      </c>
      <c r="D854" s="19" t="s">
        <v>788</v>
      </c>
    </row>
    <row r="855" spans="1:4" x14ac:dyDescent="0.2">
      <c r="A855" s="40">
        <v>783</v>
      </c>
      <c r="B855" s="55" t="s">
        <v>235</v>
      </c>
      <c r="C855" s="54" t="s">
        <v>154</v>
      </c>
      <c r="D855" s="19" t="s">
        <v>788</v>
      </c>
    </row>
    <row r="856" spans="1:4" x14ac:dyDescent="0.2">
      <c r="A856" s="40">
        <v>784</v>
      </c>
      <c r="B856" s="55" t="s">
        <v>501</v>
      </c>
      <c r="C856" s="54" t="s">
        <v>153</v>
      </c>
      <c r="D856" s="19" t="s">
        <v>788</v>
      </c>
    </row>
    <row r="857" spans="1:4" x14ac:dyDescent="0.2">
      <c r="A857" s="40">
        <v>785</v>
      </c>
      <c r="B857" s="55" t="s">
        <v>264</v>
      </c>
      <c r="C857" s="54" t="s">
        <v>154</v>
      </c>
      <c r="D857" s="19" t="s">
        <v>788</v>
      </c>
    </row>
    <row r="858" spans="1:4" x14ac:dyDescent="0.2">
      <c r="A858" s="40">
        <v>786</v>
      </c>
      <c r="B858" s="55" t="s">
        <v>502</v>
      </c>
      <c r="C858" s="54" t="s">
        <v>153</v>
      </c>
      <c r="D858" s="19" t="s">
        <v>788</v>
      </c>
    </row>
    <row r="859" spans="1:4" ht="20.399999999999999" x14ac:dyDescent="0.2">
      <c r="A859" s="40">
        <v>787</v>
      </c>
      <c r="B859" s="56" t="s">
        <v>503</v>
      </c>
      <c r="C859" s="54" t="s">
        <v>153</v>
      </c>
      <c r="D859" s="19" t="s">
        <v>788</v>
      </c>
    </row>
    <row r="860" spans="1:4" x14ac:dyDescent="0.2">
      <c r="A860" s="40">
        <v>788</v>
      </c>
      <c r="B860" s="55" t="s">
        <v>502</v>
      </c>
      <c r="C860" s="54" t="s">
        <v>153</v>
      </c>
      <c r="D860" s="19" t="s">
        <v>788</v>
      </c>
    </row>
    <row r="861" spans="1:4" ht="20.399999999999999" x14ac:dyDescent="0.2">
      <c r="A861" s="40">
        <v>789</v>
      </c>
      <c r="B861" s="55" t="s">
        <v>505</v>
      </c>
      <c r="C861" s="54" t="s">
        <v>152</v>
      </c>
      <c r="D861" s="19" t="s">
        <v>788</v>
      </c>
    </row>
    <row r="862" spans="1:4" ht="20.399999999999999" x14ac:dyDescent="0.2">
      <c r="A862" s="40">
        <v>790</v>
      </c>
      <c r="B862" s="55" t="s">
        <v>506</v>
      </c>
      <c r="C862" s="54" t="s">
        <v>153</v>
      </c>
      <c r="D862" s="19" t="s">
        <v>788</v>
      </c>
    </row>
    <row r="863" spans="1:4" ht="20.399999999999999" x14ac:dyDescent="0.2">
      <c r="A863" s="40">
        <v>791</v>
      </c>
      <c r="B863" s="55" t="s">
        <v>326</v>
      </c>
      <c r="C863" s="54" t="s">
        <v>153</v>
      </c>
      <c r="D863" s="19" t="s">
        <v>788</v>
      </c>
    </row>
    <row r="864" spans="1:4" ht="20.399999999999999" x14ac:dyDescent="0.2">
      <c r="A864" s="40">
        <v>792</v>
      </c>
      <c r="B864" s="55" t="s">
        <v>504</v>
      </c>
      <c r="C864" s="54" t="s">
        <v>153</v>
      </c>
      <c r="D864" s="19" t="s">
        <v>788</v>
      </c>
    </row>
    <row r="865" spans="1:137" ht="20.399999999999999" x14ac:dyDescent="0.2">
      <c r="A865" s="40">
        <v>793</v>
      </c>
      <c r="B865" s="55" t="s">
        <v>508</v>
      </c>
      <c r="C865" s="54" t="s">
        <v>153</v>
      </c>
      <c r="D865" s="19" t="s">
        <v>788</v>
      </c>
    </row>
    <row r="866" spans="1:137" ht="10.8" thickBot="1" x14ac:dyDescent="0.25">
      <c r="A866" s="289"/>
      <c r="B866" s="297"/>
      <c r="C866" s="291"/>
      <c r="D866" s="286"/>
    </row>
    <row r="867" spans="1:137" s="60" customFormat="1" ht="17.399999999999999" customHeight="1" thickBot="1" x14ac:dyDescent="0.25">
      <c r="A867" s="336" t="s">
        <v>607</v>
      </c>
      <c r="B867" s="337"/>
      <c r="C867" s="287"/>
      <c r="D867" s="288"/>
      <c r="E867" s="255"/>
      <c r="F867" s="255"/>
      <c r="G867" s="255"/>
      <c r="H867" s="255"/>
      <c r="I867" s="255"/>
      <c r="J867" s="255"/>
      <c r="K867" s="255"/>
      <c r="L867" s="255"/>
      <c r="M867" s="255"/>
      <c r="N867" s="255"/>
      <c r="O867" s="255"/>
      <c r="P867" s="255"/>
      <c r="Q867" s="255"/>
      <c r="R867" s="255"/>
      <c r="S867" s="255"/>
      <c r="T867" s="255"/>
      <c r="U867" s="255"/>
      <c r="V867" s="255"/>
      <c r="W867" s="255"/>
      <c r="X867" s="255"/>
      <c r="Y867" s="255"/>
      <c r="Z867" s="255"/>
      <c r="AA867" s="255"/>
      <c r="AB867" s="255"/>
      <c r="AC867" s="255"/>
      <c r="AD867" s="255"/>
      <c r="AE867" s="255"/>
      <c r="AF867" s="255"/>
      <c r="AG867" s="255"/>
      <c r="AH867" s="255"/>
      <c r="AI867" s="255"/>
      <c r="AJ867" s="255"/>
      <c r="AK867" s="255"/>
      <c r="AL867" s="255"/>
      <c r="AM867" s="255"/>
      <c r="AN867" s="255"/>
      <c r="AO867" s="255"/>
      <c r="AP867" s="255"/>
      <c r="AQ867" s="255"/>
      <c r="AR867" s="255"/>
      <c r="AS867" s="255"/>
      <c r="AT867" s="255"/>
      <c r="AU867" s="255"/>
      <c r="AV867" s="255"/>
      <c r="AW867" s="255"/>
      <c r="AX867" s="255"/>
      <c r="AY867" s="255"/>
      <c r="AZ867" s="255"/>
      <c r="BA867" s="255"/>
      <c r="BB867" s="255"/>
      <c r="BC867" s="255"/>
      <c r="BD867" s="255"/>
      <c r="BE867" s="255"/>
      <c r="BF867" s="255"/>
      <c r="BG867" s="255"/>
      <c r="BH867" s="255"/>
      <c r="BI867" s="255"/>
      <c r="BJ867" s="255"/>
      <c r="BK867" s="255"/>
      <c r="BL867" s="255"/>
      <c r="BM867" s="255"/>
      <c r="BN867" s="255"/>
      <c r="BO867" s="255"/>
      <c r="BP867" s="255"/>
      <c r="BQ867" s="255"/>
      <c r="BR867" s="255"/>
      <c r="BS867" s="255"/>
      <c r="BT867" s="255"/>
      <c r="BU867" s="255"/>
      <c r="BV867" s="255"/>
      <c r="BW867" s="255"/>
      <c r="BX867" s="255"/>
      <c r="BY867" s="255"/>
      <c r="BZ867" s="255"/>
      <c r="CA867" s="255"/>
      <c r="CB867" s="255"/>
      <c r="CC867" s="255"/>
      <c r="CD867" s="255"/>
      <c r="CE867" s="255"/>
      <c r="CF867" s="255"/>
      <c r="CG867" s="255"/>
      <c r="CH867" s="255"/>
      <c r="CI867" s="255"/>
      <c r="CJ867" s="255"/>
      <c r="CK867" s="255"/>
      <c r="CL867" s="255"/>
      <c r="CM867" s="255"/>
      <c r="CN867" s="255"/>
      <c r="CO867" s="255"/>
      <c r="CP867" s="255"/>
      <c r="CQ867" s="255"/>
      <c r="CR867" s="255"/>
      <c r="CS867" s="255"/>
      <c r="CT867" s="255"/>
      <c r="CU867" s="255"/>
      <c r="CV867" s="255"/>
      <c r="CW867" s="255"/>
      <c r="CX867" s="255"/>
      <c r="CY867" s="255"/>
      <c r="CZ867" s="255"/>
      <c r="DA867" s="255"/>
      <c r="DB867" s="255"/>
      <c r="DC867" s="255"/>
      <c r="DD867" s="255"/>
      <c r="DE867" s="255"/>
      <c r="DF867" s="255"/>
      <c r="DG867" s="255"/>
      <c r="DH867" s="255"/>
      <c r="DI867" s="255"/>
      <c r="DJ867" s="255"/>
      <c r="DK867" s="255"/>
      <c r="DL867" s="255"/>
      <c r="DM867" s="255"/>
      <c r="DN867" s="255"/>
      <c r="DO867" s="255"/>
      <c r="DP867" s="255"/>
      <c r="DQ867" s="255"/>
      <c r="DR867" s="255"/>
      <c r="DS867" s="255"/>
      <c r="DT867" s="255"/>
      <c r="DU867" s="255"/>
      <c r="DV867" s="255"/>
      <c r="DW867" s="255"/>
      <c r="DX867" s="255"/>
      <c r="DY867" s="255"/>
      <c r="DZ867" s="255"/>
      <c r="EA867" s="255"/>
      <c r="EB867" s="255"/>
      <c r="EC867" s="255"/>
      <c r="ED867" s="255"/>
      <c r="EE867" s="255"/>
      <c r="EF867" s="255"/>
      <c r="EG867" s="255"/>
    </row>
    <row r="868" spans="1:137" ht="20.399999999999999" x14ac:dyDescent="0.2">
      <c r="A868" s="204">
        <v>794</v>
      </c>
      <c r="B868" s="247" t="s">
        <v>608</v>
      </c>
      <c r="C868" s="54" t="s">
        <v>155</v>
      </c>
      <c r="D868" s="19" t="s">
        <v>788</v>
      </c>
    </row>
    <row r="869" spans="1:137" x14ac:dyDescent="0.2">
      <c r="A869" s="40">
        <v>795</v>
      </c>
      <c r="B869" s="55" t="s">
        <v>609</v>
      </c>
      <c r="C869" s="54" t="s">
        <v>152</v>
      </c>
      <c r="D869" s="19" t="s">
        <v>788</v>
      </c>
    </row>
    <row r="870" spans="1:137" x14ac:dyDescent="0.2">
      <c r="A870" s="40">
        <v>796</v>
      </c>
      <c r="B870" s="55" t="s">
        <v>610</v>
      </c>
      <c r="C870" s="54" t="s">
        <v>152</v>
      </c>
      <c r="D870" s="19" t="s">
        <v>788</v>
      </c>
    </row>
    <row r="871" spans="1:137" ht="30.6" x14ac:dyDescent="0.2">
      <c r="A871" s="40">
        <v>797</v>
      </c>
      <c r="B871" s="55" t="s">
        <v>611</v>
      </c>
      <c r="C871" s="54" t="s">
        <v>152</v>
      </c>
      <c r="D871" s="19" t="s">
        <v>788</v>
      </c>
    </row>
    <row r="872" spans="1:137" x14ac:dyDescent="0.2">
      <c r="A872" s="40">
        <v>798</v>
      </c>
      <c r="B872" s="55" t="s">
        <v>612</v>
      </c>
      <c r="C872" s="54" t="s">
        <v>152</v>
      </c>
      <c r="D872" s="19" t="s">
        <v>788</v>
      </c>
    </row>
    <row r="873" spans="1:137" x14ac:dyDescent="0.2">
      <c r="A873" s="40">
        <v>799</v>
      </c>
      <c r="B873" s="55" t="s">
        <v>613</v>
      </c>
      <c r="C873" s="54" t="s">
        <v>152</v>
      </c>
      <c r="D873" s="19" t="s">
        <v>788</v>
      </c>
    </row>
    <row r="874" spans="1:137" ht="20.399999999999999" x14ac:dyDescent="0.2">
      <c r="A874" s="40">
        <v>800</v>
      </c>
      <c r="B874" s="55" t="s">
        <v>614</v>
      </c>
      <c r="C874" s="54" t="s">
        <v>152</v>
      </c>
      <c r="D874" s="19" t="s">
        <v>788</v>
      </c>
    </row>
    <row r="875" spans="1:137" ht="20.399999999999999" x14ac:dyDescent="0.2">
      <c r="A875" s="40">
        <v>801</v>
      </c>
      <c r="B875" s="55" t="s">
        <v>615</v>
      </c>
      <c r="C875" s="54" t="s">
        <v>152</v>
      </c>
      <c r="D875" s="19" t="s">
        <v>788</v>
      </c>
    </row>
    <row r="876" spans="1:137" ht="20.399999999999999" x14ac:dyDescent="0.2">
      <c r="A876" s="40">
        <v>802</v>
      </c>
      <c r="B876" s="55" t="s">
        <v>616</v>
      </c>
      <c r="C876" s="54" t="s">
        <v>152</v>
      </c>
      <c r="D876" s="19" t="s">
        <v>788</v>
      </c>
    </row>
    <row r="877" spans="1:137" ht="30.6" x14ac:dyDescent="0.2">
      <c r="A877" s="40">
        <v>803</v>
      </c>
      <c r="B877" s="55" t="s">
        <v>617</v>
      </c>
      <c r="C877" s="54" t="s">
        <v>153</v>
      </c>
      <c r="D877" s="19" t="s">
        <v>788</v>
      </c>
    </row>
    <row r="878" spans="1:137" s="45" customFormat="1" ht="17.399999999999999" customHeight="1" x14ac:dyDescent="0.2">
      <c r="A878" s="334" t="s">
        <v>618</v>
      </c>
      <c r="B878" s="335"/>
      <c r="C878" s="43"/>
      <c r="D878" s="124"/>
      <c r="E878" s="255"/>
      <c r="F878" s="255"/>
      <c r="G878" s="255"/>
      <c r="H878" s="255"/>
      <c r="I878" s="255"/>
      <c r="J878" s="255"/>
      <c r="K878" s="255"/>
      <c r="L878" s="255"/>
      <c r="M878" s="255"/>
      <c r="N878" s="255"/>
      <c r="O878" s="255"/>
      <c r="P878" s="255"/>
      <c r="Q878" s="255"/>
      <c r="R878" s="255"/>
      <c r="S878" s="255"/>
      <c r="T878" s="255"/>
      <c r="U878" s="255"/>
      <c r="V878" s="255"/>
      <c r="W878" s="255"/>
      <c r="X878" s="255"/>
      <c r="Y878" s="255"/>
      <c r="Z878" s="255"/>
      <c r="AA878" s="255"/>
      <c r="AB878" s="255"/>
      <c r="AC878" s="255"/>
      <c r="AD878" s="255"/>
      <c r="AE878" s="255"/>
      <c r="AF878" s="255"/>
      <c r="AG878" s="255"/>
      <c r="AH878" s="255"/>
      <c r="AI878" s="255"/>
      <c r="AJ878" s="255"/>
      <c r="AK878" s="255"/>
      <c r="AL878" s="255"/>
      <c r="AM878" s="255"/>
      <c r="AN878" s="255"/>
      <c r="AO878" s="255"/>
      <c r="AP878" s="255"/>
      <c r="AQ878" s="255"/>
      <c r="AR878" s="255"/>
      <c r="AS878" s="255"/>
      <c r="AT878" s="255"/>
      <c r="AU878" s="255"/>
      <c r="AV878" s="255"/>
      <c r="AW878" s="255"/>
      <c r="AX878" s="255"/>
      <c r="AY878" s="255"/>
      <c r="AZ878" s="255"/>
      <c r="BA878" s="255"/>
      <c r="BB878" s="255"/>
      <c r="BC878" s="255"/>
      <c r="BD878" s="255"/>
      <c r="BE878" s="255"/>
      <c r="BF878" s="255"/>
      <c r="BG878" s="255"/>
      <c r="BH878" s="255"/>
      <c r="BI878" s="255"/>
      <c r="BJ878" s="255"/>
      <c r="BK878" s="255"/>
      <c r="BL878" s="255"/>
      <c r="BM878" s="255"/>
      <c r="BN878" s="255"/>
      <c r="BO878" s="255"/>
      <c r="BP878" s="255"/>
      <c r="BQ878" s="255"/>
      <c r="BR878" s="255"/>
      <c r="BS878" s="255"/>
      <c r="BT878" s="255"/>
      <c r="BU878" s="255"/>
      <c r="BV878" s="255"/>
      <c r="BW878" s="255"/>
      <c r="BX878" s="255"/>
      <c r="BY878" s="255"/>
      <c r="BZ878" s="255"/>
      <c r="CA878" s="255"/>
      <c r="CB878" s="255"/>
      <c r="CC878" s="255"/>
      <c r="CD878" s="255"/>
      <c r="CE878" s="255"/>
      <c r="CF878" s="255"/>
      <c r="CG878" s="255"/>
      <c r="CH878" s="255"/>
      <c r="CI878" s="255"/>
      <c r="CJ878" s="255"/>
      <c r="CK878" s="255"/>
      <c r="CL878" s="255"/>
      <c r="CM878" s="255"/>
      <c r="CN878" s="255"/>
      <c r="CO878" s="255"/>
      <c r="CP878" s="255"/>
      <c r="CQ878" s="255"/>
      <c r="CR878" s="255"/>
      <c r="CS878" s="255"/>
      <c r="CT878" s="255"/>
      <c r="CU878" s="255"/>
      <c r="CV878" s="255"/>
      <c r="CW878" s="255"/>
      <c r="CX878" s="255"/>
      <c r="CY878" s="255"/>
      <c r="CZ878" s="255"/>
      <c r="DA878" s="255"/>
      <c r="DB878" s="255"/>
      <c r="DC878" s="255"/>
      <c r="DD878" s="255"/>
      <c r="DE878" s="255"/>
      <c r="DF878" s="255"/>
      <c r="DG878" s="255"/>
      <c r="DH878" s="255"/>
      <c r="DI878" s="255"/>
      <c r="DJ878" s="255"/>
      <c r="DK878" s="255"/>
      <c r="DL878" s="255"/>
      <c r="DM878" s="255"/>
      <c r="DN878" s="255"/>
      <c r="DO878" s="255"/>
      <c r="DP878" s="255"/>
      <c r="DQ878" s="255"/>
      <c r="DR878" s="255"/>
      <c r="DS878" s="255"/>
      <c r="DT878" s="255"/>
      <c r="DU878" s="255"/>
      <c r="DV878" s="255"/>
      <c r="DW878" s="255"/>
      <c r="DX878" s="255"/>
      <c r="DY878" s="255"/>
      <c r="DZ878" s="255"/>
      <c r="EA878" s="255"/>
      <c r="EB878" s="255"/>
      <c r="EC878" s="255"/>
      <c r="ED878" s="255"/>
      <c r="EE878" s="255"/>
      <c r="EF878" s="255"/>
      <c r="EG878" s="255"/>
    </row>
    <row r="879" spans="1:137" ht="30.6" x14ac:dyDescent="0.2">
      <c r="A879" s="40">
        <v>804</v>
      </c>
      <c r="B879" s="55" t="s">
        <v>619</v>
      </c>
      <c r="C879" s="54" t="s">
        <v>152</v>
      </c>
      <c r="D879" s="19" t="s">
        <v>788</v>
      </c>
    </row>
    <row r="880" spans="1:137" x14ac:dyDescent="0.2">
      <c r="A880" s="40">
        <v>805</v>
      </c>
      <c r="B880" s="55" t="s">
        <v>620</v>
      </c>
      <c r="C880" s="54" t="s">
        <v>152</v>
      </c>
      <c r="D880" s="19" t="s">
        <v>788</v>
      </c>
    </row>
    <row r="881" spans="1:137" x14ac:dyDescent="0.2">
      <c r="A881" s="40">
        <v>806</v>
      </c>
      <c r="B881" s="55" t="s">
        <v>621</v>
      </c>
      <c r="C881" s="54" t="s">
        <v>154</v>
      </c>
      <c r="D881" s="19" t="s">
        <v>788</v>
      </c>
    </row>
    <row r="882" spans="1:137" x14ac:dyDescent="0.2">
      <c r="A882" s="40">
        <v>807</v>
      </c>
      <c r="B882" s="55" t="s">
        <v>622</v>
      </c>
      <c r="C882" s="54" t="s">
        <v>152</v>
      </c>
      <c r="D882" s="19" t="s">
        <v>788</v>
      </c>
    </row>
    <row r="883" spans="1:137" x14ac:dyDescent="0.2">
      <c r="A883" s="40">
        <v>808</v>
      </c>
      <c r="B883" s="55" t="s">
        <v>623</v>
      </c>
      <c r="C883" s="54" t="s">
        <v>152</v>
      </c>
      <c r="D883" s="19" t="s">
        <v>788</v>
      </c>
    </row>
    <row r="884" spans="1:137" ht="20.399999999999999" x14ac:dyDescent="0.2">
      <c r="A884" s="40">
        <v>809</v>
      </c>
      <c r="B884" s="55" t="s">
        <v>624</v>
      </c>
      <c r="C884" s="54" t="s">
        <v>154</v>
      </c>
      <c r="D884" s="19" t="s">
        <v>788</v>
      </c>
    </row>
    <row r="885" spans="1:137" x14ac:dyDescent="0.2">
      <c r="A885" s="40">
        <v>810</v>
      </c>
      <c r="B885" s="55" t="s">
        <v>625</v>
      </c>
      <c r="C885" s="54" t="s">
        <v>152</v>
      </c>
      <c r="D885" s="19" t="s">
        <v>788</v>
      </c>
    </row>
    <row r="886" spans="1:137" x14ac:dyDescent="0.2">
      <c r="A886" s="40">
        <v>811</v>
      </c>
      <c r="B886" s="55" t="s">
        <v>626</v>
      </c>
      <c r="C886" s="54" t="s">
        <v>152</v>
      </c>
      <c r="D886" s="19" t="s">
        <v>788</v>
      </c>
    </row>
    <row r="887" spans="1:137" x14ac:dyDescent="0.2">
      <c r="A887" s="40">
        <v>812</v>
      </c>
      <c r="B887" s="55" t="s">
        <v>627</v>
      </c>
      <c r="C887" s="54" t="s">
        <v>154</v>
      </c>
      <c r="D887" s="19" t="s">
        <v>788</v>
      </c>
    </row>
    <row r="888" spans="1:137" x14ac:dyDescent="0.2">
      <c r="A888" s="40">
        <v>813</v>
      </c>
      <c r="B888" s="55" t="s">
        <v>628</v>
      </c>
      <c r="C888" s="54" t="s">
        <v>152</v>
      </c>
      <c r="D888" s="19" t="s">
        <v>788</v>
      </c>
    </row>
    <row r="889" spans="1:137" s="45" customFormat="1" ht="17.399999999999999" customHeight="1" x14ac:dyDescent="0.2">
      <c r="A889" s="334" t="s">
        <v>629</v>
      </c>
      <c r="B889" s="335"/>
      <c r="C889" s="43"/>
      <c r="D889" s="124"/>
      <c r="E889" s="255"/>
      <c r="F889" s="255"/>
      <c r="G889" s="255"/>
      <c r="H889" s="255"/>
      <c r="I889" s="255"/>
      <c r="J889" s="255"/>
      <c r="K889" s="255"/>
      <c r="L889" s="255"/>
      <c r="M889" s="255"/>
      <c r="N889" s="255"/>
      <c r="O889" s="255"/>
      <c r="P889" s="255"/>
      <c r="Q889" s="255"/>
      <c r="R889" s="255"/>
      <c r="S889" s="255"/>
      <c r="T889" s="255"/>
      <c r="U889" s="255"/>
      <c r="V889" s="255"/>
      <c r="W889" s="255"/>
      <c r="X889" s="255"/>
      <c r="Y889" s="255"/>
      <c r="Z889" s="255"/>
      <c r="AA889" s="255"/>
      <c r="AB889" s="255"/>
      <c r="AC889" s="255"/>
      <c r="AD889" s="255"/>
      <c r="AE889" s="255"/>
      <c r="AF889" s="255"/>
      <c r="AG889" s="255"/>
      <c r="AH889" s="255"/>
      <c r="AI889" s="255"/>
      <c r="AJ889" s="255"/>
      <c r="AK889" s="255"/>
      <c r="AL889" s="255"/>
      <c r="AM889" s="255"/>
      <c r="AN889" s="255"/>
      <c r="AO889" s="255"/>
      <c r="AP889" s="255"/>
      <c r="AQ889" s="255"/>
      <c r="AR889" s="255"/>
      <c r="AS889" s="255"/>
      <c r="AT889" s="255"/>
      <c r="AU889" s="255"/>
      <c r="AV889" s="255"/>
      <c r="AW889" s="255"/>
      <c r="AX889" s="255"/>
      <c r="AY889" s="255"/>
      <c r="AZ889" s="255"/>
      <c r="BA889" s="255"/>
      <c r="BB889" s="255"/>
      <c r="BC889" s="255"/>
      <c r="BD889" s="255"/>
      <c r="BE889" s="255"/>
      <c r="BF889" s="255"/>
      <c r="BG889" s="255"/>
      <c r="BH889" s="255"/>
      <c r="BI889" s="255"/>
      <c r="BJ889" s="255"/>
      <c r="BK889" s="255"/>
      <c r="BL889" s="255"/>
      <c r="BM889" s="255"/>
      <c r="BN889" s="255"/>
      <c r="BO889" s="255"/>
      <c r="BP889" s="255"/>
      <c r="BQ889" s="255"/>
      <c r="BR889" s="255"/>
      <c r="BS889" s="255"/>
      <c r="BT889" s="255"/>
      <c r="BU889" s="255"/>
      <c r="BV889" s="255"/>
      <c r="BW889" s="255"/>
      <c r="BX889" s="255"/>
      <c r="BY889" s="255"/>
      <c r="BZ889" s="255"/>
      <c r="CA889" s="255"/>
      <c r="CB889" s="255"/>
      <c r="CC889" s="255"/>
      <c r="CD889" s="255"/>
      <c r="CE889" s="255"/>
      <c r="CF889" s="255"/>
      <c r="CG889" s="255"/>
      <c r="CH889" s="255"/>
      <c r="CI889" s="255"/>
      <c r="CJ889" s="255"/>
      <c r="CK889" s="255"/>
      <c r="CL889" s="255"/>
      <c r="CM889" s="255"/>
      <c r="CN889" s="255"/>
      <c r="CO889" s="255"/>
      <c r="CP889" s="255"/>
      <c r="CQ889" s="255"/>
      <c r="CR889" s="255"/>
      <c r="CS889" s="255"/>
      <c r="CT889" s="255"/>
      <c r="CU889" s="255"/>
      <c r="CV889" s="255"/>
      <c r="CW889" s="255"/>
      <c r="CX889" s="255"/>
      <c r="CY889" s="255"/>
      <c r="CZ889" s="255"/>
      <c r="DA889" s="255"/>
      <c r="DB889" s="255"/>
      <c r="DC889" s="255"/>
      <c r="DD889" s="255"/>
      <c r="DE889" s="255"/>
      <c r="DF889" s="255"/>
      <c r="DG889" s="255"/>
      <c r="DH889" s="255"/>
      <c r="DI889" s="255"/>
      <c r="DJ889" s="255"/>
      <c r="DK889" s="255"/>
      <c r="DL889" s="255"/>
      <c r="DM889" s="255"/>
      <c r="DN889" s="255"/>
      <c r="DO889" s="255"/>
      <c r="DP889" s="255"/>
      <c r="DQ889" s="255"/>
      <c r="DR889" s="255"/>
      <c r="DS889" s="255"/>
      <c r="DT889" s="255"/>
      <c r="DU889" s="255"/>
      <c r="DV889" s="255"/>
      <c r="DW889" s="255"/>
      <c r="DX889" s="255"/>
      <c r="DY889" s="255"/>
      <c r="DZ889" s="255"/>
      <c r="EA889" s="255"/>
      <c r="EB889" s="255"/>
      <c r="EC889" s="255"/>
      <c r="ED889" s="255"/>
      <c r="EE889" s="255"/>
      <c r="EF889" s="255"/>
      <c r="EG889" s="255"/>
    </row>
    <row r="890" spans="1:137" ht="20.399999999999999" x14ac:dyDescent="0.2">
      <c r="A890" s="40">
        <v>814</v>
      </c>
      <c r="B890" s="55" t="s">
        <v>630</v>
      </c>
      <c r="C890" s="54" t="s">
        <v>152</v>
      </c>
      <c r="D890" s="19" t="s">
        <v>788</v>
      </c>
    </row>
    <row r="891" spans="1:137" x14ac:dyDescent="0.2">
      <c r="A891" s="40">
        <v>815</v>
      </c>
      <c r="B891" s="55" t="s">
        <v>631</v>
      </c>
      <c r="C891" s="54" t="s">
        <v>152</v>
      </c>
      <c r="D891" s="19" t="s">
        <v>788</v>
      </c>
    </row>
    <row r="892" spans="1:137" ht="20.399999999999999" x14ac:dyDescent="0.2">
      <c r="A892" s="40">
        <v>816</v>
      </c>
      <c r="B892" s="55" t="s">
        <v>632</v>
      </c>
      <c r="C892" s="54" t="s">
        <v>152</v>
      </c>
      <c r="D892" s="19" t="s">
        <v>788</v>
      </c>
    </row>
    <row r="893" spans="1:137" ht="20.399999999999999" x14ac:dyDescent="0.2">
      <c r="A893" s="40">
        <v>817</v>
      </c>
      <c r="B893" s="55" t="s">
        <v>633</v>
      </c>
      <c r="C893" s="54" t="s">
        <v>154</v>
      </c>
      <c r="D893" s="19" t="s">
        <v>788</v>
      </c>
    </row>
    <row r="894" spans="1:137" ht="20.399999999999999" x14ac:dyDescent="0.2">
      <c r="A894" s="40">
        <v>818</v>
      </c>
      <c r="B894" s="55" t="s">
        <v>634</v>
      </c>
      <c r="C894" s="54" t="s">
        <v>152</v>
      </c>
      <c r="D894" s="19" t="s">
        <v>788</v>
      </c>
    </row>
    <row r="895" spans="1:137" s="45" customFormat="1" ht="17.399999999999999" customHeight="1" x14ac:dyDescent="0.2">
      <c r="A895" s="334" t="s">
        <v>635</v>
      </c>
      <c r="B895" s="335"/>
      <c r="C895" s="43"/>
      <c r="D895" s="124"/>
      <c r="E895" s="255"/>
      <c r="F895" s="255"/>
      <c r="G895" s="255"/>
      <c r="H895" s="255"/>
      <c r="I895" s="255"/>
      <c r="J895" s="255"/>
      <c r="K895" s="255"/>
      <c r="L895" s="255"/>
      <c r="M895" s="255"/>
      <c r="N895" s="255"/>
      <c r="O895" s="255"/>
      <c r="P895" s="255"/>
      <c r="Q895" s="255"/>
      <c r="R895" s="255"/>
      <c r="S895" s="255"/>
      <c r="T895" s="255"/>
      <c r="U895" s="255"/>
      <c r="V895" s="255"/>
      <c r="W895" s="255"/>
      <c r="X895" s="255"/>
      <c r="Y895" s="255"/>
      <c r="Z895" s="255"/>
      <c r="AA895" s="255"/>
      <c r="AB895" s="255"/>
      <c r="AC895" s="255"/>
      <c r="AD895" s="255"/>
      <c r="AE895" s="255"/>
      <c r="AF895" s="255"/>
      <c r="AG895" s="255"/>
      <c r="AH895" s="255"/>
      <c r="AI895" s="255"/>
      <c r="AJ895" s="255"/>
      <c r="AK895" s="255"/>
      <c r="AL895" s="255"/>
      <c r="AM895" s="255"/>
      <c r="AN895" s="255"/>
      <c r="AO895" s="255"/>
      <c r="AP895" s="255"/>
      <c r="AQ895" s="255"/>
      <c r="AR895" s="255"/>
      <c r="AS895" s="255"/>
      <c r="AT895" s="255"/>
      <c r="AU895" s="255"/>
      <c r="AV895" s="255"/>
      <c r="AW895" s="255"/>
      <c r="AX895" s="255"/>
      <c r="AY895" s="255"/>
      <c r="AZ895" s="255"/>
      <c r="BA895" s="255"/>
      <c r="BB895" s="255"/>
      <c r="BC895" s="255"/>
      <c r="BD895" s="255"/>
      <c r="BE895" s="255"/>
      <c r="BF895" s="255"/>
      <c r="BG895" s="255"/>
      <c r="BH895" s="255"/>
      <c r="BI895" s="255"/>
      <c r="BJ895" s="255"/>
      <c r="BK895" s="255"/>
      <c r="BL895" s="255"/>
      <c r="BM895" s="255"/>
      <c r="BN895" s="255"/>
      <c r="BO895" s="255"/>
      <c r="BP895" s="255"/>
      <c r="BQ895" s="255"/>
      <c r="BR895" s="255"/>
      <c r="BS895" s="255"/>
      <c r="BT895" s="255"/>
      <c r="BU895" s="255"/>
      <c r="BV895" s="255"/>
      <c r="BW895" s="255"/>
      <c r="BX895" s="255"/>
      <c r="BY895" s="255"/>
      <c r="BZ895" s="255"/>
      <c r="CA895" s="255"/>
      <c r="CB895" s="255"/>
      <c r="CC895" s="255"/>
      <c r="CD895" s="255"/>
      <c r="CE895" s="255"/>
      <c r="CF895" s="255"/>
      <c r="CG895" s="255"/>
      <c r="CH895" s="255"/>
      <c r="CI895" s="255"/>
      <c r="CJ895" s="255"/>
      <c r="CK895" s="255"/>
      <c r="CL895" s="255"/>
      <c r="CM895" s="255"/>
      <c r="CN895" s="255"/>
      <c r="CO895" s="255"/>
      <c r="CP895" s="255"/>
      <c r="CQ895" s="255"/>
      <c r="CR895" s="255"/>
      <c r="CS895" s="255"/>
      <c r="CT895" s="255"/>
      <c r="CU895" s="255"/>
      <c r="CV895" s="255"/>
      <c r="CW895" s="255"/>
      <c r="CX895" s="255"/>
      <c r="CY895" s="255"/>
      <c r="CZ895" s="255"/>
      <c r="DA895" s="255"/>
      <c r="DB895" s="255"/>
      <c r="DC895" s="255"/>
      <c r="DD895" s="255"/>
      <c r="DE895" s="255"/>
      <c r="DF895" s="255"/>
      <c r="DG895" s="255"/>
      <c r="DH895" s="255"/>
      <c r="DI895" s="255"/>
      <c r="DJ895" s="255"/>
      <c r="DK895" s="255"/>
      <c r="DL895" s="255"/>
      <c r="DM895" s="255"/>
      <c r="DN895" s="255"/>
      <c r="DO895" s="255"/>
      <c r="DP895" s="255"/>
      <c r="DQ895" s="255"/>
      <c r="DR895" s="255"/>
      <c r="DS895" s="255"/>
      <c r="DT895" s="255"/>
      <c r="DU895" s="255"/>
      <c r="DV895" s="255"/>
      <c r="DW895" s="255"/>
      <c r="DX895" s="255"/>
      <c r="DY895" s="255"/>
      <c r="DZ895" s="255"/>
      <c r="EA895" s="255"/>
      <c r="EB895" s="255"/>
      <c r="EC895" s="255"/>
      <c r="ED895" s="255"/>
      <c r="EE895" s="255"/>
      <c r="EF895" s="255"/>
      <c r="EG895" s="255"/>
    </row>
    <row r="896" spans="1:137" ht="20.399999999999999" x14ac:dyDescent="0.2">
      <c r="A896" s="40">
        <v>819</v>
      </c>
      <c r="B896" s="55" t="s">
        <v>636</v>
      </c>
      <c r="C896" s="54" t="s">
        <v>152</v>
      </c>
      <c r="D896" s="19" t="s">
        <v>788</v>
      </c>
    </row>
    <row r="897" spans="1:137" x14ac:dyDescent="0.2">
      <c r="A897" s="40">
        <v>820</v>
      </c>
      <c r="B897" s="55" t="s">
        <v>637</v>
      </c>
      <c r="C897" s="54" t="s">
        <v>152</v>
      </c>
      <c r="D897" s="19" t="s">
        <v>788</v>
      </c>
    </row>
    <row r="898" spans="1:137" ht="30.6" x14ac:dyDescent="0.2">
      <c r="A898" s="40">
        <v>821</v>
      </c>
      <c r="B898" s="55" t="s">
        <v>638</v>
      </c>
      <c r="C898" s="54" t="s">
        <v>152</v>
      </c>
      <c r="D898" s="19" t="s">
        <v>788</v>
      </c>
    </row>
    <row r="899" spans="1:137" x14ac:dyDescent="0.2">
      <c r="A899" s="40">
        <v>822</v>
      </c>
      <c r="B899" s="55" t="s">
        <v>639</v>
      </c>
      <c r="C899" s="54" t="s">
        <v>152</v>
      </c>
      <c r="D899" s="19" t="s">
        <v>788</v>
      </c>
    </row>
    <row r="900" spans="1:137" x14ac:dyDescent="0.2">
      <c r="A900" s="40">
        <v>823</v>
      </c>
      <c r="B900" s="55" t="s">
        <v>640</v>
      </c>
      <c r="C900" s="54" t="s">
        <v>154</v>
      </c>
      <c r="D900" s="19" t="s">
        <v>788</v>
      </c>
    </row>
    <row r="901" spans="1:137" x14ac:dyDescent="0.2">
      <c r="A901" s="40">
        <v>824</v>
      </c>
      <c r="B901" s="55" t="s">
        <v>641</v>
      </c>
      <c r="C901" s="54" t="s">
        <v>154</v>
      </c>
      <c r="D901" s="19" t="s">
        <v>788</v>
      </c>
    </row>
    <row r="902" spans="1:137" x14ac:dyDescent="0.2">
      <c r="A902" s="40">
        <v>825</v>
      </c>
      <c r="B902" s="55" t="s">
        <v>642</v>
      </c>
      <c r="C902" s="54" t="s">
        <v>154</v>
      </c>
      <c r="D902" s="19" t="s">
        <v>788</v>
      </c>
    </row>
    <row r="903" spans="1:137" s="45" customFormat="1" ht="17.399999999999999" customHeight="1" x14ac:dyDescent="0.2">
      <c r="A903" s="334" t="s">
        <v>643</v>
      </c>
      <c r="B903" s="335"/>
      <c r="C903" s="43"/>
      <c r="D903" s="124"/>
      <c r="E903" s="255"/>
      <c r="F903" s="255"/>
      <c r="G903" s="255"/>
      <c r="H903" s="255"/>
      <c r="I903" s="255"/>
      <c r="J903" s="255"/>
      <c r="K903" s="255"/>
      <c r="L903" s="255"/>
      <c r="M903" s="255"/>
      <c r="N903" s="255"/>
      <c r="O903" s="255"/>
      <c r="P903" s="255"/>
      <c r="Q903" s="255"/>
      <c r="R903" s="255"/>
      <c r="S903" s="255"/>
      <c r="T903" s="255"/>
      <c r="U903" s="255"/>
      <c r="V903" s="255"/>
      <c r="W903" s="255"/>
      <c r="X903" s="255"/>
      <c r="Y903" s="255"/>
      <c r="Z903" s="255"/>
      <c r="AA903" s="255"/>
      <c r="AB903" s="255"/>
      <c r="AC903" s="255"/>
      <c r="AD903" s="255"/>
      <c r="AE903" s="255"/>
      <c r="AF903" s="255"/>
      <c r="AG903" s="255"/>
      <c r="AH903" s="255"/>
      <c r="AI903" s="255"/>
      <c r="AJ903" s="255"/>
      <c r="AK903" s="255"/>
      <c r="AL903" s="255"/>
      <c r="AM903" s="255"/>
      <c r="AN903" s="255"/>
      <c r="AO903" s="255"/>
      <c r="AP903" s="255"/>
      <c r="AQ903" s="255"/>
      <c r="AR903" s="255"/>
      <c r="AS903" s="255"/>
      <c r="AT903" s="255"/>
      <c r="AU903" s="255"/>
      <c r="AV903" s="255"/>
      <c r="AW903" s="255"/>
      <c r="AX903" s="255"/>
      <c r="AY903" s="255"/>
      <c r="AZ903" s="255"/>
      <c r="BA903" s="255"/>
      <c r="BB903" s="255"/>
      <c r="BC903" s="255"/>
      <c r="BD903" s="255"/>
      <c r="BE903" s="255"/>
      <c r="BF903" s="255"/>
      <c r="BG903" s="255"/>
      <c r="BH903" s="255"/>
      <c r="BI903" s="255"/>
      <c r="BJ903" s="255"/>
      <c r="BK903" s="255"/>
      <c r="BL903" s="255"/>
      <c r="BM903" s="255"/>
      <c r="BN903" s="255"/>
      <c r="BO903" s="255"/>
      <c r="BP903" s="255"/>
      <c r="BQ903" s="255"/>
      <c r="BR903" s="255"/>
      <c r="BS903" s="255"/>
      <c r="BT903" s="255"/>
      <c r="BU903" s="255"/>
      <c r="BV903" s="255"/>
      <c r="BW903" s="255"/>
      <c r="BX903" s="255"/>
      <c r="BY903" s="255"/>
      <c r="BZ903" s="255"/>
      <c r="CA903" s="255"/>
      <c r="CB903" s="255"/>
      <c r="CC903" s="255"/>
      <c r="CD903" s="255"/>
      <c r="CE903" s="255"/>
      <c r="CF903" s="255"/>
      <c r="CG903" s="255"/>
      <c r="CH903" s="255"/>
      <c r="CI903" s="255"/>
      <c r="CJ903" s="255"/>
      <c r="CK903" s="255"/>
      <c r="CL903" s="255"/>
      <c r="CM903" s="255"/>
      <c r="CN903" s="255"/>
      <c r="CO903" s="255"/>
      <c r="CP903" s="255"/>
      <c r="CQ903" s="255"/>
      <c r="CR903" s="255"/>
      <c r="CS903" s="255"/>
      <c r="CT903" s="255"/>
      <c r="CU903" s="255"/>
      <c r="CV903" s="255"/>
      <c r="CW903" s="255"/>
      <c r="CX903" s="255"/>
      <c r="CY903" s="255"/>
      <c r="CZ903" s="255"/>
      <c r="DA903" s="255"/>
      <c r="DB903" s="255"/>
      <c r="DC903" s="255"/>
      <c r="DD903" s="255"/>
      <c r="DE903" s="255"/>
      <c r="DF903" s="255"/>
      <c r="DG903" s="255"/>
      <c r="DH903" s="255"/>
      <c r="DI903" s="255"/>
      <c r="DJ903" s="255"/>
      <c r="DK903" s="255"/>
      <c r="DL903" s="255"/>
      <c r="DM903" s="255"/>
      <c r="DN903" s="255"/>
      <c r="DO903" s="255"/>
      <c r="DP903" s="255"/>
      <c r="DQ903" s="255"/>
      <c r="DR903" s="255"/>
      <c r="DS903" s="255"/>
      <c r="DT903" s="255"/>
      <c r="DU903" s="255"/>
      <c r="DV903" s="255"/>
      <c r="DW903" s="255"/>
      <c r="DX903" s="255"/>
      <c r="DY903" s="255"/>
      <c r="DZ903" s="255"/>
      <c r="EA903" s="255"/>
      <c r="EB903" s="255"/>
      <c r="EC903" s="255"/>
      <c r="ED903" s="255"/>
      <c r="EE903" s="255"/>
      <c r="EF903" s="255"/>
      <c r="EG903" s="255"/>
    </row>
    <row r="904" spans="1:137" ht="20.399999999999999" x14ac:dyDescent="0.2">
      <c r="A904" s="40">
        <v>826</v>
      </c>
      <c r="B904" s="55" t="s">
        <v>644</v>
      </c>
      <c r="C904" s="54" t="s">
        <v>153</v>
      </c>
      <c r="D904" s="19" t="s">
        <v>788</v>
      </c>
    </row>
    <row r="905" spans="1:137" ht="40.799999999999997" x14ac:dyDescent="0.2">
      <c r="A905" s="40">
        <v>827</v>
      </c>
      <c r="B905" s="55" t="s">
        <v>645</v>
      </c>
      <c r="C905" s="54" t="s">
        <v>153</v>
      </c>
      <c r="D905" s="19" t="s">
        <v>788</v>
      </c>
    </row>
    <row r="906" spans="1:137" x14ac:dyDescent="0.2">
      <c r="A906" s="40">
        <v>828</v>
      </c>
      <c r="B906" s="55" t="s">
        <v>646</v>
      </c>
      <c r="C906" s="54" t="s">
        <v>153</v>
      </c>
      <c r="D906" s="19" t="s">
        <v>788</v>
      </c>
    </row>
    <row r="907" spans="1:137" ht="40.799999999999997" x14ac:dyDescent="0.2">
      <c r="A907" s="40">
        <v>829</v>
      </c>
      <c r="B907" s="55" t="s">
        <v>647</v>
      </c>
      <c r="C907" s="54" t="s">
        <v>153</v>
      </c>
      <c r="D907" s="19" t="s">
        <v>788</v>
      </c>
    </row>
    <row r="908" spans="1:137" ht="40.799999999999997" x14ac:dyDescent="0.2">
      <c r="A908" s="40">
        <v>830</v>
      </c>
      <c r="B908" s="55" t="s">
        <v>648</v>
      </c>
      <c r="C908" s="54" t="s">
        <v>153</v>
      </c>
      <c r="D908" s="19" t="s">
        <v>788</v>
      </c>
    </row>
    <row r="909" spans="1:137" ht="30.6" x14ac:dyDescent="0.2">
      <c r="A909" s="40">
        <v>831</v>
      </c>
      <c r="B909" s="55" t="s">
        <v>649</v>
      </c>
      <c r="C909" s="54" t="s">
        <v>153</v>
      </c>
      <c r="D909" s="19" t="s">
        <v>788</v>
      </c>
    </row>
    <row r="910" spans="1:137" ht="30.6" x14ac:dyDescent="0.2">
      <c r="A910" s="40">
        <v>832</v>
      </c>
      <c r="B910" s="55" t="s">
        <v>650</v>
      </c>
      <c r="C910" s="54" t="s">
        <v>153</v>
      </c>
      <c r="D910" s="19" t="s">
        <v>788</v>
      </c>
    </row>
    <row r="911" spans="1:137" ht="30.6" x14ac:dyDescent="0.2">
      <c r="A911" s="40">
        <v>833</v>
      </c>
      <c r="B911" s="55" t="s">
        <v>651</v>
      </c>
      <c r="C911" s="54" t="s">
        <v>153</v>
      </c>
      <c r="D911" s="19" t="s">
        <v>788</v>
      </c>
    </row>
    <row r="912" spans="1:137" ht="30.6" x14ac:dyDescent="0.2">
      <c r="A912" s="40">
        <v>834</v>
      </c>
      <c r="B912" s="55" t="s">
        <v>652</v>
      </c>
      <c r="C912" s="54" t="s">
        <v>153</v>
      </c>
      <c r="D912" s="19" t="s">
        <v>788</v>
      </c>
    </row>
    <row r="913" spans="1:4" ht="30.6" x14ac:dyDescent="0.2">
      <c r="A913" s="40">
        <v>835</v>
      </c>
      <c r="B913" s="55" t="s">
        <v>653</v>
      </c>
      <c r="C913" s="54" t="s">
        <v>153</v>
      </c>
      <c r="D913" s="19" t="s">
        <v>788</v>
      </c>
    </row>
    <row r="914" spans="1:4" ht="30.6" x14ac:dyDescent="0.2">
      <c r="A914" s="40">
        <v>836</v>
      </c>
      <c r="B914" s="55" t="s">
        <v>654</v>
      </c>
      <c r="C914" s="54" t="s">
        <v>153</v>
      </c>
      <c r="D914" s="19" t="s">
        <v>788</v>
      </c>
    </row>
    <row r="915" spans="1:4" ht="30.6" x14ac:dyDescent="0.2">
      <c r="A915" s="40">
        <v>837</v>
      </c>
      <c r="B915" s="55" t="s">
        <v>655</v>
      </c>
      <c r="C915" s="54" t="s">
        <v>153</v>
      </c>
      <c r="D915" s="19" t="s">
        <v>788</v>
      </c>
    </row>
    <row r="916" spans="1:4" ht="40.799999999999997" x14ac:dyDescent="0.2">
      <c r="A916" s="40">
        <v>838</v>
      </c>
      <c r="B916" s="55" t="s">
        <v>656</v>
      </c>
      <c r="C916" s="54" t="s">
        <v>153</v>
      </c>
      <c r="D916" s="19" t="s">
        <v>788</v>
      </c>
    </row>
    <row r="917" spans="1:4" ht="30.6" x14ac:dyDescent="0.2">
      <c r="A917" s="40">
        <v>839</v>
      </c>
      <c r="B917" s="55" t="s">
        <v>657</v>
      </c>
      <c r="C917" s="54" t="s">
        <v>153</v>
      </c>
      <c r="D917" s="19" t="s">
        <v>788</v>
      </c>
    </row>
    <row r="918" spans="1:4" ht="20.399999999999999" x14ac:dyDescent="0.2">
      <c r="A918" s="40">
        <v>840</v>
      </c>
      <c r="B918" s="55" t="s">
        <v>658</v>
      </c>
      <c r="C918" s="54" t="s">
        <v>153</v>
      </c>
      <c r="D918" s="19" t="s">
        <v>788</v>
      </c>
    </row>
    <row r="919" spans="1:4" ht="30.6" x14ac:dyDescent="0.2">
      <c r="A919" s="40">
        <v>841</v>
      </c>
      <c r="B919" s="55" t="s">
        <v>659</v>
      </c>
      <c r="C919" s="54" t="s">
        <v>153</v>
      </c>
      <c r="D919" s="19" t="s">
        <v>788</v>
      </c>
    </row>
    <row r="920" spans="1:4" ht="30.6" x14ac:dyDescent="0.2">
      <c r="A920" s="40">
        <v>842</v>
      </c>
      <c r="B920" s="55" t="s">
        <v>660</v>
      </c>
      <c r="C920" s="54" t="s">
        <v>153</v>
      </c>
      <c r="D920" s="19" t="s">
        <v>788</v>
      </c>
    </row>
    <row r="921" spans="1:4" ht="30.6" x14ac:dyDescent="0.2">
      <c r="A921" s="40">
        <v>843</v>
      </c>
      <c r="B921" s="55" t="s">
        <v>661</v>
      </c>
      <c r="C921" s="54" t="s">
        <v>153</v>
      </c>
      <c r="D921" s="19" t="s">
        <v>788</v>
      </c>
    </row>
    <row r="922" spans="1:4" ht="20.399999999999999" x14ac:dyDescent="0.2">
      <c r="A922" s="40">
        <v>844</v>
      </c>
      <c r="B922" s="55" t="s">
        <v>662</v>
      </c>
      <c r="C922" s="54" t="s">
        <v>153</v>
      </c>
      <c r="D922" s="19" t="s">
        <v>788</v>
      </c>
    </row>
    <row r="923" spans="1:4" ht="20.399999999999999" x14ac:dyDescent="0.2">
      <c r="A923" s="40">
        <v>845</v>
      </c>
      <c r="B923" s="55" t="s">
        <v>663</v>
      </c>
      <c r="C923" s="54" t="s">
        <v>153</v>
      </c>
      <c r="D923" s="19" t="s">
        <v>788</v>
      </c>
    </row>
    <row r="924" spans="1:4" ht="20.399999999999999" x14ac:dyDescent="0.2">
      <c r="A924" s="40">
        <v>846</v>
      </c>
      <c r="B924" s="55" t="s">
        <v>664</v>
      </c>
      <c r="C924" s="54" t="s">
        <v>153</v>
      </c>
      <c r="D924" s="19" t="s">
        <v>788</v>
      </c>
    </row>
    <row r="925" spans="1:4" ht="20.399999999999999" x14ac:dyDescent="0.2">
      <c r="A925" s="40">
        <v>847</v>
      </c>
      <c r="B925" s="55" t="s">
        <v>665</v>
      </c>
      <c r="C925" s="54" t="s">
        <v>153</v>
      </c>
      <c r="D925" s="19" t="s">
        <v>788</v>
      </c>
    </row>
    <row r="926" spans="1:4" ht="20.399999999999999" x14ac:dyDescent="0.2">
      <c r="A926" s="40">
        <v>848</v>
      </c>
      <c r="B926" s="55" t="s">
        <v>666</v>
      </c>
      <c r="C926" s="54" t="s">
        <v>153</v>
      </c>
      <c r="D926" s="19" t="s">
        <v>788</v>
      </c>
    </row>
    <row r="927" spans="1:4" ht="20.399999999999999" x14ac:dyDescent="0.2">
      <c r="A927" s="40">
        <v>849</v>
      </c>
      <c r="B927" s="55" t="s">
        <v>667</v>
      </c>
      <c r="C927" s="54" t="s">
        <v>153</v>
      </c>
      <c r="D927" s="19" t="s">
        <v>788</v>
      </c>
    </row>
    <row r="928" spans="1:4" ht="20.399999999999999" x14ac:dyDescent="0.2">
      <c r="A928" s="40">
        <v>850</v>
      </c>
      <c r="B928" s="55" t="s">
        <v>668</v>
      </c>
      <c r="C928" s="54" t="s">
        <v>153</v>
      </c>
      <c r="D928" s="19" t="s">
        <v>788</v>
      </c>
    </row>
    <row r="929" spans="1:4" ht="20.399999999999999" x14ac:dyDescent="0.2">
      <c r="A929" s="40">
        <v>851</v>
      </c>
      <c r="B929" s="55" t="s">
        <v>669</v>
      </c>
      <c r="C929" s="54" t="s">
        <v>153</v>
      </c>
      <c r="D929" s="19" t="s">
        <v>788</v>
      </c>
    </row>
    <row r="930" spans="1:4" ht="20.399999999999999" x14ac:dyDescent="0.2">
      <c r="A930" s="40">
        <v>852</v>
      </c>
      <c r="B930" s="55" t="s">
        <v>670</v>
      </c>
      <c r="C930" s="54" t="s">
        <v>153</v>
      </c>
      <c r="D930" s="19" t="s">
        <v>788</v>
      </c>
    </row>
    <row r="931" spans="1:4" ht="20.399999999999999" x14ac:dyDescent="0.2">
      <c r="A931" s="40">
        <v>853</v>
      </c>
      <c r="B931" s="55" t="s">
        <v>671</v>
      </c>
      <c r="C931" s="54" t="s">
        <v>153</v>
      </c>
      <c r="D931" s="19" t="s">
        <v>788</v>
      </c>
    </row>
    <row r="932" spans="1:4" ht="20.399999999999999" x14ac:dyDescent="0.2">
      <c r="A932" s="40">
        <v>854</v>
      </c>
      <c r="B932" s="55" t="s">
        <v>672</v>
      </c>
      <c r="C932" s="54" t="s">
        <v>153</v>
      </c>
      <c r="D932" s="19" t="s">
        <v>788</v>
      </c>
    </row>
    <row r="933" spans="1:4" x14ac:dyDescent="0.2">
      <c r="A933" s="40">
        <v>855</v>
      </c>
      <c r="B933" s="55" t="s">
        <v>673</v>
      </c>
      <c r="C933" s="54" t="s">
        <v>153</v>
      </c>
      <c r="D933" s="19" t="s">
        <v>788</v>
      </c>
    </row>
    <row r="934" spans="1:4" x14ac:dyDescent="0.2">
      <c r="A934" s="40">
        <v>856</v>
      </c>
      <c r="B934" s="55" t="s">
        <v>674</v>
      </c>
      <c r="C934" s="54" t="s">
        <v>153</v>
      </c>
      <c r="D934" s="19" t="s">
        <v>788</v>
      </c>
    </row>
    <row r="935" spans="1:4" x14ac:dyDescent="0.2">
      <c r="A935" s="40">
        <v>857</v>
      </c>
      <c r="B935" s="55" t="s">
        <v>675</v>
      </c>
      <c r="C935" s="54" t="s">
        <v>153</v>
      </c>
      <c r="D935" s="19" t="s">
        <v>788</v>
      </c>
    </row>
    <row r="936" spans="1:4" x14ac:dyDescent="0.2">
      <c r="A936" s="40">
        <v>858</v>
      </c>
      <c r="B936" s="55" t="s">
        <v>676</v>
      </c>
      <c r="C936" s="54" t="s">
        <v>677</v>
      </c>
      <c r="D936" s="19" t="s">
        <v>788</v>
      </c>
    </row>
    <row r="937" spans="1:4" x14ac:dyDescent="0.2">
      <c r="A937" s="40">
        <v>859</v>
      </c>
      <c r="B937" s="55" t="s">
        <v>678</v>
      </c>
      <c r="C937" s="54" t="s">
        <v>677</v>
      </c>
      <c r="D937" s="19" t="s">
        <v>788</v>
      </c>
    </row>
    <row r="938" spans="1:4" x14ac:dyDescent="0.2">
      <c r="A938" s="40">
        <v>860</v>
      </c>
      <c r="B938" s="55" t="s">
        <v>679</v>
      </c>
      <c r="C938" s="54" t="s">
        <v>677</v>
      </c>
      <c r="D938" s="19" t="s">
        <v>788</v>
      </c>
    </row>
    <row r="939" spans="1:4" x14ac:dyDescent="0.2">
      <c r="A939" s="40">
        <v>861</v>
      </c>
      <c r="B939" s="55" t="s">
        <v>680</v>
      </c>
      <c r="C939" s="54" t="s">
        <v>677</v>
      </c>
      <c r="D939" s="19" t="s">
        <v>788</v>
      </c>
    </row>
    <row r="940" spans="1:4" x14ac:dyDescent="0.2">
      <c r="A940" s="40">
        <v>862</v>
      </c>
      <c r="B940" s="55" t="s">
        <v>681</v>
      </c>
      <c r="C940" s="54" t="s">
        <v>677</v>
      </c>
      <c r="D940" s="19" t="s">
        <v>788</v>
      </c>
    </row>
    <row r="941" spans="1:4" x14ac:dyDescent="0.2">
      <c r="A941" s="40">
        <v>863</v>
      </c>
      <c r="B941" s="55" t="s">
        <v>682</v>
      </c>
      <c r="C941" s="54" t="s">
        <v>677</v>
      </c>
      <c r="D941" s="19" t="s">
        <v>788</v>
      </c>
    </row>
    <row r="942" spans="1:4" x14ac:dyDescent="0.2">
      <c r="A942" s="40">
        <v>864</v>
      </c>
      <c r="B942" s="55" t="s">
        <v>683</v>
      </c>
      <c r="C942" s="54" t="s">
        <v>677</v>
      </c>
      <c r="D942" s="19" t="s">
        <v>788</v>
      </c>
    </row>
    <row r="943" spans="1:4" x14ac:dyDescent="0.2">
      <c r="A943" s="40">
        <v>865</v>
      </c>
      <c r="B943" s="55" t="s">
        <v>684</v>
      </c>
      <c r="C943" s="54" t="s">
        <v>677</v>
      </c>
      <c r="D943" s="19" t="s">
        <v>788</v>
      </c>
    </row>
    <row r="944" spans="1:4" x14ac:dyDescent="0.2">
      <c r="A944" s="40">
        <v>866</v>
      </c>
      <c r="B944" s="55" t="s">
        <v>685</v>
      </c>
      <c r="C944" s="54" t="s">
        <v>677</v>
      </c>
      <c r="D944" s="19" t="s">
        <v>788</v>
      </c>
    </row>
    <row r="945" spans="1:137" x14ac:dyDescent="0.2">
      <c r="A945" s="40">
        <v>867</v>
      </c>
      <c r="B945" s="55" t="s">
        <v>686</v>
      </c>
      <c r="C945" s="54" t="s">
        <v>677</v>
      </c>
      <c r="D945" s="19" t="s">
        <v>788</v>
      </c>
    </row>
    <row r="946" spans="1:137" x14ac:dyDescent="0.2">
      <c r="A946" s="40">
        <v>868</v>
      </c>
      <c r="B946" s="55" t="s">
        <v>687</v>
      </c>
      <c r="C946" s="54" t="s">
        <v>153</v>
      </c>
      <c r="D946" s="19" t="s">
        <v>788</v>
      </c>
    </row>
    <row r="947" spans="1:137" s="45" customFormat="1" ht="17.399999999999999" customHeight="1" x14ac:dyDescent="0.2">
      <c r="A947" s="334" t="s">
        <v>688</v>
      </c>
      <c r="B947" s="335"/>
      <c r="C947" s="43"/>
      <c r="D947" s="124"/>
      <c r="E947" s="255"/>
      <c r="F947" s="255"/>
      <c r="G947" s="255"/>
      <c r="H947" s="255"/>
      <c r="I947" s="255"/>
      <c r="J947" s="255"/>
      <c r="K947" s="255"/>
      <c r="L947" s="255"/>
      <c r="M947" s="255"/>
      <c r="N947" s="255"/>
      <c r="O947" s="255"/>
      <c r="P947" s="255"/>
      <c r="Q947" s="255"/>
      <c r="R947" s="255"/>
      <c r="S947" s="255"/>
      <c r="T947" s="255"/>
      <c r="U947" s="255"/>
      <c r="V947" s="255"/>
      <c r="W947" s="255"/>
      <c r="X947" s="255"/>
      <c r="Y947" s="255"/>
      <c r="Z947" s="255"/>
      <c r="AA947" s="255"/>
      <c r="AB947" s="255"/>
      <c r="AC947" s="255"/>
      <c r="AD947" s="255"/>
      <c r="AE947" s="255"/>
      <c r="AF947" s="255"/>
      <c r="AG947" s="255"/>
      <c r="AH947" s="255"/>
      <c r="AI947" s="255"/>
      <c r="AJ947" s="255"/>
      <c r="AK947" s="255"/>
      <c r="AL947" s="255"/>
      <c r="AM947" s="255"/>
      <c r="AN947" s="255"/>
      <c r="AO947" s="255"/>
      <c r="AP947" s="255"/>
      <c r="AQ947" s="255"/>
      <c r="AR947" s="255"/>
      <c r="AS947" s="255"/>
      <c r="AT947" s="255"/>
      <c r="AU947" s="255"/>
      <c r="AV947" s="255"/>
      <c r="AW947" s="255"/>
      <c r="AX947" s="255"/>
      <c r="AY947" s="255"/>
      <c r="AZ947" s="255"/>
      <c r="BA947" s="255"/>
      <c r="BB947" s="255"/>
      <c r="BC947" s="255"/>
      <c r="BD947" s="255"/>
      <c r="BE947" s="255"/>
      <c r="BF947" s="255"/>
      <c r="BG947" s="255"/>
      <c r="BH947" s="255"/>
      <c r="BI947" s="255"/>
      <c r="BJ947" s="255"/>
      <c r="BK947" s="255"/>
      <c r="BL947" s="255"/>
      <c r="BM947" s="255"/>
      <c r="BN947" s="255"/>
      <c r="BO947" s="255"/>
      <c r="BP947" s="255"/>
      <c r="BQ947" s="255"/>
      <c r="BR947" s="255"/>
      <c r="BS947" s="255"/>
      <c r="BT947" s="255"/>
      <c r="BU947" s="255"/>
      <c r="BV947" s="255"/>
      <c r="BW947" s="255"/>
      <c r="BX947" s="255"/>
      <c r="BY947" s="255"/>
      <c r="BZ947" s="255"/>
      <c r="CA947" s="255"/>
      <c r="CB947" s="255"/>
      <c r="CC947" s="255"/>
      <c r="CD947" s="255"/>
      <c r="CE947" s="255"/>
      <c r="CF947" s="255"/>
      <c r="CG947" s="255"/>
      <c r="CH947" s="255"/>
      <c r="CI947" s="255"/>
      <c r="CJ947" s="255"/>
      <c r="CK947" s="255"/>
      <c r="CL947" s="255"/>
      <c r="CM947" s="255"/>
      <c r="CN947" s="255"/>
      <c r="CO947" s="255"/>
      <c r="CP947" s="255"/>
      <c r="CQ947" s="255"/>
      <c r="CR947" s="255"/>
      <c r="CS947" s="255"/>
      <c r="CT947" s="255"/>
      <c r="CU947" s="255"/>
      <c r="CV947" s="255"/>
      <c r="CW947" s="255"/>
      <c r="CX947" s="255"/>
      <c r="CY947" s="255"/>
      <c r="CZ947" s="255"/>
      <c r="DA947" s="255"/>
      <c r="DB947" s="255"/>
      <c r="DC947" s="255"/>
      <c r="DD947" s="255"/>
      <c r="DE947" s="255"/>
      <c r="DF947" s="255"/>
      <c r="DG947" s="255"/>
      <c r="DH947" s="255"/>
      <c r="DI947" s="255"/>
      <c r="DJ947" s="255"/>
      <c r="DK947" s="255"/>
      <c r="DL947" s="255"/>
      <c r="DM947" s="255"/>
      <c r="DN947" s="255"/>
      <c r="DO947" s="255"/>
      <c r="DP947" s="255"/>
      <c r="DQ947" s="255"/>
      <c r="DR947" s="255"/>
      <c r="DS947" s="255"/>
      <c r="DT947" s="255"/>
      <c r="DU947" s="255"/>
      <c r="DV947" s="255"/>
      <c r="DW947" s="255"/>
      <c r="DX947" s="255"/>
      <c r="DY947" s="255"/>
      <c r="DZ947" s="255"/>
      <c r="EA947" s="255"/>
      <c r="EB947" s="255"/>
      <c r="EC947" s="255"/>
      <c r="ED947" s="255"/>
      <c r="EE947" s="255"/>
      <c r="EF947" s="255"/>
      <c r="EG947" s="255"/>
    </row>
    <row r="948" spans="1:137" x14ac:dyDescent="0.2">
      <c r="A948" s="40">
        <v>869</v>
      </c>
      <c r="B948" s="55" t="s">
        <v>689</v>
      </c>
      <c r="C948" s="54" t="s">
        <v>690</v>
      </c>
      <c r="D948" s="19" t="s">
        <v>788</v>
      </c>
    </row>
    <row r="949" spans="1:137" ht="30.6" x14ac:dyDescent="0.2">
      <c r="A949" s="40">
        <v>870</v>
      </c>
      <c r="B949" s="55" t="s">
        <v>691</v>
      </c>
      <c r="C949" s="54" t="s">
        <v>690</v>
      </c>
      <c r="D949" s="19" t="s">
        <v>788</v>
      </c>
    </row>
    <row r="950" spans="1:137" x14ac:dyDescent="0.2">
      <c r="A950" s="40">
        <v>871</v>
      </c>
      <c r="B950" s="55" t="s">
        <v>692</v>
      </c>
      <c r="C950" s="54" t="s">
        <v>690</v>
      </c>
      <c r="D950" s="19" t="s">
        <v>788</v>
      </c>
    </row>
    <row r="951" spans="1:137" ht="20.399999999999999" x14ac:dyDescent="0.2">
      <c r="A951" s="40">
        <v>872</v>
      </c>
      <c r="B951" s="55" t="s">
        <v>693</v>
      </c>
      <c r="C951" s="54" t="s">
        <v>690</v>
      </c>
      <c r="D951" s="19" t="s">
        <v>788</v>
      </c>
    </row>
    <row r="952" spans="1:137" ht="30.6" x14ac:dyDescent="0.2">
      <c r="A952" s="40">
        <v>873</v>
      </c>
      <c r="B952" s="55" t="s">
        <v>694</v>
      </c>
      <c r="C952" s="54" t="s">
        <v>690</v>
      </c>
      <c r="D952" s="19" t="s">
        <v>788</v>
      </c>
    </row>
    <row r="953" spans="1:137" ht="20.399999999999999" x14ac:dyDescent="0.2">
      <c r="A953" s="40">
        <v>874</v>
      </c>
      <c r="B953" s="55" t="s">
        <v>695</v>
      </c>
      <c r="C953" s="54" t="s">
        <v>153</v>
      </c>
      <c r="D953" s="19" t="s">
        <v>788</v>
      </c>
    </row>
    <row r="954" spans="1:137" x14ac:dyDescent="0.2">
      <c r="A954" s="40">
        <v>875</v>
      </c>
      <c r="B954" s="55" t="s">
        <v>696</v>
      </c>
      <c r="C954" s="54" t="s">
        <v>153</v>
      </c>
      <c r="D954" s="19" t="s">
        <v>788</v>
      </c>
    </row>
    <row r="955" spans="1:137" x14ac:dyDescent="0.2">
      <c r="A955" s="40">
        <v>876</v>
      </c>
      <c r="B955" s="55" t="s">
        <v>697</v>
      </c>
      <c r="C955" s="54" t="s">
        <v>153</v>
      </c>
      <c r="D955" s="19" t="s">
        <v>788</v>
      </c>
    </row>
    <row r="956" spans="1:137" x14ac:dyDescent="0.2">
      <c r="A956" s="40">
        <v>877</v>
      </c>
      <c r="B956" s="55" t="s">
        <v>698</v>
      </c>
      <c r="C956" s="54" t="s">
        <v>153</v>
      </c>
      <c r="D956" s="19" t="s">
        <v>788</v>
      </c>
    </row>
    <row r="957" spans="1:137" x14ac:dyDescent="0.2">
      <c r="A957" s="40">
        <v>878</v>
      </c>
      <c r="B957" s="55" t="s">
        <v>699</v>
      </c>
      <c r="C957" s="54" t="s">
        <v>153</v>
      </c>
      <c r="D957" s="19" t="s">
        <v>788</v>
      </c>
    </row>
    <row r="958" spans="1:137" ht="20.399999999999999" x14ac:dyDescent="0.2">
      <c r="A958" s="40">
        <v>879</v>
      </c>
      <c r="B958" s="55" t="s">
        <v>700</v>
      </c>
      <c r="C958" s="54" t="s">
        <v>690</v>
      </c>
      <c r="D958" s="19" t="s">
        <v>788</v>
      </c>
    </row>
    <row r="959" spans="1:137" ht="20.399999999999999" x14ac:dyDescent="0.2">
      <c r="A959" s="40">
        <v>880</v>
      </c>
      <c r="B959" s="55" t="s">
        <v>701</v>
      </c>
      <c r="C959" s="54" t="s">
        <v>702</v>
      </c>
      <c r="D959" s="19" t="s">
        <v>788</v>
      </c>
    </row>
    <row r="960" spans="1:137" s="45" customFormat="1" ht="17.399999999999999" customHeight="1" x14ac:dyDescent="0.2">
      <c r="A960" s="334" t="s">
        <v>703</v>
      </c>
      <c r="B960" s="335"/>
      <c r="C960" s="43"/>
      <c r="D960" s="124"/>
      <c r="E960" s="255"/>
      <c r="F960" s="255"/>
      <c r="G960" s="255"/>
      <c r="H960" s="255"/>
      <c r="I960" s="255"/>
      <c r="J960" s="255"/>
      <c r="K960" s="255"/>
      <c r="L960" s="255"/>
      <c r="M960" s="255"/>
      <c r="N960" s="255"/>
      <c r="O960" s="255"/>
      <c r="P960" s="255"/>
      <c r="Q960" s="255"/>
      <c r="R960" s="255"/>
      <c r="S960" s="255"/>
      <c r="T960" s="255"/>
      <c r="U960" s="255"/>
      <c r="V960" s="255"/>
      <c r="W960" s="255"/>
      <c r="X960" s="255"/>
      <c r="Y960" s="255"/>
      <c r="Z960" s="255"/>
      <c r="AA960" s="255"/>
      <c r="AB960" s="255"/>
      <c r="AC960" s="255"/>
      <c r="AD960" s="255"/>
      <c r="AE960" s="255"/>
      <c r="AF960" s="255"/>
      <c r="AG960" s="255"/>
      <c r="AH960" s="255"/>
      <c r="AI960" s="255"/>
      <c r="AJ960" s="255"/>
      <c r="AK960" s="255"/>
      <c r="AL960" s="255"/>
      <c r="AM960" s="255"/>
      <c r="AN960" s="255"/>
      <c r="AO960" s="255"/>
      <c r="AP960" s="255"/>
      <c r="AQ960" s="255"/>
      <c r="AR960" s="255"/>
      <c r="AS960" s="255"/>
      <c r="AT960" s="255"/>
      <c r="AU960" s="255"/>
      <c r="AV960" s="255"/>
      <c r="AW960" s="255"/>
      <c r="AX960" s="255"/>
      <c r="AY960" s="255"/>
      <c r="AZ960" s="255"/>
      <c r="BA960" s="255"/>
      <c r="BB960" s="255"/>
      <c r="BC960" s="255"/>
      <c r="BD960" s="255"/>
      <c r="BE960" s="255"/>
      <c r="BF960" s="255"/>
      <c r="BG960" s="255"/>
      <c r="BH960" s="255"/>
      <c r="BI960" s="255"/>
      <c r="BJ960" s="255"/>
      <c r="BK960" s="255"/>
      <c r="BL960" s="255"/>
      <c r="BM960" s="255"/>
      <c r="BN960" s="255"/>
      <c r="BO960" s="255"/>
      <c r="BP960" s="255"/>
      <c r="BQ960" s="255"/>
      <c r="BR960" s="255"/>
      <c r="BS960" s="255"/>
      <c r="BT960" s="255"/>
      <c r="BU960" s="255"/>
      <c r="BV960" s="255"/>
      <c r="BW960" s="255"/>
      <c r="BX960" s="255"/>
      <c r="BY960" s="255"/>
      <c r="BZ960" s="255"/>
      <c r="CA960" s="255"/>
      <c r="CB960" s="255"/>
      <c r="CC960" s="255"/>
      <c r="CD960" s="255"/>
      <c r="CE960" s="255"/>
      <c r="CF960" s="255"/>
      <c r="CG960" s="255"/>
      <c r="CH960" s="255"/>
      <c r="CI960" s="255"/>
      <c r="CJ960" s="255"/>
      <c r="CK960" s="255"/>
      <c r="CL960" s="255"/>
      <c r="CM960" s="255"/>
      <c r="CN960" s="255"/>
      <c r="CO960" s="255"/>
      <c r="CP960" s="255"/>
      <c r="CQ960" s="255"/>
      <c r="CR960" s="255"/>
      <c r="CS960" s="255"/>
      <c r="CT960" s="255"/>
      <c r="CU960" s="255"/>
      <c r="CV960" s="255"/>
      <c r="CW960" s="255"/>
      <c r="CX960" s="255"/>
      <c r="CY960" s="255"/>
      <c r="CZ960" s="255"/>
      <c r="DA960" s="255"/>
      <c r="DB960" s="255"/>
      <c r="DC960" s="255"/>
      <c r="DD960" s="255"/>
      <c r="DE960" s="255"/>
      <c r="DF960" s="255"/>
      <c r="DG960" s="255"/>
      <c r="DH960" s="255"/>
      <c r="DI960" s="255"/>
      <c r="DJ960" s="255"/>
      <c r="DK960" s="255"/>
      <c r="DL960" s="255"/>
      <c r="DM960" s="255"/>
      <c r="DN960" s="255"/>
      <c r="DO960" s="255"/>
      <c r="DP960" s="255"/>
      <c r="DQ960" s="255"/>
      <c r="DR960" s="255"/>
      <c r="DS960" s="255"/>
      <c r="DT960" s="255"/>
      <c r="DU960" s="255"/>
      <c r="DV960" s="255"/>
      <c r="DW960" s="255"/>
      <c r="DX960" s="255"/>
      <c r="DY960" s="255"/>
      <c r="DZ960" s="255"/>
      <c r="EA960" s="255"/>
      <c r="EB960" s="255"/>
      <c r="EC960" s="255"/>
      <c r="ED960" s="255"/>
      <c r="EE960" s="255"/>
      <c r="EF960" s="255"/>
      <c r="EG960" s="255"/>
    </row>
    <row r="961" spans="1:137" x14ac:dyDescent="0.2">
      <c r="A961" s="40">
        <v>881</v>
      </c>
      <c r="B961" s="55" t="s">
        <v>704</v>
      </c>
      <c r="C961" s="54" t="s">
        <v>152</v>
      </c>
      <c r="D961" s="19" t="s">
        <v>788</v>
      </c>
    </row>
    <row r="962" spans="1:137" ht="20.399999999999999" x14ac:dyDescent="0.2">
      <c r="A962" s="40">
        <v>882</v>
      </c>
      <c r="B962" s="55" t="s">
        <v>705</v>
      </c>
      <c r="C962" s="54" t="s">
        <v>690</v>
      </c>
      <c r="D962" s="19" t="s">
        <v>788</v>
      </c>
    </row>
    <row r="963" spans="1:137" x14ac:dyDescent="0.2">
      <c r="A963" s="40">
        <v>883</v>
      </c>
      <c r="B963" s="55" t="s">
        <v>706</v>
      </c>
      <c r="C963" s="54" t="s">
        <v>690</v>
      </c>
      <c r="D963" s="19" t="s">
        <v>788</v>
      </c>
    </row>
    <row r="964" spans="1:137" ht="20.399999999999999" x14ac:dyDescent="0.2">
      <c r="A964" s="40">
        <v>884</v>
      </c>
      <c r="B964" s="55" t="s">
        <v>707</v>
      </c>
      <c r="C964" s="54" t="s">
        <v>690</v>
      </c>
      <c r="D964" s="19" t="s">
        <v>788</v>
      </c>
    </row>
    <row r="965" spans="1:137" x14ac:dyDescent="0.2">
      <c r="A965" s="40">
        <v>885</v>
      </c>
      <c r="B965" s="55" t="s">
        <v>708</v>
      </c>
      <c r="C965" s="54" t="s">
        <v>152</v>
      </c>
      <c r="D965" s="19" t="s">
        <v>788</v>
      </c>
    </row>
    <row r="966" spans="1:137" x14ac:dyDescent="0.2">
      <c r="A966" s="40">
        <v>886</v>
      </c>
      <c r="B966" s="55" t="s">
        <v>709</v>
      </c>
      <c r="C966" s="54" t="s">
        <v>690</v>
      </c>
      <c r="D966" s="19" t="s">
        <v>788</v>
      </c>
    </row>
    <row r="967" spans="1:137" ht="20.399999999999999" x14ac:dyDescent="0.2">
      <c r="A967" s="40">
        <v>887</v>
      </c>
      <c r="B967" s="55" t="s">
        <v>710</v>
      </c>
      <c r="C967" s="54" t="s">
        <v>690</v>
      </c>
      <c r="D967" s="19" t="s">
        <v>788</v>
      </c>
    </row>
    <row r="968" spans="1:137" ht="20.399999999999999" x14ac:dyDescent="0.2">
      <c r="A968" s="40">
        <v>888</v>
      </c>
      <c r="B968" s="55" t="s">
        <v>711</v>
      </c>
      <c r="C968" s="54" t="s">
        <v>690</v>
      </c>
      <c r="D968" s="19" t="s">
        <v>788</v>
      </c>
    </row>
    <row r="969" spans="1:137" ht="30" customHeight="1" thickBot="1" x14ac:dyDescent="0.25">
      <c r="A969" s="202"/>
      <c r="B969" s="276"/>
      <c r="C969" s="298"/>
      <c r="D969" s="286"/>
    </row>
    <row r="970" spans="1:137" s="60" customFormat="1" ht="30" customHeight="1" thickBot="1" x14ac:dyDescent="0.25">
      <c r="A970" s="338" t="s">
        <v>712</v>
      </c>
      <c r="B970" s="339"/>
      <c r="C970" s="287"/>
      <c r="D970" s="288"/>
      <c r="E970" s="255"/>
      <c r="F970" s="255"/>
      <c r="G970" s="255"/>
      <c r="H970" s="255"/>
      <c r="I970" s="255"/>
      <c r="J970" s="255"/>
      <c r="K970" s="255"/>
      <c r="L970" s="255"/>
      <c r="M970" s="255"/>
      <c r="N970" s="255"/>
      <c r="O970" s="255"/>
      <c r="P970" s="255"/>
      <c r="Q970" s="255"/>
      <c r="R970" s="255"/>
      <c r="S970" s="255"/>
      <c r="T970" s="255"/>
      <c r="U970" s="255"/>
      <c r="V970" s="255"/>
      <c r="W970" s="255"/>
      <c r="X970" s="255"/>
      <c r="Y970" s="255"/>
      <c r="Z970" s="255"/>
      <c r="AA970" s="255"/>
      <c r="AB970" s="255"/>
      <c r="AC970" s="255"/>
      <c r="AD970" s="255"/>
      <c r="AE970" s="255"/>
      <c r="AF970" s="255"/>
      <c r="AG970" s="255"/>
      <c r="AH970" s="255"/>
      <c r="AI970" s="255"/>
      <c r="AJ970" s="255"/>
      <c r="AK970" s="255"/>
      <c r="AL970" s="255"/>
      <c r="AM970" s="255"/>
      <c r="AN970" s="255"/>
      <c r="AO970" s="255"/>
      <c r="AP970" s="255"/>
      <c r="AQ970" s="255"/>
      <c r="AR970" s="255"/>
      <c r="AS970" s="255"/>
      <c r="AT970" s="255"/>
      <c r="AU970" s="255"/>
      <c r="AV970" s="255"/>
      <c r="AW970" s="255"/>
      <c r="AX970" s="255"/>
      <c r="AY970" s="255"/>
      <c r="AZ970" s="255"/>
      <c r="BA970" s="255"/>
      <c r="BB970" s="255"/>
      <c r="BC970" s="255"/>
      <c r="BD970" s="255"/>
      <c r="BE970" s="255"/>
      <c r="BF970" s="255"/>
      <c r="BG970" s="255"/>
      <c r="BH970" s="255"/>
      <c r="BI970" s="255"/>
      <c r="BJ970" s="255"/>
      <c r="BK970" s="255"/>
      <c r="BL970" s="255"/>
      <c r="BM970" s="255"/>
      <c r="BN970" s="255"/>
      <c r="BO970" s="255"/>
      <c r="BP970" s="255"/>
      <c r="BQ970" s="255"/>
      <c r="BR970" s="255"/>
      <c r="BS970" s="255"/>
      <c r="BT970" s="255"/>
      <c r="BU970" s="255"/>
      <c r="BV970" s="255"/>
      <c r="BW970" s="255"/>
      <c r="BX970" s="255"/>
      <c r="BY970" s="255"/>
      <c r="BZ970" s="255"/>
      <c r="CA970" s="255"/>
      <c r="CB970" s="255"/>
      <c r="CC970" s="255"/>
      <c r="CD970" s="255"/>
      <c r="CE970" s="255"/>
      <c r="CF970" s="255"/>
      <c r="CG970" s="255"/>
      <c r="CH970" s="255"/>
      <c r="CI970" s="255"/>
      <c r="CJ970" s="255"/>
      <c r="CK970" s="255"/>
      <c r="CL970" s="255"/>
      <c r="CM970" s="255"/>
      <c r="CN970" s="255"/>
      <c r="CO970" s="255"/>
      <c r="CP970" s="255"/>
      <c r="CQ970" s="255"/>
      <c r="CR970" s="255"/>
      <c r="CS970" s="255"/>
      <c r="CT970" s="255"/>
      <c r="CU970" s="255"/>
      <c r="CV970" s="255"/>
      <c r="CW970" s="255"/>
      <c r="CX970" s="255"/>
      <c r="CY970" s="255"/>
      <c r="CZ970" s="255"/>
      <c r="DA970" s="255"/>
      <c r="DB970" s="255"/>
      <c r="DC970" s="255"/>
      <c r="DD970" s="255"/>
      <c r="DE970" s="255"/>
      <c r="DF970" s="255"/>
      <c r="DG970" s="255"/>
      <c r="DH970" s="255"/>
      <c r="DI970" s="255"/>
      <c r="DJ970" s="255"/>
      <c r="DK970" s="255"/>
      <c r="DL970" s="255"/>
      <c r="DM970" s="255"/>
      <c r="DN970" s="255"/>
      <c r="DO970" s="255"/>
      <c r="DP970" s="255"/>
      <c r="DQ970" s="255"/>
      <c r="DR970" s="255"/>
      <c r="DS970" s="255"/>
      <c r="DT970" s="255"/>
      <c r="DU970" s="255"/>
      <c r="DV970" s="255"/>
      <c r="DW970" s="255"/>
      <c r="DX970" s="255"/>
      <c r="DY970" s="255"/>
      <c r="DZ970" s="255"/>
      <c r="EA970" s="255"/>
      <c r="EB970" s="255"/>
      <c r="EC970" s="255"/>
      <c r="ED970" s="255"/>
      <c r="EE970" s="255"/>
      <c r="EF970" s="255"/>
      <c r="EG970" s="255"/>
    </row>
    <row r="971" spans="1:137" s="45" customFormat="1" ht="30" customHeight="1" x14ac:dyDescent="0.2">
      <c r="A971" s="340" t="s">
        <v>329</v>
      </c>
      <c r="B971" s="341"/>
      <c r="C971" s="299"/>
      <c r="D971" s="300"/>
      <c r="E971" s="255"/>
      <c r="F971" s="255"/>
      <c r="G971" s="255"/>
      <c r="H971" s="255"/>
      <c r="I971" s="255"/>
      <c r="J971" s="255"/>
      <c r="K971" s="255"/>
      <c r="L971" s="255"/>
      <c r="M971" s="255"/>
      <c r="N971" s="255"/>
      <c r="O971" s="255"/>
      <c r="P971" s="255"/>
      <c r="Q971" s="255"/>
      <c r="R971" s="255"/>
      <c r="S971" s="255"/>
      <c r="T971" s="255"/>
      <c r="U971" s="255"/>
      <c r="V971" s="255"/>
      <c r="W971" s="255"/>
      <c r="X971" s="255"/>
      <c r="Y971" s="255"/>
      <c r="Z971" s="255"/>
      <c r="AA971" s="255"/>
      <c r="AB971" s="255"/>
      <c r="AC971" s="255"/>
      <c r="AD971" s="255"/>
      <c r="AE971" s="255"/>
      <c r="AF971" s="255"/>
      <c r="AG971" s="255"/>
      <c r="AH971" s="255"/>
      <c r="AI971" s="255"/>
      <c r="AJ971" s="255"/>
      <c r="AK971" s="255"/>
      <c r="AL971" s="255"/>
      <c r="AM971" s="255"/>
      <c r="AN971" s="255"/>
      <c r="AO971" s="255"/>
      <c r="AP971" s="255"/>
      <c r="AQ971" s="255"/>
      <c r="AR971" s="255"/>
      <c r="AS971" s="255"/>
      <c r="AT971" s="255"/>
      <c r="AU971" s="255"/>
      <c r="AV971" s="255"/>
      <c r="AW971" s="255"/>
      <c r="AX971" s="255"/>
      <c r="AY971" s="255"/>
      <c r="AZ971" s="255"/>
      <c r="BA971" s="255"/>
      <c r="BB971" s="255"/>
      <c r="BC971" s="255"/>
      <c r="BD971" s="255"/>
      <c r="BE971" s="255"/>
      <c r="BF971" s="255"/>
      <c r="BG971" s="255"/>
      <c r="BH971" s="255"/>
      <c r="BI971" s="255"/>
      <c r="BJ971" s="255"/>
      <c r="BK971" s="255"/>
      <c r="BL971" s="255"/>
      <c r="BM971" s="255"/>
      <c r="BN971" s="255"/>
      <c r="BO971" s="255"/>
      <c r="BP971" s="255"/>
      <c r="BQ971" s="255"/>
      <c r="BR971" s="255"/>
      <c r="BS971" s="255"/>
      <c r="BT971" s="255"/>
      <c r="BU971" s="255"/>
      <c r="BV971" s="255"/>
      <c r="BW971" s="255"/>
      <c r="BX971" s="255"/>
      <c r="BY971" s="255"/>
      <c r="BZ971" s="255"/>
      <c r="CA971" s="255"/>
      <c r="CB971" s="255"/>
      <c r="CC971" s="255"/>
      <c r="CD971" s="255"/>
      <c r="CE971" s="255"/>
      <c r="CF971" s="255"/>
      <c r="CG971" s="255"/>
      <c r="CH971" s="255"/>
      <c r="CI971" s="255"/>
      <c r="CJ971" s="255"/>
      <c r="CK971" s="255"/>
      <c r="CL971" s="255"/>
      <c r="CM971" s="255"/>
      <c r="CN971" s="255"/>
      <c r="CO971" s="255"/>
      <c r="CP971" s="255"/>
      <c r="CQ971" s="255"/>
      <c r="CR971" s="255"/>
      <c r="CS971" s="255"/>
      <c r="CT971" s="255"/>
      <c r="CU971" s="255"/>
      <c r="CV971" s="255"/>
      <c r="CW971" s="255"/>
      <c r="CX971" s="255"/>
      <c r="CY971" s="255"/>
      <c r="CZ971" s="255"/>
      <c r="DA971" s="255"/>
      <c r="DB971" s="255"/>
      <c r="DC971" s="255"/>
      <c r="DD971" s="255"/>
      <c r="DE971" s="255"/>
      <c r="DF971" s="255"/>
      <c r="DG971" s="255"/>
      <c r="DH971" s="255"/>
      <c r="DI971" s="255"/>
      <c r="DJ971" s="255"/>
      <c r="DK971" s="255"/>
      <c r="DL971" s="255"/>
      <c r="DM971" s="255"/>
      <c r="DN971" s="255"/>
      <c r="DO971" s="255"/>
      <c r="DP971" s="255"/>
      <c r="DQ971" s="255"/>
      <c r="DR971" s="255"/>
      <c r="DS971" s="255"/>
      <c r="DT971" s="255"/>
      <c r="DU971" s="255"/>
      <c r="DV971" s="255"/>
      <c r="DW971" s="255"/>
      <c r="DX971" s="255"/>
      <c r="DY971" s="255"/>
      <c r="DZ971" s="255"/>
      <c r="EA971" s="255"/>
      <c r="EB971" s="255"/>
      <c r="EC971" s="255"/>
      <c r="ED971" s="255"/>
      <c r="EE971" s="255"/>
      <c r="EF971" s="255"/>
      <c r="EG971" s="255"/>
    </row>
    <row r="972" spans="1:137" ht="30" customHeight="1" x14ac:dyDescent="0.2">
      <c r="A972" s="40">
        <v>889</v>
      </c>
      <c r="B972" s="55" t="s">
        <v>84</v>
      </c>
      <c r="C972" s="182" t="s">
        <v>156</v>
      </c>
      <c r="D972" s="19" t="s">
        <v>788</v>
      </c>
    </row>
    <row r="973" spans="1:137" ht="30" customHeight="1" x14ac:dyDescent="0.2">
      <c r="A973" s="40">
        <v>890</v>
      </c>
      <c r="B973" s="55" t="s">
        <v>85</v>
      </c>
      <c r="C973" s="54" t="s">
        <v>156</v>
      </c>
      <c r="D973" s="19" t="s">
        <v>788</v>
      </c>
    </row>
    <row r="974" spans="1:137" ht="30" customHeight="1" x14ac:dyDescent="0.2">
      <c r="A974" s="40">
        <v>891</v>
      </c>
      <c r="B974" s="55" t="s">
        <v>86</v>
      </c>
      <c r="C974" s="54" t="s">
        <v>156</v>
      </c>
      <c r="D974" s="19" t="s">
        <v>788</v>
      </c>
    </row>
    <row r="975" spans="1:137" ht="30" customHeight="1" x14ac:dyDescent="0.2">
      <c r="A975" s="40">
        <v>892</v>
      </c>
      <c r="B975" s="55" t="s">
        <v>87</v>
      </c>
      <c r="C975" s="54" t="s">
        <v>156</v>
      </c>
      <c r="D975" s="19" t="s">
        <v>788</v>
      </c>
    </row>
    <row r="976" spans="1:137" x14ac:dyDescent="0.2">
      <c r="A976" s="40">
        <v>893</v>
      </c>
      <c r="B976" s="55" t="s">
        <v>88</v>
      </c>
      <c r="C976" s="54" t="s">
        <v>156</v>
      </c>
      <c r="D976" s="19" t="s">
        <v>788</v>
      </c>
    </row>
    <row r="977" spans="1:137" x14ac:dyDescent="0.2">
      <c r="A977" s="40">
        <v>894</v>
      </c>
      <c r="B977" s="55" t="s">
        <v>89</v>
      </c>
      <c r="C977" s="54" t="s">
        <v>156</v>
      </c>
      <c r="D977" s="19" t="s">
        <v>788</v>
      </c>
    </row>
    <row r="978" spans="1:137" x14ac:dyDescent="0.2">
      <c r="A978" s="40">
        <v>895</v>
      </c>
      <c r="B978" s="55" t="s">
        <v>90</v>
      </c>
      <c r="C978" s="54" t="s">
        <v>156</v>
      </c>
      <c r="D978" s="19" t="s">
        <v>788</v>
      </c>
    </row>
    <row r="979" spans="1:137" x14ac:dyDescent="0.2">
      <c r="A979" s="40">
        <v>896</v>
      </c>
      <c r="B979" s="55" t="s">
        <v>91</v>
      </c>
      <c r="C979" s="54" t="s">
        <v>156</v>
      </c>
      <c r="D979" s="19" t="s">
        <v>788</v>
      </c>
    </row>
    <row r="980" spans="1:137" ht="20.399999999999999" x14ac:dyDescent="0.2">
      <c r="A980" s="40">
        <v>897</v>
      </c>
      <c r="B980" s="55" t="s">
        <v>330</v>
      </c>
      <c r="C980" s="54" t="s">
        <v>156</v>
      </c>
      <c r="D980" s="19" t="s">
        <v>788</v>
      </c>
    </row>
    <row r="981" spans="1:137" x14ac:dyDescent="0.2">
      <c r="A981" s="40">
        <v>898</v>
      </c>
      <c r="B981" s="55" t="s">
        <v>93</v>
      </c>
      <c r="C981" s="54" t="s">
        <v>154</v>
      </c>
      <c r="D981" s="19" t="s">
        <v>788</v>
      </c>
    </row>
    <row r="982" spans="1:137" x14ac:dyDescent="0.2">
      <c r="A982" s="40">
        <v>899</v>
      </c>
      <c r="B982" s="55" t="s">
        <v>94</v>
      </c>
      <c r="C982" s="54" t="s">
        <v>154</v>
      </c>
      <c r="D982" s="19" t="s">
        <v>788</v>
      </c>
    </row>
    <row r="983" spans="1:137" s="45" customFormat="1" ht="17.399999999999999" customHeight="1" x14ac:dyDescent="0.2">
      <c r="A983" s="334" t="s">
        <v>95</v>
      </c>
      <c r="B983" s="335"/>
      <c r="C983" s="43"/>
      <c r="D983" s="124"/>
      <c r="E983" s="255"/>
      <c r="F983" s="255"/>
      <c r="G983" s="255"/>
      <c r="H983" s="255"/>
      <c r="I983" s="255"/>
      <c r="J983" s="255"/>
      <c r="K983" s="255"/>
      <c r="L983" s="255"/>
      <c r="M983" s="255"/>
      <c r="N983" s="255"/>
      <c r="O983" s="255"/>
      <c r="P983" s="255"/>
      <c r="Q983" s="255"/>
      <c r="R983" s="255"/>
      <c r="S983" s="255"/>
      <c r="T983" s="255"/>
      <c r="U983" s="255"/>
      <c r="V983" s="255"/>
      <c r="W983" s="255"/>
      <c r="X983" s="255"/>
      <c r="Y983" s="255"/>
      <c r="Z983" s="255"/>
      <c r="AA983" s="255"/>
      <c r="AB983" s="255"/>
      <c r="AC983" s="255"/>
      <c r="AD983" s="255"/>
      <c r="AE983" s="255"/>
      <c r="AF983" s="255"/>
      <c r="AG983" s="255"/>
      <c r="AH983" s="255"/>
      <c r="AI983" s="255"/>
      <c r="AJ983" s="255"/>
      <c r="AK983" s="255"/>
      <c r="AL983" s="255"/>
      <c r="AM983" s="255"/>
      <c r="AN983" s="255"/>
      <c r="AO983" s="255"/>
      <c r="AP983" s="255"/>
      <c r="AQ983" s="255"/>
      <c r="AR983" s="255"/>
      <c r="AS983" s="255"/>
      <c r="AT983" s="255"/>
      <c r="AU983" s="255"/>
      <c r="AV983" s="255"/>
      <c r="AW983" s="255"/>
      <c r="AX983" s="255"/>
      <c r="AY983" s="255"/>
      <c r="AZ983" s="255"/>
      <c r="BA983" s="255"/>
      <c r="BB983" s="255"/>
      <c r="BC983" s="255"/>
      <c r="BD983" s="255"/>
      <c r="BE983" s="255"/>
      <c r="BF983" s="255"/>
      <c r="BG983" s="255"/>
      <c r="BH983" s="255"/>
      <c r="BI983" s="255"/>
      <c r="BJ983" s="255"/>
      <c r="BK983" s="255"/>
      <c r="BL983" s="255"/>
      <c r="BM983" s="255"/>
      <c r="BN983" s="255"/>
      <c r="BO983" s="255"/>
      <c r="BP983" s="255"/>
      <c r="BQ983" s="255"/>
      <c r="BR983" s="255"/>
      <c r="BS983" s="255"/>
      <c r="BT983" s="255"/>
      <c r="BU983" s="255"/>
      <c r="BV983" s="255"/>
      <c r="BW983" s="255"/>
      <c r="BX983" s="255"/>
      <c r="BY983" s="255"/>
      <c r="BZ983" s="255"/>
      <c r="CA983" s="255"/>
      <c r="CB983" s="255"/>
      <c r="CC983" s="255"/>
      <c r="CD983" s="255"/>
      <c r="CE983" s="255"/>
      <c r="CF983" s="255"/>
      <c r="CG983" s="255"/>
      <c r="CH983" s="255"/>
      <c r="CI983" s="255"/>
      <c r="CJ983" s="255"/>
      <c r="CK983" s="255"/>
      <c r="CL983" s="255"/>
      <c r="CM983" s="255"/>
      <c r="CN983" s="255"/>
      <c r="CO983" s="255"/>
      <c r="CP983" s="255"/>
      <c r="CQ983" s="255"/>
      <c r="CR983" s="255"/>
      <c r="CS983" s="255"/>
      <c r="CT983" s="255"/>
      <c r="CU983" s="255"/>
      <c r="CV983" s="255"/>
      <c r="CW983" s="255"/>
      <c r="CX983" s="255"/>
      <c r="CY983" s="255"/>
      <c r="CZ983" s="255"/>
      <c r="DA983" s="255"/>
      <c r="DB983" s="255"/>
      <c r="DC983" s="255"/>
      <c r="DD983" s="255"/>
      <c r="DE983" s="255"/>
      <c r="DF983" s="255"/>
      <c r="DG983" s="255"/>
      <c r="DH983" s="255"/>
      <c r="DI983" s="255"/>
      <c r="DJ983" s="255"/>
      <c r="DK983" s="255"/>
      <c r="DL983" s="255"/>
      <c r="DM983" s="255"/>
      <c r="DN983" s="255"/>
      <c r="DO983" s="255"/>
      <c r="DP983" s="255"/>
      <c r="DQ983" s="255"/>
      <c r="DR983" s="255"/>
      <c r="DS983" s="255"/>
      <c r="DT983" s="255"/>
      <c r="DU983" s="255"/>
      <c r="DV983" s="255"/>
      <c r="DW983" s="255"/>
      <c r="DX983" s="255"/>
      <c r="DY983" s="255"/>
      <c r="DZ983" s="255"/>
      <c r="EA983" s="255"/>
      <c r="EB983" s="255"/>
      <c r="EC983" s="255"/>
      <c r="ED983" s="255"/>
      <c r="EE983" s="255"/>
      <c r="EF983" s="255"/>
      <c r="EG983" s="255"/>
    </row>
    <row r="984" spans="1:137" ht="20.399999999999999" x14ac:dyDescent="0.2">
      <c r="A984" s="40">
        <v>900</v>
      </c>
      <c r="B984" s="55" t="s">
        <v>96</v>
      </c>
      <c r="C984" s="54" t="s">
        <v>153</v>
      </c>
      <c r="D984" s="19" t="s">
        <v>788</v>
      </c>
    </row>
    <row r="985" spans="1:137" x14ac:dyDescent="0.2">
      <c r="A985" s="40">
        <v>901</v>
      </c>
      <c r="B985" s="55" t="s">
        <v>713</v>
      </c>
      <c r="C985" s="54" t="s">
        <v>153</v>
      </c>
      <c r="D985" s="19" t="s">
        <v>788</v>
      </c>
    </row>
    <row r="986" spans="1:137" x14ac:dyDescent="0.2">
      <c r="A986" s="40">
        <v>902</v>
      </c>
      <c r="B986" s="55" t="s">
        <v>714</v>
      </c>
      <c r="C986" s="54" t="s">
        <v>153</v>
      </c>
      <c r="D986" s="19" t="s">
        <v>788</v>
      </c>
    </row>
    <row r="987" spans="1:137" ht="20.399999999999999" x14ac:dyDescent="0.2">
      <c r="A987" s="40">
        <v>903</v>
      </c>
      <c r="B987" s="55" t="s">
        <v>99</v>
      </c>
      <c r="C987" s="54" t="s">
        <v>152</v>
      </c>
      <c r="D987" s="19" t="s">
        <v>788</v>
      </c>
    </row>
    <row r="988" spans="1:137" ht="20.399999999999999" x14ac:dyDescent="0.2">
      <c r="A988" s="40">
        <v>904</v>
      </c>
      <c r="B988" s="55" t="s">
        <v>100</v>
      </c>
      <c r="C988" s="54" t="s">
        <v>152</v>
      </c>
      <c r="D988" s="19" t="s">
        <v>788</v>
      </c>
    </row>
    <row r="989" spans="1:137" ht="20.399999999999999" x14ac:dyDescent="0.2">
      <c r="A989" s="40">
        <v>905</v>
      </c>
      <c r="B989" s="55" t="s">
        <v>333</v>
      </c>
      <c r="C989" s="54" t="s">
        <v>152</v>
      </c>
      <c r="D989" s="19" t="s">
        <v>788</v>
      </c>
    </row>
    <row r="990" spans="1:137" ht="20.399999999999999" x14ac:dyDescent="0.2">
      <c r="A990" s="40">
        <v>906</v>
      </c>
      <c r="B990" s="55" t="s">
        <v>102</v>
      </c>
      <c r="C990" s="54" t="s">
        <v>152</v>
      </c>
      <c r="D990" s="19" t="s">
        <v>788</v>
      </c>
    </row>
    <row r="991" spans="1:137" ht="20.399999999999999" x14ac:dyDescent="0.2">
      <c r="A991" s="40">
        <v>907</v>
      </c>
      <c r="B991" s="55" t="s">
        <v>103</v>
      </c>
      <c r="C991" s="54" t="s">
        <v>152</v>
      </c>
      <c r="D991" s="19" t="s">
        <v>788</v>
      </c>
    </row>
    <row r="992" spans="1:137" ht="20.399999999999999" x14ac:dyDescent="0.2">
      <c r="A992" s="40">
        <v>908</v>
      </c>
      <c r="B992" s="55" t="s">
        <v>104</v>
      </c>
      <c r="C992" s="54" t="s">
        <v>152</v>
      </c>
      <c r="D992" s="19" t="s">
        <v>788</v>
      </c>
    </row>
    <row r="993" spans="1:137" ht="20.399999999999999" x14ac:dyDescent="0.2">
      <c r="A993" s="40">
        <v>909</v>
      </c>
      <c r="B993" s="55" t="s">
        <v>105</v>
      </c>
      <c r="C993" s="54" t="s">
        <v>152</v>
      </c>
      <c r="D993" s="19" t="s">
        <v>788</v>
      </c>
    </row>
    <row r="994" spans="1:137" ht="20.399999999999999" x14ac:dyDescent="0.2">
      <c r="A994" s="40">
        <v>910</v>
      </c>
      <c r="B994" s="55" t="s">
        <v>106</v>
      </c>
      <c r="C994" s="54" t="s">
        <v>152</v>
      </c>
      <c r="D994" s="19" t="s">
        <v>788</v>
      </c>
    </row>
    <row r="995" spans="1:137" ht="20.399999999999999" x14ac:dyDescent="0.2">
      <c r="A995" s="40">
        <v>911</v>
      </c>
      <c r="B995" s="55" t="s">
        <v>107</v>
      </c>
      <c r="C995" s="54" t="s">
        <v>153</v>
      </c>
      <c r="D995" s="19" t="s">
        <v>788</v>
      </c>
    </row>
    <row r="996" spans="1:137" ht="20.399999999999999" x14ac:dyDescent="0.2">
      <c r="A996" s="40">
        <v>912</v>
      </c>
      <c r="B996" s="55" t="s">
        <v>108</v>
      </c>
      <c r="C996" s="54" t="s">
        <v>163</v>
      </c>
      <c r="D996" s="19" t="s">
        <v>788</v>
      </c>
    </row>
    <row r="997" spans="1:137" ht="20.399999999999999" x14ac:dyDescent="0.2">
      <c r="A997" s="40">
        <v>913</v>
      </c>
      <c r="B997" s="55" t="s">
        <v>109</v>
      </c>
      <c r="C997" s="54" t="s">
        <v>152</v>
      </c>
      <c r="D997" s="19" t="s">
        <v>788</v>
      </c>
    </row>
    <row r="998" spans="1:137" ht="20.399999999999999" x14ac:dyDescent="0.2">
      <c r="A998" s="40">
        <v>914</v>
      </c>
      <c r="B998" s="55" t="s">
        <v>110</v>
      </c>
      <c r="C998" s="54" t="s">
        <v>152</v>
      </c>
      <c r="D998" s="19" t="s">
        <v>788</v>
      </c>
    </row>
    <row r="999" spans="1:137" x14ac:dyDescent="0.2">
      <c r="A999" s="40">
        <v>915</v>
      </c>
      <c r="B999" s="55" t="s">
        <v>111</v>
      </c>
      <c r="C999" s="54" t="s">
        <v>152</v>
      </c>
      <c r="D999" s="19" t="s">
        <v>788</v>
      </c>
    </row>
    <row r="1000" spans="1:137" ht="20.399999999999999" x14ac:dyDescent="0.2">
      <c r="A1000" s="40">
        <v>916</v>
      </c>
      <c r="B1000" s="55" t="s">
        <v>334</v>
      </c>
      <c r="C1000" s="54" t="s">
        <v>152</v>
      </c>
      <c r="D1000" s="19" t="s">
        <v>788</v>
      </c>
    </row>
    <row r="1001" spans="1:137" s="45" customFormat="1" ht="17.399999999999999" customHeight="1" x14ac:dyDescent="0.2">
      <c r="A1001" s="334" t="s">
        <v>113</v>
      </c>
      <c r="B1001" s="335"/>
      <c r="C1001" s="43"/>
      <c r="D1001" s="124"/>
      <c r="E1001" s="255"/>
      <c r="F1001" s="255"/>
      <c r="G1001" s="255"/>
      <c r="H1001" s="255"/>
      <c r="I1001" s="255"/>
      <c r="J1001" s="255"/>
      <c r="K1001" s="255"/>
      <c r="L1001" s="255"/>
      <c r="M1001" s="255"/>
      <c r="N1001" s="255"/>
      <c r="O1001" s="255"/>
      <c r="P1001" s="255"/>
      <c r="Q1001" s="255"/>
      <c r="R1001" s="255"/>
      <c r="S1001" s="255"/>
      <c r="T1001" s="255"/>
      <c r="U1001" s="255"/>
      <c r="V1001" s="255"/>
      <c r="W1001" s="255"/>
      <c r="X1001" s="255"/>
      <c r="Y1001" s="255"/>
      <c r="Z1001" s="255"/>
      <c r="AA1001" s="255"/>
      <c r="AB1001" s="255"/>
      <c r="AC1001" s="255"/>
      <c r="AD1001" s="255"/>
      <c r="AE1001" s="255"/>
      <c r="AF1001" s="255"/>
      <c r="AG1001" s="255"/>
      <c r="AH1001" s="255"/>
      <c r="AI1001" s="255"/>
      <c r="AJ1001" s="255"/>
      <c r="AK1001" s="255"/>
      <c r="AL1001" s="255"/>
      <c r="AM1001" s="255"/>
      <c r="AN1001" s="255"/>
      <c r="AO1001" s="255"/>
      <c r="AP1001" s="255"/>
      <c r="AQ1001" s="255"/>
      <c r="AR1001" s="255"/>
      <c r="AS1001" s="255"/>
      <c r="AT1001" s="255"/>
      <c r="AU1001" s="255"/>
      <c r="AV1001" s="255"/>
      <c r="AW1001" s="255"/>
      <c r="AX1001" s="255"/>
      <c r="AY1001" s="255"/>
      <c r="AZ1001" s="255"/>
      <c r="BA1001" s="255"/>
      <c r="BB1001" s="255"/>
      <c r="BC1001" s="255"/>
      <c r="BD1001" s="255"/>
      <c r="BE1001" s="255"/>
      <c r="BF1001" s="255"/>
      <c r="BG1001" s="255"/>
      <c r="BH1001" s="255"/>
      <c r="BI1001" s="255"/>
      <c r="BJ1001" s="255"/>
      <c r="BK1001" s="255"/>
      <c r="BL1001" s="255"/>
      <c r="BM1001" s="255"/>
      <c r="BN1001" s="255"/>
      <c r="BO1001" s="255"/>
      <c r="BP1001" s="255"/>
      <c r="BQ1001" s="255"/>
      <c r="BR1001" s="255"/>
      <c r="BS1001" s="255"/>
      <c r="BT1001" s="255"/>
      <c r="BU1001" s="255"/>
      <c r="BV1001" s="255"/>
      <c r="BW1001" s="255"/>
      <c r="BX1001" s="255"/>
      <c r="BY1001" s="255"/>
      <c r="BZ1001" s="255"/>
      <c r="CA1001" s="255"/>
      <c r="CB1001" s="255"/>
      <c r="CC1001" s="255"/>
      <c r="CD1001" s="255"/>
      <c r="CE1001" s="255"/>
      <c r="CF1001" s="255"/>
      <c r="CG1001" s="255"/>
      <c r="CH1001" s="255"/>
      <c r="CI1001" s="255"/>
      <c r="CJ1001" s="255"/>
      <c r="CK1001" s="255"/>
      <c r="CL1001" s="255"/>
      <c r="CM1001" s="255"/>
      <c r="CN1001" s="255"/>
      <c r="CO1001" s="255"/>
      <c r="CP1001" s="255"/>
      <c r="CQ1001" s="255"/>
      <c r="CR1001" s="255"/>
      <c r="CS1001" s="255"/>
      <c r="CT1001" s="255"/>
      <c r="CU1001" s="255"/>
      <c r="CV1001" s="255"/>
      <c r="CW1001" s="255"/>
      <c r="CX1001" s="255"/>
      <c r="CY1001" s="255"/>
      <c r="CZ1001" s="255"/>
      <c r="DA1001" s="255"/>
      <c r="DB1001" s="255"/>
      <c r="DC1001" s="255"/>
      <c r="DD1001" s="255"/>
      <c r="DE1001" s="255"/>
      <c r="DF1001" s="255"/>
      <c r="DG1001" s="255"/>
      <c r="DH1001" s="255"/>
      <c r="DI1001" s="255"/>
      <c r="DJ1001" s="255"/>
      <c r="DK1001" s="255"/>
      <c r="DL1001" s="255"/>
      <c r="DM1001" s="255"/>
      <c r="DN1001" s="255"/>
      <c r="DO1001" s="255"/>
      <c r="DP1001" s="255"/>
      <c r="DQ1001" s="255"/>
      <c r="DR1001" s="255"/>
      <c r="DS1001" s="255"/>
      <c r="DT1001" s="255"/>
      <c r="DU1001" s="255"/>
      <c r="DV1001" s="255"/>
      <c r="DW1001" s="255"/>
      <c r="DX1001" s="255"/>
      <c r="DY1001" s="255"/>
      <c r="DZ1001" s="255"/>
      <c r="EA1001" s="255"/>
      <c r="EB1001" s="255"/>
      <c r="EC1001" s="255"/>
      <c r="ED1001" s="255"/>
      <c r="EE1001" s="255"/>
      <c r="EF1001" s="255"/>
      <c r="EG1001" s="255"/>
    </row>
    <row r="1002" spans="1:137" ht="30.6" x14ac:dyDescent="0.2">
      <c r="A1002" s="40">
        <v>917</v>
      </c>
      <c r="B1002" s="55" t="s">
        <v>715</v>
      </c>
      <c r="C1002" s="54" t="s">
        <v>152</v>
      </c>
      <c r="D1002" s="19" t="s">
        <v>788</v>
      </c>
    </row>
    <row r="1003" spans="1:137" ht="30.6" x14ac:dyDescent="0.2">
      <c r="A1003" s="40">
        <v>918</v>
      </c>
      <c r="B1003" s="55" t="s">
        <v>716</v>
      </c>
      <c r="C1003" s="54" t="s">
        <v>152</v>
      </c>
      <c r="D1003" s="19" t="s">
        <v>788</v>
      </c>
    </row>
    <row r="1004" spans="1:137" x14ac:dyDescent="0.2">
      <c r="A1004" s="40">
        <v>919</v>
      </c>
      <c r="B1004" s="55" t="s">
        <v>116</v>
      </c>
      <c r="C1004" s="54" t="s">
        <v>152</v>
      </c>
      <c r="D1004" s="19" t="s">
        <v>788</v>
      </c>
    </row>
    <row r="1005" spans="1:137" ht="20.399999999999999" x14ac:dyDescent="0.2">
      <c r="A1005" s="40">
        <v>920</v>
      </c>
      <c r="B1005" s="55" t="s">
        <v>117</v>
      </c>
      <c r="C1005" s="54" t="s">
        <v>152</v>
      </c>
      <c r="D1005" s="19" t="s">
        <v>788</v>
      </c>
    </row>
    <row r="1006" spans="1:137" ht="61.2" x14ac:dyDescent="0.2">
      <c r="A1006" s="40">
        <v>921</v>
      </c>
      <c r="B1006" s="55" t="s">
        <v>717</v>
      </c>
      <c r="C1006" s="54" t="s">
        <v>152</v>
      </c>
      <c r="D1006" s="19" t="s">
        <v>788</v>
      </c>
    </row>
    <row r="1007" spans="1:137" ht="20.399999999999999" x14ac:dyDescent="0.2">
      <c r="A1007" s="40">
        <v>922</v>
      </c>
      <c r="B1007" s="55" t="s">
        <v>118</v>
      </c>
      <c r="C1007" s="54" t="s">
        <v>154</v>
      </c>
      <c r="D1007" s="19" t="s">
        <v>788</v>
      </c>
    </row>
    <row r="1008" spans="1:137" ht="20.399999999999999" x14ac:dyDescent="0.2">
      <c r="A1008" s="40">
        <v>923</v>
      </c>
      <c r="B1008" s="55" t="s">
        <v>718</v>
      </c>
      <c r="C1008" s="54" t="s">
        <v>153</v>
      </c>
      <c r="D1008" s="19" t="s">
        <v>788</v>
      </c>
    </row>
    <row r="1009" spans="1:137" s="45" customFormat="1" ht="17.399999999999999" customHeight="1" x14ac:dyDescent="0.2">
      <c r="A1009" s="334" t="s">
        <v>120</v>
      </c>
      <c r="B1009" s="335"/>
      <c r="C1009" s="43"/>
      <c r="D1009" s="124"/>
      <c r="E1009" s="255"/>
      <c r="F1009" s="255"/>
      <c r="G1009" s="255"/>
      <c r="H1009" s="255"/>
      <c r="I1009" s="255"/>
      <c r="J1009" s="255"/>
      <c r="K1009" s="255"/>
      <c r="L1009" s="255"/>
      <c r="M1009" s="255"/>
      <c r="N1009" s="255"/>
      <c r="O1009" s="255"/>
      <c r="P1009" s="255"/>
      <c r="Q1009" s="255"/>
      <c r="R1009" s="255"/>
      <c r="S1009" s="255"/>
      <c r="T1009" s="255"/>
      <c r="U1009" s="255"/>
      <c r="V1009" s="255"/>
      <c r="W1009" s="255"/>
      <c r="X1009" s="255"/>
      <c r="Y1009" s="255"/>
      <c r="Z1009" s="255"/>
      <c r="AA1009" s="255"/>
      <c r="AB1009" s="255"/>
      <c r="AC1009" s="255"/>
      <c r="AD1009" s="255"/>
      <c r="AE1009" s="255"/>
      <c r="AF1009" s="255"/>
      <c r="AG1009" s="255"/>
      <c r="AH1009" s="255"/>
      <c r="AI1009" s="255"/>
      <c r="AJ1009" s="255"/>
      <c r="AK1009" s="255"/>
      <c r="AL1009" s="255"/>
      <c r="AM1009" s="255"/>
      <c r="AN1009" s="255"/>
      <c r="AO1009" s="255"/>
      <c r="AP1009" s="255"/>
      <c r="AQ1009" s="255"/>
      <c r="AR1009" s="255"/>
      <c r="AS1009" s="255"/>
      <c r="AT1009" s="255"/>
      <c r="AU1009" s="255"/>
      <c r="AV1009" s="255"/>
      <c r="AW1009" s="255"/>
      <c r="AX1009" s="255"/>
      <c r="AY1009" s="255"/>
      <c r="AZ1009" s="255"/>
      <c r="BA1009" s="255"/>
      <c r="BB1009" s="255"/>
      <c r="BC1009" s="255"/>
      <c r="BD1009" s="255"/>
      <c r="BE1009" s="255"/>
      <c r="BF1009" s="255"/>
      <c r="BG1009" s="255"/>
      <c r="BH1009" s="255"/>
      <c r="BI1009" s="255"/>
      <c r="BJ1009" s="255"/>
      <c r="BK1009" s="255"/>
      <c r="BL1009" s="255"/>
      <c r="BM1009" s="255"/>
      <c r="BN1009" s="255"/>
      <c r="BO1009" s="255"/>
      <c r="BP1009" s="255"/>
      <c r="BQ1009" s="255"/>
      <c r="BR1009" s="255"/>
      <c r="BS1009" s="255"/>
      <c r="BT1009" s="255"/>
      <c r="BU1009" s="255"/>
      <c r="BV1009" s="255"/>
      <c r="BW1009" s="255"/>
      <c r="BX1009" s="255"/>
      <c r="BY1009" s="255"/>
      <c r="BZ1009" s="255"/>
      <c r="CA1009" s="255"/>
      <c r="CB1009" s="255"/>
      <c r="CC1009" s="255"/>
      <c r="CD1009" s="255"/>
      <c r="CE1009" s="255"/>
      <c r="CF1009" s="255"/>
      <c r="CG1009" s="255"/>
      <c r="CH1009" s="255"/>
      <c r="CI1009" s="255"/>
      <c r="CJ1009" s="255"/>
      <c r="CK1009" s="255"/>
      <c r="CL1009" s="255"/>
      <c r="CM1009" s="255"/>
      <c r="CN1009" s="255"/>
      <c r="CO1009" s="255"/>
      <c r="CP1009" s="255"/>
      <c r="CQ1009" s="255"/>
      <c r="CR1009" s="255"/>
      <c r="CS1009" s="255"/>
      <c r="CT1009" s="255"/>
      <c r="CU1009" s="255"/>
      <c r="CV1009" s="255"/>
      <c r="CW1009" s="255"/>
      <c r="CX1009" s="255"/>
      <c r="CY1009" s="255"/>
      <c r="CZ1009" s="255"/>
      <c r="DA1009" s="255"/>
      <c r="DB1009" s="255"/>
      <c r="DC1009" s="255"/>
      <c r="DD1009" s="255"/>
      <c r="DE1009" s="255"/>
      <c r="DF1009" s="255"/>
      <c r="DG1009" s="255"/>
      <c r="DH1009" s="255"/>
      <c r="DI1009" s="255"/>
      <c r="DJ1009" s="255"/>
      <c r="DK1009" s="255"/>
      <c r="DL1009" s="255"/>
      <c r="DM1009" s="255"/>
      <c r="DN1009" s="255"/>
      <c r="DO1009" s="255"/>
      <c r="DP1009" s="255"/>
      <c r="DQ1009" s="255"/>
      <c r="DR1009" s="255"/>
      <c r="DS1009" s="255"/>
      <c r="DT1009" s="255"/>
      <c r="DU1009" s="255"/>
      <c r="DV1009" s="255"/>
      <c r="DW1009" s="255"/>
      <c r="DX1009" s="255"/>
      <c r="DY1009" s="255"/>
      <c r="DZ1009" s="255"/>
      <c r="EA1009" s="255"/>
      <c r="EB1009" s="255"/>
      <c r="EC1009" s="255"/>
      <c r="ED1009" s="255"/>
      <c r="EE1009" s="255"/>
      <c r="EF1009" s="255"/>
      <c r="EG1009" s="255"/>
    </row>
    <row r="1010" spans="1:137" x14ac:dyDescent="0.2">
      <c r="A1010" s="40">
        <v>924</v>
      </c>
      <c r="B1010" s="55" t="s">
        <v>121</v>
      </c>
      <c r="C1010" s="54" t="s">
        <v>156</v>
      </c>
      <c r="D1010" s="19" t="s">
        <v>788</v>
      </c>
    </row>
    <row r="1011" spans="1:137" ht="20.399999999999999" x14ac:dyDescent="0.2">
      <c r="A1011" s="40">
        <v>925</v>
      </c>
      <c r="B1011" s="55" t="s">
        <v>122</v>
      </c>
      <c r="C1011" s="54" t="s">
        <v>152</v>
      </c>
      <c r="D1011" s="19" t="s">
        <v>788</v>
      </c>
    </row>
    <row r="1012" spans="1:137" x14ac:dyDescent="0.2">
      <c r="A1012" s="40">
        <v>926</v>
      </c>
      <c r="B1012" s="55" t="s">
        <v>123</v>
      </c>
      <c r="C1012" s="54" t="s">
        <v>156</v>
      </c>
      <c r="D1012" s="19" t="s">
        <v>788</v>
      </c>
    </row>
    <row r="1013" spans="1:137" x14ac:dyDescent="0.2">
      <c r="A1013" s="40">
        <v>927</v>
      </c>
      <c r="B1013" s="55" t="s">
        <v>124</v>
      </c>
      <c r="C1013" s="54" t="s">
        <v>152</v>
      </c>
      <c r="D1013" s="19" t="s">
        <v>788</v>
      </c>
    </row>
    <row r="1014" spans="1:137" x14ac:dyDescent="0.2">
      <c r="A1014" s="40">
        <v>928</v>
      </c>
      <c r="B1014" s="55" t="s">
        <v>125</v>
      </c>
      <c r="C1014" s="54" t="s">
        <v>152</v>
      </c>
      <c r="D1014" s="19" t="s">
        <v>788</v>
      </c>
    </row>
    <row r="1015" spans="1:137" ht="20.399999999999999" x14ac:dyDescent="0.2">
      <c r="A1015" s="40">
        <v>929</v>
      </c>
      <c r="B1015" s="55" t="s">
        <v>126</v>
      </c>
      <c r="C1015" s="54" t="s">
        <v>152</v>
      </c>
      <c r="D1015" s="19" t="s">
        <v>788</v>
      </c>
    </row>
    <row r="1016" spans="1:137" x14ac:dyDescent="0.2">
      <c r="A1016" s="40">
        <v>930</v>
      </c>
      <c r="B1016" s="55" t="s">
        <v>127</v>
      </c>
      <c r="C1016" s="54" t="s">
        <v>152</v>
      </c>
      <c r="D1016" s="19" t="s">
        <v>788</v>
      </c>
    </row>
    <row r="1017" spans="1:137" ht="20.399999999999999" x14ac:dyDescent="0.2">
      <c r="A1017" s="40">
        <v>931</v>
      </c>
      <c r="B1017" s="55" t="s">
        <v>719</v>
      </c>
      <c r="C1017" s="54" t="s">
        <v>152</v>
      </c>
      <c r="D1017" s="19" t="s">
        <v>788</v>
      </c>
    </row>
    <row r="1018" spans="1:137" x14ac:dyDescent="0.2">
      <c r="A1018" s="40">
        <v>932</v>
      </c>
      <c r="B1018" s="55" t="s">
        <v>129</v>
      </c>
      <c r="C1018" s="54" t="s">
        <v>152</v>
      </c>
      <c r="D1018" s="19" t="s">
        <v>788</v>
      </c>
    </row>
    <row r="1019" spans="1:137" x14ac:dyDescent="0.2">
      <c r="A1019" s="40">
        <v>933</v>
      </c>
      <c r="B1019" s="55" t="s">
        <v>130</v>
      </c>
      <c r="C1019" s="54" t="s">
        <v>152</v>
      </c>
      <c r="D1019" s="19" t="s">
        <v>788</v>
      </c>
    </row>
    <row r="1020" spans="1:137" ht="20.399999999999999" x14ac:dyDescent="0.2">
      <c r="A1020" s="40">
        <v>934</v>
      </c>
      <c r="B1020" s="55" t="s">
        <v>720</v>
      </c>
      <c r="C1020" s="54" t="s">
        <v>152</v>
      </c>
      <c r="D1020" s="19" t="s">
        <v>788</v>
      </c>
    </row>
    <row r="1021" spans="1:137" ht="20.399999999999999" x14ac:dyDescent="0.2">
      <c r="A1021" s="40">
        <v>935</v>
      </c>
      <c r="B1021" s="55" t="s">
        <v>132</v>
      </c>
      <c r="C1021" s="54" t="s">
        <v>152</v>
      </c>
      <c r="D1021" s="19" t="s">
        <v>788</v>
      </c>
    </row>
    <row r="1022" spans="1:137" ht="20.399999999999999" x14ac:dyDescent="0.2">
      <c r="A1022" s="40">
        <v>936</v>
      </c>
      <c r="B1022" s="55" t="s">
        <v>133</v>
      </c>
      <c r="C1022" s="54" t="s">
        <v>152</v>
      </c>
      <c r="D1022" s="19" t="s">
        <v>788</v>
      </c>
    </row>
    <row r="1023" spans="1:137" ht="20.399999999999999" x14ac:dyDescent="0.2">
      <c r="A1023" s="40">
        <v>937</v>
      </c>
      <c r="B1023" s="55" t="s">
        <v>337</v>
      </c>
      <c r="C1023" s="54" t="s">
        <v>152</v>
      </c>
      <c r="D1023" s="19" t="s">
        <v>788</v>
      </c>
    </row>
    <row r="1024" spans="1:137" ht="20.399999999999999" x14ac:dyDescent="0.2">
      <c r="A1024" s="40">
        <v>938</v>
      </c>
      <c r="B1024" s="55" t="s">
        <v>135</v>
      </c>
      <c r="C1024" s="54" t="s">
        <v>152</v>
      </c>
      <c r="D1024" s="19" t="s">
        <v>788</v>
      </c>
    </row>
    <row r="1025" spans="1:4" ht="20.399999999999999" x14ac:dyDescent="0.2">
      <c r="A1025" s="40">
        <v>939</v>
      </c>
      <c r="B1025" s="55" t="s">
        <v>136</v>
      </c>
      <c r="C1025" s="54" t="s">
        <v>152</v>
      </c>
      <c r="D1025" s="19" t="s">
        <v>788</v>
      </c>
    </row>
    <row r="1026" spans="1:4" ht="20.399999999999999" x14ac:dyDescent="0.2">
      <c r="A1026" s="40">
        <v>940</v>
      </c>
      <c r="B1026" s="55" t="s">
        <v>137</v>
      </c>
      <c r="C1026" s="54" t="s">
        <v>154</v>
      </c>
      <c r="D1026" s="19" t="s">
        <v>788</v>
      </c>
    </row>
    <row r="1027" spans="1:4" x14ac:dyDescent="0.2">
      <c r="A1027" s="40">
        <v>941</v>
      </c>
      <c r="B1027" s="55" t="s">
        <v>138</v>
      </c>
      <c r="C1027" s="54" t="s">
        <v>152</v>
      </c>
      <c r="D1027" s="19" t="s">
        <v>788</v>
      </c>
    </row>
    <row r="1028" spans="1:4" x14ac:dyDescent="0.2">
      <c r="A1028" s="40">
        <v>942</v>
      </c>
      <c r="B1028" s="55" t="s">
        <v>139</v>
      </c>
      <c r="C1028" s="54" t="s">
        <v>152</v>
      </c>
      <c r="D1028" s="19" t="s">
        <v>788</v>
      </c>
    </row>
    <row r="1029" spans="1:4" ht="20.399999999999999" x14ac:dyDescent="0.2">
      <c r="A1029" s="40">
        <v>943</v>
      </c>
      <c r="B1029" s="55" t="s">
        <v>338</v>
      </c>
      <c r="C1029" s="54" t="s">
        <v>152</v>
      </c>
      <c r="D1029" s="19" t="s">
        <v>788</v>
      </c>
    </row>
    <row r="1030" spans="1:4" ht="30.6" x14ac:dyDescent="0.2">
      <c r="A1030" s="40">
        <v>944</v>
      </c>
      <c r="B1030" s="55" t="s">
        <v>339</v>
      </c>
      <c r="C1030" s="54" t="s">
        <v>152</v>
      </c>
      <c r="D1030" s="19" t="s">
        <v>788</v>
      </c>
    </row>
    <row r="1031" spans="1:4" ht="20.399999999999999" x14ac:dyDescent="0.2">
      <c r="A1031" s="40">
        <v>945</v>
      </c>
      <c r="B1031" s="55" t="s">
        <v>142</v>
      </c>
      <c r="C1031" s="54" t="s">
        <v>153</v>
      </c>
      <c r="D1031" s="19" t="s">
        <v>788</v>
      </c>
    </row>
    <row r="1032" spans="1:4" ht="20.399999999999999" x14ac:dyDescent="0.2">
      <c r="A1032" s="40">
        <v>946</v>
      </c>
      <c r="B1032" s="55" t="s">
        <v>143</v>
      </c>
      <c r="C1032" s="54" t="s">
        <v>152</v>
      </c>
      <c r="D1032" s="19" t="s">
        <v>788</v>
      </c>
    </row>
    <row r="1033" spans="1:4" x14ac:dyDescent="0.2">
      <c r="A1033" s="40">
        <v>947</v>
      </c>
      <c r="B1033" s="55" t="s">
        <v>144</v>
      </c>
      <c r="C1033" s="54" t="s">
        <v>153</v>
      </c>
      <c r="D1033" s="19" t="s">
        <v>788</v>
      </c>
    </row>
    <row r="1034" spans="1:4" x14ac:dyDescent="0.2">
      <c r="A1034" s="40">
        <v>948</v>
      </c>
      <c r="B1034" s="55" t="s">
        <v>145</v>
      </c>
      <c r="C1034" s="54" t="s">
        <v>153</v>
      </c>
      <c r="D1034" s="19" t="s">
        <v>788</v>
      </c>
    </row>
    <row r="1035" spans="1:4" x14ac:dyDescent="0.2">
      <c r="A1035" s="40">
        <v>949</v>
      </c>
      <c r="B1035" s="55" t="s">
        <v>146</v>
      </c>
      <c r="C1035" s="54" t="s">
        <v>156</v>
      </c>
      <c r="D1035" s="19" t="s">
        <v>788</v>
      </c>
    </row>
    <row r="1036" spans="1:4" x14ac:dyDescent="0.2">
      <c r="A1036" s="40">
        <v>950</v>
      </c>
      <c r="B1036" s="55" t="s">
        <v>147</v>
      </c>
      <c r="C1036" s="54" t="s">
        <v>156</v>
      </c>
      <c r="D1036" s="19" t="s">
        <v>788</v>
      </c>
    </row>
    <row r="1037" spans="1:4" x14ac:dyDescent="0.2">
      <c r="A1037" s="40">
        <v>951</v>
      </c>
      <c r="B1037" s="55" t="s">
        <v>148</v>
      </c>
      <c r="C1037" s="54" t="s">
        <v>152</v>
      </c>
      <c r="D1037" s="19" t="s">
        <v>788</v>
      </c>
    </row>
    <row r="1038" spans="1:4" ht="20.399999999999999" x14ac:dyDescent="0.2">
      <c r="A1038" s="40">
        <v>952</v>
      </c>
      <c r="B1038" s="55" t="s">
        <v>721</v>
      </c>
      <c r="C1038" s="54" t="s">
        <v>153</v>
      </c>
      <c r="D1038" s="19" t="s">
        <v>788</v>
      </c>
    </row>
    <row r="1039" spans="1:4" ht="20.399999999999999" x14ac:dyDescent="0.2">
      <c r="A1039" s="40">
        <v>953</v>
      </c>
      <c r="B1039" s="55" t="s">
        <v>150</v>
      </c>
      <c r="C1039" s="54" t="s">
        <v>152</v>
      </c>
      <c r="D1039" s="19" t="s">
        <v>788</v>
      </c>
    </row>
    <row r="1040" spans="1:4" ht="20.399999999999999" x14ac:dyDescent="0.2">
      <c r="A1040" s="40">
        <v>954</v>
      </c>
      <c r="B1040" s="55" t="s">
        <v>151</v>
      </c>
      <c r="C1040" s="54" t="s">
        <v>153</v>
      </c>
      <c r="D1040" s="19" t="s">
        <v>788</v>
      </c>
    </row>
    <row r="1041" spans="1:137" s="45" customFormat="1" ht="17.399999999999999" customHeight="1" x14ac:dyDescent="0.2">
      <c r="A1041" s="334" t="s">
        <v>157</v>
      </c>
      <c r="B1041" s="335"/>
      <c r="C1041" s="43"/>
      <c r="D1041" s="124"/>
      <c r="E1041" s="255"/>
      <c r="F1041" s="255"/>
      <c r="G1041" s="255"/>
      <c r="H1041" s="255"/>
      <c r="I1041" s="255"/>
      <c r="J1041" s="255"/>
      <c r="K1041" s="255"/>
      <c r="L1041" s="255"/>
      <c r="M1041" s="255"/>
      <c r="N1041" s="255"/>
      <c r="O1041" s="255"/>
      <c r="P1041" s="255"/>
      <c r="Q1041" s="255"/>
      <c r="R1041" s="255"/>
      <c r="S1041" s="255"/>
      <c r="T1041" s="255"/>
      <c r="U1041" s="255"/>
      <c r="V1041" s="255"/>
      <c r="W1041" s="255"/>
      <c r="X1041" s="255"/>
      <c r="Y1041" s="255"/>
      <c r="Z1041" s="255"/>
      <c r="AA1041" s="255"/>
      <c r="AB1041" s="255"/>
      <c r="AC1041" s="255"/>
      <c r="AD1041" s="255"/>
      <c r="AE1041" s="255"/>
      <c r="AF1041" s="255"/>
      <c r="AG1041" s="255"/>
      <c r="AH1041" s="255"/>
      <c r="AI1041" s="255"/>
      <c r="AJ1041" s="255"/>
      <c r="AK1041" s="255"/>
      <c r="AL1041" s="255"/>
      <c r="AM1041" s="255"/>
      <c r="AN1041" s="255"/>
      <c r="AO1041" s="255"/>
      <c r="AP1041" s="255"/>
      <c r="AQ1041" s="255"/>
      <c r="AR1041" s="255"/>
      <c r="AS1041" s="255"/>
      <c r="AT1041" s="255"/>
      <c r="AU1041" s="255"/>
      <c r="AV1041" s="255"/>
      <c r="AW1041" s="255"/>
      <c r="AX1041" s="255"/>
      <c r="AY1041" s="255"/>
      <c r="AZ1041" s="255"/>
      <c r="BA1041" s="255"/>
      <c r="BB1041" s="255"/>
      <c r="BC1041" s="255"/>
      <c r="BD1041" s="255"/>
      <c r="BE1041" s="255"/>
      <c r="BF1041" s="255"/>
      <c r="BG1041" s="255"/>
      <c r="BH1041" s="255"/>
      <c r="BI1041" s="255"/>
      <c r="BJ1041" s="255"/>
      <c r="BK1041" s="255"/>
      <c r="BL1041" s="255"/>
      <c r="BM1041" s="255"/>
      <c r="BN1041" s="255"/>
      <c r="BO1041" s="255"/>
      <c r="BP1041" s="255"/>
      <c r="BQ1041" s="255"/>
      <c r="BR1041" s="255"/>
      <c r="BS1041" s="255"/>
      <c r="BT1041" s="255"/>
      <c r="BU1041" s="255"/>
      <c r="BV1041" s="255"/>
      <c r="BW1041" s="255"/>
      <c r="BX1041" s="255"/>
      <c r="BY1041" s="255"/>
      <c r="BZ1041" s="255"/>
      <c r="CA1041" s="255"/>
      <c r="CB1041" s="255"/>
      <c r="CC1041" s="255"/>
      <c r="CD1041" s="255"/>
      <c r="CE1041" s="255"/>
      <c r="CF1041" s="255"/>
      <c r="CG1041" s="255"/>
      <c r="CH1041" s="255"/>
      <c r="CI1041" s="255"/>
      <c r="CJ1041" s="255"/>
      <c r="CK1041" s="255"/>
      <c r="CL1041" s="255"/>
      <c r="CM1041" s="255"/>
      <c r="CN1041" s="255"/>
      <c r="CO1041" s="255"/>
      <c r="CP1041" s="255"/>
      <c r="CQ1041" s="255"/>
      <c r="CR1041" s="255"/>
      <c r="CS1041" s="255"/>
      <c r="CT1041" s="255"/>
      <c r="CU1041" s="255"/>
      <c r="CV1041" s="255"/>
      <c r="CW1041" s="255"/>
      <c r="CX1041" s="255"/>
      <c r="CY1041" s="255"/>
      <c r="CZ1041" s="255"/>
      <c r="DA1041" s="255"/>
      <c r="DB1041" s="255"/>
      <c r="DC1041" s="255"/>
      <c r="DD1041" s="255"/>
      <c r="DE1041" s="255"/>
      <c r="DF1041" s="255"/>
      <c r="DG1041" s="255"/>
      <c r="DH1041" s="255"/>
      <c r="DI1041" s="255"/>
      <c r="DJ1041" s="255"/>
      <c r="DK1041" s="255"/>
      <c r="DL1041" s="255"/>
      <c r="DM1041" s="255"/>
      <c r="DN1041" s="255"/>
      <c r="DO1041" s="255"/>
      <c r="DP1041" s="255"/>
      <c r="DQ1041" s="255"/>
      <c r="DR1041" s="255"/>
      <c r="DS1041" s="255"/>
      <c r="DT1041" s="255"/>
      <c r="DU1041" s="255"/>
      <c r="DV1041" s="255"/>
      <c r="DW1041" s="255"/>
      <c r="DX1041" s="255"/>
      <c r="DY1041" s="255"/>
      <c r="DZ1041" s="255"/>
      <c r="EA1041" s="255"/>
      <c r="EB1041" s="255"/>
      <c r="EC1041" s="255"/>
      <c r="ED1041" s="255"/>
      <c r="EE1041" s="255"/>
      <c r="EF1041" s="255"/>
      <c r="EG1041" s="255"/>
    </row>
    <row r="1042" spans="1:137" ht="20.399999999999999" x14ac:dyDescent="0.2">
      <c r="A1042" s="40">
        <v>955</v>
      </c>
      <c r="B1042" s="55" t="s">
        <v>158</v>
      </c>
      <c r="C1042" s="54" t="s">
        <v>152</v>
      </c>
      <c r="D1042" s="19" t="s">
        <v>788</v>
      </c>
    </row>
    <row r="1043" spans="1:137" x14ac:dyDescent="0.2">
      <c r="A1043" s="40">
        <v>956</v>
      </c>
      <c r="B1043" s="55" t="s">
        <v>159</v>
      </c>
      <c r="C1043" s="54" t="s">
        <v>152</v>
      </c>
      <c r="D1043" s="19" t="s">
        <v>788</v>
      </c>
    </row>
    <row r="1044" spans="1:137" s="45" customFormat="1" ht="17.399999999999999" customHeight="1" x14ac:dyDescent="0.2">
      <c r="A1044" s="334" t="s">
        <v>160</v>
      </c>
      <c r="B1044" s="335"/>
      <c r="C1044" s="43"/>
      <c r="D1044" s="124"/>
      <c r="E1044" s="255"/>
      <c r="F1044" s="255"/>
      <c r="G1044" s="255"/>
      <c r="H1044" s="255"/>
      <c r="I1044" s="255"/>
      <c r="J1044" s="255"/>
      <c r="K1044" s="255"/>
      <c r="L1044" s="255"/>
      <c r="M1044" s="255"/>
      <c r="N1044" s="255"/>
      <c r="O1044" s="255"/>
      <c r="P1044" s="255"/>
      <c r="Q1044" s="255"/>
      <c r="R1044" s="255"/>
      <c r="S1044" s="255"/>
      <c r="T1044" s="255"/>
      <c r="U1044" s="255"/>
      <c r="V1044" s="255"/>
      <c r="W1044" s="255"/>
      <c r="X1044" s="255"/>
      <c r="Y1044" s="255"/>
      <c r="Z1044" s="255"/>
      <c r="AA1044" s="255"/>
      <c r="AB1044" s="255"/>
      <c r="AC1044" s="255"/>
      <c r="AD1044" s="255"/>
      <c r="AE1044" s="255"/>
      <c r="AF1044" s="255"/>
      <c r="AG1044" s="255"/>
      <c r="AH1044" s="255"/>
      <c r="AI1044" s="255"/>
      <c r="AJ1044" s="255"/>
      <c r="AK1044" s="255"/>
      <c r="AL1044" s="255"/>
      <c r="AM1044" s="255"/>
      <c r="AN1044" s="255"/>
      <c r="AO1044" s="255"/>
      <c r="AP1044" s="255"/>
      <c r="AQ1044" s="255"/>
      <c r="AR1044" s="255"/>
      <c r="AS1044" s="255"/>
      <c r="AT1044" s="255"/>
      <c r="AU1044" s="255"/>
      <c r="AV1044" s="255"/>
      <c r="AW1044" s="255"/>
      <c r="AX1044" s="255"/>
      <c r="AY1044" s="255"/>
      <c r="AZ1044" s="255"/>
      <c r="BA1044" s="255"/>
      <c r="BB1044" s="255"/>
      <c r="BC1044" s="255"/>
      <c r="BD1044" s="255"/>
      <c r="BE1044" s="255"/>
      <c r="BF1044" s="255"/>
      <c r="BG1044" s="255"/>
      <c r="BH1044" s="255"/>
      <c r="BI1044" s="255"/>
      <c r="BJ1044" s="255"/>
      <c r="BK1044" s="255"/>
      <c r="BL1044" s="255"/>
      <c r="BM1044" s="255"/>
      <c r="BN1044" s="255"/>
      <c r="BO1044" s="255"/>
      <c r="BP1044" s="255"/>
      <c r="BQ1044" s="255"/>
      <c r="BR1044" s="255"/>
      <c r="BS1044" s="255"/>
      <c r="BT1044" s="255"/>
      <c r="BU1044" s="255"/>
      <c r="BV1044" s="255"/>
      <c r="BW1044" s="255"/>
      <c r="BX1044" s="255"/>
      <c r="BY1044" s="255"/>
      <c r="BZ1044" s="255"/>
      <c r="CA1044" s="255"/>
      <c r="CB1044" s="255"/>
      <c r="CC1044" s="255"/>
      <c r="CD1044" s="255"/>
      <c r="CE1044" s="255"/>
      <c r="CF1044" s="255"/>
      <c r="CG1044" s="255"/>
      <c r="CH1044" s="255"/>
      <c r="CI1044" s="255"/>
      <c r="CJ1044" s="255"/>
      <c r="CK1044" s="255"/>
      <c r="CL1044" s="255"/>
      <c r="CM1044" s="255"/>
      <c r="CN1044" s="255"/>
      <c r="CO1044" s="255"/>
      <c r="CP1044" s="255"/>
      <c r="CQ1044" s="255"/>
      <c r="CR1044" s="255"/>
      <c r="CS1044" s="255"/>
      <c r="CT1044" s="255"/>
      <c r="CU1044" s="255"/>
      <c r="CV1044" s="255"/>
      <c r="CW1044" s="255"/>
      <c r="CX1044" s="255"/>
      <c r="CY1044" s="255"/>
      <c r="CZ1044" s="255"/>
      <c r="DA1044" s="255"/>
      <c r="DB1044" s="255"/>
      <c r="DC1044" s="255"/>
      <c r="DD1044" s="255"/>
      <c r="DE1044" s="255"/>
      <c r="DF1044" s="255"/>
      <c r="DG1044" s="255"/>
      <c r="DH1044" s="255"/>
      <c r="DI1044" s="255"/>
      <c r="DJ1044" s="255"/>
      <c r="DK1044" s="255"/>
      <c r="DL1044" s="255"/>
      <c r="DM1044" s="255"/>
      <c r="DN1044" s="255"/>
      <c r="DO1044" s="255"/>
      <c r="DP1044" s="255"/>
      <c r="DQ1044" s="255"/>
      <c r="DR1044" s="255"/>
      <c r="DS1044" s="255"/>
      <c r="DT1044" s="255"/>
      <c r="DU1044" s="255"/>
      <c r="DV1044" s="255"/>
      <c r="DW1044" s="255"/>
      <c r="DX1044" s="255"/>
      <c r="DY1044" s="255"/>
      <c r="DZ1044" s="255"/>
      <c r="EA1044" s="255"/>
      <c r="EB1044" s="255"/>
      <c r="EC1044" s="255"/>
      <c r="ED1044" s="255"/>
      <c r="EE1044" s="255"/>
      <c r="EF1044" s="255"/>
      <c r="EG1044" s="255"/>
    </row>
    <row r="1045" spans="1:137" ht="20.399999999999999" x14ac:dyDescent="0.2">
      <c r="A1045" s="40">
        <v>957</v>
      </c>
      <c r="B1045" s="55" t="s">
        <v>722</v>
      </c>
      <c r="C1045" s="54" t="s">
        <v>723</v>
      </c>
      <c r="D1045" s="19" t="s">
        <v>788</v>
      </c>
    </row>
    <row r="1046" spans="1:137" ht="20.399999999999999" x14ac:dyDescent="0.2">
      <c r="A1046" s="40">
        <v>958</v>
      </c>
      <c r="B1046" s="55" t="s">
        <v>162</v>
      </c>
      <c r="C1046" s="54" t="s">
        <v>154</v>
      </c>
      <c r="D1046" s="19" t="s">
        <v>788</v>
      </c>
    </row>
    <row r="1047" spans="1:137" ht="20.399999999999999" x14ac:dyDescent="0.2">
      <c r="A1047" s="40">
        <v>959</v>
      </c>
      <c r="B1047" s="55" t="s">
        <v>164</v>
      </c>
      <c r="C1047" s="54" t="s">
        <v>154</v>
      </c>
      <c r="D1047" s="19" t="s">
        <v>788</v>
      </c>
    </row>
    <row r="1048" spans="1:137" ht="20.399999999999999" x14ac:dyDescent="0.2">
      <c r="A1048" s="40">
        <v>960</v>
      </c>
      <c r="B1048" s="55" t="s">
        <v>724</v>
      </c>
      <c r="C1048" s="54" t="s">
        <v>152</v>
      </c>
      <c r="D1048" s="19" t="s">
        <v>788</v>
      </c>
    </row>
    <row r="1049" spans="1:137" x14ac:dyDescent="0.2">
      <c r="A1049" s="40">
        <v>961</v>
      </c>
      <c r="B1049" s="55" t="s">
        <v>166</v>
      </c>
      <c r="C1049" s="54" t="s">
        <v>152</v>
      </c>
      <c r="D1049" s="19" t="s">
        <v>788</v>
      </c>
    </row>
    <row r="1050" spans="1:137" x14ac:dyDescent="0.2">
      <c r="A1050" s="40">
        <v>962</v>
      </c>
      <c r="B1050" s="55" t="s">
        <v>725</v>
      </c>
      <c r="C1050" s="54" t="s">
        <v>153</v>
      </c>
      <c r="D1050" s="19" t="s">
        <v>788</v>
      </c>
    </row>
    <row r="1051" spans="1:137" x14ac:dyDescent="0.2">
      <c r="A1051" s="40">
        <v>963</v>
      </c>
      <c r="B1051" s="55" t="s">
        <v>168</v>
      </c>
      <c r="C1051" s="54" t="s">
        <v>153</v>
      </c>
      <c r="D1051" s="19" t="s">
        <v>788</v>
      </c>
    </row>
    <row r="1052" spans="1:137" x14ac:dyDescent="0.2">
      <c r="A1052" s="40">
        <v>964</v>
      </c>
      <c r="B1052" s="55" t="s">
        <v>169</v>
      </c>
      <c r="C1052" s="54" t="s">
        <v>153</v>
      </c>
      <c r="D1052" s="19" t="s">
        <v>788</v>
      </c>
    </row>
    <row r="1053" spans="1:137" ht="20.399999999999999" x14ac:dyDescent="0.2">
      <c r="A1053" s="40">
        <v>965</v>
      </c>
      <c r="B1053" s="55" t="s">
        <v>170</v>
      </c>
      <c r="C1053" s="54" t="s">
        <v>153</v>
      </c>
      <c r="D1053" s="19" t="s">
        <v>788</v>
      </c>
    </row>
    <row r="1054" spans="1:137" s="45" customFormat="1" ht="17.399999999999999" customHeight="1" x14ac:dyDescent="0.2">
      <c r="A1054" s="334" t="s">
        <v>171</v>
      </c>
      <c r="B1054" s="335"/>
      <c r="C1054" s="43"/>
      <c r="D1054" s="124"/>
      <c r="E1054" s="255"/>
      <c r="F1054" s="255"/>
      <c r="G1054" s="255"/>
      <c r="H1054" s="255"/>
      <c r="I1054" s="255"/>
      <c r="J1054" s="255"/>
      <c r="K1054" s="255"/>
      <c r="L1054" s="255"/>
      <c r="M1054" s="255"/>
      <c r="N1054" s="255"/>
      <c r="O1054" s="255"/>
      <c r="P1054" s="255"/>
      <c r="Q1054" s="255"/>
      <c r="R1054" s="255"/>
      <c r="S1054" s="255"/>
      <c r="T1054" s="255"/>
      <c r="U1054" s="255"/>
      <c r="V1054" s="255"/>
      <c r="W1054" s="255"/>
      <c r="X1054" s="255"/>
      <c r="Y1054" s="255"/>
      <c r="Z1054" s="255"/>
      <c r="AA1054" s="255"/>
      <c r="AB1054" s="255"/>
      <c r="AC1054" s="255"/>
      <c r="AD1054" s="255"/>
      <c r="AE1054" s="255"/>
      <c r="AF1054" s="255"/>
      <c r="AG1054" s="255"/>
      <c r="AH1054" s="255"/>
      <c r="AI1054" s="255"/>
      <c r="AJ1054" s="255"/>
      <c r="AK1054" s="255"/>
      <c r="AL1054" s="255"/>
      <c r="AM1054" s="255"/>
      <c r="AN1054" s="255"/>
      <c r="AO1054" s="255"/>
      <c r="AP1054" s="255"/>
      <c r="AQ1054" s="255"/>
      <c r="AR1054" s="255"/>
      <c r="AS1054" s="255"/>
      <c r="AT1054" s="255"/>
      <c r="AU1054" s="255"/>
      <c r="AV1054" s="255"/>
      <c r="AW1054" s="255"/>
      <c r="AX1054" s="255"/>
      <c r="AY1054" s="255"/>
      <c r="AZ1054" s="255"/>
      <c r="BA1054" s="255"/>
      <c r="BB1054" s="255"/>
      <c r="BC1054" s="255"/>
      <c r="BD1054" s="255"/>
      <c r="BE1054" s="255"/>
      <c r="BF1054" s="255"/>
      <c r="BG1054" s="255"/>
      <c r="BH1054" s="255"/>
      <c r="BI1054" s="255"/>
      <c r="BJ1054" s="255"/>
      <c r="BK1054" s="255"/>
      <c r="BL1054" s="255"/>
      <c r="BM1054" s="255"/>
      <c r="BN1054" s="255"/>
      <c r="BO1054" s="255"/>
      <c r="BP1054" s="255"/>
      <c r="BQ1054" s="255"/>
      <c r="BR1054" s="255"/>
      <c r="BS1054" s="255"/>
      <c r="BT1054" s="255"/>
      <c r="BU1054" s="255"/>
      <c r="BV1054" s="255"/>
      <c r="BW1054" s="255"/>
      <c r="BX1054" s="255"/>
      <c r="BY1054" s="255"/>
      <c r="BZ1054" s="255"/>
      <c r="CA1054" s="255"/>
      <c r="CB1054" s="255"/>
      <c r="CC1054" s="255"/>
      <c r="CD1054" s="255"/>
      <c r="CE1054" s="255"/>
      <c r="CF1054" s="255"/>
      <c r="CG1054" s="255"/>
      <c r="CH1054" s="255"/>
      <c r="CI1054" s="255"/>
      <c r="CJ1054" s="255"/>
      <c r="CK1054" s="255"/>
      <c r="CL1054" s="255"/>
      <c r="CM1054" s="255"/>
      <c r="CN1054" s="255"/>
      <c r="CO1054" s="255"/>
      <c r="CP1054" s="255"/>
      <c r="CQ1054" s="255"/>
      <c r="CR1054" s="255"/>
      <c r="CS1054" s="255"/>
      <c r="CT1054" s="255"/>
      <c r="CU1054" s="255"/>
      <c r="CV1054" s="255"/>
      <c r="CW1054" s="255"/>
      <c r="CX1054" s="255"/>
      <c r="CY1054" s="255"/>
      <c r="CZ1054" s="255"/>
      <c r="DA1054" s="255"/>
      <c r="DB1054" s="255"/>
      <c r="DC1054" s="255"/>
      <c r="DD1054" s="255"/>
      <c r="DE1054" s="255"/>
      <c r="DF1054" s="255"/>
      <c r="DG1054" s="255"/>
      <c r="DH1054" s="255"/>
      <c r="DI1054" s="255"/>
      <c r="DJ1054" s="255"/>
      <c r="DK1054" s="255"/>
      <c r="DL1054" s="255"/>
      <c r="DM1054" s="255"/>
      <c r="DN1054" s="255"/>
      <c r="DO1054" s="255"/>
      <c r="DP1054" s="255"/>
      <c r="DQ1054" s="255"/>
      <c r="DR1054" s="255"/>
      <c r="DS1054" s="255"/>
      <c r="DT1054" s="255"/>
      <c r="DU1054" s="255"/>
      <c r="DV1054" s="255"/>
      <c r="DW1054" s="255"/>
      <c r="DX1054" s="255"/>
      <c r="DY1054" s="255"/>
      <c r="DZ1054" s="255"/>
      <c r="EA1054" s="255"/>
      <c r="EB1054" s="255"/>
      <c r="EC1054" s="255"/>
      <c r="ED1054" s="255"/>
      <c r="EE1054" s="255"/>
      <c r="EF1054" s="255"/>
      <c r="EG1054" s="255"/>
    </row>
    <row r="1055" spans="1:137" ht="20.399999999999999" x14ac:dyDescent="0.2">
      <c r="A1055" s="40">
        <v>966</v>
      </c>
      <c r="B1055" s="55" t="s">
        <v>172</v>
      </c>
      <c r="C1055" s="54" t="s">
        <v>152</v>
      </c>
      <c r="D1055" s="19" t="s">
        <v>788</v>
      </c>
    </row>
    <row r="1056" spans="1:137" ht="40.799999999999997" x14ac:dyDescent="0.2">
      <c r="A1056" s="40">
        <v>967</v>
      </c>
      <c r="B1056" s="55" t="s">
        <v>173</v>
      </c>
      <c r="C1056" s="54" t="s">
        <v>152</v>
      </c>
      <c r="D1056" s="19" t="s">
        <v>788</v>
      </c>
    </row>
    <row r="1057" spans="1:137" x14ac:dyDescent="0.2">
      <c r="A1057" s="40">
        <v>968</v>
      </c>
      <c r="B1057" s="55" t="s">
        <v>174</v>
      </c>
      <c r="C1057" s="54" t="s">
        <v>152</v>
      </c>
      <c r="D1057" s="19" t="s">
        <v>788</v>
      </c>
    </row>
    <row r="1058" spans="1:137" ht="20.399999999999999" x14ac:dyDescent="0.2">
      <c r="A1058" s="40">
        <v>969</v>
      </c>
      <c r="B1058" s="55" t="s">
        <v>175</v>
      </c>
      <c r="C1058" s="54" t="s">
        <v>152</v>
      </c>
      <c r="D1058" s="19" t="s">
        <v>788</v>
      </c>
    </row>
    <row r="1059" spans="1:137" ht="20.399999999999999" x14ac:dyDescent="0.2">
      <c r="A1059" s="40">
        <v>970</v>
      </c>
      <c r="B1059" s="55" t="s">
        <v>176</v>
      </c>
      <c r="C1059" s="54" t="s">
        <v>153</v>
      </c>
      <c r="D1059" s="19" t="s">
        <v>788</v>
      </c>
    </row>
    <row r="1060" spans="1:137" x14ac:dyDescent="0.2">
      <c r="A1060" s="40">
        <v>971</v>
      </c>
      <c r="B1060" s="55" t="s">
        <v>177</v>
      </c>
      <c r="C1060" s="54" t="s">
        <v>153</v>
      </c>
      <c r="D1060" s="19" t="s">
        <v>788</v>
      </c>
    </row>
    <row r="1061" spans="1:137" x14ac:dyDescent="0.2">
      <c r="A1061" s="40">
        <v>972</v>
      </c>
      <c r="B1061" s="55" t="s">
        <v>178</v>
      </c>
      <c r="C1061" s="54" t="s">
        <v>153</v>
      </c>
      <c r="D1061" s="19" t="s">
        <v>788</v>
      </c>
    </row>
    <row r="1062" spans="1:137" ht="30.6" x14ac:dyDescent="0.2">
      <c r="A1062" s="40">
        <v>973</v>
      </c>
      <c r="B1062" s="55" t="s">
        <v>179</v>
      </c>
      <c r="C1062" s="54" t="s">
        <v>153</v>
      </c>
      <c r="D1062" s="19" t="s">
        <v>788</v>
      </c>
    </row>
    <row r="1063" spans="1:137" s="45" customFormat="1" ht="17.399999999999999" customHeight="1" x14ac:dyDescent="0.2">
      <c r="A1063" s="334" t="s">
        <v>180</v>
      </c>
      <c r="B1063" s="335"/>
      <c r="C1063" s="43"/>
      <c r="D1063" s="124"/>
      <c r="E1063" s="255"/>
      <c r="F1063" s="255"/>
      <c r="G1063" s="255"/>
      <c r="H1063" s="255"/>
      <c r="I1063" s="255"/>
      <c r="J1063" s="255"/>
      <c r="K1063" s="255"/>
      <c r="L1063" s="255"/>
      <c r="M1063" s="255"/>
      <c r="N1063" s="255"/>
      <c r="O1063" s="255"/>
      <c r="P1063" s="255"/>
      <c r="Q1063" s="255"/>
      <c r="R1063" s="255"/>
      <c r="S1063" s="255"/>
      <c r="T1063" s="255"/>
      <c r="U1063" s="255"/>
      <c r="V1063" s="255"/>
      <c r="W1063" s="255"/>
      <c r="X1063" s="255"/>
      <c r="Y1063" s="255"/>
      <c r="Z1063" s="255"/>
      <c r="AA1063" s="255"/>
      <c r="AB1063" s="255"/>
      <c r="AC1063" s="255"/>
      <c r="AD1063" s="255"/>
      <c r="AE1063" s="255"/>
      <c r="AF1063" s="255"/>
      <c r="AG1063" s="255"/>
      <c r="AH1063" s="255"/>
      <c r="AI1063" s="255"/>
      <c r="AJ1063" s="255"/>
      <c r="AK1063" s="255"/>
      <c r="AL1063" s="255"/>
      <c r="AM1063" s="255"/>
      <c r="AN1063" s="255"/>
      <c r="AO1063" s="255"/>
      <c r="AP1063" s="255"/>
      <c r="AQ1063" s="255"/>
      <c r="AR1063" s="255"/>
      <c r="AS1063" s="255"/>
      <c r="AT1063" s="255"/>
      <c r="AU1063" s="255"/>
      <c r="AV1063" s="255"/>
      <c r="AW1063" s="255"/>
      <c r="AX1063" s="255"/>
      <c r="AY1063" s="255"/>
      <c r="AZ1063" s="255"/>
      <c r="BA1063" s="255"/>
      <c r="BB1063" s="255"/>
      <c r="BC1063" s="255"/>
      <c r="BD1063" s="255"/>
      <c r="BE1063" s="255"/>
      <c r="BF1063" s="255"/>
      <c r="BG1063" s="255"/>
      <c r="BH1063" s="255"/>
      <c r="BI1063" s="255"/>
      <c r="BJ1063" s="255"/>
      <c r="BK1063" s="255"/>
      <c r="BL1063" s="255"/>
      <c r="BM1063" s="255"/>
      <c r="BN1063" s="255"/>
      <c r="BO1063" s="255"/>
      <c r="BP1063" s="255"/>
      <c r="BQ1063" s="255"/>
      <c r="BR1063" s="255"/>
      <c r="BS1063" s="255"/>
      <c r="BT1063" s="255"/>
      <c r="BU1063" s="255"/>
      <c r="BV1063" s="255"/>
      <c r="BW1063" s="255"/>
      <c r="BX1063" s="255"/>
      <c r="BY1063" s="255"/>
      <c r="BZ1063" s="255"/>
      <c r="CA1063" s="255"/>
      <c r="CB1063" s="255"/>
      <c r="CC1063" s="255"/>
      <c r="CD1063" s="255"/>
      <c r="CE1063" s="255"/>
      <c r="CF1063" s="255"/>
      <c r="CG1063" s="255"/>
      <c r="CH1063" s="255"/>
      <c r="CI1063" s="255"/>
      <c r="CJ1063" s="255"/>
      <c r="CK1063" s="255"/>
      <c r="CL1063" s="255"/>
      <c r="CM1063" s="255"/>
      <c r="CN1063" s="255"/>
      <c r="CO1063" s="255"/>
      <c r="CP1063" s="255"/>
      <c r="CQ1063" s="255"/>
      <c r="CR1063" s="255"/>
      <c r="CS1063" s="255"/>
      <c r="CT1063" s="255"/>
      <c r="CU1063" s="255"/>
      <c r="CV1063" s="255"/>
      <c r="CW1063" s="255"/>
      <c r="CX1063" s="255"/>
      <c r="CY1063" s="255"/>
      <c r="CZ1063" s="255"/>
      <c r="DA1063" s="255"/>
      <c r="DB1063" s="255"/>
      <c r="DC1063" s="255"/>
      <c r="DD1063" s="255"/>
      <c r="DE1063" s="255"/>
      <c r="DF1063" s="255"/>
      <c r="DG1063" s="255"/>
      <c r="DH1063" s="255"/>
      <c r="DI1063" s="255"/>
      <c r="DJ1063" s="255"/>
      <c r="DK1063" s="255"/>
      <c r="DL1063" s="255"/>
      <c r="DM1063" s="255"/>
      <c r="DN1063" s="255"/>
      <c r="DO1063" s="255"/>
      <c r="DP1063" s="255"/>
      <c r="DQ1063" s="255"/>
      <c r="DR1063" s="255"/>
      <c r="DS1063" s="255"/>
      <c r="DT1063" s="255"/>
      <c r="DU1063" s="255"/>
      <c r="DV1063" s="255"/>
      <c r="DW1063" s="255"/>
      <c r="DX1063" s="255"/>
      <c r="DY1063" s="255"/>
      <c r="DZ1063" s="255"/>
      <c r="EA1063" s="255"/>
      <c r="EB1063" s="255"/>
      <c r="EC1063" s="255"/>
      <c r="ED1063" s="255"/>
      <c r="EE1063" s="255"/>
      <c r="EF1063" s="255"/>
      <c r="EG1063" s="255"/>
    </row>
    <row r="1064" spans="1:137" x14ac:dyDescent="0.2">
      <c r="A1064" s="40">
        <v>974</v>
      </c>
      <c r="B1064" s="55" t="s">
        <v>181</v>
      </c>
      <c r="C1064" s="54" t="s">
        <v>153</v>
      </c>
      <c r="D1064" s="19" t="s">
        <v>788</v>
      </c>
    </row>
    <row r="1065" spans="1:137" x14ac:dyDescent="0.2">
      <c r="A1065" s="40">
        <v>975</v>
      </c>
      <c r="B1065" s="55" t="s">
        <v>182</v>
      </c>
      <c r="C1065" s="54" t="s">
        <v>153</v>
      </c>
      <c r="D1065" s="19" t="s">
        <v>788</v>
      </c>
    </row>
    <row r="1066" spans="1:137" x14ac:dyDescent="0.2">
      <c r="A1066" s="40">
        <v>976</v>
      </c>
      <c r="B1066" s="55" t="s">
        <v>183</v>
      </c>
      <c r="C1066" s="54" t="s">
        <v>153</v>
      </c>
      <c r="D1066" s="19" t="s">
        <v>788</v>
      </c>
    </row>
    <row r="1067" spans="1:137" x14ac:dyDescent="0.2">
      <c r="A1067" s="40">
        <v>977</v>
      </c>
      <c r="B1067" s="55" t="s">
        <v>184</v>
      </c>
      <c r="C1067" s="54" t="s">
        <v>156</v>
      </c>
      <c r="D1067" s="19" t="s">
        <v>788</v>
      </c>
    </row>
    <row r="1068" spans="1:137" x14ac:dyDescent="0.2">
      <c r="A1068" s="40">
        <v>978</v>
      </c>
      <c r="B1068" s="55" t="s">
        <v>185</v>
      </c>
      <c r="C1068" s="54" t="s">
        <v>153</v>
      </c>
      <c r="D1068" s="19" t="s">
        <v>788</v>
      </c>
    </row>
    <row r="1069" spans="1:137" x14ac:dyDescent="0.2">
      <c r="A1069" s="40">
        <v>979</v>
      </c>
      <c r="B1069" s="55" t="s">
        <v>186</v>
      </c>
      <c r="C1069" s="54" t="s">
        <v>153</v>
      </c>
      <c r="D1069" s="19" t="s">
        <v>788</v>
      </c>
    </row>
    <row r="1070" spans="1:137" ht="30.6" x14ac:dyDescent="0.2">
      <c r="A1070" s="40">
        <v>980</v>
      </c>
      <c r="B1070" s="55" t="s">
        <v>187</v>
      </c>
      <c r="C1070" s="54" t="s">
        <v>153</v>
      </c>
      <c r="D1070" s="19" t="s">
        <v>788</v>
      </c>
    </row>
    <row r="1071" spans="1:137" x14ac:dyDescent="0.2">
      <c r="A1071" s="40">
        <v>981</v>
      </c>
      <c r="B1071" s="55" t="s">
        <v>188</v>
      </c>
      <c r="C1071" s="54" t="s">
        <v>156</v>
      </c>
      <c r="D1071" s="19" t="s">
        <v>788</v>
      </c>
    </row>
    <row r="1072" spans="1:137" x14ac:dyDescent="0.2">
      <c r="A1072" s="40">
        <v>982</v>
      </c>
      <c r="B1072" s="55" t="s">
        <v>189</v>
      </c>
      <c r="C1072" s="54" t="s">
        <v>156</v>
      </c>
      <c r="D1072" s="19" t="s">
        <v>788</v>
      </c>
    </row>
    <row r="1073" spans="1:137" x14ac:dyDescent="0.2">
      <c r="A1073" s="40">
        <v>983</v>
      </c>
      <c r="B1073" s="55" t="s">
        <v>190</v>
      </c>
      <c r="C1073" s="54" t="s">
        <v>156</v>
      </c>
      <c r="D1073" s="19" t="s">
        <v>788</v>
      </c>
    </row>
    <row r="1074" spans="1:137" x14ac:dyDescent="0.2">
      <c r="A1074" s="40">
        <v>984</v>
      </c>
      <c r="B1074" s="55" t="s">
        <v>191</v>
      </c>
      <c r="C1074" s="54" t="s">
        <v>156</v>
      </c>
      <c r="D1074" s="19" t="s">
        <v>788</v>
      </c>
    </row>
    <row r="1075" spans="1:137" x14ac:dyDescent="0.2">
      <c r="A1075" s="40">
        <v>985</v>
      </c>
      <c r="B1075" s="55" t="s">
        <v>192</v>
      </c>
      <c r="C1075" s="54" t="s">
        <v>156</v>
      </c>
      <c r="D1075" s="19" t="s">
        <v>788</v>
      </c>
    </row>
    <row r="1076" spans="1:137" x14ac:dyDescent="0.2">
      <c r="A1076" s="40">
        <v>986</v>
      </c>
      <c r="B1076" s="55" t="s">
        <v>193</v>
      </c>
      <c r="C1076" s="54" t="s">
        <v>156</v>
      </c>
      <c r="D1076" s="19" t="s">
        <v>788</v>
      </c>
    </row>
    <row r="1077" spans="1:137" ht="20.399999999999999" x14ac:dyDescent="0.2">
      <c r="A1077" s="40">
        <v>987</v>
      </c>
      <c r="B1077" s="55" t="s">
        <v>726</v>
      </c>
      <c r="C1077" s="54" t="s">
        <v>153</v>
      </c>
      <c r="D1077" s="19" t="s">
        <v>788</v>
      </c>
    </row>
    <row r="1078" spans="1:137" ht="20.399999999999999" x14ac:dyDescent="0.2">
      <c r="A1078" s="40">
        <v>988</v>
      </c>
      <c r="B1078" s="55" t="s">
        <v>727</v>
      </c>
      <c r="C1078" s="54" t="s">
        <v>152</v>
      </c>
      <c r="D1078" s="19" t="s">
        <v>788</v>
      </c>
    </row>
    <row r="1079" spans="1:137" ht="20.399999999999999" x14ac:dyDescent="0.2">
      <c r="A1079" s="40">
        <v>989</v>
      </c>
      <c r="B1079" s="55" t="s">
        <v>728</v>
      </c>
      <c r="C1079" s="54" t="s">
        <v>153</v>
      </c>
      <c r="D1079" s="19" t="s">
        <v>788</v>
      </c>
    </row>
    <row r="1080" spans="1:137" ht="20.399999999999999" x14ac:dyDescent="0.2">
      <c r="A1080" s="40">
        <v>990</v>
      </c>
      <c r="B1080" s="55" t="s">
        <v>196</v>
      </c>
      <c r="C1080" s="54" t="s">
        <v>153</v>
      </c>
      <c r="D1080" s="19" t="s">
        <v>788</v>
      </c>
    </row>
    <row r="1081" spans="1:137" ht="20.399999999999999" x14ac:dyDescent="0.2">
      <c r="A1081" s="40">
        <v>991</v>
      </c>
      <c r="B1081" s="55" t="s">
        <v>197</v>
      </c>
      <c r="C1081" s="54" t="s">
        <v>153</v>
      </c>
      <c r="D1081" s="19" t="s">
        <v>788</v>
      </c>
    </row>
    <row r="1082" spans="1:137" ht="20.399999999999999" x14ac:dyDescent="0.2">
      <c r="A1082" s="40">
        <v>992</v>
      </c>
      <c r="B1082" s="55" t="s">
        <v>198</v>
      </c>
      <c r="C1082" s="54" t="s">
        <v>153</v>
      </c>
      <c r="D1082" s="19" t="s">
        <v>788</v>
      </c>
    </row>
    <row r="1083" spans="1:137" x14ac:dyDescent="0.2">
      <c r="A1083" s="40">
        <v>993</v>
      </c>
      <c r="B1083" s="55" t="s">
        <v>199</v>
      </c>
      <c r="C1083" s="54" t="s">
        <v>153</v>
      </c>
      <c r="D1083" s="19" t="s">
        <v>788</v>
      </c>
    </row>
    <row r="1084" spans="1:137" x14ac:dyDescent="0.2">
      <c r="A1084" s="40">
        <v>994</v>
      </c>
      <c r="B1084" s="55" t="s">
        <v>200</v>
      </c>
      <c r="C1084" s="54" t="s">
        <v>153</v>
      </c>
      <c r="D1084" s="19" t="s">
        <v>788</v>
      </c>
    </row>
    <row r="1085" spans="1:137" x14ac:dyDescent="0.2">
      <c r="A1085" s="40">
        <v>995</v>
      </c>
      <c r="B1085" s="55" t="s">
        <v>201</v>
      </c>
      <c r="C1085" s="54" t="s">
        <v>153</v>
      </c>
      <c r="D1085" s="19" t="s">
        <v>788</v>
      </c>
    </row>
    <row r="1086" spans="1:137" x14ac:dyDescent="0.2">
      <c r="A1086" s="40">
        <v>996</v>
      </c>
      <c r="B1086" s="55" t="s">
        <v>202</v>
      </c>
      <c r="C1086" s="54" t="s">
        <v>153</v>
      </c>
      <c r="D1086" s="19" t="s">
        <v>788</v>
      </c>
    </row>
    <row r="1087" spans="1:137" s="45" customFormat="1" ht="17.399999999999999" customHeight="1" x14ac:dyDescent="0.2">
      <c r="A1087" s="334" t="s">
        <v>203</v>
      </c>
      <c r="B1087" s="335"/>
      <c r="C1087" s="43"/>
      <c r="D1087" s="124"/>
      <c r="E1087" s="255"/>
      <c r="F1087" s="255"/>
      <c r="G1087" s="255"/>
      <c r="H1087" s="255"/>
      <c r="I1087" s="255"/>
      <c r="J1087" s="255"/>
      <c r="K1087" s="255"/>
      <c r="L1087" s="255"/>
      <c r="M1087" s="255"/>
      <c r="N1087" s="255"/>
      <c r="O1087" s="255"/>
      <c r="P1087" s="255"/>
      <c r="Q1087" s="255"/>
      <c r="R1087" s="255"/>
      <c r="S1087" s="255"/>
      <c r="T1087" s="255"/>
      <c r="U1087" s="255"/>
      <c r="V1087" s="255"/>
      <c r="W1087" s="255"/>
      <c r="X1087" s="255"/>
      <c r="Y1087" s="255"/>
      <c r="Z1087" s="255"/>
      <c r="AA1087" s="255"/>
      <c r="AB1087" s="255"/>
      <c r="AC1087" s="255"/>
      <c r="AD1087" s="255"/>
      <c r="AE1087" s="255"/>
      <c r="AF1087" s="255"/>
      <c r="AG1087" s="255"/>
      <c r="AH1087" s="255"/>
      <c r="AI1087" s="255"/>
      <c r="AJ1087" s="255"/>
      <c r="AK1087" s="255"/>
      <c r="AL1087" s="255"/>
      <c r="AM1087" s="255"/>
      <c r="AN1087" s="255"/>
      <c r="AO1087" s="255"/>
      <c r="AP1087" s="255"/>
      <c r="AQ1087" s="255"/>
      <c r="AR1087" s="255"/>
      <c r="AS1087" s="255"/>
      <c r="AT1087" s="255"/>
      <c r="AU1087" s="255"/>
      <c r="AV1087" s="255"/>
      <c r="AW1087" s="255"/>
      <c r="AX1087" s="255"/>
      <c r="AY1087" s="255"/>
      <c r="AZ1087" s="255"/>
      <c r="BA1087" s="255"/>
      <c r="BB1087" s="255"/>
      <c r="BC1087" s="255"/>
      <c r="BD1087" s="255"/>
      <c r="BE1087" s="255"/>
      <c r="BF1087" s="255"/>
      <c r="BG1087" s="255"/>
      <c r="BH1087" s="255"/>
      <c r="BI1087" s="255"/>
      <c r="BJ1087" s="255"/>
      <c r="BK1087" s="255"/>
      <c r="BL1087" s="255"/>
      <c r="BM1087" s="255"/>
      <c r="BN1087" s="255"/>
      <c r="BO1087" s="255"/>
      <c r="BP1087" s="255"/>
      <c r="BQ1087" s="255"/>
      <c r="BR1087" s="255"/>
      <c r="BS1087" s="255"/>
      <c r="BT1087" s="255"/>
      <c r="BU1087" s="255"/>
      <c r="BV1087" s="255"/>
      <c r="BW1087" s="255"/>
      <c r="BX1087" s="255"/>
      <c r="BY1087" s="255"/>
      <c r="BZ1087" s="255"/>
      <c r="CA1087" s="255"/>
      <c r="CB1087" s="255"/>
      <c r="CC1087" s="255"/>
      <c r="CD1087" s="255"/>
      <c r="CE1087" s="255"/>
      <c r="CF1087" s="255"/>
      <c r="CG1087" s="255"/>
      <c r="CH1087" s="255"/>
      <c r="CI1087" s="255"/>
      <c r="CJ1087" s="255"/>
      <c r="CK1087" s="255"/>
      <c r="CL1087" s="255"/>
      <c r="CM1087" s="255"/>
      <c r="CN1087" s="255"/>
      <c r="CO1087" s="255"/>
      <c r="CP1087" s="255"/>
      <c r="CQ1087" s="255"/>
      <c r="CR1087" s="255"/>
      <c r="CS1087" s="255"/>
      <c r="CT1087" s="255"/>
      <c r="CU1087" s="255"/>
      <c r="CV1087" s="255"/>
      <c r="CW1087" s="255"/>
      <c r="CX1087" s="255"/>
      <c r="CY1087" s="255"/>
      <c r="CZ1087" s="255"/>
      <c r="DA1087" s="255"/>
      <c r="DB1087" s="255"/>
      <c r="DC1087" s="255"/>
      <c r="DD1087" s="255"/>
      <c r="DE1087" s="255"/>
      <c r="DF1087" s="255"/>
      <c r="DG1087" s="255"/>
      <c r="DH1087" s="255"/>
      <c r="DI1087" s="255"/>
      <c r="DJ1087" s="255"/>
      <c r="DK1087" s="255"/>
      <c r="DL1087" s="255"/>
      <c r="DM1087" s="255"/>
      <c r="DN1087" s="255"/>
      <c r="DO1087" s="255"/>
      <c r="DP1087" s="255"/>
      <c r="DQ1087" s="255"/>
      <c r="DR1087" s="255"/>
      <c r="DS1087" s="255"/>
      <c r="DT1087" s="255"/>
      <c r="DU1087" s="255"/>
      <c r="DV1087" s="255"/>
      <c r="DW1087" s="255"/>
      <c r="DX1087" s="255"/>
      <c r="DY1087" s="255"/>
      <c r="DZ1087" s="255"/>
      <c r="EA1087" s="255"/>
      <c r="EB1087" s="255"/>
      <c r="EC1087" s="255"/>
      <c r="ED1087" s="255"/>
      <c r="EE1087" s="255"/>
      <c r="EF1087" s="255"/>
      <c r="EG1087" s="255"/>
    </row>
    <row r="1088" spans="1:137" ht="20.399999999999999" x14ac:dyDescent="0.2">
      <c r="A1088" s="40">
        <v>997</v>
      </c>
      <c r="B1088" s="55" t="s">
        <v>204</v>
      </c>
      <c r="C1088" s="54" t="s">
        <v>152</v>
      </c>
      <c r="D1088" s="19" t="s">
        <v>788</v>
      </c>
    </row>
    <row r="1089" spans="1:137" ht="20.399999999999999" x14ac:dyDescent="0.2">
      <c r="A1089" s="40">
        <v>998</v>
      </c>
      <c r="B1089" s="55" t="s">
        <v>205</v>
      </c>
      <c r="C1089" s="54" t="s">
        <v>153</v>
      </c>
      <c r="D1089" s="19" t="s">
        <v>788</v>
      </c>
    </row>
    <row r="1090" spans="1:137" x14ac:dyDescent="0.2">
      <c r="A1090" s="40">
        <v>999</v>
      </c>
      <c r="B1090" s="55" t="s">
        <v>206</v>
      </c>
      <c r="C1090" s="54" t="s">
        <v>152</v>
      </c>
      <c r="D1090" s="19" t="s">
        <v>788</v>
      </c>
    </row>
    <row r="1091" spans="1:137" ht="20.399999999999999" x14ac:dyDescent="0.2">
      <c r="A1091" s="40">
        <v>1000</v>
      </c>
      <c r="B1091" s="55" t="s">
        <v>207</v>
      </c>
      <c r="C1091" s="54" t="s">
        <v>156</v>
      </c>
      <c r="D1091" s="19" t="s">
        <v>788</v>
      </c>
    </row>
    <row r="1092" spans="1:137" x14ac:dyDescent="0.2">
      <c r="A1092" s="40">
        <v>1001</v>
      </c>
      <c r="B1092" s="55" t="s">
        <v>341</v>
      </c>
      <c r="C1092" s="54" t="s">
        <v>153</v>
      </c>
      <c r="D1092" s="19" t="s">
        <v>788</v>
      </c>
    </row>
    <row r="1093" spans="1:137" ht="20.399999999999999" x14ac:dyDescent="0.2">
      <c r="A1093" s="40">
        <v>1002</v>
      </c>
      <c r="B1093" s="55" t="s">
        <v>342</v>
      </c>
      <c r="C1093" s="54" t="s">
        <v>156</v>
      </c>
      <c r="D1093" s="19" t="s">
        <v>788</v>
      </c>
    </row>
    <row r="1094" spans="1:137" ht="20.399999999999999" x14ac:dyDescent="0.2">
      <c r="A1094" s="40">
        <v>1003</v>
      </c>
      <c r="B1094" s="55" t="s">
        <v>210</v>
      </c>
      <c r="C1094" s="54" t="s">
        <v>152</v>
      </c>
      <c r="D1094" s="19" t="s">
        <v>788</v>
      </c>
    </row>
    <row r="1095" spans="1:137" ht="20.399999999999999" x14ac:dyDescent="0.2">
      <c r="A1095" s="40">
        <v>1004</v>
      </c>
      <c r="B1095" s="55" t="s">
        <v>211</v>
      </c>
      <c r="C1095" s="54" t="s">
        <v>152</v>
      </c>
      <c r="D1095" s="19" t="s">
        <v>788</v>
      </c>
    </row>
    <row r="1096" spans="1:137" ht="20.399999999999999" x14ac:dyDescent="0.2">
      <c r="A1096" s="40">
        <v>1005</v>
      </c>
      <c r="B1096" s="55" t="s">
        <v>343</v>
      </c>
      <c r="C1096" s="54" t="s">
        <v>152</v>
      </c>
      <c r="D1096" s="19" t="s">
        <v>788</v>
      </c>
    </row>
    <row r="1097" spans="1:137" ht="20.399999999999999" x14ac:dyDescent="0.2">
      <c r="A1097" s="40">
        <v>1006</v>
      </c>
      <c r="B1097" s="55" t="s">
        <v>213</v>
      </c>
      <c r="C1097" s="54" t="s">
        <v>153</v>
      </c>
      <c r="D1097" s="19" t="s">
        <v>788</v>
      </c>
    </row>
    <row r="1098" spans="1:137" ht="20.399999999999999" x14ac:dyDescent="0.2">
      <c r="A1098" s="40">
        <v>1007</v>
      </c>
      <c r="B1098" s="55" t="s">
        <v>214</v>
      </c>
      <c r="C1098" s="54" t="s">
        <v>153</v>
      </c>
      <c r="D1098" s="19" t="s">
        <v>788</v>
      </c>
    </row>
    <row r="1099" spans="1:137" s="45" customFormat="1" ht="17.399999999999999" customHeight="1" x14ac:dyDescent="0.2">
      <c r="A1099" s="334" t="s">
        <v>72</v>
      </c>
      <c r="B1099" s="335"/>
      <c r="C1099" s="43"/>
      <c r="D1099" s="124"/>
      <c r="E1099" s="255"/>
      <c r="F1099" s="255"/>
      <c r="G1099" s="255"/>
      <c r="H1099" s="255"/>
      <c r="I1099" s="255"/>
      <c r="J1099" s="255"/>
      <c r="K1099" s="255"/>
      <c r="L1099" s="255"/>
      <c r="M1099" s="255"/>
      <c r="N1099" s="255"/>
      <c r="O1099" s="255"/>
      <c r="P1099" s="255"/>
      <c r="Q1099" s="255"/>
      <c r="R1099" s="255"/>
      <c r="S1099" s="255"/>
      <c r="T1099" s="255"/>
      <c r="U1099" s="255"/>
      <c r="V1099" s="255"/>
      <c r="W1099" s="255"/>
      <c r="X1099" s="255"/>
      <c r="Y1099" s="255"/>
      <c r="Z1099" s="255"/>
      <c r="AA1099" s="255"/>
      <c r="AB1099" s="255"/>
      <c r="AC1099" s="255"/>
      <c r="AD1099" s="255"/>
      <c r="AE1099" s="255"/>
      <c r="AF1099" s="255"/>
      <c r="AG1099" s="255"/>
      <c r="AH1099" s="255"/>
      <c r="AI1099" s="255"/>
      <c r="AJ1099" s="255"/>
      <c r="AK1099" s="255"/>
      <c r="AL1099" s="255"/>
      <c r="AM1099" s="255"/>
      <c r="AN1099" s="255"/>
      <c r="AO1099" s="255"/>
      <c r="AP1099" s="255"/>
      <c r="AQ1099" s="255"/>
      <c r="AR1099" s="255"/>
      <c r="AS1099" s="255"/>
      <c r="AT1099" s="255"/>
      <c r="AU1099" s="255"/>
      <c r="AV1099" s="255"/>
      <c r="AW1099" s="255"/>
      <c r="AX1099" s="255"/>
      <c r="AY1099" s="255"/>
      <c r="AZ1099" s="255"/>
      <c r="BA1099" s="255"/>
      <c r="BB1099" s="255"/>
      <c r="BC1099" s="255"/>
      <c r="BD1099" s="255"/>
      <c r="BE1099" s="255"/>
      <c r="BF1099" s="255"/>
      <c r="BG1099" s="255"/>
      <c r="BH1099" s="255"/>
      <c r="BI1099" s="255"/>
      <c r="BJ1099" s="255"/>
      <c r="BK1099" s="255"/>
      <c r="BL1099" s="255"/>
      <c r="BM1099" s="255"/>
      <c r="BN1099" s="255"/>
      <c r="BO1099" s="255"/>
      <c r="BP1099" s="255"/>
      <c r="BQ1099" s="255"/>
      <c r="BR1099" s="255"/>
      <c r="BS1099" s="255"/>
      <c r="BT1099" s="255"/>
      <c r="BU1099" s="255"/>
      <c r="BV1099" s="255"/>
      <c r="BW1099" s="255"/>
      <c r="BX1099" s="255"/>
      <c r="BY1099" s="255"/>
      <c r="BZ1099" s="255"/>
      <c r="CA1099" s="255"/>
      <c r="CB1099" s="255"/>
      <c r="CC1099" s="255"/>
      <c r="CD1099" s="255"/>
      <c r="CE1099" s="255"/>
      <c r="CF1099" s="255"/>
      <c r="CG1099" s="255"/>
      <c r="CH1099" s="255"/>
      <c r="CI1099" s="255"/>
      <c r="CJ1099" s="255"/>
      <c r="CK1099" s="255"/>
      <c r="CL1099" s="255"/>
      <c r="CM1099" s="255"/>
      <c r="CN1099" s="255"/>
      <c r="CO1099" s="255"/>
      <c r="CP1099" s="255"/>
      <c r="CQ1099" s="255"/>
      <c r="CR1099" s="255"/>
      <c r="CS1099" s="255"/>
      <c r="CT1099" s="255"/>
      <c r="CU1099" s="255"/>
      <c r="CV1099" s="255"/>
      <c r="CW1099" s="255"/>
      <c r="CX1099" s="255"/>
      <c r="CY1099" s="255"/>
      <c r="CZ1099" s="255"/>
      <c r="DA1099" s="255"/>
      <c r="DB1099" s="255"/>
      <c r="DC1099" s="255"/>
      <c r="DD1099" s="255"/>
      <c r="DE1099" s="255"/>
      <c r="DF1099" s="255"/>
      <c r="DG1099" s="255"/>
      <c r="DH1099" s="255"/>
      <c r="DI1099" s="255"/>
      <c r="DJ1099" s="255"/>
      <c r="DK1099" s="255"/>
      <c r="DL1099" s="255"/>
      <c r="DM1099" s="255"/>
      <c r="DN1099" s="255"/>
      <c r="DO1099" s="255"/>
      <c r="DP1099" s="255"/>
      <c r="DQ1099" s="255"/>
      <c r="DR1099" s="255"/>
      <c r="DS1099" s="255"/>
      <c r="DT1099" s="255"/>
      <c r="DU1099" s="255"/>
      <c r="DV1099" s="255"/>
      <c r="DW1099" s="255"/>
      <c r="DX1099" s="255"/>
      <c r="DY1099" s="255"/>
      <c r="DZ1099" s="255"/>
      <c r="EA1099" s="255"/>
      <c r="EB1099" s="255"/>
      <c r="EC1099" s="255"/>
      <c r="ED1099" s="255"/>
      <c r="EE1099" s="255"/>
      <c r="EF1099" s="255"/>
      <c r="EG1099" s="255"/>
    </row>
    <row r="1100" spans="1:137" x14ac:dyDescent="0.2">
      <c r="A1100" s="40">
        <v>1008</v>
      </c>
      <c r="B1100" s="55" t="s">
        <v>729</v>
      </c>
      <c r="C1100" s="54" t="s">
        <v>156</v>
      </c>
      <c r="D1100" s="19" t="s">
        <v>788</v>
      </c>
    </row>
    <row r="1101" spans="1:137" ht="20.399999999999999" x14ac:dyDescent="0.2">
      <c r="A1101" s="40">
        <v>1009</v>
      </c>
      <c r="B1101" s="55" t="s">
        <v>216</v>
      </c>
      <c r="C1101" s="54" t="s">
        <v>153</v>
      </c>
      <c r="D1101" s="19" t="s">
        <v>788</v>
      </c>
    </row>
    <row r="1102" spans="1:137" ht="61.2" x14ac:dyDescent="0.2">
      <c r="A1102" s="40">
        <v>1010</v>
      </c>
      <c r="B1102" s="55" t="s">
        <v>730</v>
      </c>
      <c r="C1102" s="54" t="s">
        <v>153</v>
      </c>
      <c r="D1102" s="19" t="s">
        <v>788</v>
      </c>
    </row>
    <row r="1103" spans="1:137" ht="40.799999999999997" x14ac:dyDescent="0.2">
      <c r="A1103" s="40">
        <v>1011</v>
      </c>
      <c r="B1103" s="55" t="s">
        <v>731</v>
      </c>
      <c r="C1103" s="54" t="s">
        <v>153</v>
      </c>
      <c r="D1103" s="19" t="s">
        <v>788</v>
      </c>
    </row>
    <row r="1104" spans="1:137" ht="28.2" customHeight="1" thickBot="1" x14ac:dyDescent="0.25">
      <c r="A1104" s="289"/>
      <c r="B1104" s="297"/>
      <c r="C1104" s="291"/>
      <c r="D1104" s="286"/>
    </row>
    <row r="1105" spans="1:137" s="60" customFormat="1" ht="17.399999999999999" customHeight="1" thickBot="1" x14ac:dyDescent="0.25">
      <c r="A1105" s="336" t="s">
        <v>732</v>
      </c>
      <c r="B1105" s="337"/>
      <c r="C1105" s="287"/>
      <c r="D1105" s="288"/>
      <c r="E1105" s="255"/>
      <c r="F1105" s="255"/>
      <c r="G1105" s="255"/>
      <c r="H1105" s="255"/>
      <c r="I1105" s="255"/>
      <c r="J1105" s="255"/>
      <c r="K1105" s="255"/>
      <c r="L1105" s="255"/>
      <c r="M1105" s="255"/>
      <c r="N1105" s="255"/>
      <c r="O1105" s="255"/>
      <c r="P1105" s="255"/>
      <c r="Q1105" s="255"/>
      <c r="R1105" s="255"/>
      <c r="S1105" s="255"/>
      <c r="T1105" s="255"/>
      <c r="U1105" s="255"/>
      <c r="V1105" s="255"/>
      <c r="W1105" s="255"/>
      <c r="X1105" s="255"/>
      <c r="Y1105" s="255"/>
      <c r="Z1105" s="255"/>
      <c r="AA1105" s="255"/>
      <c r="AB1105" s="255"/>
      <c r="AC1105" s="255"/>
      <c r="AD1105" s="255"/>
      <c r="AE1105" s="255"/>
      <c r="AF1105" s="255"/>
      <c r="AG1105" s="255"/>
      <c r="AH1105" s="255"/>
      <c r="AI1105" s="255"/>
      <c r="AJ1105" s="255"/>
      <c r="AK1105" s="255"/>
      <c r="AL1105" s="255"/>
      <c r="AM1105" s="255"/>
      <c r="AN1105" s="255"/>
      <c r="AO1105" s="255"/>
      <c r="AP1105" s="255"/>
      <c r="AQ1105" s="255"/>
      <c r="AR1105" s="255"/>
      <c r="AS1105" s="255"/>
      <c r="AT1105" s="255"/>
      <c r="AU1105" s="255"/>
      <c r="AV1105" s="255"/>
      <c r="AW1105" s="255"/>
      <c r="AX1105" s="255"/>
      <c r="AY1105" s="255"/>
      <c r="AZ1105" s="255"/>
      <c r="BA1105" s="255"/>
      <c r="BB1105" s="255"/>
      <c r="BC1105" s="255"/>
      <c r="BD1105" s="255"/>
      <c r="BE1105" s="255"/>
      <c r="BF1105" s="255"/>
      <c r="BG1105" s="255"/>
      <c r="BH1105" s="255"/>
      <c r="BI1105" s="255"/>
      <c r="BJ1105" s="255"/>
      <c r="BK1105" s="255"/>
      <c r="BL1105" s="255"/>
      <c r="BM1105" s="255"/>
      <c r="BN1105" s="255"/>
      <c r="BO1105" s="255"/>
      <c r="BP1105" s="255"/>
      <c r="BQ1105" s="255"/>
      <c r="BR1105" s="255"/>
      <c r="BS1105" s="255"/>
      <c r="BT1105" s="255"/>
      <c r="BU1105" s="255"/>
      <c r="BV1105" s="255"/>
      <c r="BW1105" s="255"/>
      <c r="BX1105" s="255"/>
      <c r="BY1105" s="255"/>
      <c r="BZ1105" s="255"/>
      <c r="CA1105" s="255"/>
      <c r="CB1105" s="255"/>
      <c r="CC1105" s="255"/>
      <c r="CD1105" s="255"/>
      <c r="CE1105" s="255"/>
      <c r="CF1105" s="255"/>
      <c r="CG1105" s="255"/>
      <c r="CH1105" s="255"/>
      <c r="CI1105" s="255"/>
      <c r="CJ1105" s="255"/>
      <c r="CK1105" s="255"/>
      <c r="CL1105" s="255"/>
      <c r="CM1105" s="255"/>
      <c r="CN1105" s="255"/>
      <c r="CO1105" s="255"/>
      <c r="CP1105" s="255"/>
      <c r="CQ1105" s="255"/>
      <c r="CR1105" s="255"/>
      <c r="CS1105" s="255"/>
      <c r="CT1105" s="255"/>
      <c r="CU1105" s="255"/>
      <c r="CV1105" s="255"/>
      <c r="CW1105" s="255"/>
      <c r="CX1105" s="255"/>
      <c r="CY1105" s="255"/>
      <c r="CZ1105" s="255"/>
      <c r="DA1105" s="255"/>
      <c r="DB1105" s="255"/>
      <c r="DC1105" s="255"/>
      <c r="DD1105" s="255"/>
      <c r="DE1105" s="255"/>
      <c r="DF1105" s="255"/>
      <c r="DG1105" s="255"/>
      <c r="DH1105" s="255"/>
      <c r="DI1105" s="255"/>
      <c r="DJ1105" s="255"/>
      <c r="DK1105" s="255"/>
      <c r="DL1105" s="255"/>
      <c r="DM1105" s="255"/>
      <c r="DN1105" s="255"/>
      <c r="DO1105" s="255"/>
      <c r="DP1105" s="255"/>
      <c r="DQ1105" s="255"/>
      <c r="DR1105" s="255"/>
      <c r="DS1105" s="255"/>
      <c r="DT1105" s="255"/>
      <c r="DU1105" s="255"/>
      <c r="DV1105" s="255"/>
      <c r="DW1105" s="255"/>
      <c r="DX1105" s="255"/>
      <c r="DY1105" s="255"/>
      <c r="DZ1105" s="255"/>
      <c r="EA1105" s="255"/>
      <c r="EB1105" s="255"/>
      <c r="EC1105" s="255"/>
      <c r="ED1105" s="255"/>
      <c r="EE1105" s="255"/>
      <c r="EF1105" s="255"/>
      <c r="EG1105" s="255"/>
    </row>
    <row r="1106" spans="1:137" ht="20.399999999999999" x14ac:dyDescent="0.2">
      <c r="A1106" s="204">
        <v>1012</v>
      </c>
      <c r="B1106" s="247" t="s">
        <v>458</v>
      </c>
      <c r="C1106" s="54" t="s">
        <v>152</v>
      </c>
      <c r="D1106" s="19" t="s">
        <v>788</v>
      </c>
    </row>
    <row r="1107" spans="1:137" x14ac:dyDescent="0.2">
      <c r="A1107" s="40">
        <v>1013</v>
      </c>
      <c r="B1107" s="55" t="s">
        <v>459</v>
      </c>
      <c r="C1107" s="54" t="s">
        <v>152</v>
      </c>
      <c r="D1107" s="19" t="s">
        <v>788</v>
      </c>
    </row>
    <row r="1108" spans="1:137" ht="20.399999999999999" x14ac:dyDescent="0.2">
      <c r="A1108" s="40">
        <v>1014</v>
      </c>
      <c r="B1108" s="55" t="s">
        <v>460</v>
      </c>
      <c r="C1108" s="54" t="s">
        <v>152</v>
      </c>
      <c r="D1108" s="19" t="s">
        <v>788</v>
      </c>
    </row>
    <row r="1109" spans="1:137" ht="20.399999999999999" x14ac:dyDescent="0.2">
      <c r="A1109" s="40">
        <v>1015</v>
      </c>
      <c r="B1109" s="55" t="s">
        <v>461</v>
      </c>
      <c r="C1109" s="54" t="s">
        <v>152</v>
      </c>
      <c r="D1109" s="19" t="s">
        <v>788</v>
      </c>
    </row>
    <row r="1110" spans="1:137" ht="20.399999999999999" x14ac:dyDescent="0.2">
      <c r="A1110" s="40">
        <v>1016</v>
      </c>
      <c r="B1110" s="55" t="s">
        <v>462</v>
      </c>
      <c r="C1110" s="54" t="s">
        <v>152</v>
      </c>
      <c r="D1110" s="19" t="s">
        <v>788</v>
      </c>
    </row>
    <row r="1111" spans="1:137" x14ac:dyDescent="0.2">
      <c r="A1111" s="40">
        <v>1017</v>
      </c>
      <c r="B1111" s="55" t="s">
        <v>463</v>
      </c>
      <c r="C1111" s="54" t="s">
        <v>152</v>
      </c>
      <c r="D1111" s="19" t="s">
        <v>788</v>
      </c>
    </row>
    <row r="1112" spans="1:137" x14ac:dyDescent="0.2">
      <c r="A1112" s="40">
        <v>1018</v>
      </c>
      <c r="B1112" s="55" t="s">
        <v>464</v>
      </c>
      <c r="C1112" s="54" t="s">
        <v>152</v>
      </c>
      <c r="D1112" s="19" t="s">
        <v>788</v>
      </c>
    </row>
    <row r="1113" spans="1:137" ht="20.399999999999999" x14ac:dyDescent="0.2">
      <c r="A1113" s="40">
        <v>1019</v>
      </c>
      <c r="B1113" s="55" t="s">
        <v>465</v>
      </c>
      <c r="C1113" s="54" t="s">
        <v>152</v>
      </c>
      <c r="D1113" s="19" t="s">
        <v>788</v>
      </c>
    </row>
    <row r="1114" spans="1:137" ht="20.399999999999999" x14ac:dyDescent="0.2">
      <c r="A1114" s="40">
        <v>1020</v>
      </c>
      <c r="B1114" s="55" t="s">
        <v>466</v>
      </c>
      <c r="C1114" s="54" t="s">
        <v>152</v>
      </c>
      <c r="D1114" s="19" t="s">
        <v>788</v>
      </c>
    </row>
    <row r="1115" spans="1:137" ht="20.399999999999999" x14ac:dyDescent="0.2">
      <c r="A1115" s="40">
        <v>1021</v>
      </c>
      <c r="B1115" s="55" t="s">
        <v>538</v>
      </c>
      <c r="C1115" s="54" t="s">
        <v>152</v>
      </c>
      <c r="D1115" s="19" t="s">
        <v>788</v>
      </c>
    </row>
    <row r="1116" spans="1:137" x14ac:dyDescent="0.2">
      <c r="A1116" s="40">
        <v>1022</v>
      </c>
      <c r="B1116" s="55" t="s">
        <v>468</v>
      </c>
      <c r="C1116" s="54" t="s">
        <v>152</v>
      </c>
      <c r="D1116" s="19" t="s">
        <v>788</v>
      </c>
    </row>
    <row r="1117" spans="1:137" x14ac:dyDescent="0.2">
      <c r="A1117" s="40">
        <v>1023</v>
      </c>
      <c r="B1117" s="55" t="s">
        <v>238</v>
      </c>
      <c r="C1117" s="54" t="s">
        <v>152</v>
      </c>
      <c r="D1117" s="19" t="s">
        <v>788</v>
      </c>
    </row>
    <row r="1118" spans="1:137" x14ac:dyDescent="0.2">
      <c r="A1118" s="40">
        <v>1024</v>
      </c>
      <c r="B1118" s="55" t="s">
        <v>239</v>
      </c>
      <c r="C1118" s="54" t="s">
        <v>152</v>
      </c>
      <c r="D1118" s="19" t="s">
        <v>788</v>
      </c>
    </row>
    <row r="1119" spans="1:137" ht="20.399999999999999" x14ac:dyDescent="0.2">
      <c r="A1119" s="40">
        <v>1025</v>
      </c>
      <c r="B1119" s="55" t="s">
        <v>240</v>
      </c>
      <c r="C1119" s="54" t="s">
        <v>153</v>
      </c>
      <c r="D1119" s="19" t="s">
        <v>788</v>
      </c>
    </row>
    <row r="1120" spans="1:137" ht="30.6" x14ac:dyDescent="0.2">
      <c r="A1120" s="40">
        <v>1026</v>
      </c>
      <c r="B1120" s="55" t="s">
        <v>733</v>
      </c>
      <c r="C1120" s="54" t="s">
        <v>154</v>
      </c>
      <c r="D1120" s="19" t="s">
        <v>788</v>
      </c>
    </row>
    <row r="1121" spans="1:4" ht="40.799999999999997" x14ac:dyDescent="0.2">
      <c r="A1121" s="40">
        <v>1027</v>
      </c>
      <c r="B1121" s="55" t="s">
        <v>470</v>
      </c>
      <c r="C1121" s="54" t="s">
        <v>153</v>
      </c>
      <c r="D1121" s="19" t="s">
        <v>788</v>
      </c>
    </row>
    <row r="1122" spans="1:4" ht="30.6" x14ac:dyDescent="0.2">
      <c r="A1122" s="40">
        <v>1028</v>
      </c>
      <c r="B1122" s="55" t="s">
        <v>471</v>
      </c>
      <c r="C1122" s="54" t="s">
        <v>153</v>
      </c>
      <c r="D1122" s="19" t="s">
        <v>788</v>
      </c>
    </row>
    <row r="1123" spans="1:4" x14ac:dyDescent="0.2">
      <c r="A1123" s="40">
        <v>1029</v>
      </c>
      <c r="B1123" s="55" t="s">
        <v>472</v>
      </c>
      <c r="C1123" s="54" t="s">
        <v>152</v>
      </c>
      <c r="D1123" s="19" t="s">
        <v>788</v>
      </c>
    </row>
    <row r="1124" spans="1:4" ht="30.6" x14ac:dyDescent="0.2">
      <c r="A1124" s="40">
        <v>1030</v>
      </c>
      <c r="B1124" s="55" t="s">
        <v>603</v>
      </c>
      <c r="C1124" s="54" t="s">
        <v>152</v>
      </c>
      <c r="D1124" s="19" t="s">
        <v>788</v>
      </c>
    </row>
    <row r="1125" spans="1:4" ht="20.399999999999999" x14ac:dyDescent="0.2">
      <c r="A1125" s="40">
        <v>1031</v>
      </c>
      <c r="B1125" s="55" t="s">
        <v>604</v>
      </c>
      <c r="C1125" s="54" t="s">
        <v>152</v>
      </c>
      <c r="D1125" s="19" t="s">
        <v>788</v>
      </c>
    </row>
    <row r="1126" spans="1:4" ht="20.399999999999999" x14ac:dyDescent="0.2">
      <c r="A1126" s="40">
        <v>1032</v>
      </c>
      <c r="B1126" s="55" t="s">
        <v>232</v>
      </c>
      <c r="C1126" s="54" t="s">
        <v>152</v>
      </c>
      <c r="D1126" s="19" t="s">
        <v>788</v>
      </c>
    </row>
    <row r="1127" spans="1:4" x14ac:dyDescent="0.2">
      <c r="A1127" s="40">
        <v>1033</v>
      </c>
      <c r="B1127" s="55" t="s">
        <v>459</v>
      </c>
      <c r="C1127" s="54" t="s">
        <v>152</v>
      </c>
      <c r="D1127" s="19" t="s">
        <v>788</v>
      </c>
    </row>
    <row r="1128" spans="1:4" ht="20.399999999999999" x14ac:dyDescent="0.2">
      <c r="A1128" s="40">
        <v>1034</v>
      </c>
      <c r="B1128" s="55" t="s">
        <v>460</v>
      </c>
      <c r="C1128" s="54" t="s">
        <v>152</v>
      </c>
      <c r="D1128" s="19" t="s">
        <v>788</v>
      </c>
    </row>
    <row r="1129" spans="1:4" ht="20.399999999999999" x14ac:dyDescent="0.2">
      <c r="A1129" s="40">
        <v>1035</v>
      </c>
      <c r="B1129" s="55" t="s">
        <v>476</v>
      </c>
      <c r="C1129" s="54" t="s">
        <v>152</v>
      </c>
      <c r="D1129" s="19" t="s">
        <v>788</v>
      </c>
    </row>
    <row r="1130" spans="1:4" ht="20.399999999999999" x14ac:dyDescent="0.2">
      <c r="A1130" s="40">
        <v>1036</v>
      </c>
      <c r="B1130" s="55" t="s">
        <v>462</v>
      </c>
      <c r="C1130" s="54" t="s">
        <v>152</v>
      </c>
      <c r="D1130" s="19" t="s">
        <v>788</v>
      </c>
    </row>
    <row r="1131" spans="1:4" x14ac:dyDescent="0.2">
      <c r="A1131" s="40">
        <v>1037</v>
      </c>
      <c r="B1131" s="55" t="s">
        <v>463</v>
      </c>
      <c r="C1131" s="54" t="s">
        <v>152</v>
      </c>
      <c r="D1131" s="19" t="s">
        <v>788</v>
      </c>
    </row>
    <row r="1132" spans="1:4" x14ac:dyDescent="0.2">
      <c r="A1132" s="40">
        <v>1038</v>
      </c>
      <c r="B1132" s="55" t="s">
        <v>464</v>
      </c>
      <c r="C1132" s="54" t="s">
        <v>152</v>
      </c>
      <c r="D1132" s="19" t="s">
        <v>788</v>
      </c>
    </row>
    <row r="1133" spans="1:4" ht="20.399999999999999" x14ac:dyDescent="0.2">
      <c r="A1133" s="40">
        <v>1039</v>
      </c>
      <c r="B1133" s="55" t="s">
        <v>465</v>
      </c>
      <c r="C1133" s="54" t="s">
        <v>152</v>
      </c>
      <c r="D1133" s="19" t="s">
        <v>788</v>
      </c>
    </row>
    <row r="1134" spans="1:4" ht="20.399999999999999" x14ac:dyDescent="0.2">
      <c r="A1134" s="40">
        <v>1040</v>
      </c>
      <c r="B1134" s="55" t="s">
        <v>466</v>
      </c>
      <c r="C1134" s="54" t="s">
        <v>152</v>
      </c>
      <c r="D1134" s="19" t="s">
        <v>788</v>
      </c>
    </row>
    <row r="1135" spans="1:4" ht="20.399999999999999" x14ac:dyDescent="0.2">
      <c r="A1135" s="40">
        <v>1041</v>
      </c>
      <c r="B1135" s="55" t="s">
        <v>467</v>
      </c>
      <c r="C1135" s="54" t="s">
        <v>152</v>
      </c>
      <c r="D1135" s="19" t="s">
        <v>788</v>
      </c>
    </row>
    <row r="1136" spans="1:4" ht="20.399999999999999" x14ac:dyDescent="0.2">
      <c r="A1136" s="40">
        <v>1042</v>
      </c>
      <c r="B1136" s="55" t="s">
        <v>482</v>
      </c>
      <c r="C1136" s="54" t="s">
        <v>152</v>
      </c>
      <c r="D1136" s="19" t="s">
        <v>788</v>
      </c>
    </row>
    <row r="1137" spans="1:4" ht="20.399999999999999" x14ac:dyDescent="0.2">
      <c r="A1137" s="40">
        <v>1043</v>
      </c>
      <c r="B1137" s="55" t="s">
        <v>234</v>
      </c>
      <c r="C1137" s="54" t="s">
        <v>152</v>
      </c>
      <c r="D1137" s="19" t="s">
        <v>788</v>
      </c>
    </row>
    <row r="1138" spans="1:4" ht="20.399999999999999" x14ac:dyDescent="0.2">
      <c r="A1138" s="40">
        <v>1044</v>
      </c>
      <c r="B1138" s="55" t="s">
        <v>734</v>
      </c>
      <c r="C1138" s="54" t="s">
        <v>152</v>
      </c>
      <c r="D1138" s="19" t="s">
        <v>788</v>
      </c>
    </row>
    <row r="1139" spans="1:4" ht="20.399999999999999" x14ac:dyDescent="0.2">
      <c r="A1139" s="40">
        <v>1045</v>
      </c>
      <c r="B1139" s="55" t="s">
        <v>233</v>
      </c>
      <c r="C1139" s="54" t="s">
        <v>152</v>
      </c>
      <c r="D1139" s="19" t="s">
        <v>788</v>
      </c>
    </row>
    <row r="1140" spans="1:4" ht="20.399999999999999" x14ac:dyDescent="0.2">
      <c r="A1140" s="40">
        <v>1046</v>
      </c>
      <c r="B1140" s="55" t="s">
        <v>484</v>
      </c>
      <c r="C1140" s="54" t="s">
        <v>152</v>
      </c>
      <c r="D1140" s="19" t="s">
        <v>788</v>
      </c>
    </row>
    <row r="1141" spans="1:4" x14ac:dyDescent="0.2">
      <c r="A1141" s="40">
        <v>1047</v>
      </c>
      <c r="B1141" s="55" t="s">
        <v>485</v>
      </c>
      <c r="C1141" s="54" t="s">
        <v>152</v>
      </c>
      <c r="D1141" s="19" t="s">
        <v>788</v>
      </c>
    </row>
    <row r="1142" spans="1:4" ht="20.399999999999999" x14ac:dyDescent="0.2">
      <c r="A1142" s="40">
        <v>1048</v>
      </c>
      <c r="B1142" s="55" t="s">
        <v>486</v>
      </c>
      <c r="C1142" s="54" t="s">
        <v>152</v>
      </c>
      <c r="D1142" s="19" t="s">
        <v>788</v>
      </c>
    </row>
    <row r="1143" spans="1:4" x14ac:dyDescent="0.2">
      <c r="A1143" s="40">
        <v>1049</v>
      </c>
      <c r="B1143" s="55" t="s">
        <v>487</v>
      </c>
      <c r="C1143" s="54" t="s">
        <v>154</v>
      </c>
      <c r="D1143" s="19" t="s">
        <v>788</v>
      </c>
    </row>
    <row r="1144" spans="1:4" ht="20.399999999999999" x14ac:dyDescent="0.2">
      <c r="A1144" s="40">
        <v>1050</v>
      </c>
      <c r="B1144" s="55" t="s">
        <v>605</v>
      </c>
      <c r="C1144" s="54" t="s">
        <v>152</v>
      </c>
      <c r="D1144" s="19" t="s">
        <v>788</v>
      </c>
    </row>
    <row r="1145" spans="1:4" x14ac:dyDescent="0.2">
      <c r="A1145" s="40">
        <v>1051</v>
      </c>
      <c r="B1145" s="55" t="s">
        <v>489</v>
      </c>
      <c r="C1145" s="54" t="s">
        <v>152</v>
      </c>
      <c r="D1145" s="19" t="s">
        <v>788</v>
      </c>
    </row>
    <row r="1146" spans="1:4" ht="20.399999999999999" x14ac:dyDescent="0.2">
      <c r="A1146" s="40">
        <v>1052</v>
      </c>
      <c r="B1146" s="55" t="s">
        <v>490</v>
      </c>
      <c r="C1146" s="54" t="s">
        <v>152</v>
      </c>
      <c r="D1146" s="19" t="s">
        <v>788</v>
      </c>
    </row>
    <row r="1147" spans="1:4" x14ac:dyDescent="0.2">
      <c r="A1147" s="40">
        <v>1053</v>
      </c>
      <c r="B1147" s="55" t="s">
        <v>263</v>
      </c>
      <c r="C1147" s="54" t="s">
        <v>154</v>
      </c>
      <c r="D1147" s="19" t="s">
        <v>788</v>
      </c>
    </row>
    <row r="1148" spans="1:4" ht="20.399999999999999" x14ac:dyDescent="0.2">
      <c r="A1148" s="40">
        <v>1054</v>
      </c>
      <c r="B1148" s="55" t="s">
        <v>606</v>
      </c>
      <c r="C1148" s="54" t="s">
        <v>154</v>
      </c>
      <c r="D1148" s="19" t="s">
        <v>788</v>
      </c>
    </row>
    <row r="1149" spans="1:4" x14ac:dyDescent="0.2">
      <c r="A1149" s="40">
        <v>1055</v>
      </c>
      <c r="B1149" s="55" t="s">
        <v>499</v>
      </c>
      <c r="C1149" s="54" t="s">
        <v>153</v>
      </c>
      <c r="D1149" s="19" t="s">
        <v>788</v>
      </c>
    </row>
    <row r="1150" spans="1:4" x14ac:dyDescent="0.2">
      <c r="A1150" s="40">
        <v>1056</v>
      </c>
      <c r="B1150" s="55" t="s">
        <v>500</v>
      </c>
      <c r="C1150" s="54" t="s">
        <v>153</v>
      </c>
      <c r="D1150" s="19" t="s">
        <v>788</v>
      </c>
    </row>
    <row r="1151" spans="1:4" ht="20.399999999999999" x14ac:dyDescent="0.2">
      <c r="A1151" s="40">
        <v>1057</v>
      </c>
      <c r="B1151" s="55" t="s">
        <v>510</v>
      </c>
      <c r="C1151" s="54" t="s">
        <v>154</v>
      </c>
      <c r="D1151" s="19" t="s">
        <v>788</v>
      </c>
    </row>
    <row r="1152" spans="1:4" x14ac:dyDescent="0.2">
      <c r="A1152" s="40">
        <v>1058</v>
      </c>
      <c r="B1152" s="55" t="s">
        <v>501</v>
      </c>
      <c r="C1152" s="54" t="s">
        <v>153</v>
      </c>
      <c r="D1152" s="19" t="s">
        <v>788</v>
      </c>
    </row>
    <row r="1153" spans="1:4" x14ac:dyDescent="0.2">
      <c r="A1153" s="40">
        <v>1059</v>
      </c>
      <c r="B1153" s="55" t="s">
        <v>511</v>
      </c>
      <c r="C1153" s="54" t="s">
        <v>153</v>
      </c>
      <c r="D1153" s="19" t="s">
        <v>788</v>
      </c>
    </row>
    <row r="1154" spans="1:4" x14ac:dyDescent="0.2">
      <c r="A1154" s="40">
        <v>1060</v>
      </c>
      <c r="B1154" s="55" t="s">
        <v>265</v>
      </c>
      <c r="C1154" s="54" t="s">
        <v>154</v>
      </c>
      <c r="D1154" s="19" t="s">
        <v>788</v>
      </c>
    </row>
    <row r="1155" spans="1:4" ht="51" x14ac:dyDescent="0.2">
      <c r="A1155" s="40">
        <v>1061</v>
      </c>
      <c r="B1155" s="55" t="s">
        <v>512</v>
      </c>
      <c r="C1155" s="54" t="s">
        <v>153</v>
      </c>
      <c r="D1155" s="19" t="s">
        <v>788</v>
      </c>
    </row>
    <row r="1156" spans="1:4" ht="51" x14ac:dyDescent="0.2">
      <c r="A1156" s="40">
        <v>1062</v>
      </c>
      <c r="B1156" s="55" t="s">
        <v>735</v>
      </c>
      <c r="C1156" s="54" t="s">
        <v>153</v>
      </c>
      <c r="D1156" s="19" t="s">
        <v>788</v>
      </c>
    </row>
    <row r="1157" spans="1:4" x14ac:dyDescent="0.2">
      <c r="A1157" s="40">
        <v>1063</v>
      </c>
      <c r="B1157" s="55" t="s">
        <v>498</v>
      </c>
      <c r="C1157" s="54" t="s">
        <v>154</v>
      </c>
      <c r="D1157" s="19" t="s">
        <v>788</v>
      </c>
    </row>
    <row r="1158" spans="1:4" x14ac:dyDescent="0.2">
      <c r="A1158" s="40">
        <v>1064</v>
      </c>
      <c r="B1158" s="55" t="s">
        <v>247</v>
      </c>
      <c r="C1158" s="54" t="s">
        <v>153</v>
      </c>
      <c r="D1158" s="19" t="s">
        <v>788</v>
      </c>
    </row>
    <row r="1159" spans="1:4" x14ac:dyDescent="0.2">
      <c r="A1159" s="40">
        <v>1065</v>
      </c>
      <c r="B1159" s="55" t="s">
        <v>235</v>
      </c>
      <c r="C1159" s="54" t="s">
        <v>154</v>
      </c>
      <c r="D1159" s="19" t="s">
        <v>788</v>
      </c>
    </row>
    <row r="1160" spans="1:4" x14ac:dyDescent="0.2">
      <c r="A1160" s="40">
        <v>1066</v>
      </c>
      <c r="B1160" s="55" t="s">
        <v>264</v>
      </c>
      <c r="C1160" s="54" t="s">
        <v>154</v>
      </c>
      <c r="D1160" s="19" t="s">
        <v>788</v>
      </c>
    </row>
    <row r="1161" spans="1:4" x14ac:dyDescent="0.2">
      <c r="A1161" s="40">
        <v>1067</v>
      </c>
      <c r="B1161" s="55" t="s">
        <v>502</v>
      </c>
      <c r="C1161" s="54" t="s">
        <v>153</v>
      </c>
      <c r="D1161" s="19" t="s">
        <v>788</v>
      </c>
    </row>
    <row r="1162" spans="1:4" ht="20.399999999999999" x14ac:dyDescent="0.2">
      <c r="A1162" s="40">
        <v>1068</v>
      </c>
      <c r="B1162" s="55" t="s">
        <v>503</v>
      </c>
      <c r="C1162" s="54" t="s">
        <v>153</v>
      </c>
      <c r="D1162" s="19" t="s">
        <v>788</v>
      </c>
    </row>
    <row r="1163" spans="1:4" ht="20.399999999999999" x14ac:dyDescent="0.2">
      <c r="A1163" s="40">
        <v>1069</v>
      </c>
      <c r="B1163" s="55" t="s">
        <v>504</v>
      </c>
      <c r="C1163" s="54" t="s">
        <v>153</v>
      </c>
      <c r="D1163" s="19" t="s">
        <v>788</v>
      </c>
    </row>
    <row r="1164" spans="1:4" x14ac:dyDescent="0.2">
      <c r="A1164" s="40">
        <v>1070</v>
      </c>
      <c r="B1164" s="55" t="s">
        <v>515</v>
      </c>
      <c r="C1164" s="54" t="s">
        <v>153</v>
      </c>
      <c r="D1164" s="19" t="s">
        <v>788</v>
      </c>
    </row>
    <row r="1165" spans="1:4" x14ac:dyDescent="0.2">
      <c r="A1165" s="40">
        <v>1071</v>
      </c>
      <c r="B1165" s="55" t="s">
        <v>498</v>
      </c>
      <c r="C1165" s="54" t="s">
        <v>154</v>
      </c>
      <c r="D1165" s="19" t="s">
        <v>788</v>
      </c>
    </row>
    <row r="1166" spans="1:4" x14ac:dyDescent="0.2">
      <c r="A1166" s="40">
        <v>1072</v>
      </c>
      <c r="B1166" s="55" t="s">
        <v>499</v>
      </c>
      <c r="C1166" s="54" t="s">
        <v>153</v>
      </c>
      <c r="D1166" s="19" t="s">
        <v>788</v>
      </c>
    </row>
    <row r="1167" spans="1:4" x14ac:dyDescent="0.2">
      <c r="A1167" s="40">
        <v>1073</v>
      </c>
      <c r="B1167" s="55" t="s">
        <v>500</v>
      </c>
      <c r="C1167" s="54" t="s">
        <v>153</v>
      </c>
      <c r="D1167" s="19" t="s">
        <v>788</v>
      </c>
    </row>
    <row r="1168" spans="1:4" x14ac:dyDescent="0.2">
      <c r="A1168" s="40">
        <v>1074</v>
      </c>
      <c r="B1168" s="55" t="s">
        <v>235</v>
      </c>
      <c r="C1168" s="54" t="s">
        <v>154</v>
      </c>
      <c r="D1168" s="19" t="s">
        <v>788</v>
      </c>
    </row>
    <row r="1169" spans="1:137" x14ac:dyDescent="0.2">
      <c r="A1169" s="40">
        <v>1075</v>
      </c>
      <c r="B1169" s="55" t="s">
        <v>501</v>
      </c>
      <c r="C1169" s="54" t="s">
        <v>736</v>
      </c>
      <c r="D1169" s="19" t="s">
        <v>788</v>
      </c>
    </row>
    <row r="1170" spans="1:137" x14ac:dyDescent="0.2">
      <c r="A1170" s="40">
        <v>1076</v>
      </c>
      <c r="B1170" s="55" t="s">
        <v>737</v>
      </c>
      <c r="C1170" s="54" t="s">
        <v>154</v>
      </c>
      <c r="D1170" s="19" t="s">
        <v>788</v>
      </c>
    </row>
    <row r="1171" spans="1:137" x14ac:dyDescent="0.2">
      <c r="A1171" s="40">
        <v>1077</v>
      </c>
      <c r="B1171" s="55" t="s">
        <v>502</v>
      </c>
      <c r="C1171" s="54" t="s">
        <v>153</v>
      </c>
      <c r="D1171" s="19" t="s">
        <v>788</v>
      </c>
    </row>
    <row r="1172" spans="1:137" ht="20.399999999999999" x14ac:dyDescent="0.2">
      <c r="A1172" s="40">
        <v>1078</v>
      </c>
      <c r="B1172" s="55" t="s">
        <v>503</v>
      </c>
      <c r="C1172" s="54" t="s">
        <v>153</v>
      </c>
      <c r="D1172" s="19" t="s">
        <v>788</v>
      </c>
    </row>
    <row r="1173" spans="1:137" x14ac:dyDescent="0.2">
      <c r="A1173" s="40">
        <v>1079</v>
      </c>
      <c r="B1173" s="55" t="s">
        <v>502</v>
      </c>
      <c r="C1173" s="54" t="s">
        <v>153</v>
      </c>
      <c r="D1173" s="19" t="s">
        <v>788</v>
      </c>
    </row>
    <row r="1174" spans="1:137" ht="20.399999999999999" x14ac:dyDescent="0.2">
      <c r="A1174" s="40">
        <v>1080</v>
      </c>
      <c r="B1174" s="55" t="s">
        <v>505</v>
      </c>
      <c r="C1174" s="54" t="s">
        <v>152</v>
      </c>
      <c r="D1174" s="19" t="s">
        <v>788</v>
      </c>
    </row>
    <row r="1175" spans="1:137" ht="20.399999999999999" x14ac:dyDescent="0.2">
      <c r="A1175" s="40">
        <v>1081</v>
      </c>
      <c r="B1175" s="55" t="s">
        <v>506</v>
      </c>
      <c r="C1175" s="54" t="s">
        <v>153</v>
      </c>
      <c r="D1175" s="19" t="s">
        <v>788</v>
      </c>
    </row>
    <row r="1176" spans="1:137" ht="20.399999999999999" x14ac:dyDescent="0.2">
      <c r="A1176" s="40">
        <v>1082</v>
      </c>
      <c r="B1176" s="55" t="s">
        <v>326</v>
      </c>
      <c r="C1176" s="54" t="s">
        <v>153</v>
      </c>
      <c r="D1176" s="19" t="s">
        <v>788</v>
      </c>
    </row>
    <row r="1177" spans="1:137" ht="20.399999999999999" x14ac:dyDescent="0.2">
      <c r="A1177" s="40">
        <v>1083</v>
      </c>
      <c r="B1177" s="55" t="s">
        <v>504</v>
      </c>
      <c r="C1177" s="54" t="s">
        <v>153</v>
      </c>
      <c r="D1177" s="19" t="s">
        <v>788</v>
      </c>
    </row>
    <row r="1178" spans="1:137" ht="20.399999999999999" x14ac:dyDescent="0.2">
      <c r="A1178" s="40">
        <v>1084</v>
      </c>
      <c r="B1178" s="55" t="s">
        <v>508</v>
      </c>
      <c r="C1178" s="54" t="s">
        <v>153</v>
      </c>
      <c r="D1178" s="19" t="s">
        <v>788</v>
      </c>
    </row>
    <row r="1179" spans="1:137" ht="22.2" customHeight="1" thickBot="1" x14ac:dyDescent="0.25">
      <c r="A1179" s="292"/>
      <c r="B1179" s="301"/>
      <c r="C1179" s="294"/>
      <c r="D1179" s="288"/>
    </row>
    <row r="1180" spans="1:137" s="60" customFormat="1" ht="17.399999999999999" customHeight="1" thickBot="1" x14ac:dyDescent="0.25">
      <c r="A1180" s="336" t="s">
        <v>738</v>
      </c>
      <c r="B1180" s="337"/>
      <c r="C1180" s="287"/>
      <c r="D1180" s="288"/>
      <c r="E1180" s="255"/>
      <c r="F1180" s="255"/>
      <c r="G1180" s="255"/>
      <c r="H1180" s="255"/>
      <c r="I1180" s="255"/>
      <c r="J1180" s="255"/>
      <c r="K1180" s="255"/>
      <c r="L1180" s="255"/>
      <c r="M1180" s="255"/>
      <c r="N1180" s="255"/>
      <c r="O1180" s="255"/>
      <c r="P1180" s="255"/>
      <c r="Q1180" s="255"/>
      <c r="R1180" s="255"/>
      <c r="S1180" s="255"/>
      <c r="T1180" s="255"/>
      <c r="U1180" s="255"/>
      <c r="V1180" s="255"/>
      <c r="W1180" s="255"/>
      <c r="X1180" s="255"/>
      <c r="Y1180" s="255"/>
      <c r="Z1180" s="255"/>
      <c r="AA1180" s="255"/>
      <c r="AB1180" s="255"/>
      <c r="AC1180" s="255"/>
      <c r="AD1180" s="255"/>
      <c r="AE1180" s="255"/>
      <c r="AF1180" s="255"/>
      <c r="AG1180" s="255"/>
      <c r="AH1180" s="255"/>
      <c r="AI1180" s="255"/>
      <c r="AJ1180" s="255"/>
      <c r="AK1180" s="255"/>
      <c r="AL1180" s="255"/>
      <c r="AM1180" s="255"/>
      <c r="AN1180" s="255"/>
      <c r="AO1180" s="255"/>
      <c r="AP1180" s="255"/>
      <c r="AQ1180" s="255"/>
      <c r="AR1180" s="255"/>
      <c r="AS1180" s="255"/>
      <c r="AT1180" s="255"/>
      <c r="AU1180" s="255"/>
      <c r="AV1180" s="255"/>
      <c r="AW1180" s="255"/>
      <c r="AX1180" s="255"/>
      <c r="AY1180" s="255"/>
      <c r="AZ1180" s="255"/>
      <c r="BA1180" s="255"/>
      <c r="BB1180" s="255"/>
      <c r="BC1180" s="255"/>
      <c r="BD1180" s="255"/>
      <c r="BE1180" s="255"/>
      <c r="BF1180" s="255"/>
      <c r="BG1180" s="255"/>
      <c r="BH1180" s="255"/>
      <c r="BI1180" s="255"/>
      <c r="BJ1180" s="255"/>
      <c r="BK1180" s="255"/>
      <c r="BL1180" s="255"/>
      <c r="BM1180" s="255"/>
      <c r="BN1180" s="255"/>
      <c r="BO1180" s="255"/>
      <c r="BP1180" s="255"/>
      <c r="BQ1180" s="255"/>
      <c r="BR1180" s="255"/>
      <c r="BS1180" s="255"/>
      <c r="BT1180" s="255"/>
      <c r="BU1180" s="255"/>
      <c r="BV1180" s="255"/>
      <c r="BW1180" s="255"/>
      <c r="BX1180" s="255"/>
      <c r="BY1180" s="255"/>
      <c r="BZ1180" s="255"/>
      <c r="CA1180" s="255"/>
      <c r="CB1180" s="255"/>
      <c r="CC1180" s="255"/>
      <c r="CD1180" s="255"/>
      <c r="CE1180" s="255"/>
      <c r="CF1180" s="255"/>
      <c r="CG1180" s="255"/>
      <c r="CH1180" s="255"/>
      <c r="CI1180" s="255"/>
      <c r="CJ1180" s="255"/>
      <c r="CK1180" s="255"/>
      <c r="CL1180" s="255"/>
      <c r="CM1180" s="255"/>
      <c r="CN1180" s="255"/>
      <c r="CO1180" s="255"/>
      <c r="CP1180" s="255"/>
      <c r="CQ1180" s="255"/>
      <c r="CR1180" s="255"/>
      <c r="CS1180" s="255"/>
      <c r="CT1180" s="255"/>
      <c r="CU1180" s="255"/>
      <c r="CV1180" s="255"/>
      <c r="CW1180" s="255"/>
      <c r="CX1180" s="255"/>
      <c r="CY1180" s="255"/>
      <c r="CZ1180" s="255"/>
      <c r="DA1180" s="255"/>
      <c r="DB1180" s="255"/>
      <c r="DC1180" s="255"/>
      <c r="DD1180" s="255"/>
      <c r="DE1180" s="255"/>
      <c r="DF1180" s="255"/>
      <c r="DG1180" s="255"/>
      <c r="DH1180" s="255"/>
      <c r="DI1180" s="255"/>
      <c r="DJ1180" s="255"/>
      <c r="DK1180" s="255"/>
      <c r="DL1180" s="255"/>
      <c r="DM1180" s="255"/>
      <c r="DN1180" s="255"/>
      <c r="DO1180" s="255"/>
      <c r="DP1180" s="255"/>
      <c r="DQ1180" s="255"/>
      <c r="DR1180" s="255"/>
      <c r="DS1180" s="255"/>
      <c r="DT1180" s="255"/>
      <c r="DU1180" s="255"/>
      <c r="DV1180" s="255"/>
      <c r="DW1180" s="255"/>
      <c r="DX1180" s="255"/>
      <c r="DY1180" s="255"/>
      <c r="DZ1180" s="255"/>
      <c r="EA1180" s="255"/>
      <c r="EB1180" s="255"/>
      <c r="EC1180" s="255"/>
      <c r="ED1180" s="255"/>
      <c r="EE1180" s="255"/>
      <c r="EF1180" s="255"/>
      <c r="EG1180" s="255"/>
    </row>
    <row r="1181" spans="1:137" x14ac:dyDescent="0.2">
      <c r="A1181" s="204">
        <v>1089</v>
      </c>
      <c r="B1181" s="247" t="s">
        <v>84</v>
      </c>
      <c r="C1181" s="54" t="s">
        <v>156</v>
      </c>
      <c r="D1181" s="19" t="s">
        <v>788</v>
      </c>
    </row>
    <row r="1182" spans="1:137" x14ac:dyDescent="0.2">
      <c r="A1182" s="40">
        <v>1090</v>
      </c>
      <c r="B1182" s="55" t="s">
        <v>85</v>
      </c>
      <c r="C1182" s="54" t="s">
        <v>156</v>
      </c>
      <c r="D1182" s="19" t="s">
        <v>788</v>
      </c>
    </row>
    <row r="1183" spans="1:137" x14ac:dyDescent="0.2">
      <c r="A1183" s="40">
        <v>1091</v>
      </c>
      <c r="B1183" s="55" t="s">
        <v>86</v>
      </c>
      <c r="C1183" s="54" t="s">
        <v>156</v>
      </c>
      <c r="D1183" s="19" t="s">
        <v>788</v>
      </c>
    </row>
    <row r="1184" spans="1:137" x14ac:dyDescent="0.2">
      <c r="A1184" s="40">
        <v>1092</v>
      </c>
      <c r="B1184" s="55" t="s">
        <v>87</v>
      </c>
      <c r="C1184" s="54" t="s">
        <v>156</v>
      </c>
      <c r="D1184" s="19" t="s">
        <v>788</v>
      </c>
    </row>
    <row r="1185" spans="1:137" x14ac:dyDescent="0.2">
      <c r="A1185" s="40">
        <v>1093</v>
      </c>
      <c r="B1185" s="55" t="s">
        <v>88</v>
      </c>
      <c r="C1185" s="54" t="s">
        <v>156</v>
      </c>
      <c r="D1185" s="19" t="s">
        <v>788</v>
      </c>
    </row>
    <row r="1186" spans="1:137" x14ac:dyDescent="0.2">
      <c r="A1186" s="40">
        <v>1094</v>
      </c>
      <c r="B1186" s="55" t="s">
        <v>89</v>
      </c>
      <c r="C1186" s="54" t="s">
        <v>156</v>
      </c>
      <c r="D1186" s="19" t="s">
        <v>788</v>
      </c>
    </row>
    <row r="1187" spans="1:137" x14ac:dyDescent="0.2">
      <c r="A1187" s="40">
        <v>1095</v>
      </c>
      <c r="B1187" s="55" t="s">
        <v>90</v>
      </c>
      <c r="C1187" s="54" t="s">
        <v>156</v>
      </c>
      <c r="D1187" s="19" t="s">
        <v>788</v>
      </c>
    </row>
    <row r="1188" spans="1:137" x14ac:dyDescent="0.2">
      <c r="A1188" s="40">
        <v>1096</v>
      </c>
      <c r="B1188" s="55" t="s">
        <v>91</v>
      </c>
      <c r="C1188" s="54" t="s">
        <v>156</v>
      </c>
      <c r="D1188" s="19" t="s">
        <v>788</v>
      </c>
    </row>
    <row r="1189" spans="1:137" ht="20.399999999999999" x14ac:dyDescent="0.2">
      <c r="A1189" s="40">
        <v>1097</v>
      </c>
      <c r="B1189" s="55" t="s">
        <v>330</v>
      </c>
      <c r="C1189" s="54" t="s">
        <v>156</v>
      </c>
      <c r="D1189" s="19" t="s">
        <v>788</v>
      </c>
    </row>
    <row r="1190" spans="1:137" x14ac:dyDescent="0.2">
      <c r="A1190" s="40">
        <v>1098</v>
      </c>
      <c r="B1190" s="55" t="s">
        <v>93</v>
      </c>
      <c r="C1190" s="54" t="s">
        <v>154</v>
      </c>
      <c r="D1190" s="19" t="s">
        <v>788</v>
      </c>
    </row>
    <row r="1191" spans="1:137" x14ac:dyDescent="0.2">
      <c r="A1191" s="40">
        <v>1099</v>
      </c>
      <c r="B1191" s="55" t="s">
        <v>94</v>
      </c>
      <c r="C1191" s="54" t="s">
        <v>154</v>
      </c>
      <c r="D1191" s="19" t="s">
        <v>788</v>
      </c>
    </row>
    <row r="1192" spans="1:137" s="45" customFormat="1" ht="17.399999999999999" customHeight="1" x14ac:dyDescent="0.2">
      <c r="A1192" s="334" t="s">
        <v>95</v>
      </c>
      <c r="B1192" s="335"/>
      <c r="C1192" s="43"/>
      <c r="D1192" s="124"/>
      <c r="E1192" s="255"/>
      <c r="F1192" s="255"/>
      <c r="G1192" s="255"/>
      <c r="H1192" s="255"/>
      <c r="I1192" s="255"/>
      <c r="J1192" s="255"/>
      <c r="K1192" s="255"/>
      <c r="L1192" s="255"/>
      <c r="M1192" s="255"/>
      <c r="N1192" s="255"/>
      <c r="O1192" s="255"/>
      <c r="P1192" s="255"/>
      <c r="Q1192" s="255"/>
      <c r="R1192" s="255"/>
      <c r="S1192" s="255"/>
      <c r="T1192" s="255"/>
      <c r="U1192" s="255"/>
      <c r="V1192" s="255"/>
      <c r="W1192" s="255"/>
      <c r="X1192" s="255"/>
      <c r="Y1192" s="255"/>
      <c r="Z1192" s="255"/>
      <c r="AA1192" s="255"/>
      <c r="AB1192" s="255"/>
      <c r="AC1192" s="255"/>
      <c r="AD1192" s="255"/>
      <c r="AE1192" s="255"/>
      <c r="AF1192" s="255"/>
      <c r="AG1192" s="255"/>
      <c r="AH1192" s="255"/>
      <c r="AI1192" s="255"/>
      <c r="AJ1192" s="255"/>
      <c r="AK1192" s="255"/>
      <c r="AL1192" s="255"/>
      <c r="AM1192" s="255"/>
      <c r="AN1192" s="255"/>
      <c r="AO1192" s="255"/>
      <c r="AP1192" s="255"/>
      <c r="AQ1192" s="255"/>
      <c r="AR1192" s="255"/>
      <c r="AS1192" s="255"/>
      <c r="AT1192" s="255"/>
      <c r="AU1192" s="255"/>
      <c r="AV1192" s="255"/>
      <c r="AW1192" s="255"/>
      <c r="AX1192" s="255"/>
      <c r="AY1192" s="255"/>
      <c r="AZ1192" s="255"/>
      <c r="BA1192" s="255"/>
      <c r="BB1192" s="255"/>
      <c r="BC1192" s="255"/>
      <c r="BD1192" s="255"/>
      <c r="BE1192" s="255"/>
      <c r="BF1192" s="255"/>
      <c r="BG1192" s="255"/>
      <c r="BH1192" s="255"/>
      <c r="BI1192" s="255"/>
      <c r="BJ1192" s="255"/>
      <c r="BK1192" s="255"/>
      <c r="BL1192" s="255"/>
      <c r="BM1192" s="255"/>
      <c r="BN1192" s="255"/>
      <c r="BO1192" s="255"/>
      <c r="BP1192" s="255"/>
      <c r="BQ1192" s="255"/>
      <c r="BR1192" s="255"/>
      <c r="BS1192" s="255"/>
      <c r="BT1192" s="255"/>
      <c r="BU1192" s="255"/>
      <c r="BV1192" s="255"/>
      <c r="BW1192" s="255"/>
      <c r="BX1192" s="255"/>
      <c r="BY1192" s="255"/>
      <c r="BZ1192" s="255"/>
      <c r="CA1192" s="255"/>
      <c r="CB1192" s="255"/>
      <c r="CC1192" s="255"/>
      <c r="CD1192" s="255"/>
      <c r="CE1192" s="255"/>
      <c r="CF1192" s="255"/>
      <c r="CG1192" s="255"/>
      <c r="CH1192" s="255"/>
      <c r="CI1192" s="255"/>
      <c r="CJ1192" s="255"/>
      <c r="CK1192" s="255"/>
      <c r="CL1192" s="255"/>
      <c r="CM1192" s="255"/>
      <c r="CN1192" s="255"/>
      <c r="CO1192" s="255"/>
      <c r="CP1192" s="255"/>
      <c r="CQ1192" s="255"/>
      <c r="CR1192" s="255"/>
      <c r="CS1192" s="255"/>
      <c r="CT1192" s="255"/>
      <c r="CU1192" s="255"/>
      <c r="CV1192" s="255"/>
      <c r="CW1192" s="255"/>
      <c r="CX1192" s="255"/>
      <c r="CY1192" s="255"/>
      <c r="CZ1192" s="255"/>
      <c r="DA1192" s="255"/>
      <c r="DB1192" s="255"/>
      <c r="DC1192" s="255"/>
      <c r="DD1192" s="255"/>
      <c r="DE1192" s="255"/>
      <c r="DF1192" s="255"/>
      <c r="DG1192" s="255"/>
      <c r="DH1192" s="255"/>
      <c r="DI1192" s="255"/>
      <c r="DJ1192" s="255"/>
      <c r="DK1192" s="255"/>
      <c r="DL1192" s="255"/>
      <c r="DM1192" s="255"/>
      <c r="DN1192" s="255"/>
      <c r="DO1192" s="255"/>
      <c r="DP1192" s="255"/>
      <c r="DQ1192" s="255"/>
      <c r="DR1192" s="255"/>
      <c r="DS1192" s="255"/>
      <c r="DT1192" s="255"/>
      <c r="DU1192" s="255"/>
      <c r="DV1192" s="255"/>
      <c r="DW1192" s="255"/>
      <c r="DX1192" s="255"/>
      <c r="DY1192" s="255"/>
      <c r="DZ1192" s="255"/>
      <c r="EA1192" s="255"/>
      <c r="EB1192" s="255"/>
      <c r="EC1192" s="255"/>
      <c r="ED1192" s="255"/>
      <c r="EE1192" s="255"/>
      <c r="EF1192" s="255"/>
      <c r="EG1192" s="255"/>
    </row>
    <row r="1193" spans="1:137" ht="20.399999999999999" x14ac:dyDescent="0.2">
      <c r="A1193" s="40">
        <v>1100</v>
      </c>
      <c r="B1193" s="55" t="s">
        <v>96</v>
      </c>
      <c r="C1193" s="54" t="s">
        <v>153</v>
      </c>
      <c r="D1193" s="19" t="s">
        <v>788</v>
      </c>
    </row>
    <row r="1194" spans="1:137" x14ac:dyDescent="0.2">
      <c r="A1194" s="40">
        <v>1101</v>
      </c>
      <c r="B1194" s="55" t="s">
        <v>713</v>
      </c>
      <c r="C1194" s="54" t="s">
        <v>153</v>
      </c>
      <c r="D1194" s="19" t="s">
        <v>788</v>
      </c>
    </row>
    <row r="1195" spans="1:137" x14ac:dyDescent="0.2">
      <c r="A1195" s="40">
        <v>1102</v>
      </c>
      <c r="B1195" s="55" t="s">
        <v>739</v>
      </c>
      <c r="C1195" s="54" t="s">
        <v>153</v>
      </c>
      <c r="D1195" s="19" t="s">
        <v>788</v>
      </c>
    </row>
    <row r="1196" spans="1:137" ht="20.399999999999999" x14ac:dyDescent="0.2">
      <c r="A1196" s="40">
        <v>1103</v>
      </c>
      <c r="B1196" s="55" t="s">
        <v>99</v>
      </c>
      <c r="C1196" s="54" t="s">
        <v>152</v>
      </c>
      <c r="D1196" s="19" t="s">
        <v>788</v>
      </c>
    </row>
    <row r="1197" spans="1:137" ht="20.399999999999999" x14ac:dyDescent="0.2">
      <c r="A1197" s="40">
        <v>1104</v>
      </c>
      <c r="B1197" s="55" t="s">
        <v>100</v>
      </c>
      <c r="C1197" s="54" t="s">
        <v>152</v>
      </c>
      <c r="D1197" s="19" t="s">
        <v>788</v>
      </c>
    </row>
    <row r="1198" spans="1:137" ht="20.399999999999999" x14ac:dyDescent="0.2">
      <c r="A1198" s="40">
        <v>1105</v>
      </c>
      <c r="B1198" s="55" t="s">
        <v>333</v>
      </c>
      <c r="C1198" s="54" t="s">
        <v>152</v>
      </c>
      <c r="D1198" s="19" t="s">
        <v>788</v>
      </c>
    </row>
    <row r="1199" spans="1:137" ht="20.399999999999999" x14ac:dyDescent="0.2">
      <c r="A1199" s="40">
        <v>1106</v>
      </c>
      <c r="B1199" s="55" t="s">
        <v>102</v>
      </c>
      <c r="C1199" s="54" t="s">
        <v>152</v>
      </c>
      <c r="D1199" s="19" t="s">
        <v>788</v>
      </c>
    </row>
    <row r="1200" spans="1:137" ht="20.399999999999999" x14ac:dyDescent="0.2">
      <c r="A1200" s="40">
        <v>1107</v>
      </c>
      <c r="B1200" s="55" t="s">
        <v>103</v>
      </c>
      <c r="C1200" s="54" t="s">
        <v>152</v>
      </c>
      <c r="D1200" s="19" t="s">
        <v>788</v>
      </c>
    </row>
    <row r="1201" spans="1:137" ht="20.399999999999999" x14ac:dyDescent="0.2">
      <c r="A1201" s="40">
        <v>1108</v>
      </c>
      <c r="B1201" s="55" t="s">
        <v>104</v>
      </c>
      <c r="C1201" s="54" t="s">
        <v>152</v>
      </c>
      <c r="D1201" s="19" t="s">
        <v>788</v>
      </c>
    </row>
    <row r="1202" spans="1:137" ht="20.399999999999999" x14ac:dyDescent="0.2">
      <c r="A1202" s="40">
        <v>1109</v>
      </c>
      <c r="B1202" s="55" t="s">
        <v>105</v>
      </c>
      <c r="C1202" s="54" t="s">
        <v>152</v>
      </c>
      <c r="D1202" s="19" t="s">
        <v>788</v>
      </c>
    </row>
    <row r="1203" spans="1:137" ht="20.399999999999999" x14ac:dyDescent="0.2">
      <c r="A1203" s="40">
        <v>1110</v>
      </c>
      <c r="B1203" s="55" t="s">
        <v>106</v>
      </c>
      <c r="C1203" s="54" t="s">
        <v>152</v>
      </c>
      <c r="D1203" s="19" t="s">
        <v>788</v>
      </c>
    </row>
    <row r="1204" spans="1:137" ht="20.399999999999999" x14ac:dyDescent="0.2">
      <c r="A1204" s="40">
        <v>1111</v>
      </c>
      <c r="B1204" s="55" t="s">
        <v>107</v>
      </c>
      <c r="C1204" s="54" t="s">
        <v>153</v>
      </c>
      <c r="D1204" s="19" t="s">
        <v>788</v>
      </c>
    </row>
    <row r="1205" spans="1:137" ht="20.399999999999999" x14ac:dyDescent="0.2">
      <c r="A1205" s="40">
        <v>1112</v>
      </c>
      <c r="B1205" s="55" t="s">
        <v>108</v>
      </c>
      <c r="C1205" s="54" t="s">
        <v>154</v>
      </c>
      <c r="D1205" s="19" t="s">
        <v>788</v>
      </c>
    </row>
    <row r="1206" spans="1:137" ht="20.399999999999999" x14ac:dyDescent="0.2">
      <c r="A1206" s="40">
        <v>1113</v>
      </c>
      <c r="B1206" s="55" t="s">
        <v>109</v>
      </c>
      <c r="C1206" s="54" t="s">
        <v>152</v>
      </c>
      <c r="D1206" s="19" t="s">
        <v>788</v>
      </c>
    </row>
    <row r="1207" spans="1:137" ht="20.399999999999999" x14ac:dyDescent="0.2">
      <c r="A1207" s="40">
        <v>1114</v>
      </c>
      <c r="B1207" s="55" t="s">
        <v>110</v>
      </c>
      <c r="C1207" s="54" t="s">
        <v>152</v>
      </c>
      <c r="D1207" s="19" t="s">
        <v>788</v>
      </c>
    </row>
    <row r="1208" spans="1:137" x14ac:dyDescent="0.2">
      <c r="A1208" s="40">
        <v>1115</v>
      </c>
      <c r="B1208" s="55" t="s">
        <v>111</v>
      </c>
      <c r="C1208" s="54" t="s">
        <v>152</v>
      </c>
      <c r="D1208" s="19" t="s">
        <v>788</v>
      </c>
    </row>
    <row r="1209" spans="1:137" ht="20.399999999999999" x14ac:dyDescent="0.2">
      <c r="A1209" s="40">
        <v>1116</v>
      </c>
      <c r="B1209" s="55" t="s">
        <v>334</v>
      </c>
      <c r="C1209" s="54" t="s">
        <v>152</v>
      </c>
      <c r="D1209" s="19" t="s">
        <v>788</v>
      </c>
    </row>
    <row r="1210" spans="1:137" s="45" customFormat="1" ht="17.399999999999999" customHeight="1" x14ac:dyDescent="0.2">
      <c r="A1210" s="334" t="s">
        <v>113</v>
      </c>
      <c r="B1210" s="335"/>
      <c r="C1210" s="43"/>
      <c r="D1210" s="43"/>
      <c r="E1210" s="255"/>
      <c r="F1210" s="255"/>
      <c r="G1210" s="255"/>
      <c r="H1210" s="255"/>
      <c r="I1210" s="255"/>
      <c r="J1210" s="255"/>
      <c r="K1210" s="255"/>
      <c r="L1210" s="255"/>
      <c r="M1210" s="255"/>
      <c r="N1210" s="255"/>
      <c r="O1210" s="255"/>
      <c r="P1210" s="255"/>
      <c r="Q1210" s="255"/>
      <c r="R1210" s="255"/>
      <c r="S1210" s="255"/>
      <c r="T1210" s="255"/>
      <c r="U1210" s="255"/>
      <c r="V1210" s="255"/>
      <c r="W1210" s="255"/>
      <c r="X1210" s="255"/>
      <c r="Y1210" s="255"/>
      <c r="Z1210" s="255"/>
      <c r="AA1210" s="255"/>
      <c r="AB1210" s="255"/>
      <c r="AC1210" s="255"/>
      <c r="AD1210" s="255"/>
      <c r="AE1210" s="255"/>
      <c r="AF1210" s="255"/>
      <c r="AG1210" s="255"/>
      <c r="AH1210" s="255"/>
      <c r="AI1210" s="255"/>
      <c r="AJ1210" s="255"/>
      <c r="AK1210" s="255"/>
      <c r="AL1210" s="255"/>
      <c r="AM1210" s="255"/>
      <c r="AN1210" s="255"/>
      <c r="AO1210" s="255"/>
      <c r="AP1210" s="255"/>
      <c r="AQ1210" s="255"/>
      <c r="AR1210" s="255"/>
      <c r="AS1210" s="255"/>
      <c r="AT1210" s="255"/>
      <c r="AU1210" s="255"/>
      <c r="AV1210" s="255"/>
      <c r="AW1210" s="255"/>
      <c r="AX1210" s="255"/>
      <c r="AY1210" s="255"/>
      <c r="AZ1210" s="255"/>
      <c r="BA1210" s="255"/>
      <c r="BB1210" s="255"/>
      <c r="BC1210" s="255"/>
      <c r="BD1210" s="255"/>
      <c r="BE1210" s="255"/>
      <c r="BF1210" s="255"/>
      <c r="BG1210" s="255"/>
      <c r="BH1210" s="255"/>
      <c r="BI1210" s="255"/>
      <c r="BJ1210" s="255"/>
      <c r="BK1210" s="255"/>
      <c r="BL1210" s="255"/>
      <c r="BM1210" s="255"/>
      <c r="BN1210" s="255"/>
      <c r="BO1210" s="255"/>
      <c r="BP1210" s="255"/>
      <c r="BQ1210" s="255"/>
      <c r="BR1210" s="255"/>
      <c r="BS1210" s="255"/>
      <c r="BT1210" s="255"/>
      <c r="BU1210" s="255"/>
      <c r="BV1210" s="255"/>
      <c r="BW1210" s="255"/>
      <c r="BX1210" s="255"/>
      <c r="BY1210" s="255"/>
      <c r="BZ1210" s="255"/>
      <c r="CA1210" s="255"/>
      <c r="CB1210" s="255"/>
      <c r="CC1210" s="255"/>
      <c r="CD1210" s="255"/>
      <c r="CE1210" s="255"/>
      <c r="CF1210" s="255"/>
      <c r="CG1210" s="255"/>
      <c r="CH1210" s="255"/>
      <c r="CI1210" s="255"/>
      <c r="CJ1210" s="255"/>
      <c r="CK1210" s="255"/>
      <c r="CL1210" s="255"/>
      <c r="CM1210" s="255"/>
      <c r="CN1210" s="255"/>
      <c r="CO1210" s="255"/>
      <c r="CP1210" s="255"/>
      <c r="CQ1210" s="255"/>
      <c r="CR1210" s="255"/>
      <c r="CS1210" s="255"/>
      <c r="CT1210" s="255"/>
      <c r="CU1210" s="255"/>
      <c r="CV1210" s="255"/>
      <c r="CW1210" s="255"/>
      <c r="CX1210" s="255"/>
      <c r="CY1210" s="255"/>
      <c r="CZ1210" s="255"/>
      <c r="DA1210" s="255"/>
      <c r="DB1210" s="255"/>
      <c r="DC1210" s="255"/>
      <c r="DD1210" s="255"/>
      <c r="DE1210" s="255"/>
      <c r="DF1210" s="255"/>
      <c r="DG1210" s="255"/>
      <c r="DH1210" s="255"/>
      <c r="DI1210" s="255"/>
      <c r="DJ1210" s="255"/>
      <c r="DK1210" s="255"/>
      <c r="DL1210" s="255"/>
      <c r="DM1210" s="255"/>
      <c r="DN1210" s="255"/>
      <c r="DO1210" s="255"/>
      <c r="DP1210" s="255"/>
      <c r="DQ1210" s="255"/>
      <c r="DR1210" s="255"/>
      <c r="DS1210" s="255"/>
      <c r="DT1210" s="255"/>
      <c r="DU1210" s="255"/>
      <c r="DV1210" s="255"/>
      <c r="DW1210" s="255"/>
      <c r="DX1210" s="255"/>
      <c r="DY1210" s="255"/>
      <c r="DZ1210" s="255"/>
      <c r="EA1210" s="255"/>
      <c r="EB1210" s="255"/>
      <c r="EC1210" s="255"/>
      <c r="ED1210" s="255"/>
      <c r="EE1210" s="255"/>
      <c r="EF1210" s="255"/>
      <c r="EG1210" s="255"/>
    </row>
    <row r="1211" spans="1:137" ht="30.6" x14ac:dyDescent="0.2">
      <c r="A1211" s="40">
        <v>1117</v>
      </c>
      <c r="B1211" s="55" t="s">
        <v>715</v>
      </c>
      <c r="C1211" s="54" t="s">
        <v>152</v>
      </c>
      <c r="D1211" s="19" t="s">
        <v>788</v>
      </c>
    </row>
    <row r="1212" spans="1:137" ht="30.6" x14ac:dyDescent="0.2">
      <c r="A1212" s="40">
        <v>1118</v>
      </c>
      <c r="B1212" s="55" t="s">
        <v>716</v>
      </c>
      <c r="C1212" s="54" t="s">
        <v>152</v>
      </c>
      <c r="D1212" s="19" t="s">
        <v>788</v>
      </c>
    </row>
    <row r="1213" spans="1:137" x14ac:dyDescent="0.2">
      <c r="A1213" s="40">
        <v>1119</v>
      </c>
      <c r="B1213" s="55" t="s">
        <v>740</v>
      </c>
      <c r="C1213" s="54" t="s">
        <v>152</v>
      </c>
      <c r="D1213" s="19" t="s">
        <v>788</v>
      </c>
    </row>
    <row r="1214" spans="1:137" ht="20.399999999999999" x14ac:dyDescent="0.2">
      <c r="A1214" s="40">
        <v>1120</v>
      </c>
      <c r="B1214" s="55" t="s">
        <v>117</v>
      </c>
      <c r="C1214" s="54" t="s">
        <v>152</v>
      </c>
      <c r="D1214" s="19" t="s">
        <v>788</v>
      </c>
    </row>
    <row r="1215" spans="1:137" ht="61.2" x14ac:dyDescent="0.2">
      <c r="A1215" s="40">
        <v>1121</v>
      </c>
      <c r="B1215" s="55" t="s">
        <v>717</v>
      </c>
      <c r="C1215" s="54" t="s">
        <v>152</v>
      </c>
      <c r="D1215" s="19" t="s">
        <v>788</v>
      </c>
    </row>
    <row r="1216" spans="1:137" ht="20.399999999999999" x14ac:dyDescent="0.2">
      <c r="A1216" s="40">
        <v>1122</v>
      </c>
      <c r="B1216" s="55" t="s">
        <v>118</v>
      </c>
      <c r="C1216" s="54" t="s">
        <v>154</v>
      </c>
      <c r="D1216" s="19" t="s">
        <v>788</v>
      </c>
    </row>
    <row r="1217" spans="1:137" ht="20.399999999999999" x14ac:dyDescent="0.2">
      <c r="A1217" s="40">
        <v>1123</v>
      </c>
      <c r="B1217" s="55" t="s">
        <v>336</v>
      </c>
      <c r="C1217" s="54" t="s">
        <v>153</v>
      </c>
      <c r="D1217" s="19" t="s">
        <v>788</v>
      </c>
    </row>
    <row r="1218" spans="1:137" s="45" customFormat="1" ht="17.399999999999999" customHeight="1" x14ac:dyDescent="0.2">
      <c r="A1218" s="334" t="s">
        <v>120</v>
      </c>
      <c r="B1218" s="335"/>
      <c r="C1218" s="43"/>
      <c r="D1218" s="43"/>
      <c r="E1218" s="255"/>
      <c r="F1218" s="255"/>
      <c r="G1218" s="255"/>
      <c r="H1218" s="255"/>
      <c r="I1218" s="255"/>
      <c r="J1218" s="255"/>
      <c r="K1218" s="255"/>
      <c r="L1218" s="255"/>
      <c r="M1218" s="255"/>
      <c r="N1218" s="255"/>
      <c r="O1218" s="255"/>
      <c r="P1218" s="255"/>
      <c r="Q1218" s="255"/>
      <c r="R1218" s="255"/>
      <c r="S1218" s="255"/>
      <c r="T1218" s="255"/>
      <c r="U1218" s="255"/>
      <c r="V1218" s="255"/>
      <c r="W1218" s="255"/>
      <c r="X1218" s="255"/>
      <c r="Y1218" s="255"/>
      <c r="Z1218" s="255"/>
      <c r="AA1218" s="255"/>
      <c r="AB1218" s="255"/>
      <c r="AC1218" s="255"/>
      <c r="AD1218" s="255"/>
      <c r="AE1218" s="255"/>
      <c r="AF1218" s="255"/>
      <c r="AG1218" s="255"/>
      <c r="AH1218" s="255"/>
      <c r="AI1218" s="255"/>
      <c r="AJ1218" s="255"/>
      <c r="AK1218" s="255"/>
      <c r="AL1218" s="255"/>
      <c r="AM1218" s="255"/>
      <c r="AN1218" s="255"/>
      <c r="AO1218" s="255"/>
      <c r="AP1218" s="255"/>
      <c r="AQ1218" s="255"/>
      <c r="AR1218" s="255"/>
      <c r="AS1218" s="255"/>
      <c r="AT1218" s="255"/>
      <c r="AU1218" s="255"/>
      <c r="AV1218" s="255"/>
      <c r="AW1218" s="255"/>
      <c r="AX1218" s="255"/>
      <c r="AY1218" s="255"/>
      <c r="AZ1218" s="255"/>
      <c r="BA1218" s="255"/>
      <c r="BB1218" s="255"/>
      <c r="BC1218" s="255"/>
      <c r="BD1218" s="255"/>
      <c r="BE1218" s="255"/>
      <c r="BF1218" s="255"/>
      <c r="BG1218" s="255"/>
      <c r="BH1218" s="255"/>
      <c r="BI1218" s="255"/>
      <c r="BJ1218" s="255"/>
      <c r="BK1218" s="255"/>
      <c r="BL1218" s="255"/>
      <c r="BM1218" s="255"/>
      <c r="BN1218" s="255"/>
      <c r="BO1218" s="255"/>
      <c r="BP1218" s="255"/>
      <c r="BQ1218" s="255"/>
      <c r="BR1218" s="255"/>
      <c r="BS1218" s="255"/>
      <c r="BT1218" s="255"/>
      <c r="BU1218" s="255"/>
      <c r="BV1218" s="255"/>
      <c r="BW1218" s="255"/>
      <c r="BX1218" s="255"/>
      <c r="BY1218" s="255"/>
      <c r="BZ1218" s="255"/>
      <c r="CA1218" s="255"/>
      <c r="CB1218" s="255"/>
      <c r="CC1218" s="255"/>
      <c r="CD1218" s="255"/>
      <c r="CE1218" s="255"/>
      <c r="CF1218" s="255"/>
      <c r="CG1218" s="255"/>
      <c r="CH1218" s="255"/>
      <c r="CI1218" s="255"/>
      <c r="CJ1218" s="255"/>
      <c r="CK1218" s="255"/>
      <c r="CL1218" s="255"/>
      <c r="CM1218" s="255"/>
      <c r="CN1218" s="255"/>
      <c r="CO1218" s="255"/>
      <c r="CP1218" s="255"/>
      <c r="CQ1218" s="255"/>
      <c r="CR1218" s="255"/>
      <c r="CS1218" s="255"/>
      <c r="CT1218" s="255"/>
      <c r="CU1218" s="255"/>
      <c r="CV1218" s="255"/>
      <c r="CW1218" s="255"/>
      <c r="CX1218" s="255"/>
      <c r="CY1218" s="255"/>
      <c r="CZ1218" s="255"/>
      <c r="DA1218" s="255"/>
      <c r="DB1218" s="255"/>
      <c r="DC1218" s="255"/>
      <c r="DD1218" s="255"/>
      <c r="DE1218" s="255"/>
      <c r="DF1218" s="255"/>
      <c r="DG1218" s="255"/>
      <c r="DH1218" s="255"/>
      <c r="DI1218" s="255"/>
      <c r="DJ1218" s="255"/>
      <c r="DK1218" s="255"/>
      <c r="DL1218" s="255"/>
      <c r="DM1218" s="255"/>
      <c r="DN1218" s="255"/>
      <c r="DO1218" s="255"/>
      <c r="DP1218" s="255"/>
      <c r="DQ1218" s="255"/>
      <c r="DR1218" s="255"/>
      <c r="DS1218" s="255"/>
      <c r="DT1218" s="255"/>
      <c r="DU1218" s="255"/>
      <c r="DV1218" s="255"/>
      <c r="DW1218" s="255"/>
      <c r="DX1218" s="255"/>
      <c r="DY1218" s="255"/>
      <c r="DZ1218" s="255"/>
      <c r="EA1218" s="255"/>
      <c r="EB1218" s="255"/>
      <c r="EC1218" s="255"/>
      <c r="ED1218" s="255"/>
      <c r="EE1218" s="255"/>
      <c r="EF1218" s="255"/>
      <c r="EG1218" s="255"/>
    </row>
    <row r="1219" spans="1:137" x14ac:dyDescent="0.2">
      <c r="A1219" s="40">
        <v>1124</v>
      </c>
      <c r="B1219" s="55" t="s">
        <v>121</v>
      </c>
      <c r="C1219" s="54" t="s">
        <v>156</v>
      </c>
      <c r="D1219" s="19" t="s">
        <v>788</v>
      </c>
    </row>
    <row r="1220" spans="1:137" ht="20.399999999999999" x14ac:dyDescent="0.2">
      <c r="A1220" s="40">
        <v>1125</v>
      </c>
      <c r="B1220" s="55" t="s">
        <v>122</v>
      </c>
      <c r="C1220" s="54" t="s">
        <v>152</v>
      </c>
      <c r="D1220" s="19" t="s">
        <v>788</v>
      </c>
    </row>
    <row r="1221" spans="1:137" x14ac:dyDescent="0.2">
      <c r="A1221" s="40">
        <v>1126</v>
      </c>
      <c r="B1221" s="55" t="s">
        <v>123</v>
      </c>
      <c r="C1221" s="54" t="s">
        <v>156</v>
      </c>
      <c r="D1221" s="19" t="s">
        <v>788</v>
      </c>
    </row>
    <row r="1222" spans="1:137" x14ac:dyDescent="0.2">
      <c r="A1222" s="40">
        <v>1127</v>
      </c>
      <c r="B1222" s="55" t="s">
        <v>124</v>
      </c>
      <c r="C1222" s="54" t="s">
        <v>152</v>
      </c>
      <c r="D1222" s="19" t="s">
        <v>788</v>
      </c>
    </row>
    <row r="1223" spans="1:137" x14ac:dyDescent="0.2">
      <c r="A1223" s="40">
        <v>1128</v>
      </c>
      <c r="B1223" s="55" t="s">
        <v>125</v>
      </c>
      <c r="C1223" s="54" t="s">
        <v>152</v>
      </c>
      <c r="D1223" s="19" t="s">
        <v>788</v>
      </c>
    </row>
    <row r="1224" spans="1:137" ht="20.399999999999999" x14ac:dyDescent="0.2">
      <c r="A1224" s="40">
        <v>1129</v>
      </c>
      <c r="B1224" s="55" t="s">
        <v>126</v>
      </c>
      <c r="C1224" s="54" t="s">
        <v>152</v>
      </c>
      <c r="D1224" s="19" t="s">
        <v>788</v>
      </c>
    </row>
    <row r="1225" spans="1:137" x14ac:dyDescent="0.2">
      <c r="A1225" s="40">
        <v>1130</v>
      </c>
      <c r="B1225" s="55" t="s">
        <v>127</v>
      </c>
      <c r="C1225" s="54" t="s">
        <v>152</v>
      </c>
      <c r="D1225" s="19" t="s">
        <v>788</v>
      </c>
    </row>
    <row r="1226" spans="1:137" ht="20.399999999999999" x14ac:dyDescent="0.2">
      <c r="A1226" s="40">
        <v>1131</v>
      </c>
      <c r="B1226" s="55" t="s">
        <v>719</v>
      </c>
      <c r="C1226" s="54" t="s">
        <v>152</v>
      </c>
      <c r="D1226" s="19" t="s">
        <v>788</v>
      </c>
    </row>
    <row r="1227" spans="1:137" x14ac:dyDescent="0.2">
      <c r="A1227" s="40">
        <v>1132</v>
      </c>
      <c r="B1227" s="55" t="s">
        <v>129</v>
      </c>
      <c r="C1227" s="54" t="s">
        <v>152</v>
      </c>
      <c r="D1227" s="19" t="s">
        <v>788</v>
      </c>
    </row>
    <row r="1228" spans="1:137" x14ac:dyDescent="0.2">
      <c r="A1228" s="40">
        <v>1133</v>
      </c>
      <c r="B1228" s="55" t="s">
        <v>130</v>
      </c>
      <c r="C1228" s="54" t="s">
        <v>152</v>
      </c>
      <c r="D1228" s="19" t="s">
        <v>788</v>
      </c>
    </row>
    <row r="1229" spans="1:137" ht="20.399999999999999" x14ac:dyDescent="0.2">
      <c r="A1229" s="40">
        <v>1134</v>
      </c>
      <c r="B1229" s="55" t="s">
        <v>720</v>
      </c>
      <c r="C1229" s="54" t="s">
        <v>152</v>
      </c>
      <c r="D1229" s="19" t="s">
        <v>788</v>
      </c>
    </row>
    <row r="1230" spans="1:137" ht="20.399999999999999" x14ac:dyDescent="0.2">
      <c r="A1230" s="40">
        <v>1135</v>
      </c>
      <c r="B1230" s="55" t="s">
        <v>132</v>
      </c>
      <c r="C1230" s="54" t="s">
        <v>152</v>
      </c>
      <c r="D1230" s="19" t="s">
        <v>788</v>
      </c>
    </row>
    <row r="1231" spans="1:137" ht="20.399999999999999" x14ac:dyDescent="0.2">
      <c r="A1231" s="40">
        <v>1136</v>
      </c>
      <c r="B1231" s="55" t="s">
        <v>133</v>
      </c>
      <c r="C1231" s="54" t="s">
        <v>152</v>
      </c>
      <c r="D1231" s="19" t="s">
        <v>788</v>
      </c>
    </row>
    <row r="1232" spans="1:137" ht="20.399999999999999" x14ac:dyDescent="0.2">
      <c r="A1232" s="40">
        <v>1137</v>
      </c>
      <c r="B1232" s="55" t="s">
        <v>337</v>
      </c>
      <c r="C1232" s="54" t="s">
        <v>152</v>
      </c>
      <c r="D1232" s="19" t="s">
        <v>788</v>
      </c>
    </row>
    <row r="1233" spans="1:4" ht="20.399999999999999" x14ac:dyDescent="0.2">
      <c r="A1233" s="40">
        <v>1138</v>
      </c>
      <c r="B1233" s="55" t="s">
        <v>135</v>
      </c>
      <c r="C1233" s="54" t="s">
        <v>152</v>
      </c>
      <c r="D1233" s="19" t="s">
        <v>788</v>
      </c>
    </row>
    <row r="1234" spans="1:4" ht="20.399999999999999" x14ac:dyDescent="0.2">
      <c r="A1234" s="40">
        <v>1139</v>
      </c>
      <c r="B1234" s="55" t="s">
        <v>136</v>
      </c>
      <c r="C1234" s="54" t="s">
        <v>152</v>
      </c>
      <c r="D1234" s="19" t="s">
        <v>788</v>
      </c>
    </row>
    <row r="1235" spans="1:4" ht="20.399999999999999" x14ac:dyDescent="0.2">
      <c r="A1235" s="40">
        <v>1140</v>
      </c>
      <c r="B1235" s="55" t="s">
        <v>137</v>
      </c>
      <c r="C1235" s="54" t="s">
        <v>154</v>
      </c>
      <c r="D1235" s="19" t="s">
        <v>788</v>
      </c>
    </row>
    <row r="1236" spans="1:4" x14ac:dyDescent="0.2">
      <c r="A1236" s="40">
        <v>1141</v>
      </c>
      <c r="B1236" s="55" t="s">
        <v>138</v>
      </c>
      <c r="C1236" s="54" t="s">
        <v>152</v>
      </c>
      <c r="D1236" s="19" t="s">
        <v>788</v>
      </c>
    </row>
    <row r="1237" spans="1:4" x14ac:dyDescent="0.2">
      <c r="A1237" s="40">
        <v>1142</v>
      </c>
      <c r="B1237" s="55" t="s">
        <v>139</v>
      </c>
      <c r="C1237" s="54" t="s">
        <v>152</v>
      </c>
      <c r="D1237" s="19" t="s">
        <v>788</v>
      </c>
    </row>
    <row r="1238" spans="1:4" ht="20.399999999999999" x14ac:dyDescent="0.2">
      <c r="A1238" s="40">
        <v>1143</v>
      </c>
      <c r="B1238" s="55" t="s">
        <v>338</v>
      </c>
      <c r="C1238" s="54" t="s">
        <v>152</v>
      </c>
      <c r="D1238" s="19" t="s">
        <v>788</v>
      </c>
    </row>
    <row r="1239" spans="1:4" ht="30.6" x14ac:dyDescent="0.2">
      <c r="A1239" s="40">
        <v>1144</v>
      </c>
      <c r="B1239" s="55" t="s">
        <v>339</v>
      </c>
      <c r="C1239" s="54" t="s">
        <v>152</v>
      </c>
      <c r="D1239" s="19" t="s">
        <v>788</v>
      </c>
    </row>
    <row r="1240" spans="1:4" ht="20.399999999999999" x14ac:dyDescent="0.2">
      <c r="A1240" s="40">
        <v>1145</v>
      </c>
      <c r="B1240" s="55" t="s">
        <v>142</v>
      </c>
      <c r="C1240" s="54" t="s">
        <v>153</v>
      </c>
      <c r="D1240" s="19" t="s">
        <v>788</v>
      </c>
    </row>
    <row r="1241" spans="1:4" ht="20.399999999999999" x14ac:dyDescent="0.2">
      <c r="A1241" s="40">
        <v>1146</v>
      </c>
      <c r="B1241" s="55" t="s">
        <v>143</v>
      </c>
      <c r="C1241" s="54" t="s">
        <v>152</v>
      </c>
      <c r="D1241" s="19" t="s">
        <v>788</v>
      </c>
    </row>
    <row r="1242" spans="1:4" x14ac:dyDescent="0.2">
      <c r="A1242" s="40">
        <v>1147</v>
      </c>
      <c r="B1242" s="55" t="s">
        <v>741</v>
      </c>
      <c r="C1242" s="54" t="s">
        <v>153</v>
      </c>
      <c r="D1242" s="19" t="s">
        <v>788</v>
      </c>
    </row>
    <row r="1243" spans="1:4" x14ac:dyDescent="0.2">
      <c r="A1243" s="40">
        <v>1148</v>
      </c>
      <c r="B1243" s="55" t="s">
        <v>145</v>
      </c>
      <c r="C1243" s="54" t="s">
        <v>153</v>
      </c>
      <c r="D1243" s="19" t="s">
        <v>788</v>
      </c>
    </row>
    <row r="1244" spans="1:4" x14ac:dyDescent="0.2">
      <c r="A1244" s="40">
        <v>1149</v>
      </c>
      <c r="B1244" s="55" t="s">
        <v>146</v>
      </c>
      <c r="C1244" s="54" t="s">
        <v>156</v>
      </c>
      <c r="D1244" s="19" t="s">
        <v>788</v>
      </c>
    </row>
    <row r="1245" spans="1:4" x14ac:dyDescent="0.2">
      <c r="A1245" s="40">
        <v>1150</v>
      </c>
      <c r="B1245" s="55" t="s">
        <v>147</v>
      </c>
      <c r="C1245" s="54" t="s">
        <v>156</v>
      </c>
      <c r="D1245" s="19" t="s">
        <v>788</v>
      </c>
    </row>
    <row r="1246" spans="1:4" x14ac:dyDescent="0.2">
      <c r="A1246" s="40">
        <v>1151</v>
      </c>
      <c r="B1246" s="55" t="s">
        <v>148</v>
      </c>
      <c r="C1246" s="54" t="s">
        <v>152</v>
      </c>
      <c r="D1246" s="19" t="s">
        <v>788</v>
      </c>
    </row>
    <row r="1247" spans="1:4" ht="20.399999999999999" x14ac:dyDescent="0.2">
      <c r="A1247" s="40">
        <v>1152</v>
      </c>
      <c r="B1247" s="55" t="s">
        <v>149</v>
      </c>
      <c r="C1247" s="54" t="s">
        <v>153</v>
      </c>
      <c r="D1247" s="19" t="s">
        <v>788</v>
      </c>
    </row>
    <row r="1248" spans="1:4" ht="20.399999999999999" x14ac:dyDescent="0.2">
      <c r="A1248" s="40">
        <v>1153</v>
      </c>
      <c r="B1248" s="55" t="s">
        <v>150</v>
      </c>
      <c r="C1248" s="54" t="s">
        <v>152</v>
      </c>
      <c r="D1248" s="19" t="s">
        <v>788</v>
      </c>
    </row>
    <row r="1249" spans="1:137" ht="20.399999999999999" x14ac:dyDescent="0.2">
      <c r="A1249" s="40">
        <v>1154</v>
      </c>
      <c r="B1249" s="55" t="s">
        <v>151</v>
      </c>
      <c r="C1249" s="54" t="s">
        <v>153</v>
      </c>
      <c r="D1249" s="19" t="s">
        <v>788</v>
      </c>
    </row>
    <row r="1250" spans="1:137" s="45" customFormat="1" ht="17.399999999999999" customHeight="1" x14ac:dyDescent="0.2">
      <c r="A1250" s="334" t="s">
        <v>157</v>
      </c>
      <c r="B1250" s="335"/>
      <c r="C1250" s="43"/>
      <c r="D1250" s="124"/>
      <c r="E1250" s="255"/>
      <c r="F1250" s="255"/>
      <c r="G1250" s="255"/>
      <c r="H1250" s="255"/>
      <c r="I1250" s="255"/>
      <c r="J1250" s="255"/>
      <c r="K1250" s="255"/>
      <c r="L1250" s="255"/>
      <c r="M1250" s="255"/>
      <c r="N1250" s="255"/>
      <c r="O1250" s="255"/>
      <c r="P1250" s="255"/>
      <c r="Q1250" s="255"/>
      <c r="R1250" s="255"/>
      <c r="S1250" s="255"/>
      <c r="T1250" s="255"/>
      <c r="U1250" s="255"/>
      <c r="V1250" s="255"/>
      <c r="W1250" s="255"/>
      <c r="X1250" s="255"/>
      <c r="Y1250" s="255"/>
      <c r="Z1250" s="255"/>
      <c r="AA1250" s="255"/>
      <c r="AB1250" s="255"/>
      <c r="AC1250" s="255"/>
      <c r="AD1250" s="255"/>
      <c r="AE1250" s="255"/>
      <c r="AF1250" s="255"/>
      <c r="AG1250" s="255"/>
      <c r="AH1250" s="255"/>
      <c r="AI1250" s="255"/>
      <c r="AJ1250" s="255"/>
      <c r="AK1250" s="255"/>
      <c r="AL1250" s="255"/>
      <c r="AM1250" s="255"/>
      <c r="AN1250" s="255"/>
      <c r="AO1250" s="255"/>
      <c r="AP1250" s="255"/>
      <c r="AQ1250" s="255"/>
      <c r="AR1250" s="255"/>
      <c r="AS1250" s="255"/>
      <c r="AT1250" s="255"/>
      <c r="AU1250" s="255"/>
      <c r="AV1250" s="255"/>
      <c r="AW1250" s="255"/>
      <c r="AX1250" s="255"/>
      <c r="AY1250" s="255"/>
      <c r="AZ1250" s="255"/>
      <c r="BA1250" s="255"/>
      <c r="BB1250" s="255"/>
      <c r="BC1250" s="255"/>
      <c r="BD1250" s="255"/>
      <c r="BE1250" s="255"/>
      <c r="BF1250" s="255"/>
      <c r="BG1250" s="255"/>
      <c r="BH1250" s="255"/>
      <c r="BI1250" s="255"/>
      <c r="BJ1250" s="255"/>
      <c r="BK1250" s="255"/>
      <c r="BL1250" s="255"/>
      <c r="BM1250" s="255"/>
      <c r="BN1250" s="255"/>
      <c r="BO1250" s="255"/>
      <c r="BP1250" s="255"/>
      <c r="BQ1250" s="255"/>
      <c r="BR1250" s="255"/>
      <c r="BS1250" s="255"/>
      <c r="BT1250" s="255"/>
      <c r="BU1250" s="255"/>
      <c r="BV1250" s="255"/>
      <c r="BW1250" s="255"/>
      <c r="BX1250" s="255"/>
      <c r="BY1250" s="255"/>
      <c r="BZ1250" s="255"/>
      <c r="CA1250" s="255"/>
      <c r="CB1250" s="255"/>
      <c r="CC1250" s="255"/>
      <c r="CD1250" s="255"/>
      <c r="CE1250" s="255"/>
      <c r="CF1250" s="255"/>
      <c r="CG1250" s="255"/>
      <c r="CH1250" s="255"/>
      <c r="CI1250" s="255"/>
      <c r="CJ1250" s="255"/>
      <c r="CK1250" s="255"/>
      <c r="CL1250" s="255"/>
      <c r="CM1250" s="255"/>
      <c r="CN1250" s="255"/>
      <c r="CO1250" s="255"/>
      <c r="CP1250" s="255"/>
      <c r="CQ1250" s="255"/>
      <c r="CR1250" s="255"/>
      <c r="CS1250" s="255"/>
      <c r="CT1250" s="255"/>
      <c r="CU1250" s="255"/>
      <c r="CV1250" s="255"/>
      <c r="CW1250" s="255"/>
      <c r="CX1250" s="255"/>
      <c r="CY1250" s="255"/>
      <c r="CZ1250" s="255"/>
      <c r="DA1250" s="255"/>
      <c r="DB1250" s="255"/>
      <c r="DC1250" s="255"/>
      <c r="DD1250" s="255"/>
      <c r="DE1250" s="255"/>
      <c r="DF1250" s="255"/>
      <c r="DG1250" s="255"/>
      <c r="DH1250" s="255"/>
      <c r="DI1250" s="255"/>
      <c r="DJ1250" s="255"/>
      <c r="DK1250" s="255"/>
      <c r="DL1250" s="255"/>
      <c r="DM1250" s="255"/>
      <c r="DN1250" s="255"/>
      <c r="DO1250" s="255"/>
      <c r="DP1250" s="255"/>
      <c r="DQ1250" s="255"/>
      <c r="DR1250" s="255"/>
      <c r="DS1250" s="255"/>
      <c r="DT1250" s="255"/>
      <c r="DU1250" s="255"/>
      <c r="DV1250" s="255"/>
      <c r="DW1250" s="255"/>
      <c r="DX1250" s="255"/>
      <c r="DY1250" s="255"/>
      <c r="DZ1250" s="255"/>
      <c r="EA1250" s="255"/>
      <c r="EB1250" s="255"/>
      <c r="EC1250" s="255"/>
      <c r="ED1250" s="255"/>
      <c r="EE1250" s="255"/>
      <c r="EF1250" s="255"/>
      <c r="EG1250" s="255"/>
    </row>
    <row r="1251" spans="1:137" ht="20.399999999999999" x14ac:dyDescent="0.2">
      <c r="A1251" s="40">
        <v>1155</v>
      </c>
      <c r="B1251" s="55" t="s">
        <v>158</v>
      </c>
      <c r="C1251" s="54" t="s">
        <v>152</v>
      </c>
      <c r="D1251" s="19" t="s">
        <v>788</v>
      </c>
    </row>
    <row r="1252" spans="1:137" x14ac:dyDescent="0.2">
      <c r="A1252" s="40">
        <v>1156</v>
      </c>
      <c r="B1252" s="55" t="s">
        <v>159</v>
      </c>
      <c r="C1252" s="54" t="s">
        <v>152</v>
      </c>
      <c r="D1252" s="19" t="s">
        <v>788</v>
      </c>
    </row>
    <row r="1253" spans="1:137" s="45" customFormat="1" ht="17.399999999999999" customHeight="1" x14ac:dyDescent="0.2">
      <c r="A1253" s="334" t="s">
        <v>160</v>
      </c>
      <c r="B1253" s="335"/>
      <c r="C1253" s="43"/>
      <c r="D1253" s="124"/>
      <c r="E1253" s="255"/>
      <c r="F1253" s="255"/>
      <c r="G1253" s="255"/>
      <c r="H1253" s="255"/>
      <c r="I1253" s="255"/>
      <c r="J1253" s="255"/>
      <c r="K1253" s="255"/>
      <c r="L1253" s="255"/>
      <c r="M1253" s="255"/>
      <c r="N1253" s="255"/>
      <c r="O1253" s="255"/>
      <c r="P1253" s="255"/>
      <c r="Q1253" s="255"/>
      <c r="R1253" s="255"/>
      <c r="S1253" s="255"/>
      <c r="T1253" s="255"/>
      <c r="U1253" s="255"/>
      <c r="V1253" s="255"/>
      <c r="W1253" s="255"/>
      <c r="X1253" s="255"/>
      <c r="Y1253" s="255"/>
      <c r="Z1253" s="255"/>
      <c r="AA1253" s="255"/>
      <c r="AB1253" s="255"/>
      <c r="AC1253" s="255"/>
      <c r="AD1253" s="255"/>
      <c r="AE1253" s="255"/>
      <c r="AF1253" s="255"/>
      <c r="AG1253" s="255"/>
      <c r="AH1253" s="255"/>
      <c r="AI1253" s="255"/>
      <c r="AJ1253" s="255"/>
      <c r="AK1253" s="255"/>
      <c r="AL1253" s="255"/>
      <c r="AM1253" s="255"/>
      <c r="AN1253" s="255"/>
      <c r="AO1253" s="255"/>
      <c r="AP1253" s="255"/>
      <c r="AQ1253" s="255"/>
      <c r="AR1253" s="255"/>
      <c r="AS1253" s="255"/>
      <c r="AT1253" s="255"/>
      <c r="AU1253" s="255"/>
      <c r="AV1253" s="255"/>
      <c r="AW1253" s="255"/>
      <c r="AX1253" s="255"/>
      <c r="AY1253" s="255"/>
      <c r="AZ1253" s="255"/>
      <c r="BA1253" s="255"/>
      <c r="BB1253" s="255"/>
      <c r="BC1253" s="255"/>
      <c r="BD1253" s="255"/>
      <c r="BE1253" s="255"/>
      <c r="BF1253" s="255"/>
      <c r="BG1253" s="255"/>
      <c r="BH1253" s="255"/>
      <c r="BI1253" s="255"/>
      <c r="BJ1253" s="255"/>
      <c r="BK1253" s="255"/>
      <c r="BL1253" s="255"/>
      <c r="BM1253" s="255"/>
      <c r="BN1253" s="255"/>
      <c r="BO1253" s="255"/>
      <c r="BP1253" s="255"/>
      <c r="BQ1253" s="255"/>
      <c r="BR1253" s="255"/>
      <c r="BS1253" s="255"/>
      <c r="BT1253" s="255"/>
      <c r="BU1253" s="255"/>
      <c r="BV1253" s="255"/>
      <c r="BW1253" s="255"/>
      <c r="BX1253" s="255"/>
      <c r="BY1253" s="255"/>
      <c r="BZ1253" s="255"/>
      <c r="CA1253" s="255"/>
      <c r="CB1253" s="255"/>
      <c r="CC1253" s="255"/>
      <c r="CD1253" s="255"/>
      <c r="CE1253" s="255"/>
      <c r="CF1253" s="255"/>
      <c r="CG1253" s="255"/>
      <c r="CH1253" s="255"/>
      <c r="CI1253" s="255"/>
      <c r="CJ1253" s="255"/>
      <c r="CK1253" s="255"/>
      <c r="CL1253" s="255"/>
      <c r="CM1253" s="255"/>
      <c r="CN1253" s="255"/>
      <c r="CO1253" s="255"/>
      <c r="CP1253" s="255"/>
      <c r="CQ1253" s="255"/>
      <c r="CR1253" s="255"/>
      <c r="CS1253" s="255"/>
      <c r="CT1253" s="255"/>
      <c r="CU1253" s="255"/>
      <c r="CV1253" s="255"/>
      <c r="CW1253" s="255"/>
      <c r="CX1253" s="255"/>
      <c r="CY1253" s="255"/>
      <c r="CZ1253" s="255"/>
      <c r="DA1253" s="255"/>
      <c r="DB1253" s="255"/>
      <c r="DC1253" s="255"/>
      <c r="DD1253" s="255"/>
      <c r="DE1253" s="255"/>
      <c r="DF1253" s="255"/>
      <c r="DG1253" s="255"/>
      <c r="DH1253" s="255"/>
      <c r="DI1253" s="255"/>
      <c r="DJ1253" s="255"/>
      <c r="DK1253" s="255"/>
      <c r="DL1253" s="255"/>
      <c r="DM1253" s="255"/>
      <c r="DN1253" s="255"/>
      <c r="DO1253" s="255"/>
      <c r="DP1253" s="255"/>
      <c r="DQ1253" s="255"/>
      <c r="DR1253" s="255"/>
      <c r="DS1253" s="255"/>
      <c r="DT1253" s="255"/>
      <c r="DU1253" s="255"/>
      <c r="DV1253" s="255"/>
      <c r="DW1253" s="255"/>
      <c r="DX1253" s="255"/>
      <c r="DY1253" s="255"/>
      <c r="DZ1253" s="255"/>
      <c r="EA1253" s="255"/>
      <c r="EB1253" s="255"/>
      <c r="EC1253" s="255"/>
      <c r="ED1253" s="255"/>
      <c r="EE1253" s="255"/>
      <c r="EF1253" s="255"/>
      <c r="EG1253" s="255"/>
    </row>
    <row r="1254" spans="1:137" ht="20.399999999999999" x14ac:dyDescent="0.2">
      <c r="A1254" s="40">
        <v>1157</v>
      </c>
      <c r="B1254" s="55" t="s">
        <v>722</v>
      </c>
      <c r="C1254" s="54" t="s">
        <v>153</v>
      </c>
      <c r="D1254" s="19" t="s">
        <v>788</v>
      </c>
    </row>
    <row r="1255" spans="1:137" ht="20.399999999999999" x14ac:dyDescent="0.2">
      <c r="A1255" s="40">
        <v>1158</v>
      </c>
      <c r="B1255" s="55" t="s">
        <v>162</v>
      </c>
      <c r="C1255" s="54" t="s">
        <v>154</v>
      </c>
      <c r="D1255" s="19" t="s">
        <v>788</v>
      </c>
    </row>
    <row r="1256" spans="1:137" ht="20.399999999999999" x14ac:dyDescent="0.2">
      <c r="A1256" s="40">
        <v>1159</v>
      </c>
      <c r="B1256" s="55" t="s">
        <v>164</v>
      </c>
      <c r="C1256" s="54" t="s">
        <v>154</v>
      </c>
      <c r="D1256" s="19" t="s">
        <v>788</v>
      </c>
    </row>
    <row r="1257" spans="1:137" ht="20.399999999999999" x14ac:dyDescent="0.2">
      <c r="A1257" s="40">
        <v>1160</v>
      </c>
      <c r="B1257" s="55" t="s">
        <v>724</v>
      </c>
      <c r="C1257" s="54" t="s">
        <v>152</v>
      </c>
      <c r="D1257" s="19" t="s">
        <v>788</v>
      </c>
    </row>
    <row r="1258" spans="1:137" x14ac:dyDescent="0.2">
      <c r="A1258" s="40">
        <v>1161</v>
      </c>
      <c r="B1258" s="55" t="s">
        <v>166</v>
      </c>
      <c r="C1258" s="54" t="s">
        <v>152</v>
      </c>
      <c r="D1258" s="19" t="s">
        <v>788</v>
      </c>
    </row>
    <row r="1259" spans="1:137" x14ac:dyDescent="0.2">
      <c r="A1259" s="40">
        <v>1162</v>
      </c>
      <c r="B1259" s="55" t="s">
        <v>725</v>
      </c>
      <c r="C1259" s="54" t="s">
        <v>153</v>
      </c>
      <c r="D1259" s="19" t="s">
        <v>788</v>
      </c>
    </row>
    <row r="1260" spans="1:137" x14ac:dyDescent="0.2">
      <c r="A1260" s="40">
        <v>1163</v>
      </c>
      <c r="B1260" s="55" t="s">
        <v>168</v>
      </c>
      <c r="C1260" s="54" t="s">
        <v>153</v>
      </c>
      <c r="D1260" s="19" t="s">
        <v>788</v>
      </c>
    </row>
    <row r="1261" spans="1:137" x14ac:dyDescent="0.2">
      <c r="A1261" s="40">
        <v>1164</v>
      </c>
      <c r="B1261" s="55" t="s">
        <v>169</v>
      </c>
      <c r="C1261" s="54" t="s">
        <v>153</v>
      </c>
      <c r="D1261" s="19" t="s">
        <v>788</v>
      </c>
    </row>
    <row r="1262" spans="1:137" ht="20.399999999999999" x14ac:dyDescent="0.2">
      <c r="A1262" s="40">
        <v>1165</v>
      </c>
      <c r="B1262" s="55" t="s">
        <v>170</v>
      </c>
      <c r="C1262" s="54" t="s">
        <v>153</v>
      </c>
      <c r="D1262" s="19" t="s">
        <v>788</v>
      </c>
    </row>
    <row r="1263" spans="1:137" s="45" customFormat="1" ht="17.399999999999999" customHeight="1" x14ac:dyDescent="0.2">
      <c r="A1263" s="334" t="s">
        <v>171</v>
      </c>
      <c r="B1263" s="335"/>
      <c r="C1263" s="43"/>
      <c r="D1263" s="124"/>
      <c r="E1263" s="255"/>
      <c r="F1263" s="255"/>
      <c r="G1263" s="255"/>
      <c r="H1263" s="255"/>
      <c r="I1263" s="255"/>
      <c r="J1263" s="255"/>
      <c r="K1263" s="255"/>
      <c r="L1263" s="255"/>
      <c r="M1263" s="255"/>
      <c r="N1263" s="255"/>
      <c r="O1263" s="255"/>
      <c r="P1263" s="255"/>
      <c r="Q1263" s="255"/>
      <c r="R1263" s="255"/>
      <c r="S1263" s="255"/>
      <c r="T1263" s="255"/>
      <c r="U1263" s="255"/>
      <c r="V1263" s="255"/>
      <c r="W1263" s="255"/>
      <c r="X1263" s="255"/>
      <c r="Y1263" s="255"/>
      <c r="Z1263" s="255"/>
      <c r="AA1263" s="255"/>
      <c r="AB1263" s="255"/>
      <c r="AC1263" s="255"/>
      <c r="AD1263" s="255"/>
      <c r="AE1263" s="255"/>
      <c r="AF1263" s="255"/>
      <c r="AG1263" s="255"/>
      <c r="AH1263" s="255"/>
      <c r="AI1263" s="255"/>
      <c r="AJ1263" s="255"/>
      <c r="AK1263" s="255"/>
      <c r="AL1263" s="255"/>
      <c r="AM1263" s="255"/>
      <c r="AN1263" s="255"/>
      <c r="AO1263" s="255"/>
      <c r="AP1263" s="255"/>
      <c r="AQ1263" s="255"/>
      <c r="AR1263" s="255"/>
      <c r="AS1263" s="255"/>
      <c r="AT1263" s="255"/>
      <c r="AU1263" s="255"/>
      <c r="AV1263" s="255"/>
      <c r="AW1263" s="255"/>
      <c r="AX1263" s="255"/>
      <c r="AY1263" s="255"/>
      <c r="AZ1263" s="255"/>
      <c r="BA1263" s="255"/>
      <c r="BB1263" s="255"/>
      <c r="BC1263" s="255"/>
      <c r="BD1263" s="255"/>
      <c r="BE1263" s="255"/>
      <c r="BF1263" s="255"/>
      <c r="BG1263" s="255"/>
      <c r="BH1263" s="255"/>
      <c r="BI1263" s="255"/>
      <c r="BJ1263" s="255"/>
      <c r="BK1263" s="255"/>
      <c r="BL1263" s="255"/>
      <c r="BM1263" s="255"/>
      <c r="BN1263" s="255"/>
      <c r="BO1263" s="255"/>
      <c r="BP1263" s="255"/>
      <c r="BQ1263" s="255"/>
      <c r="BR1263" s="255"/>
      <c r="BS1263" s="255"/>
      <c r="BT1263" s="255"/>
      <c r="BU1263" s="255"/>
      <c r="BV1263" s="255"/>
      <c r="BW1263" s="255"/>
      <c r="BX1263" s="255"/>
      <c r="BY1263" s="255"/>
      <c r="BZ1263" s="255"/>
      <c r="CA1263" s="255"/>
      <c r="CB1263" s="255"/>
      <c r="CC1263" s="255"/>
      <c r="CD1263" s="255"/>
      <c r="CE1263" s="255"/>
      <c r="CF1263" s="255"/>
      <c r="CG1263" s="255"/>
      <c r="CH1263" s="255"/>
      <c r="CI1263" s="255"/>
      <c r="CJ1263" s="255"/>
      <c r="CK1263" s="255"/>
      <c r="CL1263" s="255"/>
      <c r="CM1263" s="255"/>
      <c r="CN1263" s="255"/>
      <c r="CO1263" s="255"/>
      <c r="CP1263" s="255"/>
      <c r="CQ1263" s="255"/>
      <c r="CR1263" s="255"/>
      <c r="CS1263" s="255"/>
      <c r="CT1263" s="255"/>
      <c r="CU1263" s="255"/>
      <c r="CV1263" s="255"/>
      <c r="CW1263" s="255"/>
      <c r="CX1263" s="255"/>
      <c r="CY1263" s="255"/>
      <c r="CZ1263" s="255"/>
      <c r="DA1263" s="255"/>
      <c r="DB1263" s="255"/>
      <c r="DC1263" s="255"/>
      <c r="DD1263" s="255"/>
      <c r="DE1263" s="255"/>
      <c r="DF1263" s="255"/>
      <c r="DG1263" s="255"/>
      <c r="DH1263" s="255"/>
      <c r="DI1263" s="255"/>
      <c r="DJ1263" s="255"/>
      <c r="DK1263" s="255"/>
      <c r="DL1263" s="255"/>
      <c r="DM1263" s="255"/>
      <c r="DN1263" s="255"/>
      <c r="DO1263" s="255"/>
      <c r="DP1263" s="255"/>
      <c r="DQ1263" s="255"/>
      <c r="DR1263" s="255"/>
      <c r="DS1263" s="255"/>
      <c r="DT1263" s="255"/>
      <c r="DU1263" s="255"/>
      <c r="DV1263" s="255"/>
      <c r="DW1263" s="255"/>
      <c r="DX1263" s="255"/>
      <c r="DY1263" s="255"/>
      <c r="DZ1263" s="255"/>
      <c r="EA1263" s="255"/>
      <c r="EB1263" s="255"/>
      <c r="EC1263" s="255"/>
      <c r="ED1263" s="255"/>
      <c r="EE1263" s="255"/>
      <c r="EF1263" s="255"/>
      <c r="EG1263" s="255"/>
    </row>
    <row r="1264" spans="1:137" ht="20.399999999999999" x14ac:dyDescent="0.2">
      <c r="A1264" s="40">
        <v>1166</v>
      </c>
      <c r="B1264" s="55" t="s">
        <v>172</v>
      </c>
      <c r="C1264" s="54" t="s">
        <v>152</v>
      </c>
      <c r="D1264" s="19" t="s">
        <v>788</v>
      </c>
    </row>
    <row r="1265" spans="1:137" ht="40.799999999999997" x14ac:dyDescent="0.2">
      <c r="A1265" s="40">
        <v>1167</v>
      </c>
      <c r="B1265" s="55" t="s">
        <v>173</v>
      </c>
      <c r="C1265" s="54" t="s">
        <v>152</v>
      </c>
      <c r="D1265" s="19" t="s">
        <v>788</v>
      </c>
    </row>
    <row r="1266" spans="1:137" x14ac:dyDescent="0.2">
      <c r="A1266" s="40">
        <v>1168</v>
      </c>
      <c r="B1266" s="55" t="s">
        <v>174</v>
      </c>
      <c r="C1266" s="54" t="s">
        <v>152</v>
      </c>
      <c r="D1266" s="19" t="s">
        <v>788</v>
      </c>
    </row>
    <row r="1267" spans="1:137" ht="20.399999999999999" x14ac:dyDescent="0.2">
      <c r="A1267" s="40">
        <v>1169</v>
      </c>
      <c r="B1267" s="55" t="s">
        <v>175</v>
      </c>
      <c r="C1267" s="54" t="s">
        <v>152</v>
      </c>
      <c r="D1267" s="19" t="s">
        <v>788</v>
      </c>
    </row>
    <row r="1268" spans="1:137" ht="20.399999999999999" x14ac:dyDescent="0.2">
      <c r="A1268" s="40">
        <v>1170</v>
      </c>
      <c r="B1268" s="55" t="s">
        <v>176</v>
      </c>
      <c r="C1268" s="54" t="s">
        <v>153</v>
      </c>
      <c r="D1268" s="19" t="s">
        <v>788</v>
      </c>
    </row>
    <row r="1269" spans="1:137" x14ac:dyDescent="0.2">
      <c r="A1269" s="40">
        <v>1171</v>
      </c>
      <c r="B1269" s="55" t="s">
        <v>177</v>
      </c>
      <c r="C1269" s="54" t="s">
        <v>153</v>
      </c>
      <c r="D1269" s="19" t="s">
        <v>788</v>
      </c>
    </row>
    <row r="1270" spans="1:137" x14ac:dyDescent="0.2">
      <c r="A1270" s="40">
        <v>1172</v>
      </c>
      <c r="B1270" s="55" t="s">
        <v>178</v>
      </c>
      <c r="C1270" s="54" t="s">
        <v>153</v>
      </c>
      <c r="D1270" s="19" t="s">
        <v>788</v>
      </c>
    </row>
    <row r="1271" spans="1:137" ht="30.6" x14ac:dyDescent="0.2">
      <c r="A1271" s="40">
        <v>1173</v>
      </c>
      <c r="B1271" s="55" t="s">
        <v>179</v>
      </c>
      <c r="C1271" s="54" t="s">
        <v>153</v>
      </c>
      <c r="D1271" s="19" t="s">
        <v>788</v>
      </c>
    </row>
    <row r="1272" spans="1:137" s="45" customFormat="1" ht="17.399999999999999" customHeight="1" x14ac:dyDescent="0.2">
      <c r="A1272" s="334" t="s">
        <v>180</v>
      </c>
      <c r="B1272" s="335"/>
      <c r="C1272" s="43"/>
      <c r="D1272" s="124"/>
      <c r="E1272" s="255"/>
      <c r="F1272" s="255"/>
      <c r="G1272" s="255"/>
      <c r="H1272" s="255"/>
      <c r="I1272" s="255"/>
      <c r="J1272" s="255"/>
      <c r="K1272" s="255"/>
      <c r="L1272" s="255"/>
      <c r="M1272" s="255"/>
      <c r="N1272" s="255"/>
      <c r="O1272" s="255"/>
      <c r="P1272" s="255"/>
      <c r="Q1272" s="255"/>
      <c r="R1272" s="255"/>
      <c r="S1272" s="255"/>
      <c r="T1272" s="255"/>
      <c r="U1272" s="255"/>
      <c r="V1272" s="255"/>
      <c r="W1272" s="255"/>
      <c r="X1272" s="255"/>
      <c r="Y1272" s="255"/>
      <c r="Z1272" s="255"/>
      <c r="AA1272" s="255"/>
      <c r="AB1272" s="255"/>
      <c r="AC1272" s="255"/>
      <c r="AD1272" s="255"/>
      <c r="AE1272" s="255"/>
      <c r="AF1272" s="255"/>
      <c r="AG1272" s="255"/>
      <c r="AH1272" s="255"/>
      <c r="AI1272" s="255"/>
      <c r="AJ1272" s="255"/>
      <c r="AK1272" s="255"/>
      <c r="AL1272" s="255"/>
      <c r="AM1272" s="255"/>
      <c r="AN1272" s="255"/>
      <c r="AO1272" s="255"/>
      <c r="AP1272" s="255"/>
      <c r="AQ1272" s="255"/>
      <c r="AR1272" s="255"/>
      <c r="AS1272" s="255"/>
      <c r="AT1272" s="255"/>
      <c r="AU1272" s="255"/>
      <c r="AV1272" s="255"/>
      <c r="AW1272" s="255"/>
      <c r="AX1272" s="255"/>
      <c r="AY1272" s="255"/>
      <c r="AZ1272" s="255"/>
      <c r="BA1272" s="255"/>
      <c r="BB1272" s="255"/>
      <c r="BC1272" s="255"/>
      <c r="BD1272" s="255"/>
      <c r="BE1272" s="255"/>
      <c r="BF1272" s="255"/>
      <c r="BG1272" s="255"/>
      <c r="BH1272" s="255"/>
      <c r="BI1272" s="255"/>
      <c r="BJ1272" s="255"/>
      <c r="BK1272" s="255"/>
      <c r="BL1272" s="255"/>
      <c r="BM1272" s="255"/>
      <c r="BN1272" s="255"/>
      <c r="BO1272" s="255"/>
      <c r="BP1272" s="255"/>
      <c r="BQ1272" s="255"/>
      <c r="BR1272" s="255"/>
      <c r="BS1272" s="255"/>
      <c r="BT1272" s="255"/>
      <c r="BU1272" s="255"/>
      <c r="BV1272" s="255"/>
      <c r="BW1272" s="255"/>
      <c r="BX1272" s="255"/>
      <c r="BY1272" s="255"/>
      <c r="BZ1272" s="255"/>
      <c r="CA1272" s="255"/>
      <c r="CB1272" s="255"/>
      <c r="CC1272" s="255"/>
      <c r="CD1272" s="255"/>
      <c r="CE1272" s="255"/>
      <c r="CF1272" s="255"/>
      <c r="CG1272" s="255"/>
      <c r="CH1272" s="255"/>
      <c r="CI1272" s="255"/>
      <c r="CJ1272" s="255"/>
      <c r="CK1272" s="255"/>
      <c r="CL1272" s="255"/>
      <c r="CM1272" s="255"/>
      <c r="CN1272" s="255"/>
      <c r="CO1272" s="255"/>
      <c r="CP1272" s="255"/>
      <c r="CQ1272" s="255"/>
      <c r="CR1272" s="255"/>
      <c r="CS1272" s="255"/>
      <c r="CT1272" s="255"/>
      <c r="CU1272" s="255"/>
      <c r="CV1272" s="255"/>
      <c r="CW1272" s="255"/>
      <c r="CX1272" s="255"/>
      <c r="CY1272" s="255"/>
      <c r="CZ1272" s="255"/>
      <c r="DA1272" s="255"/>
      <c r="DB1272" s="255"/>
      <c r="DC1272" s="255"/>
      <c r="DD1272" s="255"/>
      <c r="DE1272" s="255"/>
      <c r="DF1272" s="255"/>
      <c r="DG1272" s="255"/>
      <c r="DH1272" s="255"/>
      <c r="DI1272" s="255"/>
      <c r="DJ1272" s="255"/>
      <c r="DK1272" s="255"/>
      <c r="DL1272" s="255"/>
      <c r="DM1272" s="255"/>
      <c r="DN1272" s="255"/>
      <c r="DO1272" s="255"/>
      <c r="DP1272" s="255"/>
      <c r="DQ1272" s="255"/>
      <c r="DR1272" s="255"/>
      <c r="DS1272" s="255"/>
      <c r="DT1272" s="255"/>
      <c r="DU1272" s="255"/>
      <c r="DV1272" s="255"/>
      <c r="DW1272" s="255"/>
      <c r="DX1272" s="255"/>
      <c r="DY1272" s="255"/>
      <c r="DZ1272" s="255"/>
      <c r="EA1272" s="255"/>
      <c r="EB1272" s="255"/>
      <c r="EC1272" s="255"/>
      <c r="ED1272" s="255"/>
      <c r="EE1272" s="255"/>
      <c r="EF1272" s="255"/>
      <c r="EG1272" s="255"/>
    </row>
    <row r="1273" spans="1:137" x14ac:dyDescent="0.2">
      <c r="A1273" s="40">
        <v>1174</v>
      </c>
      <c r="B1273" s="55" t="s">
        <v>181</v>
      </c>
      <c r="C1273" s="54" t="s">
        <v>153</v>
      </c>
      <c r="D1273" s="19" t="s">
        <v>788</v>
      </c>
    </row>
    <row r="1274" spans="1:137" x14ac:dyDescent="0.2">
      <c r="A1274" s="40">
        <v>1175</v>
      </c>
      <c r="B1274" s="55" t="s">
        <v>182</v>
      </c>
      <c r="C1274" s="54" t="s">
        <v>153</v>
      </c>
      <c r="D1274" s="19" t="s">
        <v>788</v>
      </c>
    </row>
    <row r="1275" spans="1:137" x14ac:dyDescent="0.2">
      <c r="A1275" s="40">
        <v>1176</v>
      </c>
      <c r="B1275" s="55" t="s">
        <v>183</v>
      </c>
      <c r="C1275" s="54" t="s">
        <v>153</v>
      </c>
      <c r="D1275" s="19" t="s">
        <v>788</v>
      </c>
    </row>
    <row r="1276" spans="1:137" x14ac:dyDescent="0.2">
      <c r="A1276" s="40">
        <v>1177</v>
      </c>
      <c r="B1276" s="55" t="s">
        <v>184</v>
      </c>
      <c r="C1276" s="54" t="s">
        <v>156</v>
      </c>
      <c r="D1276" s="19" t="s">
        <v>788</v>
      </c>
    </row>
    <row r="1277" spans="1:137" x14ac:dyDescent="0.2">
      <c r="A1277" s="40">
        <v>1178</v>
      </c>
      <c r="B1277" s="55" t="s">
        <v>185</v>
      </c>
      <c r="C1277" s="54" t="s">
        <v>153</v>
      </c>
      <c r="D1277" s="19" t="s">
        <v>788</v>
      </c>
    </row>
    <row r="1278" spans="1:137" x14ac:dyDescent="0.2">
      <c r="A1278" s="40">
        <v>1179</v>
      </c>
      <c r="B1278" s="55" t="s">
        <v>186</v>
      </c>
      <c r="C1278" s="54" t="s">
        <v>153</v>
      </c>
      <c r="D1278" s="19" t="s">
        <v>788</v>
      </c>
    </row>
    <row r="1279" spans="1:137" ht="30.6" x14ac:dyDescent="0.2">
      <c r="A1279" s="40">
        <v>1180</v>
      </c>
      <c r="B1279" s="55" t="s">
        <v>742</v>
      </c>
      <c r="C1279" s="54" t="s">
        <v>153</v>
      </c>
      <c r="D1279" s="19" t="s">
        <v>788</v>
      </c>
    </row>
    <row r="1280" spans="1:137" x14ac:dyDescent="0.2">
      <c r="A1280" s="40">
        <v>1181</v>
      </c>
      <c r="B1280" s="55" t="s">
        <v>188</v>
      </c>
      <c r="C1280" s="54" t="s">
        <v>156</v>
      </c>
      <c r="D1280" s="19" t="s">
        <v>788</v>
      </c>
    </row>
    <row r="1281" spans="1:137" x14ac:dyDescent="0.2">
      <c r="A1281" s="40">
        <v>1182</v>
      </c>
      <c r="B1281" s="55" t="s">
        <v>189</v>
      </c>
      <c r="C1281" s="54" t="s">
        <v>156</v>
      </c>
      <c r="D1281" s="19" t="s">
        <v>788</v>
      </c>
    </row>
    <row r="1282" spans="1:137" x14ac:dyDescent="0.2">
      <c r="A1282" s="40">
        <v>1183</v>
      </c>
      <c r="B1282" s="55" t="s">
        <v>190</v>
      </c>
      <c r="C1282" s="54" t="s">
        <v>156</v>
      </c>
      <c r="D1282" s="19" t="s">
        <v>788</v>
      </c>
    </row>
    <row r="1283" spans="1:137" x14ac:dyDescent="0.2">
      <c r="A1283" s="40">
        <v>1184</v>
      </c>
      <c r="B1283" s="55" t="s">
        <v>191</v>
      </c>
      <c r="C1283" s="54" t="s">
        <v>156</v>
      </c>
      <c r="D1283" s="19" t="s">
        <v>788</v>
      </c>
    </row>
    <row r="1284" spans="1:137" x14ac:dyDescent="0.2">
      <c r="A1284" s="40">
        <v>1185</v>
      </c>
      <c r="B1284" s="55" t="s">
        <v>192</v>
      </c>
      <c r="C1284" s="54" t="s">
        <v>156</v>
      </c>
      <c r="D1284" s="19" t="s">
        <v>788</v>
      </c>
    </row>
    <row r="1285" spans="1:137" x14ac:dyDescent="0.2">
      <c r="A1285" s="40">
        <v>1186</v>
      </c>
      <c r="B1285" s="55" t="s">
        <v>193</v>
      </c>
      <c r="C1285" s="54" t="s">
        <v>156</v>
      </c>
      <c r="D1285" s="19" t="s">
        <v>788</v>
      </c>
    </row>
    <row r="1286" spans="1:137" ht="20.399999999999999" x14ac:dyDescent="0.2">
      <c r="A1286" s="40">
        <v>1187</v>
      </c>
      <c r="B1286" s="55" t="s">
        <v>726</v>
      </c>
      <c r="C1286" s="54" t="s">
        <v>153</v>
      </c>
      <c r="D1286" s="19" t="s">
        <v>788</v>
      </c>
    </row>
    <row r="1287" spans="1:137" ht="20.399999999999999" x14ac:dyDescent="0.2">
      <c r="A1287" s="40">
        <v>1188</v>
      </c>
      <c r="B1287" s="55" t="s">
        <v>743</v>
      </c>
      <c r="C1287" s="54" t="s">
        <v>152</v>
      </c>
      <c r="D1287" s="19" t="s">
        <v>788</v>
      </c>
    </row>
    <row r="1288" spans="1:137" ht="20.399999999999999" x14ac:dyDescent="0.2">
      <c r="A1288" s="40">
        <v>1189</v>
      </c>
      <c r="B1288" s="55" t="s">
        <v>195</v>
      </c>
      <c r="C1288" s="54" t="s">
        <v>153</v>
      </c>
      <c r="D1288" s="19" t="s">
        <v>788</v>
      </c>
    </row>
    <row r="1289" spans="1:137" ht="20.399999999999999" x14ac:dyDescent="0.2">
      <c r="A1289" s="40">
        <v>1190</v>
      </c>
      <c r="B1289" s="55" t="s">
        <v>196</v>
      </c>
      <c r="C1289" s="54" t="s">
        <v>153</v>
      </c>
      <c r="D1289" s="19" t="s">
        <v>788</v>
      </c>
    </row>
    <row r="1290" spans="1:137" ht="20.399999999999999" x14ac:dyDescent="0.2">
      <c r="A1290" s="40">
        <v>1191</v>
      </c>
      <c r="B1290" s="55" t="s">
        <v>197</v>
      </c>
      <c r="C1290" s="54" t="s">
        <v>153</v>
      </c>
      <c r="D1290" s="19" t="s">
        <v>788</v>
      </c>
    </row>
    <row r="1291" spans="1:137" ht="20.399999999999999" x14ac:dyDescent="0.2">
      <c r="A1291" s="40">
        <v>1192</v>
      </c>
      <c r="B1291" s="55" t="s">
        <v>198</v>
      </c>
      <c r="C1291" s="54" t="s">
        <v>153</v>
      </c>
      <c r="D1291" s="19" t="s">
        <v>788</v>
      </c>
    </row>
    <row r="1292" spans="1:137" x14ac:dyDescent="0.2">
      <c r="A1292" s="40">
        <v>1193</v>
      </c>
      <c r="B1292" s="55" t="s">
        <v>199</v>
      </c>
      <c r="C1292" s="54" t="s">
        <v>153</v>
      </c>
      <c r="D1292" s="19" t="s">
        <v>788</v>
      </c>
    </row>
    <row r="1293" spans="1:137" x14ac:dyDescent="0.2">
      <c r="A1293" s="40">
        <v>1194</v>
      </c>
      <c r="B1293" s="55" t="s">
        <v>200</v>
      </c>
      <c r="C1293" s="54" t="s">
        <v>153</v>
      </c>
      <c r="D1293" s="19" t="s">
        <v>788</v>
      </c>
    </row>
    <row r="1294" spans="1:137" x14ac:dyDescent="0.2">
      <c r="A1294" s="40">
        <v>1195</v>
      </c>
      <c r="B1294" s="55" t="s">
        <v>201</v>
      </c>
      <c r="C1294" s="54" t="s">
        <v>153</v>
      </c>
      <c r="D1294" s="19" t="s">
        <v>788</v>
      </c>
    </row>
    <row r="1295" spans="1:137" x14ac:dyDescent="0.2">
      <c r="A1295" s="40">
        <v>1196</v>
      </c>
      <c r="B1295" s="55" t="s">
        <v>202</v>
      </c>
      <c r="C1295" s="54" t="s">
        <v>153</v>
      </c>
      <c r="D1295" s="19" t="s">
        <v>788</v>
      </c>
    </row>
    <row r="1296" spans="1:137" s="45" customFormat="1" ht="17.399999999999999" customHeight="1" x14ac:dyDescent="0.2">
      <c r="A1296" s="334" t="s">
        <v>180</v>
      </c>
      <c r="B1296" s="335"/>
      <c r="C1296" s="43"/>
      <c r="D1296" s="124"/>
      <c r="E1296" s="255"/>
      <c r="F1296" s="255"/>
      <c r="G1296" s="255"/>
      <c r="H1296" s="255"/>
      <c r="I1296" s="255"/>
      <c r="J1296" s="255"/>
      <c r="K1296" s="255"/>
      <c r="L1296" s="255"/>
      <c r="M1296" s="255"/>
      <c r="N1296" s="255"/>
      <c r="O1296" s="255"/>
      <c r="P1296" s="255"/>
      <c r="Q1296" s="255"/>
      <c r="R1296" s="255"/>
      <c r="S1296" s="255"/>
      <c r="T1296" s="255"/>
      <c r="U1296" s="255"/>
      <c r="V1296" s="255"/>
      <c r="W1296" s="255"/>
      <c r="X1296" s="255"/>
      <c r="Y1296" s="255"/>
      <c r="Z1296" s="255"/>
      <c r="AA1296" s="255"/>
      <c r="AB1296" s="255"/>
      <c r="AC1296" s="255"/>
      <c r="AD1296" s="255"/>
      <c r="AE1296" s="255"/>
      <c r="AF1296" s="255"/>
      <c r="AG1296" s="255"/>
      <c r="AH1296" s="255"/>
      <c r="AI1296" s="255"/>
      <c r="AJ1296" s="255"/>
      <c r="AK1296" s="255"/>
      <c r="AL1296" s="255"/>
      <c r="AM1296" s="255"/>
      <c r="AN1296" s="255"/>
      <c r="AO1296" s="255"/>
      <c r="AP1296" s="255"/>
      <c r="AQ1296" s="255"/>
      <c r="AR1296" s="255"/>
      <c r="AS1296" s="255"/>
      <c r="AT1296" s="255"/>
      <c r="AU1296" s="255"/>
      <c r="AV1296" s="255"/>
      <c r="AW1296" s="255"/>
      <c r="AX1296" s="255"/>
      <c r="AY1296" s="255"/>
      <c r="AZ1296" s="255"/>
      <c r="BA1296" s="255"/>
      <c r="BB1296" s="255"/>
      <c r="BC1296" s="255"/>
      <c r="BD1296" s="255"/>
      <c r="BE1296" s="255"/>
      <c r="BF1296" s="255"/>
      <c r="BG1296" s="255"/>
      <c r="BH1296" s="255"/>
      <c r="BI1296" s="255"/>
      <c r="BJ1296" s="255"/>
      <c r="BK1296" s="255"/>
      <c r="BL1296" s="255"/>
      <c r="BM1296" s="255"/>
      <c r="BN1296" s="255"/>
      <c r="BO1296" s="255"/>
      <c r="BP1296" s="255"/>
      <c r="BQ1296" s="255"/>
      <c r="BR1296" s="255"/>
      <c r="BS1296" s="255"/>
      <c r="BT1296" s="255"/>
      <c r="BU1296" s="255"/>
      <c r="BV1296" s="255"/>
      <c r="BW1296" s="255"/>
      <c r="BX1296" s="255"/>
      <c r="BY1296" s="255"/>
      <c r="BZ1296" s="255"/>
      <c r="CA1296" s="255"/>
      <c r="CB1296" s="255"/>
      <c r="CC1296" s="255"/>
      <c r="CD1296" s="255"/>
      <c r="CE1296" s="255"/>
      <c r="CF1296" s="255"/>
      <c r="CG1296" s="255"/>
      <c r="CH1296" s="255"/>
      <c r="CI1296" s="255"/>
      <c r="CJ1296" s="255"/>
      <c r="CK1296" s="255"/>
      <c r="CL1296" s="255"/>
      <c r="CM1296" s="255"/>
      <c r="CN1296" s="255"/>
      <c r="CO1296" s="255"/>
      <c r="CP1296" s="255"/>
      <c r="CQ1296" s="255"/>
      <c r="CR1296" s="255"/>
      <c r="CS1296" s="255"/>
      <c r="CT1296" s="255"/>
      <c r="CU1296" s="255"/>
      <c r="CV1296" s="255"/>
      <c r="CW1296" s="255"/>
      <c r="CX1296" s="255"/>
      <c r="CY1296" s="255"/>
      <c r="CZ1296" s="255"/>
      <c r="DA1296" s="255"/>
      <c r="DB1296" s="255"/>
      <c r="DC1296" s="255"/>
      <c r="DD1296" s="255"/>
      <c r="DE1296" s="255"/>
      <c r="DF1296" s="255"/>
      <c r="DG1296" s="255"/>
      <c r="DH1296" s="255"/>
      <c r="DI1296" s="255"/>
      <c r="DJ1296" s="255"/>
      <c r="DK1296" s="255"/>
      <c r="DL1296" s="255"/>
      <c r="DM1296" s="255"/>
      <c r="DN1296" s="255"/>
      <c r="DO1296" s="255"/>
      <c r="DP1296" s="255"/>
      <c r="DQ1296" s="255"/>
      <c r="DR1296" s="255"/>
      <c r="DS1296" s="255"/>
      <c r="DT1296" s="255"/>
      <c r="DU1296" s="255"/>
      <c r="DV1296" s="255"/>
      <c r="DW1296" s="255"/>
      <c r="DX1296" s="255"/>
      <c r="DY1296" s="255"/>
      <c r="DZ1296" s="255"/>
      <c r="EA1296" s="255"/>
      <c r="EB1296" s="255"/>
      <c r="EC1296" s="255"/>
      <c r="ED1296" s="255"/>
      <c r="EE1296" s="255"/>
      <c r="EF1296" s="255"/>
      <c r="EG1296" s="255"/>
    </row>
    <row r="1297" spans="1:137" ht="20.399999999999999" x14ac:dyDescent="0.2">
      <c r="A1297" s="40">
        <v>1197</v>
      </c>
      <c r="B1297" s="55" t="s">
        <v>204</v>
      </c>
      <c r="C1297" s="54" t="s">
        <v>152</v>
      </c>
      <c r="D1297" s="19" t="s">
        <v>788</v>
      </c>
    </row>
    <row r="1298" spans="1:137" ht="20.399999999999999" x14ac:dyDescent="0.2">
      <c r="A1298" s="40">
        <v>1198</v>
      </c>
      <c r="B1298" s="55" t="s">
        <v>205</v>
      </c>
      <c r="C1298" s="54" t="s">
        <v>153</v>
      </c>
      <c r="D1298" s="19" t="s">
        <v>788</v>
      </c>
    </row>
    <row r="1299" spans="1:137" x14ac:dyDescent="0.2">
      <c r="A1299" s="40">
        <v>1199</v>
      </c>
      <c r="B1299" s="55" t="s">
        <v>206</v>
      </c>
      <c r="C1299" s="54" t="s">
        <v>152</v>
      </c>
      <c r="D1299" s="19" t="s">
        <v>788</v>
      </c>
    </row>
    <row r="1300" spans="1:137" ht="20.399999999999999" x14ac:dyDescent="0.2">
      <c r="A1300" s="40">
        <v>1200</v>
      </c>
      <c r="B1300" s="55" t="s">
        <v>207</v>
      </c>
      <c r="C1300" s="54" t="s">
        <v>156</v>
      </c>
      <c r="D1300" s="19" t="s">
        <v>788</v>
      </c>
    </row>
    <row r="1301" spans="1:137" x14ac:dyDescent="0.2">
      <c r="A1301" s="40">
        <v>1201</v>
      </c>
      <c r="B1301" s="55" t="s">
        <v>341</v>
      </c>
      <c r="C1301" s="54" t="s">
        <v>153</v>
      </c>
      <c r="D1301" s="19" t="s">
        <v>788</v>
      </c>
    </row>
    <row r="1302" spans="1:137" ht="20.399999999999999" x14ac:dyDescent="0.2">
      <c r="A1302" s="40">
        <v>1202</v>
      </c>
      <c r="B1302" s="55" t="s">
        <v>342</v>
      </c>
      <c r="C1302" s="54" t="s">
        <v>156</v>
      </c>
      <c r="D1302" s="19" t="s">
        <v>788</v>
      </c>
    </row>
    <row r="1303" spans="1:137" ht="20.399999999999999" x14ac:dyDescent="0.2">
      <c r="A1303" s="40">
        <v>1203</v>
      </c>
      <c r="B1303" s="55" t="s">
        <v>744</v>
      </c>
      <c r="C1303" s="54" t="s">
        <v>152</v>
      </c>
      <c r="D1303" s="19" t="s">
        <v>788</v>
      </c>
    </row>
    <row r="1304" spans="1:137" ht="20.399999999999999" x14ac:dyDescent="0.2">
      <c r="A1304" s="40">
        <v>1204</v>
      </c>
      <c r="B1304" s="55" t="s">
        <v>211</v>
      </c>
      <c r="C1304" s="54" t="s">
        <v>152</v>
      </c>
      <c r="D1304" s="19" t="s">
        <v>788</v>
      </c>
    </row>
    <row r="1305" spans="1:137" ht="20.399999999999999" x14ac:dyDescent="0.2">
      <c r="A1305" s="40">
        <v>1205</v>
      </c>
      <c r="B1305" s="55" t="s">
        <v>343</v>
      </c>
      <c r="C1305" s="54" t="s">
        <v>152</v>
      </c>
      <c r="D1305" s="19" t="s">
        <v>788</v>
      </c>
    </row>
    <row r="1306" spans="1:137" ht="20.399999999999999" x14ac:dyDescent="0.2">
      <c r="A1306" s="40">
        <v>1206</v>
      </c>
      <c r="B1306" s="55" t="s">
        <v>213</v>
      </c>
      <c r="C1306" s="54" t="s">
        <v>153</v>
      </c>
      <c r="D1306" s="19" t="s">
        <v>788</v>
      </c>
    </row>
    <row r="1307" spans="1:137" ht="20.399999999999999" x14ac:dyDescent="0.2">
      <c r="A1307" s="40">
        <v>1207</v>
      </c>
      <c r="B1307" s="55" t="s">
        <v>214</v>
      </c>
      <c r="C1307" s="54" t="s">
        <v>153</v>
      </c>
      <c r="D1307" s="19" t="s">
        <v>788</v>
      </c>
    </row>
    <row r="1308" spans="1:137" s="45" customFormat="1" ht="17.399999999999999" customHeight="1" x14ac:dyDescent="0.2">
      <c r="A1308" s="334" t="s">
        <v>180</v>
      </c>
      <c r="B1308" s="335"/>
      <c r="C1308" s="43"/>
      <c r="D1308" s="124"/>
      <c r="E1308" s="255"/>
      <c r="F1308" s="255"/>
      <c r="G1308" s="255"/>
      <c r="H1308" s="255"/>
      <c r="I1308" s="255"/>
      <c r="J1308" s="255"/>
      <c r="K1308" s="255"/>
      <c r="L1308" s="255"/>
      <c r="M1308" s="255"/>
      <c r="N1308" s="255"/>
      <c r="O1308" s="255"/>
      <c r="P1308" s="255"/>
      <c r="Q1308" s="255"/>
      <c r="R1308" s="255"/>
      <c r="S1308" s="255"/>
      <c r="T1308" s="255"/>
      <c r="U1308" s="255"/>
      <c r="V1308" s="255"/>
      <c r="W1308" s="255"/>
      <c r="X1308" s="255"/>
      <c r="Y1308" s="255"/>
      <c r="Z1308" s="255"/>
      <c r="AA1308" s="255"/>
      <c r="AB1308" s="255"/>
      <c r="AC1308" s="255"/>
      <c r="AD1308" s="255"/>
      <c r="AE1308" s="255"/>
      <c r="AF1308" s="255"/>
      <c r="AG1308" s="255"/>
      <c r="AH1308" s="255"/>
      <c r="AI1308" s="255"/>
      <c r="AJ1308" s="255"/>
      <c r="AK1308" s="255"/>
      <c r="AL1308" s="255"/>
      <c r="AM1308" s="255"/>
      <c r="AN1308" s="255"/>
      <c r="AO1308" s="255"/>
      <c r="AP1308" s="255"/>
      <c r="AQ1308" s="255"/>
      <c r="AR1308" s="255"/>
      <c r="AS1308" s="255"/>
      <c r="AT1308" s="255"/>
      <c r="AU1308" s="255"/>
      <c r="AV1308" s="255"/>
      <c r="AW1308" s="255"/>
      <c r="AX1308" s="255"/>
      <c r="AY1308" s="255"/>
      <c r="AZ1308" s="255"/>
      <c r="BA1308" s="255"/>
      <c r="BB1308" s="255"/>
      <c r="BC1308" s="255"/>
      <c r="BD1308" s="255"/>
      <c r="BE1308" s="255"/>
      <c r="BF1308" s="255"/>
      <c r="BG1308" s="255"/>
      <c r="BH1308" s="255"/>
      <c r="BI1308" s="255"/>
      <c r="BJ1308" s="255"/>
      <c r="BK1308" s="255"/>
      <c r="BL1308" s="255"/>
      <c r="BM1308" s="255"/>
      <c r="BN1308" s="255"/>
      <c r="BO1308" s="255"/>
      <c r="BP1308" s="255"/>
      <c r="BQ1308" s="255"/>
      <c r="BR1308" s="255"/>
      <c r="BS1308" s="255"/>
      <c r="BT1308" s="255"/>
      <c r="BU1308" s="255"/>
      <c r="BV1308" s="255"/>
      <c r="BW1308" s="255"/>
      <c r="BX1308" s="255"/>
      <c r="BY1308" s="255"/>
      <c r="BZ1308" s="255"/>
      <c r="CA1308" s="255"/>
      <c r="CB1308" s="255"/>
      <c r="CC1308" s="255"/>
      <c r="CD1308" s="255"/>
      <c r="CE1308" s="255"/>
      <c r="CF1308" s="255"/>
      <c r="CG1308" s="255"/>
      <c r="CH1308" s="255"/>
      <c r="CI1308" s="255"/>
      <c r="CJ1308" s="255"/>
      <c r="CK1308" s="255"/>
      <c r="CL1308" s="255"/>
      <c r="CM1308" s="255"/>
      <c r="CN1308" s="255"/>
      <c r="CO1308" s="255"/>
      <c r="CP1308" s="255"/>
      <c r="CQ1308" s="255"/>
      <c r="CR1308" s="255"/>
      <c r="CS1308" s="255"/>
      <c r="CT1308" s="255"/>
      <c r="CU1308" s="255"/>
      <c r="CV1308" s="255"/>
      <c r="CW1308" s="255"/>
      <c r="CX1308" s="255"/>
      <c r="CY1308" s="255"/>
      <c r="CZ1308" s="255"/>
      <c r="DA1308" s="255"/>
      <c r="DB1308" s="255"/>
      <c r="DC1308" s="255"/>
      <c r="DD1308" s="255"/>
      <c r="DE1308" s="255"/>
      <c r="DF1308" s="255"/>
      <c r="DG1308" s="255"/>
      <c r="DH1308" s="255"/>
      <c r="DI1308" s="255"/>
      <c r="DJ1308" s="255"/>
      <c r="DK1308" s="255"/>
      <c r="DL1308" s="255"/>
      <c r="DM1308" s="255"/>
      <c r="DN1308" s="255"/>
      <c r="DO1308" s="255"/>
      <c r="DP1308" s="255"/>
      <c r="DQ1308" s="255"/>
      <c r="DR1308" s="255"/>
      <c r="DS1308" s="255"/>
      <c r="DT1308" s="255"/>
      <c r="DU1308" s="255"/>
      <c r="DV1308" s="255"/>
      <c r="DW1308" s="255"/>
      <c r="DX1308" s="255"/>
      <c r="DY1308" s="255"/>
      <c r="DZ1308" s="255"/>
      <c r="EA1308" s="255"/>
      <c r="EB1308" s="255"/>
      <c r="EC1308" s="255"/>
      <c r="ED1308" s="255"/>
      <c r="EE1308" s="255"/>
      <c r="EF1308" s="255"/>
      <c r="EG1308" s="255"/>
    </row>
    <row r="1309" spans="1:137" x14ac:dyDescent="0.2">
      <c r="A1309" s="40">
        <v>1208</v>
      </c>
      <c r="B1309" s="55" t="s">
        <v>729</v>
      </c>
      <c r="C1309" s="54" t="s">
        <v>156</v>
      </c>
      <c r="D1309" s="19" t="s">
        <v>788</v>
      </c>
    </row>
    <row r="1310" spans="1:137" ht="20.399999999999999" x14ac:dyDescent="0.2">
      <c r="A1310" s="40">
        <v>1209</v>
      </c>
      <c r="B1310" s="55" t="s">
        <v>216</v>
      </c>
      <c r="C1310" s="54" t="s">
        <v>153</v>
      </c>
      <c r="D1310" s="19" t="s">
        <v>788</v>
      </c>
    </row>
    <row r="1311" spans="1:137" ht="61.2" x14ac:dyDescent="0.2">
      <c r="A1311" s="40">
        <v>1210</v>
      </c>
      <c r="B1311" s="55" t="s">
        <v>730</v>
      </c>
      <c r="C1311" s="54" t="s">
        <v>153</v>
      </c>
      <c r="D1311" s="19" t="s">
        <v>788</v>
      </c>
    </row>
    <row r="1312" spans="1:137" ht="40.799999999999997" x14ac:dyDescent="0.2">
      <c r="A1312" s="40">
        <v>1211</v>
      </c>
      <c r="B1312" s="55" t="s">
        <v>745</v>
      </c>
      <c r="C1312" s="54" t="s">
        <v>153</v>
      </c>
      <c r="D1312" s="19" t="s">
        <v>788</v>
      </c>
    </row>
  </sheetData>
  <sheetProtection algorithmName="SHA-512" hashValue="riKw8YaHosrd8r7yku37C8Gc6lkhtz8puFXggryUvCPnp1K/ZikiOgdW2y8d67Z9Q/Cn1DGc72X7vgKlzELVkQ==" saltValue="nNd7xmI3lDdqxTij6mYpQw==" spinCount="100000" sheet="1" objects="1" scenarios="1"/>
  <autoFilter ref="A5:D40" xr:uid="{22473F6E-2D65-4BB4-A4D7-01C8FDD0D8AA}"/>
  <mergeCells count="78">
    <mergeCell ref="A19:B19"/>
    <mergeCell ref="A1:D1"/>
    <mergeCell ref="A6:B6"/>
    <mergeCell ref="A7:B7"/>
    <mergeCell ref="A34:B34"/>
    <mergeCell ref="A38:B38"/>
    <mergeCell ref="A30:B30"/>
    <mergeCell ref="A26:B26"/>
    <mergeCell ref="A21:B21"/>
    <mergeCell ref="A23:B23"/>
    <mergeCell ref="A111:B111"/>
    <mergeCell ref="A79:B79"/>
    <mergeCell ref="A72:B72"/>
    <mergeCell ref="A54:B54"/>
    <mergeCell ref="A42:B42"/>
    <mergeCell ref="A168:B168"/>
    <mergeCell ref="A156:B156"/>
    <mergeCell ref="A133:B133"/>
    <mergeCell ref="A124:B124"/>
    <mergeCell ref="A114:B114"/>
    <mergeCell ref="A193:B193"/>
    <mergeCell ref="A185:B185"/>
    <mergeCell ref="A176:B176"/>
    <mergeCell ref="A171:B171"/>
    <mergeCell ref="A173:B173"/>
    <mergeCell ref="A295:B295"/>
    <mergeCell ref="A288:B288"/>
    <mergeCell ref="A241:B241"/>
    <mergeCell ref="A218:B218"/>
    <mergeCell ref="A211:B211"/>
    <mergeCell ref="A368:B368"/>
    <mergeCell ref="A336:B336"/>
    <mergeCell ref="A329:B329"/>
    <mergeCell ref="A311:B311"/>
    <mergeCell ref="A298:B298"/>
    <mergeCell ref="A299:B299"/>
    <mergeCell ref="A425:B425"/>
    <mergeCell ref="A413:B413"/>
    <mergeCell ref="A390:B390"/>
    <mergeCell ref="A381:B381"/>
    <mergeCell ref="A371:B371"/>
    <mergeCell ref="A727:B727"/>
    <mergeCell ref="A558:B558"/>
    <mergeCell ref="A434:B434"/>
    <mergeCell ref="A428:B428"/>
    <mergeCell ref="A430:B430"/>
    <mergeCell ref="A878:B878"/>
    <mergeCell ref="A867:B867"/>
    <mergeCell ref="A792:B792"/>
    <mergeCell ref="A755:B755"/>
    <mergeCell ref="A751:B751"/>
    <mergeCell ref="A960:B960"/>
    <mergeCell ref="A947:B947"/>
    <mergeCell ref="A903:B903"/>
    <mergeCell ref="A895:B895"/>
    <mergeCell ref="A889:B889"/>
    <mergeCell ref="A1041:B1041"/>
    <mergeCell ref="A1009:B1009"/>
    <mergeCell ref="A1001:B1001"/>
    <mergeCell ref="A983:B983"/>
    <mergeCell ref="A970:B970"/>
    <mergeCell ref="A971:B971"/>
    <mergeCell ref="A1099:B1099"/>
    <mergeCell ref="A1087:B1087"/>
    <mergeCell ref="A1063:B1063"/>
    <mergeCell ref="A1054:B1054"/>
    <mergeCell ref="A1044:B1044"/>
    <mergeCell ref="A1218:B1218"/>
    <mergeCell ref="A1210:B1210"/>
    <mergeCell ref="A1192:B1192"/>
    <mergeCell ref="A1180:B1180"/>
    <mergeCell ref="A1105:B1105"/>
    <mergeCell ref="A1308:B1308"/>
    <mergeCell ref="A1296:B1296"/>
    <mergeCell ref="A1272:B1272"/>
    <mergeCell ref="A1263:B1263"/>
    <mergeCell ref="A1250:B1250"/>
    <mergeCell ref="A1253:B12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R1436"/>
  <sheetViews>
    <sheetView showGridLines="0" zoomScale="88" zoomScaleNormal="70" workbookViewId="0">
      <pane xSplit="3" ySplit="2" topLeftCell="D36" activePane="bottomRight" state="frozen"/>
      <selection pane="topRight" activeCell="E1" sqref="E1"/>
      <selection pane="bottomLeft" activeCell="A3" sqref="A3"/>
      <selection pane="bottomRight" activeCell="C46" sqref="C46"/>
    </sheetView>
  </sheetViews>
  <sheetFormatPr baseColWidth="10" defaultColWidth="0" defaultRowHeight="10.199999999999999" x14ac:dyDescent="0.2"/>
  <cols>
    <col min="1" max="1" width="5.5546875" style="34" customWidth="1"/>
    <col min="2" max="2" width="79.44140625" style="28" customWidth="1"/>
    <col min="3" max="3" width="15.33203125" style="34" customWidth="1"/>
    <col min="4" max="4" width="9.33203125" style="34" customWidth="1"/>
    <col min="5" max="5" width="20.33203125" style="34" hidden="1" customWidth="1"/>
    <col min="6" max="6" width="20.6640625" style="34" customWidth="1"/>
    <col min="7" max="7" width="20.21875" style="36" hidden="1" customWidth="1"/>
    <col min="8" max="8" width="22.77734375" style="36" customWidth="1"/>
    <col min="9" max="9" width="23.33203125" style="36" hidden="1" customWidth="1"/>
    <col min="10" max="10" width="22.33203125" style="36" customWidth="1"/>
    <col min="11" max="11" width="14.88671875" style="34" hidden="1" customWidth="1"/>
    <col min="12" max="174" width="17.33203125" style="34" hidden="1" customWidth="1"/>
    <col min="175" max="16384" width="11.44140625" style="34" hidden="1"/>
  </cols>
  <sheetData>
    <row r="1" spans="1:35" s="3" customFormat="1" ht="45.75" customHeight="1" x14ac:dyDescent="0.3">
      <c r="B1" s="4"/>
      <c r="D1" s="5"/>
      <c r="E1" s="358" t="s">
        <v>746</v>
      </c>
      <c r="F1" s="359"/>
      <c r="G1" s="360" t="s">
        <v>747</v>
      </c>
      <c r="H1" s="361"/>
      <c r="I1" s="362" t="s">
        <v>748</v>
      </c>
      <c r="J1" s="363"/>
      <c r="K1" s="7"/>
      <c r="L1" s="356" t="s">
        <v>27</v>
      </c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8"/>
    </row>
    <row r="2" spans="1:35" s="12" customFormat="1" ht="37.200000000000003" customHeight="1" x14ac:dyDescent="0.2">
      <c r="A2" s="9" t="s">
        <v>0</v>
      </c>
      <c r="B2" s="38" t="s">
        <v>43</v>
      </c>
      <c r="C2" s="10" t="s">
        <v>4</v>
      </c>
      <c r="D2" s="10" t="s">
        <v>46</v>
      </c>
      <c r="E2" s="10" t="s">
        <v>38</v>
      </c>
      <c r="F2" s="10" t="s">
        <v>37</v>
      </c>
      <c r="G2" s="10" t="s">
        <v>38</v>
      </c>
      <c r="H2" s="10" t="s">
        <v>37</v>
      </c>
      <c r="I2" s="10" t="s">
        <v>38</v>
      </c>
      <c r="J2" s="10" t="s">
        <v>37</v>
      </c>
      <c r="K2" s="11" t="s">
        <v>6</v>
      </c>
      <c r="L2" s="11" t="s">
        <v>17</v>
      </c>
      <c r="M2" s="11" t="s">
        <v>18</v>
      </c>
      <c r="N2" s="11" t="s">
        <v>19</v>
      </c>
      <c r="O2" s="11" t="s">
        <v>20</v>
      </c>
      <c r="P2" s="11" t="s">
        <v>21</v>
      </c>
      <c r="Q2" s="11" t="s">
        <v>22</v>
      </c>
      <c r="R2" s="11" t="s">
        <v>23</v>
      </c>
      <c r="S2" s="11" t="s">
        <v>7</v>
      </c>
      <c r="T2" s="11" t="s">
        <v>8</v>
      </c>
      <c r="U2" s="11" t="s">
        <v>9</v>
      </c>
      <c r="V2" s="11" t="s">
        <v>10</v>
      </c>
      <c r="W2" s="11" t="s">
        <v>11</v>
      </c>
      <c r="X2" s="11" t="s">
        <v>12</v>
      </c>
      <c r="Y2" s="11" t="s">
        <v>13</v>
      </c>
      <c r="Z2" s="11" t="s">
        <v>14</v>
      </c>
      <c r="AA2" s="11" t="s">
        <v>15</v>
      </c>
      <c r="AB2" s="11" t="s">
        <v>16</v>
      </c>
      <c r="AC2" s="11" t="s">
        <v>6</v>
      </c>
      <c r="AF2" s="12" t="s">
        <v>36</v>
      </c>
    </row>
    <row r="3" spans="1:35" s="50" customFormat="1" ht="22.8" customHeight="1" x14ac:dyDescent="0.2">
      <c r="A3" s="347" t="s">
        <v>44</v>
      </c>
      <c r="B3" s="348"/>
      <c r="C3" s="46"/>
      <c r="D3" s="48"/>
      <c r="E3" s="48"/>
      <c r="F3" s="48"/>
      <c r="G3" s="48"/>
      <c r="H3" s="48"/>
      <c r="I3" s="48"/>
      <c r="J3" s="48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</row>
    <row r="4" spans="1:35" s="60" customFormat="1" ht="19.2" customHeight="1" x14ac:dyDescent="0.2">
      <c r="A4" s="349" t="s">
        <v>49</v>
      </c>
      <c r="B4" s="350"/>
      <c r="C4" s="13"/>
      <c r="D4" s="15"/>
      <c r="E4" s="15"/>
      <c r="F4" s="15"/>
      <c r="G4" s="15"/>
      <c r="H4" s="15"/>
      <c r="I4" s="15"/>
      <c r="J4" s="15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</row>
    <row r="5" spans="1:35" s="28" customFormat="1" ht="19.8" customHeight="1" x14ac:dyDescent="0.2">
      <c r="A5" s="16">
        <v>1</v>
      </c>
      <c r="B5" s="41" t="s">
        <v>50</v>
      </c>
      <c r="C5" s="51" t="s">
        <v>152</v>
      </c>
      <c r="D5" s="19">
        <v>1</v>
      </c>
      <c r="E5" s="2">
        <v>20000</v>
      </c>
      <c r="F5" s="2">
        <f t="shared" ref="F5:F15" si="0">E5*D5</f>
        <v>20000</v>
      </c>
      <c r="G5" s="64">
        <v>20400</v>
      </c>
      <c r="H5" s="2">
        <f t="shared" ref="H5:H15" si="1">G5*D5</f>
        <v>20400</v>
      </c>
      <c r="I5" s="2">
        <v>30752</v>
      </c>
      <c r="J5" s="63">
        <f t="shared" ref="J5:J15" si="2">I5*D5</f>
        <v>30752</v>
      </c>
      <c r="K5" s="23" t="e">
        <f>100%-#REF!</f>
        <v>#REF!</v>
      </c>
      <c r="L5" s="24" t="e">
        <f>100%-#REF!</f>
        <v>#REF!</v>
      </c>
      <c r="M5" s="24" t="e">
        <f>100%-#REF!</f>
        <v>#REF!</v>
      </c>
      <c r="N5" s="24" t="e">
        <f>100%-#REF!</f>
        <v>#REF!</v>
      </c>
      <c r="O5" s="24" t="e">
        <f>100%-#REF!</f>
        <v>#REF!</v>
      </c>
      <c r="P5" s="24" t="e">
        <f>100%-#REF!</f>
        <v>#REF!</v>
      </c>
      <c r="Q5" s="24" t="e">
        <f>100%-#REF!</f>
        <v>#REF!</v>
      </c>
      <c r="R5" s="24" t="e">
        <f>100%-#REF!</f>
        <v>#REF!</v>
      </c>
      <c r="S5" s="24" t="e">
        <f>100%-#REF!</f>
        <v>#REF!</v>
      </c>
      <c r="T5" s="24" t="e">
        <f>100%-#REF!</f>
        <v>#REF!</v>
      </c>
      <c r="U5" s="24" t="e">
        <f>100%-#REF!</f>
        <v>#REF!</v>
      </c>
      <c r="V5" s="24" t="e">
        <f>100%-#REF!</f>
        <v>#REF!</v>
      </c>
      <c r="W5" s="24" t="e">
        <f>100%-#REF!</f>
        <v>#REF!</v>
      </c>
      <c r="X5" s="24" t="e">
        <f>100%-#REF!</f>
        <v>#REF!</v>
      </c>
      <c r="Y5" s="24" t="e">
        <f>100%-#REF!</f>
        <v>#REF!</v>
      </c>
      <c r="Z5" s="24" t="e">
        <f>100%-#REF!</f>
        <v>#REF!</v>
      </c>
      <c r="AA5" s="24" t="e">
        <f>100%-#REF!</f>
        <v>#REF!</v>
      </c>
      <c r="AB5" s="24" t="e">
        <f>100%-#REF!</f>
        <v>#REF!</v>
      </c>
      <c r="AC5" s="25" t="e">
        <f>100%-#REF!</f>
        <v>#REF!</v>
      </c>
      <c r="AD5" s="26" t="e">
        <f>#REF!+AC5</f>
        <v>#REF!</v>
      </c>
      <c r="AE5" s="17">
        <v>200</v>
      </c>
      <c r="AF5" s="27"/>
      <c r="AG5" s="28" t="e">
        <f>#REF!-#REF!</f>
        <v>#REF!</v>
      </c>
      <c r="AH5" s="28" t="e">
        <f>#REF!-#REF!</f>
        <v>#REF!</v>
      </c>
      <c r="AI5" s="28" t="e">
        <f>#REF!-#REF!</f>
        <v>#REF!</v>
      </c>
    </row>
    <row r="6" spans="1:35" s="28" customFormat="1" ht="30.6" x14ac:dyDescent="0.2">
      <c r="A6" s="16">
        <v>2</v>
      </c>
      <c r="B6" s="41" t="s">
        <v>51</v>
      </c>
      <c r="C6" s="51" t="s">
        <v>152</v>
      </c>
      <c r="D6" s="19">
        <v>1</v>
      </c>
      <c r="E6" s="2">
        <v>185000</v>
      </c>
      <c r="F6" s="2">
        <f t="shared" si="0"/>
        <v>185000</v>
      </c>
      <c r="G6" s="64">
        <v>220150</v>
      </c>
      <c r="H6" s="2">
        <f t="shared" si="1"/>
        <v>220150</v>
      </c>
      <c r="I6" s="2">
        <v>275354</v>
      </c>
      <c r="J6" s="63">
        <f t="shared" si="2"/>
        <v>275354</v>
      </c>
      <c r="K6" s="23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6"/>
      <c r="AE6" s="39"/>
      <c r="AF6" s="27"/>
    </row>
    <row r="7" spans="1:35" s="28" customFormat="1" ht="19.8" customHeight="1" x14ac:dyDescent="0.2">
      <c r="A7" s="16">
        <v>3</v>
      </c>
      <c r="B7" s="41" t="s">
        <v>52</v>
      </c>
      <c r="C7" s="51" t="s">
        <v>153</v>
      </c>
      <c r="D7" s="19">
        <v>1</v>
      </c>
      <c r="E7" s="2">
        <v>285000</v>
      </c>
      <c r="F7" s="2">
        <f t="shared" si="0"/>
        <v>285000</v>
      </c>
      <c r="G7" s="64">
        <v>322049.99999999994</v>
      </c>
      <c r="H7" s="2">
        <f t="shared" si="1"/>
        <v>322049.99999999994</v>
      </c>
      <c r="I7" s="2">
        <v>290728.5</v>
      </c>
      <c r="J7" s="63">
        <f t="shared" si="2"/>
        <v>290728.5</v>
      </c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5"/>
      <c r="AD7" s="26"/>
      <c r="AE7" s="17"/>
      <c r="AF7" s="27"/>
    </row>
    <row r="8" spans="1:35" s="28" customFormat="1" ht="19.8" customHeight="1" x14ac:dyDescent="0.2">
      <c r="A8" s="16">
        <v>4</v>
      </c>
      <c r="B8" s="41" t="s">
        <v>53</v>
      </c>
      <c r="C8" s="51" t="s">
        <v>154</v>
      </c>
      <c r="D8" s="19">
        <v>1</v>
      </c>
      <c r="E8" s="2">
        <v>85000</v>
      </c>
      <c r="F8" s="2">
        <f t="shared" si="0"/>
        <v>85000</v>
      </c>
      <c r="G8" s="64">
        <v>103700</v>
      </c>
      <c r="H8" s="2">
        <f t="shared" si="1"/>
        <v>103700</v>
      </c>
      <c r="I8" s="2">
        <v>102850.00000000003</v>
      </c>
      <c r="J8" s="63">
        <f t="shared" si="2"/>
        <v>102850.00000000003</v>
      </c>
      <c r="K8" s="23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  <c r="AD8" s="26"/>
      <c r="AE8" s="17"/>
      <c r="AF8" s="27"/>
    </row>
    <row r="9" spans="1:35" s="28" customFormat="1" ht="132" customHeight="1" x14ac:dyDescent="0.2">
      <c r="A9" s="16">
        <v>5</v>
      </c>
      <c r="B9" s="42" t="s">
        <v>54</v>
      </c>
      <c r="C9" s="51" t="s">
        <v>153</v>
      </c>
      <c r="D9" s="19">
        <v>1</v>
      </c>
      <c r="E9" s="2">
        <v>11500000</v>
      </c>
      <c r="F9" s="2">
        <f t="shared" si="0"/>
        <v>11500000</v>
      </c>
      <c r="G9" s="64">
        <v>13800000</v>
      </c>
      <c r="H9" s="2">
        <f t="shared" si="1"/>
        <v>13800000</v>
      </c>
      <c r="I9" s="2">
        <v>12678750</v>
      </c>
      <c r="J9" s="63">
        <f t="shared" si="2"/>
        <v>12678750</v>
      </c>
      <c r="K9" s="23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5"/>
      <c r="AD9" s="26"/>
      <c r="AE9" s="39"/>
      <c r="AF9" s="27"/>
    </row>
    <row r="10" spans="1:35" s="28" customFormat="1" ht="19.8" customHeight="1" x14ac:dyDescent="0.2">
      <c r="A10" s="16">
        <v>6</v>
      </c>
      <c r="B10" s="41" t="s">
        <v>55</v>
      </c>
      <c r="C10" s="51" t="s">
        <v>153</v>
      </c>
      <c r="D10" s="19">
        <v>1</v>
      </c>
      <c r="E10" s="2">
        <v>145000</v>
      </c>
      <c r="F10" s="2">
        <f t="shared" si="0"/>
        <v>145000</v>
      </c>
      <c r="G10" s="64">
        <v>146450</v>
      </c>
      <c r="H10" s="2">
        <f t="shared" si="1"/>
        <v>146450</v>
      </c>
      <c r="I10" s="2">
        <v>219370.5</v>
      </c>
      <c r="J10" s="63">
        <f t="shared" si="2"/>
        <v>219370.5</v>
      </c>
      <c r="K10" s="23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5"/>
      <c r="AD10" s="26"/>
      <c r="AE10" s="17"/>
      <c r="AF10" s="27"/>
    </row>
    <row r="11" spans="1:35" s="28" customFormat="1" ht="19.8" customHeight="1" x14ac:dyDescent="0.2">
      <c r="A11" s="16">
        <v>7</v>
      </c>
      <c r="B11" s="41" t="s">
        <v>56</v>
      </c>
      <c r="C11" s="51" t="s">
        <v>152</v>
      </c>
      <c r="D11" s="19">
        <v>1</v>
      </c>
      <c r="E11" s="2">
        <v>185000</v>
      </c>
      <c r="F11" s="2">
        <f t="shared" si="0"/>
        <v>185000</v>
      </c>
      <c r="G11" s="64">
        <v>231250</v>
      </c>
      <c r="H11" s="2">
        <f t="shared" si="1"/>
        <v>231250</v>
      </c>
      <c r="I11" s="2">
        <v>253246.49999999997</v>
      </c>
      <c r="J11" s="63">
        <f t="shared" si="2"/>
        <v>253246.49999999997</v>
      </c>
      <c r="K11" s="23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5"/>
      <c r="AD11" s="26"/>
      <c r="AE11" s="17"/>
      <c r="AF11" s="27"/>
    </row>
    <row r="12" spans="1:35" s="28" customFormat="1" ht="19.8" customHeight="1" x14ac:dyDescent="0.2">
      <c r="A12" s="16">
        <v>8</v>
      </c>
      <c r="B12" s="41" t="s">
        <v>57</v>
      </c>
      <c r="C12" s="51" t="s">
        <v>152</v>
      </c>
      <c r="D12" s="19">
        <v>1</v>
      </c>
      <c r="E12" s="2">
        <v>118000</v>
      </c>
      <c r="F12" s="2">
        <f t="shared" si="0"/>
        <v>118000</v>
      </c>
      <c r="G12" s="64">
        <v>120360</v>
      </c>
      <c r="H12" s="2">
        <f t="shared" si="1"/>
        <v>120360</v>
      </c>
      <c r="I12" s="2">
        <v>153352.80000000005</v>
      </c>
      <c r="J12" s="63">
        <f t="shared" si="2"/>
        <v>153352.80000000005</v>
      </c>
      <c r="K12" s="23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5"/>
      <c r="AD12" s="26"/>
      <c r="AE12" s="17"/>
      <c r="AF12" s="27"/>
    </row>
    <row r="13" spans="1:35" s="28" customFormat="1" ht="25.8" customHeight="1" x14ac:dyDescent="0.2">
      <c r="A13" s="16">
        <v>9</v>
      </c>
      <c r="B13" s="41" t="s">
        <v>58</v>
      </c>
      <c r="C13" s="51" t="s">
        <v>152</v>
      </c>
      <c r="D13" s="19">
        <v>1</v>
      </c>
      <c r="E13" s="2">
        <v>85000</v>
      </c>
      <c r="F13" s="2">
        <f t="shared" si="0"/>
        <v>85000</v>
      </c>
      <c r="G13" s="64">
        <v>94350.000000000015</v>
      </c>
      <c r="H13" s="2">
        <f t="shared" si="1"/>
        <v>94350.000000000015</v>
      </c>
      <c r="I13" s="2">
        <v>132812.5</v>
      </c>
      <c r="J13" s="63">
        <f t="shared" si="2"/>
        <v>132812.5</v>
      </c>
      <c r="K13" s="23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  <c r="AD13" s="26"/>
      <c r="AE13" s="17"/>
      <c r="AF13" s="27"/>
    </row>
    <row r="14" spans="1:35" s="28" customFormat="1" ht="25.8" customHeight="1" x14ac:dyDescent="0.2">
      <c r="A14" s="16">
        <v>10</v>
      </c>
      <c r="B14" s="41" t="s">
        <v>59</v>
      </c>
      <c r="C14" s="51" t="s">
        <v>155</v>
      </c>
      <c r="D14" s="19">
        <v>1</v>
      </c>
      <c r="E14" s="2">
        <v>55000</v>
      </c>
      <c r="F14" s="2">
        <f t="shared" si="0"/>
        <v>55000</v>
      </c>
      <c r="G14" s="64">
        <v>61600.000000000007</v>
      </c>
      <c r="H14" s="2">
        <f t="shared" si="1"/>
        <v>61600.000000000007</v>
      </c>
      <c r="I14" s="2">
        <v>74007.999999999985</v>
      </c>
      <c r="J14" s="63">
        <f t="shared" si="2"/>
        <v>74007.999999999985</v>
      </c>
      <c r="K14" s="23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5"/>
      <c r="AD14" s="26"/>
      <c r="AE14" s="17"/>
      <c r="AF14" s="27"/>
    </row>
    <row r="15" spans="1:35" s="28" customFormat="1" ht="25.8" customHeight="1" x14ac:dyDescent="0.2">
      <c r="A15" s="16">
        <v>11</v>
      </c>
      <c r="B15" s="41" t="s">
        <v>60</v>
      </c>
      <c r="C15" s="51" t="s">
        <v>152</v>
      </c>
      <c r="D15" s="19">
        <v>1</v>
      </c>
      <c r="E15" s="2">
        <v>62862.879999999997</v>
      </c>
      <c r="F15" s="2">
        <f t="shared" si="0"/>
        <v>62862.879999999997</v>
      </c>
      <c r="G15" s="64">
        <v>73549.569599999988</v>
      </c>
      <c r="H15" s="2">
        <f t="shared" si="1"/>
        <v>73549.569599999988</v>
      </c>
      <c r="I15" s="2">
        <v>65402.540352000004</v>
      </c>
      <c r="J15" s="63">
        <f t="shared" si="2"/>
        <v>65402.540352000004</v>
      </c>
      <c r="K15" s="23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5"/>
      <c r="AD15" s="26"/>
      <c r="AE15" s="17"/>
      <c r="AF15" s="27"/>
    </row>
    <row r="16" spans="1:35" s="45" customFormat="1" ht="19.2" customHeight="1" x14ac:dyDescent="0.2">
      <c r="A16" s="334" t="s">
        <v>61</v>
      </c>
      <c r="B16" s="335"/>
      <c r="C16" s="43"/>
      <c r="D16" s="124"/>
      <c r="E16" s="125"/>
      <c r="F16" s="125"/>
      <c r="G16" s="125"/>
      <c r="H16" s="125"/>
      <c r="I16" s="125"/>
      <c r="J16" s="126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</row>
    <row r="17" spans="1:32" s="28" customFormat="1" ht="19.8" customHeight="1" x14ac:dyDescent="0.2">
      <c r="A17" s="16">
        <v>12</v>
      </c>
      <c r="B17" s="41" t="s">
        <v>62</v>
      </c>
      <c r="C17" s="16" t="s">
        <v>156</v>
      </c>
      <c r="D17" s="19">
        <v>1</v>
      </c>
      <c r="E17" s="2">
        <v>185000</v>
      </c>
      <c r="F17" s="2">
        <f>E17*D17</f>
        <v>185000</v>
      </c>
      <c r="G17" s="62">
        <v>201650.00000000003</v>
      </c>
      <c r="H17" s="2">
        <f>G17*D17</f>
        <v>201650.00000000003</v>
      </c>
      <c r="I17" s="2">
        <v>253246.49999999997</v>
      </c>
      <c r="J17" s="63">
        <f>I17*D17</f>
        <v>253246.49999999997</v>
      </c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5"/>
      <c r="AD17" s="26"/>
      <c r="AE17" s="17"/>
      <c r="AF17" s="27"/>
    </row>
    <row r="18" spans="1:32" s="45" customFormat="1" ht="19.2" customHeight="1" x14ac:dyDescent="0.2">
      <c r="A18" s="334" t="s">
        <v>63</v>
      </c>
      <c r="B18" s="335"/>
      <c r="C18" s="43"/>
      <c r="D18" s="124"/>
      <c r="E18" s="125"/>
      <c r="F18" s="125"/>
      <c r="G18" s="125"/>
      <c r="H18" s="125"/>
      <c r="I18" s="125"/>
      <c r="J18" s="126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</row>
    <row r="19" spans="1:32" s="28" customFormat="1" ht="19.8" customHeight="1" x14ac:dyDescent="0.2">
      <c r="A19" s="16">
        <v>13</v>
      </c>
      <c r="B19" s="41" t="s">
        <v>65</v>
      </c>
      <c r="C19" s="16" t="s">
        <v>156</v>
      </c>
      <c r="D19" s="19">
        <v>1</v>
      </c>
      <c r="E19" s="61">
        <v>75000</v>
      </c>
      <c r="F19" s="2">
        <f>E19*D19</f>
        <v>75000</v>
      </c>
      <c r="G19" s="62">
        <v>87750</v>
      </c>
      <c r="H19" s="2">
        <f>G19*D19</f>
        <v>87750</v>
      </c>
      <c r="I19" s="2">
        <v>111630</v>
      </c>
      <c r="J19" s="63">
        <f>I19*D19</f>
        <v>111630</v>
      </c>
      <c r="K19" s="23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5"/>
      <c r="AD19" s="26"/>
      <c r="AE19" s="17"/>
      <c r="AF19" s="27"/>
    </row>
    <row r="20" spans="1:32" s="45" customFormat="1" ht="19.2" customHeight="1" x14ac:dyDescent="0.2">
      <c r="A20" s="334" t="s">
        <v>64</v>
      </c>
      <c r="B20" s="335"/>
      <c r="C20" s="43"/>
      <c r="D20" s="124"/>
      <c r="E20" s="125"/>
      <c r="F20" s="125"/>
      <c r="G20" s="125"/>
      <c r="H20" s="125"/>
      <c r="I20" s="125"/>
      <c r="J20" s="126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</row>
    <row r="21" spans="1:32" s="28" customFormat="1" ht="19.8" customHeight="1" x14ac:dyDescent="0.2">
      <c r="A21" s="16">
        <v>14</v>
      </c>
      <c r="B21" s="41" t="s">
        <v>66</v>
      </c>
      <c r="C21" s="16" t="s">
        <v>154</v>
      </c>
      <c r="D21" s="19">
        <v>1</v>
      </c>
      <c r="E21" s="2">
        <v>93000</v>
      </c>
      <c r="F21" s="2">
        <f>E21*D21</f>
        <v>93000</v>
      </c>
      <c r="G21" s="62">
        <v>113460</v>
      </c>
      <c r="H21" s="2">
        <f>G21*D21</f>
        <v>113460</v>
      </c>
      <c r="I21" s="2">
        <v>96757.2</v>
      </c>
      <c r="J21" s="63">
        <f>I21*D21</f>
        <v>96757.2</v>
      </c>
      <c r="K21" s="23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5"/>
      <c r="AD21" s="26"/>
      <c r="AE21" s="17"/>
      <c r="AF21" s="27"/>
    </row>
    <row r="22" spans="1:32" s="28" customFormat="1" ht="19.8" customHeight="1" x14ac:dyDescent="0.2">
      <c r="A22" s="16">
        <v>15</v>
      </c>
      <c r="B22" s="41" t="s">
        <v>67</v>
      </c>
      <c r="C22" s="16" t="s">
        <v>154</v>
      </c>
      <c r="D22" s="19">
        <v>1</v>
      </c>
      <c r="E22" s="2">
        <v>135000</v>
      </c>
      <c r="F22" s="2">
        <f>E22*D22</f>
        <v>135000</v>
      </c>
      <c r="G22" s="62">
        <v>151200</v>
      </c>
      <c r="H22" s="2">
        <f>G22*D22</f>
        <v>151200</v>
      </c>
      <c r="I22" s="2">
        <v>175446.00000000006</v>
      </c>
      <c r="J22" s="63">
        <f>I22*D22</f>
        <v>175446.00000000006</v>
      </c>
      <c r="K22" s="23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5"/>
      <c r="AD22" s="26"/>
      <c r="AE22" s="17"/>
      <c r="AF22" s="27"/>
    </row>
    <row r="23" spans="1:32" s="45" customFormat="1" ht="19.2" customHeight="1" x14ac:dyDescent="0.2">
      <c r="A23" s="334" t="s">
        <v>68</v>
      </c>
      <c r="B23" s="335"/>
      <c r="C23" s="43"/>
      <c r="D23" s="124"/>
      <c r="E23" s="125"/>
      <c r="F23" s="125"/>
      <c r="G23" s="125"/>
      <c r="H23" s="125"/>
      <c r="I23" s="125"/>
      <c r="J23" s="126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</row>
    <row r="24" spans="1:32" s="28" customFormat="1" ht="19.8" customHeight="1" x14ac:dyDescent="0.2">
      <c r="A24" s="16">
        <v>16</v>
      </c>
      <c r="B24" s="41" t="s">
        <v>69</v>
      </c>
      <c r="C24" s="51" t="s">
        <v>153</v>
      </c>
      <c r="D24" s="19">
        <v>1</v>
      </c>
      <c r="E24" s="2">
        <v>118000</v>
      </c>
      <c r="F24" s="2">
        <f>E24*D24</f>
        <v>118000</v>
      </c>
      <c r="G24" s="62">
        <v>134520.00000000003</v>
      </c>
      <c r="H24" s="2">
        <f>G24*D24</f>
        <v>134520.00000000003</v>
      </c>
      <c r="I24" s="2">
        <v>120371.8</v>
      </c>
      <c r="J24" s="63">
        <f>I24*D24</f>
        <v>120371.8</v>
      </c>
      <c r="K24" s="23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5"/>
      <c r="AD24" s="26"/>
      <c r="AE24" s="17"/>
      <c r="AF24" s="27"/>
    </row>
    <row r="25" spans="1:32" s="28" customFormat="1" ht="19.8" customHeight="1" x14ac:dyDescent="0.2">
      <c r="A25" s="16">
        <v>17</v>
      </c>
      <c r="B25" s="41" t="s">
        <v>70</v>
      </c>
      <c r="C25" s="51" t="s">
        <v>153</v>
      </c>
      <c r="D25" s="19">
        <v>1</v>
      </c>
      <c r="E25" s="2">
        <v>115000</v>
      </c>
      <c r="F25" s="2">
        <f>E25*D25</f>
        <v>115000</v>
      </c>
      <c r="G25" s="62">
        <v>132250</v>
      </c>
      <c r="H25" s="2">
        <f>G25*D25</f>
        <v>132250</v>
      </c>
      <c r="I25" s="2">
        <v>129214</v>
      </c>
      <c r="J25" s="63">
        <f>I25*D25</f>
        <v>129214</v>
      </c>
      <c r="K25" s="23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5"/>
      <c r="AD25" s="26"/>
      <c r="AE25" s="17"/>
      <c r="AF25" s="27"/>
    </row>
    <row r="26" spans="1:32" s="28" customFormat="1" ht="19.8" customHeight="1" x14ac:dyDescent="0.2">
      <c r="A26" s="16">
        <v>18</v>
      </c>
      <c r="B26" s="41" t="s">
        <v>71</v>
      </c>
      <c r="C26" s="51" t="s">
        <v>153</v>
      </c>
      <c r="D26" s="19">
        <v>1</v>
      </c>
      <c r="E26" s="2">
        <v>110000</v>
      </c>
      <c r="F26" s="2">
        <f>E26*D26</f>
        <v>110000</v>
      </c>
      <c r="G26" s="62">
        <v>123200.00000000001</v>
      </c>
      <c r="H26" s="2">
        <f>G26*D26</f>
        <v>123200.00000000001</v>
      </c>
      <c r="I26" s="2">
        <v>145474.99999999997</v>
      </c>
      <c r="J26" s="63">
        <f>I26*D26</f>
        <v>145474.99999999997</v>
      </c>
      <c r="K26" s="23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5"/>
      <c r="AD26" s="26"/>
      <c r="AE26" s="17"/>
      <c r="AF26" s="27"/>
    </row>
    <row r="27" spans="1:32" s="45" customFormat="1" ht="19.2" customHeight="1" x14ac:dyDescent="0.2">
      <c r="A27" s="334" t="s">
        <v>72</v>
      </c>
      <c r="B27" s="335"/>
      <c r="C27" s="43"/>
      <c r="D27" s="124"/>
      <c r="E27" s="125"/>
      <c r="F27" s="125"/>
      <c r="G27" s="125"/>
      <c r="H27" s="125"/>
      <c r="I27" s="125"/>
      <c r="J27" s="126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</row>
    <row r="28" spans="1:32" s="28" customFormat="1" ht="19.8" customHeight="1" x14ac:dyDescent="0.2">
      <c r="A28" s="16">
        <v>19</v>
      </c>
      <c r="B28" s="41" t="s">
        <v>73</v>
      </c>
      <c r="C28" s="51" t="s">
        <v>153</v>
      </c>
      <c r="D28" s="19">
        <v>1</v>
      </c>
      <c r="E28" s="61">
        <v>55000</v>
      </c>
      <c r="F28" s="2">
        <f>E28*D28</f>
        <v>55000</v>
      </c>
      <c r="G28" s="2">
        <v>62149.999999999993</v>
      </c>
      <c r="H28" s="2">
        <f>G28*D28</f>
        <v>62149.999999999993</v>
      </c>
      <c r="I28" s="2">
        <v>76582</v>
      </c>
      <c r="J28" s="63">
        <f>I28*D28</f>
        <v>76582</v>
      </c>
      <c r="K28" s="23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5"/>
      <c r="AD28" s="26"/>
      <c r="AE28" s="17"/>
      <c r="AF28" s="27"/>
    </row>
    <row r="29" spans="1:32" s="28" customFormat="1" ht="24.6" customHeight="1" x14ac:dyDescent="0.2">
      <c r="A29" s="16">
        <v>20</v>
      </c>
      <c r="B29" s="41" t="s">
        <v>74</v>
      </c>
      <c r="C29" s="51" t="s">
        <v>153</v>
      </c>
      <c r="D29" s="19">
        <v>1</v>
      </c>
      <c r="E29" s="61">
        <v>205000</v>
      </c>
      <c r="F29" s="2">
        <f>E29*D29</f>
        <v>205000</v>
      </c>
      <c r="G29" s="2">
        <v>213200</v>
      </c>
      <c r="H29" s="2">
        <f>G29*D29</f>
        <v>213200</v>
      </c>
      <c r="I29" s="2">
        <v>257152.00000000006</v>
      </c>
      <c r="J29" s="63">
        <f>I29*D29</f>
        <v>257152.00000000006</v>
      </c>
      <c r="K29" s="23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5"/>
      <c r="AD29" s="26"/>
      <c r="AE29" s="39"/>
      <c r="AF29" s="27"/>
    </row>
    <row r="30" spans="1:32" s="28" customFormat="1" ht="44.4" customHeight="1" x14ac:dyDescent="0.2">
      <c r="A30" s="16">
        <v>21</v>
      </c>
      <c r="B30" s="41" t="s">
        <v>75</v>
      </c>
      <c r="C30" s="51" t="s">
        <v>153</v>
      </c>
      <c r="D30" s="19">
        <v>1</v>
      </c>
      <c r="E30" s="61">
        <v>65000</v>
      </c>
      <c r="F30" s="2">
        <f>E30*D30</f>
        <v>65000</v>
      </c>
      <c r="G30" s="2">
        <v>69550</v>
      </c>
      <c r="H30" s="2">
        <f>G30*D30</f>
        <v>69550</v>
      </c>
      <c r="I30" s="2">
        <v>84474.000000000029</v>
      </c>
      <c r="J30" s="63">
        <f>I30*D30</f>
        <v>84474.000000000029</v>
      </c>
      <c r="K30" s="23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5"/>
      <c r="AD30" s="26"/>
      <c r="AE30" s="39"/>
      <c r="AF30" s="27"/>
    </row>
    <row r="31" spans="1:32" s="45" customFormat="1" ht="19.2" customHeight="1" x14ac:dyDescent="0.2">
      <c r="A31" s="334" t="s">
        <v>76</v>
      </c>
      <c r="B31" s="335"/>
      <c r="C31" s="43"/>
      <c r="D31" s="124"/>
      <c r="E31" s="125"/>
      <c r="F31" s="125"/>
      <c r="G31" s="125"/>
      <c r="H31" s="125"/>
      <c r="I31" s="125"/>
      <c r="J31" s="126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</row>
    <row r="32" spans="1:32" s="28" customFormat="1" ht="20.399999999999999" x14ac:dyDescent="0.2">
      <c r="A32" s="16">
        <v>22</v>
      </c>
      <c r="B32" s="41" t="s">
        <v>77</v>
      </c>
      <c r="C32" s="51" t="s">
        <v>152</v>
      </c>
      <c r="D32" s="19">
        <v>1</v>
      </c>
      <c r="E32" s="61">
        <v>435000</v>
      </c>
      <c r="F32" s="2">
        <f>E32*D32</f>
        <v>435000</v>
      </c>
      <c r="G32" s="2">
        <v>495900.00000000006</v>
      </c>
      <c r="H32" s="2">
        <f>G32*D32</f>
        <v>495900.00000000006</v>
      </c>
      <c r="I32" s="2">
        <v>626400</v>
      </c>
      <c r="J32" s="63">
        <f>I32*D32</f>
        <v>626400</v>
      </c>
      <c r="K32" s="23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5"/>
      <c r="AD32" s="26"/>
      <c r="AE32" s="39"/>
      <c r="AF32" s="27"/>
    </row>
    <row r="33" spans="1:32" s="28" customFormat="1" ht="20.399999999999999" x14ac:dyDescent="0.2">
      <c r="A33" s="16">
        <v>23</v>
      </c>
      <c r="B33" s="41" t="s">
        <v>78</v>
      </c>
      <c r="C33" s="51" t="s">
        <v>154</v>
      </c>
      <c r="D33" s="19">
        <v>1</v>
      </c>
      <c r="E33" s="61">
        <v>75000</v>
      </c>
      <c r="F33" s="2">
        <f>E33*D33</f>
        <v>75000</v>
      </c>
      <c r="G33" s="2">
        <v>87750</v>
      </c>
      <c r="H33" s="2">
        <f>G33*D33</f>
        <v>87750</v>
      </c>
      <c r="I33" s="2">
        <v>84270</v>
      </c>
      <c r="J33" s="63">
        <f>I33*D33</f>
        <v>84270</v>
      </c>
      <c r="K33" s="23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5"/>
      <c r="AD33" s="26"/>
      <c r="AE33" s="39"/>
      <c r="AF33" s="27"/>
    </row>
    <row r="34" spans="1:32" s="28" customFormat="1" ht="20.399999999999999" x14ac:dyDescent="0.2">
      <c r="A34" s="16">
        <v>24</v>
      </c>
      <c r="B34" s="41" t="s">
        <v>79</v>
      </c>
      <c r="C34" s="51" t="s">
        <v>152</v>
      </c>
      <c r="D34" s="19">
        <v>1</v>
      </c>
      <c r="E34" s="61">
        <v>165000</v>
      </c>
      <c r="F34" s="2">
        <f>E34*D34</f>
        <v>165000</v>
      </c>
      <c r="G34" s="2">
        <v>186449.99999999997</v>
      </c>
      <c r="H34" s="2">
        <f>G34*D34</f>
        <v>186449.99999999997</v>
      </c>
      <c r="I34" s="2">
        <v>181912.5</v>
      </c>
      <c r="J34" s="63">
        <f>I34*D34</f>
        <v>181912.5</v>
      </c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5"/>
      <c r="AD34" s="26"/>
      <c r="AE34" s="39"/>
      <c r="AF34" s="27"/>
    </row>
    <row r="35" spans="1:32" s="45" customFormat="1" ht="19.2" customHeight="1" x14ac:dyDescent="0.2">
      <c r="A35" s="334" t="s">
        <v>80</v>
      </c>
      <c r="B35" s="335"/>
      <c r="C35" s="43"/>
      <c r="D35" s="124"/>
      <c r="E35" s="125"/>
      <c r="F35" s="125"/>
      <c r="G35" s="125"/>
      <c r="H35" s="125"/>
      <c r="I35" s="125"/>
      <c r="J35" s="126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</row>
    <row r="36" spans="1:32" s="28" customFormat="1" ht="22.2" customHeight="1" x14ac:dyDescent="0.2">
      <c r="A36" s="16">
        <v>25</v>
      </c>
      <c r="B36" s="41" t="s">
        <v>81</v>
      </c>
      <c r="C36" s="51" t="s">
        <v>152</v>
      </c>
      <c r="D36" s="19">
        <v>1</v>
      </c>
      <c r="E36" s="2">
        <v>58000</v>
      </c>
      <c r="F36" s="2">
        <f>E36*D36</f>
        <v>58000</v>
      </c>
      <c r="G36" s="2">
        <v>63220.000000000007</v>
      </c>
      <c r="H36" s="2">
        <f>G36*D36</f>
        <v>63220.000000000007</v>
      </c>
      <c r="I36" s="2">
        <v>78044.799999999988</v>
      </c>
      <c r="J36" s="63">
        <f>I36*D36</f>
        <v>78044.799999999988</v>
      </c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5"/>
      <c r="AD36" s="26"/>
      <c r="AE36" s="39"/>
      <c r="AF36" s="27"/>
    </row>
    <row r="37" spans="1:32" s="28" customFormat="1" ht="38.4" customHeight="1" thickBot="1" x14ac:dyDescent="0.25">
      <c r="A37" s="81">
        <v>26</v>
      </c>
      <c r="B37" s="148" t="s">
        <v>82</v>
      </c>
      <c r="C37" s="149" t="s">
        <v>152</v>
      </c>
      <c r="D37" s="150">
        <v>1</v>
      </c>
      <c r="E37" s="151">
        <v>115000</v>
      </c>
      <c r="F37" s="151">
        <f>E37*D37</f>
        <v>115000</v>
      </c>
      <c r="G37" s="151">
        <v>116150</v>
      </c>
      <c r="H37" s="151">
        <f>G37*D37</f>
        <v>116150</v>
      </c>
      <c r="I37" s="151">
        <v>131663.5</v>
      </c>
      <c r="J37" s="152">
        <f>I37*D37</f>
        <v>131663.5</v>
      </c>
      <c r="K37" s="23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5"/>
      <c r="AD37" s="26"/>
      <c r="AE37" s="39"/>
      <c r="AF37" s="27"/>
    </row>
    <row r="38" spans="1:32" s="28" customFormat="1" ht="19.2" customHeight="1" x14ac:dyDescent="0.2">
      <c r="A38" s="153"/>
      <c r="B38" s="154" t="s">
        <v>777</v>
      </c>
      <c r="C38" s="155"/>
      <c r="D38" s="156"/>
      <c r="E38" s="157"/>
      <c r="F38" s="158">
        <f>SUM(F5:F37)</f>
        <v>14729862.880000001</v>
      </c>
      <c r="G38" s="157"/>
      <c r="H38" s="158">
        <f>SUM(H5:H37)</f>
        <v>17432259.569600001</v>
      </c>
      <c r="I38" s="157"/>
      <c r="J38" s="159">
        <f>SUM(J5:J37)</f>
        <v>16829266.640352003</v>
      </c>
      <c r="K38" s="111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5"/>
      <c r="AD38" s="26"/>
      <c r="AE38" s="39"/>
      <c r="AF38" s="79"/>
    </row>
    <row r="39" spans="1:32" s="28" customFormat="1" ht="19.2" customHeight="1" x14ac:dyDescent="0.2">
      <c r="A39" s="160"/>
      <c r="B39" s="147" t="s">
        <v>779</v>
      </c>
      <c r="C39" s="366">
        <v>0.14000000000000001</v>
      </c>
      <c r="D39" s="366"/>
      <c r="E39" s="2"/>
      <c r="F39" s="2">
        <f>F38*C39</f>
        <v>2062180.8032000002</v>
      </c>
      <c r="G39" s="2"/>
      <c r="H39" s="2">
        <f>H38*C39</f>
        <v>2440516.3397440002</v>
      </c>
      <c r="I39" s="2"/>
      <c r="J39" s="161">
        <f>J38*C39</f>
        <v>2356097.3296492808</v>
      </c>
      <c r="K39" s="111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5"/>
      <c r="AD39" s="26"/>
      <c r="AE39" s="39"/>
      <c r="AF39" s="79"/>
    </row>
    <row r="40" spans="1:32" s="28" customFormat="1" ht="19.2" customHeight="1" x14ac:dyDescent="0.2">
      <c r="A40" s="160"/>
      <c r="B40" s="147" t="s">
        <v>780</v>
      </c>
      <c r="C40" s="366">
        <v>0.03</v>
      </c>
      <c r="D40" s="366"/>
      <c r="E40" s="2"/>
      <c r="F40" s="2">
        <f>F38*C40</f>
        <v>441895.88640000002</v>
      </c>
      <c r="G40" s="2"/>
      <c r="H40" s="2">
        <f>C40*H38</f>
        <v>522967.78708799998</v>
      </c>
      <c r="I40" s="2"/>
      <c r="J40" s="162">
        <f>J38*C40</f>
        <v>504877.99921056005</v>
      </c>
      <c r="K40" s="111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5"/>
      <c r="AD40" s="26"/>
      <c r="AE40" s="39"/>
      <c r="AF40" s="79"/>
    </row>
    <row r="41" spans="1:32" s="28" customFormat="1" ht="19.2" customHeight="1" x14ac:dyDescent="0.2">
      <c r="A41" s="160"/>
      <c r="B41" s="147" t="s">
        <v>781</v>
      </c>
      <c r="C41" s="366">
        <v>0.05</v>
      </c>
      <c r="D41" s="366"/>
      <c r="E41" s="2"/>
      <c r="F41" s="2">
        <f>C41*F38</f>
        <v>736493.14400000009</v>
      </c>
      <c r="G41" s="2"/>
      <c r="H41" s="2">
        <f>H38*C41</f>
        <v>871612.97848000005</v>
      </c>
      <c r="I41" s="2"/>
      <c r="J41" s="162">
        <f>J38*C41</f>
        <v>841463.33201760019</v>
      </c>
      <c r="K41" s="111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5"/>
      <c r="AD41" s="26"/>
      <c r="AE41" s="39"/>
      <c r="AF41" s="79"/>
    </row>
    <row r="42" spans="1:32" s="28" customFormat="1" ht="19.2" customHeight="1" x14ac:dyDescent="0.2">
      <c r="A42" s="160"/>
      <c r="B42" s="147" t="s">
        <v>782</v>
      </c>
      <c r="C42" s="366">
        <v>0.19</v>
      </c>
      <c r="D42" s="366"/>
      <c r="E42" s="2"/>
      <c r="F42" s="2">
        <f>C42*F41</f>
        <v>139933.69736000002</v>
      </c>
      <c r="G42" s="2"/>
      <c r="H42" s="2">
        <f>C42*H41</f>
        <v>165606.46591120001</v>
      </c>
      <c r="I42" s="2"/>
      <c r="J42" s="162">
        <f>C42*J41</f>
        <v>159878.03308334402</v>
      </c>
      <c r="K42" s="111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5"/>
      <c r="AD42" s="26"/>
      <c r="AE42" s="39"/>
      <c r="AF42" s="79"/>
    </row>
    <row r="43" spans="1:32" s="28" customFormat="1" ht="19.2" customHeight="1" x14ac:dyDescent="0.2">
      <c r="A43" s="160"/>
      <c r="B43" s="147" t="s">
        <v>783</v>
      </c>
      <c r="C43" s="51"/>
      <c r="D43" s="19"/>
      <c r="E43" s="2"/>
      <c r="F43" s="2">
        <f>SUM(F39:F42)</f>
        <v>3380503.5309600006</v>
      </c>
      <c r="G43" s="2"/>
      <c r="H43" s="2">
        <f>SUM(H39:H42)</f>
        <v>4000703.5712231998</v>
      </c>
      <c r="I43" s="2"/>
      <c r="J43" s="162">
        <f>SUM(J39:J42)</f>
        <v>3862316.6939607849</v>
      </c>
      <c r="K43" s="111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5"/>
      <c r="AD43" s="26"/>
      <c r="AE43" s="39"/>
      <c r="AF43" s="79"/>
    </row>
    <row r="44" spans="1:32" s="28" customFormat="1" ht="19.2" customHeight="1" thickBot="1" x14ac:dyDescent="0.25">
      <c r="A44" s="364" t="s">
        <v>778</v>
      </c>
      <c r="B44" s="365"/>
      <c r="C44" s="163"/>
      <c r="D44" s="164"/>
      <c r="E44" s="165"/>
      <c r="F44" s="166">
        <f>F43+F38</f>
        <v>18110366.41096</v>
      </c>
      <c r="G44" s="165"/>
      <c r="H44" s="166">
        <f>H38+H43</f>
        <v>21432963.1408232</v>
      </c>
      <c r="I44" s="165"/>
      <c r="J44" s="167">
        <f>J38+J43</f>
        <v>20691583.334312789</v>
      </c>
      <c r="K44" s="112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6"/>
      <c r="AD44" s="26"/>
      <c r="AE44" s="39"/>
      <c r="AF44" s="79"/>
    </row>
    <row r="45" spans="1:32" s="110" customFormat="1" ht="38.4" customHeight="1" thickBot="1" x14ac:dyDescent="0.25">
      <c r="A45" s="96"/>
      <c r="B45" s="97"/>
      <c r="C45" s="98"/>
      <c r="D45" s="99"/>
      <c r="E45" s="100"/>
      <c r="F45" s="100"/>
      <c r="G45" s="100"/>
      <c r="H45" s="100"/>
      <c r="I45" s="100"/>
      <c r="J45" s="101"/>
      <c r="K45" s="106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8"/>
      <c r="AD45" s="109"/>
      <c r="AE45" s="39"/>
      <c r="AF45" s="79"/>
    </row>
    <row r="46" spans="1:32" s="60" customFormat="1" ht="19.2" customHeight="1" thickBot="1" x14ac:dyDescent="0.25">
      <c r="A46" s="336" t="s">
        <v>83</v>
      </c>
      <c r="B46" s="343" t="s">
        <v>83</v>
      </c>
      <c r="C46" s="137"/>
      <c r="D46" s="119"/>
      <c r="E46" s="120"/>
      <c r="F46" s="120"/>
      <c r="G46" s="120"/>
      <c r="H46" s="120"/>
      <c r="I46" s="120"/>
      <c r="J46" s="121"/>
      <c r="K46" s="113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</row>
    <row r="47" spans="1:32" s="28" customFormat="1" ht="22.2" customHeight="1" x14ac:dyDescent="0.2">
      <c r="A47" s="87">
        <v>27</v>
      </c>
      <c r="B47" s="135" t="s">
        <v>84</v>
      </c>
      <c r="C47" s="136" t="s">
        <v>156</v>
      </c>
      <c r="D47" s="88">
        <v>1</v>
      </c>
      <c r="E47" s="118">
        <v>85000</v>
      </c>
      <c r="F47" s="89">
        <f t="shared" ref="F47:F57" si="3">E47*D47</f>
        <v>85000</v>
      </c>
      <c r="G47" s="89">
        <v>101150</v>
      </c>
      <c r="H47" s="89">
        <f t="shared" ref="H47:H57" si="4">G47*D47</f>
        <v>101150</v>
      </c>
      <c r="I47" s="89">
        <v>120368.5</v>
      </c>
      <c r="J47" s="90">
        <f t="shared" ref="J47:J57" si="5">I47*D47</f>
        <v>120368.5</v>
      </c>
      <c r="K47" s="23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5"/>
      <c r="AD47" s="26"/>
      <c r="AE47" s="39"/>
      <c r="AF47" s="27"/>
    </row>
    <row r="48" spans="1:32" s="28" customFormat="1" ht="22.2" customHeight="1" x14ac:dyDescent="0.2">
      <c r="A48" s="16">
        <v>28</v>
      </c>
      <c r="B48" s="41" t="s">
        <v>85</v>
      </c>
      <c r="C48" s="51" t="s">
        <v>156</v>
      </c>
      <c r="D48" s="19">
        <v>1</v>
      </c>
      <c r="E48" s="61">
        <v>91000</v>
      </c>
      <c r="F48" s="2">
        <f t="shared" si="3"/>
        <v>91000</v>
      </c>
      <c r="G48" s="2">
        <v>91910</v>
      </c>
      <c r="H48" s="2">
        <f t="shared" si="4"/>
        <v>91910</v>
      </c>
      <c r="I48" s="2">
        <v>114150.40000000002</v>
      </c>
      <c r="J48" s="63">
        <f t="shared" si="5"/>
        <v>114150.40000000002</v>
      </c>
      <c r="K48" s="23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5"/>
      <c r="AD48" s="26"/>
      <c r="AE48" s="39"/>
      <c r="AF48" s="27"/>
    </row>
    <row r="49" spans="1:32" s="28" customFormat="1" ht="22.2" customHeight="1" x14ac:dyDescent="0.2">
      <c r="A49" s="16">
        <v>29</v>
      </c>
      <c r="B49" s="41" t="s">
        <v>86</v>
      </c>
      <c r="C49" s="51" t="s">
        <v>156</v>
      </c>
      <c r="D49" s="19">
        <v>1</v>
      </c>
      <c r="E49" s="61">
        <v>98000</v>
      </c>
      <c r="F49" s="2">
        <f t="shared" si="3"/>
        <v>98000</v>
      </c>
      <c r="G49" s="2">
        <v>99960</v>
      </c>
      <c r="H49" s="2">
        <f t="shared" si="4"/>
        <v>99960</v>
      </c>
      <c r="I49" s="2">
        <v>101959.2</v>
      </c>
      <c r="J49" s="63">
        <f t="shared" si="5"/>
        <v>101959.2</v>
      </c>
      <c r="K49" s="23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5"/>
      <c r="AD49" s="26"/>
      <c r="AE49" s="39"/>
      <c r="AF49" s="27"/>
    </row>
    <row r="50" spans="1:32" s="28" customFormat="1" ht="22.2" customHeight="1" x14ac:dyDescent="0.2">
      <c r="A50" s="16">
        <v>30</v>
      </c>
      <c r="B50" s="41" t="s">
        <v>87</v>
      </c>
      <c r="C50" s="51" t="s">
        <v>156</v>
      </c>
      <c r="D50" s="19">
        <v>1</v>
      </c>
      <c r="E50" s="61">
        <v>86000</v>
      </c>
      <c r="F50" s="2">
        <f t="shared" si="3"/>
        <v>86000</v>
      </c>
      <c r="G50" s="2">
        <v>87720</v>
      </c>
      <c r="H50" s="2">
        <f t="shared" si="4"/>
        <v>87720</v>
      </c>
      <c r="I50" s="2">
        <v>134375</v>
      </c>
      <c r="J50" s="63">
        <f t="shared" si="5"/>
        <v>134375</v>
      </c>
      <c r="K50" s="23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5"/>
      <c r="AD50" s="26"/>
      <c r="AE50" s="39"/>
      <c r="AF50" s="27"/>
    </row>
    <row r="51" spans="1:32" s="28" customFormat="1" ht="22.2" customHeight="1" x14ac:dyDescent="0.2">
      <c r="A51" s="16">
        <v>31</v>
      </c>
      <c r="B51" s="41" t="s">
        <v>88</v>
      </c>
      <c r="C51" s="51" t="s">
        <v>156</v>
      </c>
      <c r="D51" s="19">
        <v>1</v>
      </c>
      <c r="E51" s="61">
        <v>91500</v>
      </c>
      <c r="F51" s="2">
        <f t="shared" si="3"/>
        <v>91500</v>
      </c>
      <c r="G51" s="2">
        <v>99735.000000000015</v>
      </c>
      <c r="H51" s="2">
        <f t="shared" si="4"/>
        <v>99735.000000000015</v>
      </c>
      <c r="I51" s="2">
        <v>129573.15</v>
      </c>
      <c r="J51" s="63">
        <f t="shared" si="5"/>
        <v>129573.15</v>
      </c>
      <c r="K51" s="23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5"/>
      <c r="AD51" s="26"/>
      <c r="AE51" s="39"/>
      <c r="AF51" s="27"/>
    </row>
    <row r="52" spans="1:32" s="28" customFormat="1" ht="22.2" customHeight="1" x14ac:dyDescent="0.2">
      <c r="A52" s="16">
        <v>32</v>
      </c>
      <c r="B52" s="41" t="s">
        <v>89</v>
      </c>
      <c r="C52" s="51" t="s">
        <v>156</v>
      </c>
      <c r="D52" s="19">
        <v>1</v>
      </c>
      <c r="E52" s="61">
        <v>93000</v>
      </c>
      <c r="F52" s="2">
        <f t="shared" si="3"/>
        <v>93000</v>
      </c>
      <c r="G52" s="2">
        <v>93930</v>
      </c>
      <c r="H52" s="2">
        <f t="shared" si="4"/>
        <v>93930</v>
      </c>
      <c r="I52" s="2">
        <v>125140.79999999997</v>
      </c>
      <c r="J52" s="63">
        <f t="shared" si="5"/>
        <v>125140.79999999997</v>
      </c>
      <c r="K52" s="23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5"/>
      <c r="AD52" s="26"/>
      <c r="AE52" s="39"/>
      <c r="AF52" s="27"/>
    </row>
    <row r="53" spans="1:32" s="28" customFormat="1" ht="22.2" customHeight="1" x14ac:dyDescent="0.2">
      <c r="A53" s="16">
        <v>33</v>
      </c>
      <c r="B53" s="41" t="s">
        <v>90</v>
      </c>
      <c r="C53" s="51" t="s">
        <v>156</v>
      </c>
      <c r="D53" s="19">
        <v>1</v>
      </c>
      <c r="E53" s="61">
        <v>216000</v>
      </c>
      <c r="F53" s="2">
        <f t="shared" si="3"/>
        <v>216000</v>
      </c>
      <c r="G53" s="2">
        <v>257040</v>
      </c>
      <c r="H53" s="2">
        <f t="shared" si="4"/>
        <v>257040</v>
      </c>
      <c r="I53" s="2">
        <v>305877.59999999998</v>
      </c>
      <c r="J53" s="63">
        <f t="shared" si="5"/>
        <v>305877.59999999998</v>
      </c>
      <c r="K53" s="23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5"/>
      <c r="AD53" s="26"/>
      <c r="AE53" s="39"/>
      <c r="AF53" s="27"/>
    </row>
    <row r="54" spans="1:32" s="28" customFormat="1" ht="22.2" customHeight="1" x14ac:dyDescent="0.2">
      <c r="A54" s="16">
        <v>34</v>
      </c>
      <c r="B54" s="41" t="s">
        <v>91</v>
      </c>
      <c r="C54" s="51" t="s">
        <v>156</v>
      </c>
      <c r="D54" s="19">
        <v>1</v>
      </c>
      <c r="E54" s="61">
        <v>220000</v>
      </c>
      <c r="F54" s="2">
        <f t="shared" si="3"/>
        <v>220000</v>
      </c>
      <c r="G54" s="2">
        <v>272800</v>
      </c>
      <c r="H54" s="2">
        <f t="shared" si="4"/>
        <v>272800</v>
      </c>
      <c r="I54" s="2">
        <v>242550</v>
      </c>
      <c r="J54" s="63">
        <f t="shared" si="5"/>
        <v>242550</v>
      </c>
      <c r="K54" s="23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5"/>
      <c r="AD54" s="26"/>
      <c r="AE54" s="39"/>
      <c r="AF54" s="27"/>
    </row>
    <row r="55" spans="1:32" s="28" customFormat="1" ht="22.2" customHeight="1" x14ac:dyDescent="0.2">
      <c r="A55" s="16">
        <v>35</v>
      </c>
      <c r="B55" s="41" t="s">
        <v>92</v>
      </c>
      <c r="C55" s="51" t="s">
        <v>156</v>
      </c>
      <c r="D55" s="19">
        <v>1</v>
      </c>
      <c r="E55" s="61">
        <v>218000</v>
      </c>
      <c r="F55" s="2">
        <f t="shared" si="3"/>
        <v>218000</v>
      </c>
      <c r="G55" s="2">
        <v>270320</v>
      </c>
      <c r="H55" s="2">
        <f t="shared" si="4"/>
        <v>270320</v>
      </c>
      <c r="I55" s="2">
        <v>268597.80000000005</v>
      </c>
      <c r="J55" s="63">
        <f t="shared" si="5"/>
        <v>268597.80000000005</v>
      </c>
      <c r="K55" s="23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5"/>
      <c r="AD55" s="26"/>
      <c r="AE55" s="39"/>
      <c r="AF55" s="27"/>
    </row>
    <row r="56" spans="1:32" s="28" customFormat="1" ht="22.2" customHeight="1" x14ac:dyDescent="0.2">
      <c r="A56" s="16">
        <v>36</v>
      </c>
      <c r="B56" s="41" t="s">
        <v>93</v>
      </c>
      <c r="C56" s="51" t="s">
        <v>154</v>
      </c>
      <c r="D56" s="19">
        <v>1</v>
      </c>
      <c r="E56" s="61">
        <v>223000</v>
      </c>
      <c r="F56" s="2">
        <f t="shared" si="3"/>
        <v>223000</v>
      </c>
      <c r="G56" s="2">
        <v>243070.00000000003</v>
      </c>
      <c r="H56" s="2">
        <f t="shared" si="4"/>
        <v>243070.00000000003</v>
      </c>
      <c r="I56" s="2">
        <v>342884.8</v>
      </c>
      <c r="J56" s="63">
        <f t="shared" si="5"/>
        <v>342884.8</v>
      </c>
      <c r="K56" s="23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5"/>
      <c r="AD56" s="26"/>
      <c r="AE56" s="39"/>
      <c r="AF56" s="27"/>
    </row>
    <row r="57" spans="1:32" s="28" customFormat="1" ht="22.2" customHeight="1" x14ac:dyDescent="0.2">
      <c r="A57" s="16">
        <v>37</v>
      </c>
      <c r="B57" s="41" t="s">
        <v>94</v>
      </c>
      <c r="C57" s="51" t="s">
        <v>154</v>
      </c>
      <c r="D57" s="19">
        <v>1</v>
      </c>
      <c r="E57" s="61">
        <v>73000</v>
      </c>
      <c r="F57" s="2">
        <f t="shared" si="3"/>
        <v>73000</v>
      </c>
      <c r="G57" s="2">
        <v>79570</v>
      </c>
      <c r="H57" s="2">
        <f t="shared" si="4"/>
        <v>79570</v>
      </c>
      <c r="I57" s="2">
        <v>78956.800000000003</v>
      </c>
      <c r="J57" s="63">
        <f t="shared" si="5"/>
        <v>78956.800000000003</v>
      </c>
      <c r="K57" s="23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5"/>
      <c r="AD57" s="26"/>
      <c r="AE57" s="39"/>
      <c r="AF57" s="27"/>
    </row>
    <row r="58" spans="1:32" s="45" customFormat="1" ht="19.2" customHeight="1" x14ac:dyDescent="0.2">
      <c r="A58" s="334" t="s">
        <v>95</v>
      </c>
      <c r="B58" s="335"/>
      <c r="C58" s="43"/>
      <c r="D58" s="124"/>
      <c r="E58" s="125"/>
      <c r="F58" s="125"/>
      <c r="G58" s="125"/>
      <c r="H58" s="125"/>
      <c r="I58" s="125"/>
      <c r="J58" s="126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</row>
    <row r="59" spans="1:32" s="28" customFormat="1" ht="22.2" customHeight="1" x14ac:dyDescent="0.2">
      <c r="A59" s="16">
        <v>38</v>
      </c>
      <c r="B59" s="41" t="s">
        <v>96</v>
      </c>
      <c r="C59" s="51" t="s">
        <v>153</v>
      </c>
      <c r="D59" s="19">
        <v>1</v>
      </c>
      <c r="E59" s="2">
        <v>315000</v>
      </c>
      <c r="F59" s="2">
        <f t="shared" ref="F59:F75" si="6">E59*D59</f>
        <v>315000</v>
      </c>
      <c r="G59" s="2">
        <v>337050</v>
      </c>
      <c r="H59" s="2">
        <f t="shared" ref="H59:H75" si="7">G59*D59</f>
        <v>337050</v>
      </c>
      <c r="I59" s="2">
        <v>416587.49999999994</v>
      </c>
      <c r="J59" s="63">
        <f t="shared" ref="J59:J75" si="8">I59*D59</f>
        <v>416587.49999999994</v>
      </c>
      <c r="K59" s="23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5"/>
      <c r="AD59" s="26"/>
      <c r="AE59" s="39"/>
      <c r="AF59" s="27"/>
    </row>
    <row r="60" spans="1:32" s="28" customFormat="1" ht="22.2" customHeight="1" x14ac:dyDescent="0.2">
      <c r="A60" s="16">
        <v>39</v>
      </c>
      <c r="B60" s="41" t="s">
        <v>97</v>
      </c>
      <c r="C60" s="51" t="s">
        <v>153</v>
      </c>
      <c r="D60" s="19">
        <v>1</v>
      </c>
      <c r="E60" s="2">
        <v>110000</v>
      </c>
      <c r="F60" s="2">
        <f t="shared" si="6"/>
        <v>110000</v>
      </c>
      <c r="G60" s="2">
        <v>119900.00000000001</v>
      </c>
      <c r="H60" s="2">
        <f t="shared" si="7"/>
        <v>119900.00000000001</v>
      </c>
      <c r="I60" s="2">
        <v>118976</v>
      </c>
      <c r="J60" s="63">
        <f t="shared" si="8"/>
        <v>118976</v>
      </c>
      <c r="K60" s="23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5"/>
      <c r="AD60" s="26"/>
      <c r="AE60" s="39"/>
      <c r="AF60" s="27"/>
    </row>
    <row r="61" spans="1:32" s="28" customFormat="1" ht="22.2" customHeight="1" x14ac:dyDescent="0.2">
      <c r="A61" s="16">
        <v>40</v>
      </c>
      <c r="B61" s="41" t="s">
        <v>98</v>
      </c>
      <c r="C61" s="51" t="s">
        <v>153</v>
      </c>
      <c r="D61" s="19">
        <v>1</v>
      </c>
      <c r="E61" s="2">
        <v>185000</v>
      </c>
      <c r="F61" s="2">
        <f t="shared" si="6"/>
        <v>185000</v>
      </c>
      <c r="G61" s="2">
        <v>201650.00000000003</v>
      </c>
      <c r="H61" s="2">
        <f t="shared" si="7"/>
        <v>201650.00000000003</v>
      </c>
      <c r="I61" s="2">
        <v>211806.5</v>
      </c>
      <c r="J61" s="63">
        <f t="shared" si="8"/>
        <v>211806.5</v>
      </c>
      <c r="K61" s="23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5"/>
      <c r="AD61" s="26"/>
      <c r="AE61" s="39"/>
      <c r="AF61" s="27"/>
    </row>
    <row r="62" spans="1:32" s="28" customFormat="1" ht="22.2" customHeight="1" x14ac:dyDescent="0.2">
      <c r="A62" s="16">
        <v>41</v>
      </c>
      <c r="B62" s="41" t="s">
        <v>99</v>
      </c>
      <c r="C62" s="51" t="s">
        <v>152</v>
      </c>
      <c r="D62" s="19">
        <v>1</v>
      </c>
      <c r="E62" s="2">
        <v>142000</v>
      </c>
      <c r="F62" s="2">
        <f t="shared" si="6"/>
        <v>142000</v>
      </c>
      <c r="G62" s="2">
        <v>147680</v>
      </c>
      <c r="H62" s="2">
        <f t="shared" si="7"/>
        <v>147680</v>
      </c>
      <c r="I62" s="2">
        <v>184543.20000000004</v>
      </c>
      <c r="J62" s="63">
        <f t="shared" si="8"/>
        <v>184543.20000000004</v>
      </c>
      <c r="K62" s="23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5"/>
      <c r="AD62" s="26"/>
      <c r="AE62" s="39"/>
      <c r="AF62" s="27"/>
    </row>
    <row r="63" spans="1:32" s="28" customFormat="1" ht="22.2" customHeight="1" x14ac:dyDescent="0.2">
      <c r="A63" s="16">
        <v>42</v>
      </c>
      <c r="B63" s="41" t="s">
        <v>100</v>
      </c>
      <c r="C63" s="51" t="s">
        <v>152</v>
      </c>
      <c r="D63" s="19">
        <v>1</v>
      </c>
      <c r="E63" s="2">
        <v>138000</v>
      </c>
      <c r="F63" s="2">
        <f t="shared" si="6"/>
        <v>138000</v>
      </c>
      <c r="G63" s="2">
        <v>172500</v>
      </c>
      <c r="H63" s="2">
        <f t="shared" si="7"/>
        <v>172500</v>
      </c>
      <c r="I63" s="2">
        <v>166980</v>
      </c>
      <c r="J63" s="63">
        <f t="shared" si="8"/>
        <v>166980</v>
      </c>
      <c r="K63" s="23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5"/>
      <c r="AD63" s="26"/>
      <c r="AE63" s="39"/>
      <c r="AF63" s="27"/>
    </row>
    <row r="64" spans="1:32" s="28" customFormat="1" ht="22.2" customHeight="1" x14ac:dyDescent="0.2">
      <c r="A64" s="16">
        <v>43</v>
      </c>
      <c r="B64" s="41" t="s">
        <v>101</v>
      </c>
      <c r="C64" s="51" t="s">
        <v>152</v>
      </c>
      <c r="D64" s="19">
        <v>1</v>
      </c>
      <c r="E64" s="2">
        <v>295000</v>
      </c>
      <c r="F64" s="2">
        <f t="shared" si="6"/>
        <v>295000</v>
      </c>
      <c r="G64" s="2">
        <v>303850</v>
      </c>
      <c r="H64" s="2">
        <f t="shared" si="7"/>
        <v>303850</v>
      </c>
      <c r="I64" s="2">
        <v>446305.5</v>
      </c>
      <c r="J64" s="63">
        <f t="shared" si="8"/>
        <v>446305.5</v>
      </c>
      <c r="K64" s="23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5"/>
      <c r="AD64" s="26"/>
      <c r="AE64" s="39"/>
      <c r="AF64" s="27"/>
    </row>
    <row r="65" spans="1:32" s="28" customFormat="1" ht="22.2" customHeight="1" x14ac:dyDescent="0.2">
      <c r="A65" s="16">
        <v>44</v>
      </c>
      <c r="B65" s="41" t="s">
        <v>102</v>
      </c>
      <c r="C65" s="51" t="s">
        <v>152</v>
      </c>
      <c r="D65" s="19">
        <v>1</v>
      </c>
      <c r="E65" s="2">
        <v>365000</v>
      </c>
      <c r="F65" s="2">
        <f t="shared" si="6"/>
        <v>365000</v>
      </c>
      <c r="G65" s="2">
        <v>445300</v>
      </c>
      <c r="H65" s="2">
        <f t="shared" si="7"/>
        <v>445300</v>
      </c>
      <c r="I65" s="2">
        <v>394784</v>
      </c>
      <c r="J65" s="63">
        <f t="shared" si="8"/>
        <v>394784</v>
      </c>
      <c r="K65" s="23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5"/>
      <c r="AD65" s="26"/>
      <c r="AE65" s="39"/>
      <c r="AF65" s="27"/>
    </row>
    <row r="66" spans="1:32" s="28" customFormat="1" ht="22.2" customHeight="1" x14ac:dyDescent="0.2">
      <c r="A66" s="16">
        <v>45</v>
      </c>
      <c r="B66" s="41" t="s">
        <v>103</v>
      </c>
      <c r="C66" s="51" t="s">
        <v>152</v>
      </c>
      <c r="D66" s="19">
        <v>1</v>
      </c>
      <c r="E66" s="2">
        <v>98000</v>
      </c>
      <c r="F66" s="2">
        <f t="shared" si="6"/>
        <v>98000</v>
      </c>
      <c r="G66" s="2">
        <v>116620</v>
      </c>
      <c r="H66" s="2">
        <f t="shared" si="7"/>
        <v>116620</v>
      </c>
      <c r="I66" s="2">
        <v>116433.80000000002</v>
      </c>
      <c r="J66" s="63">
        <f t="shared" si="8"/>
        <v>116433.80000000002</v>
      </c>
      <c r="K66" s="23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5"/>
      <c r="AD66" s="26"/>
      <c r="AE66" s="39"/>
      <c r="AF66" s="27"/>
    </row>
    <row r="67" spans="1:32" s="28" customFormat="1" ht="22.2" customHeight="1" x14ac:dyDescent="0.2">
      <c r="A67" s="16">
        <v>46</v>
      </c>
      <c r="B67" s="41" t="s">
        <v>104</v>
      </c>
      <c r="C67" s="51" t="s">
        <v>152</v>
      </c>
      <c r="D67" s="19">
        <v>1</v>
      </c>
      <c r="E67" s="2">
        <v>198000</v>
      </c>
      <c r="F67" s="2">
        <f t="shared" si="6"/>
        <v>198000</v>
      </c>
      <c r="G67" s="2">
        <v>219780.00000000003</v>
      </c>
      <c r="H67" s="2">
        <f t="shared" si="7"/>
        <v>219780.00000000003</v>
      </c>
      <c r="I67" s="2">
        <v>201979.8</v>
      </c>
      <c r="J67" s="63">
        <f t="shared" si="8"/>
        <v>201979.8</v>
      </c>
      <c r="K67" s="23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5"/>
      <c r="AD67" s="26"/>
      <c r="AE67" s="39"/>
      <c r="AF67" s="27"/>
    </row>
    <row r="68" spans="1:32" s="28" customFormat="1" ht="22.2" customHeight="1" x14ac:dyDescent="0.2">
      <c r="A68" s="16">
        <v>47</v>
      </c>
      <c r="B68" s="41" t="s">
        <v>105</v>
      </c>
      <c r="C68" s="51" t="s">
        <v>152</v>
      </c>
      <c r="D68" s="19">
        <v>1</v>
      </c>
      <c r="E68" s="2">
        <v>285000</v>
      </c>
      <c r="F68" s="2">
        <f t="shared" si="6"/>
        <v>285000</v>
      </c>
      <c r="G68" s="2">
        <v>296400</v>
      </c>
      <c r="H68" s="2">
        <f t="shared" si="7"/>
        <v>296400</v>
      </c>
      <c r="I68" s="2">
        <v>410400</v>
      </c>
      <c r="J68" s="63">
        <f t="shared" si="8"/>
        <v>410400</v>
      </c>
      <c r="K68" s="23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5"/>
      <c r="AD68" s="26"/>
      <c r="AE68" s="39"/>
      <c r="AF68" s="27"/>
    </row>
    <row r="69" spans="1:32" s="28" customFormat="1" ht="22.2" customHeight="1" x14ac:dyDescent="0.2">
      <c r="A69" s="16">
        <v>48</v>
      </c>
      <c r="B69" s="41" t="s">
        <v>106</v>
      </c>
      <c r="C69" s="51" t="s">
        <v>152</v>
      </c>
      <c r="D69" s="19">
        <v>1</v>
      </c>
      <c r="E69" s="2">
        <v>126201.34</v>
      </c>
      <c r="F69" s="2">
        <f t="shared" si="6"/>
        <v>126201.34</v>
      </c>
      <c r="G69" s="2">
        <v>150179.59459999998</v>
      </c>
      <c r="H69" s="2">
        <f t="shared" si="7"/>
        <v>150179.59459999998</v>
      </c>
      <c r="I69" s="2">
        <v>155492.67101400002</v>
      </c>
      <c r="J69" s="63">
        <f t="shared" si="8"/>
        <v>155492.67101400002</v>
      </c>
      <c r="K69" s="23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5"/>
      <c r="AD69" s="26"/>
      <c r="AE69" s="39"/>
      <c r="AF69" s="27"/>
    </row>
    <row r="70" spans="1:32" s="28" customFormat="1" ht="22.2" customHeight="1" x14ac:dyDescent="0.2">
      <c r="A70" s="16">
        <v>49</v>
      </c>
      <c r="B70" s="41" t="s">
        <v>107</v>
      </c>
      <c r="C70" s="51" t="s">
        <v>153</v>
      </c>
      <c r="D70" s="19">
        <v>1</v>
      </c>
      <c r="E70" s="2">
        <v>195000</v>
      </c>
      <c r="F70" s="2">
        <f t="shared" si="6"/>
        <v>195000</v>
      </c>
      <c r="G70" s="2">
        <v>206700</v>
      </c>
      <c r="H70" s="2">
        <f t="shared" si="7"/>
        <v>206700</v>
      </c>
      <c r="I70" s="2">
        <v>253422.00000000006</v>
      </c>
      <c r="J70" s="63">
        <f t="shared" si="8"/>
        <v>253422.00000000006</v>
      </c>
      <c r="K70" s="23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5"/>
      <c r="AD70" s="26"/>
      <c r="AE70" s="39"/>
      <c r="AF70" s="27"/>
    </row>
    <row r="71" spans="1:32" s="28" customFormat="1" ht="22.2" customHeight="1" x14ac:dyDescent="0.2">
      <c r="A71" s="16">
        <v>50</v>
      </c>
      <c r="B71" s="41" t="s">
        <v>108</v>
      </c>
      <c r="C71" s="51" t="s">
        <v>154</v>
      </c>
      <c r="D71" s="19">
        <v>1</v>
      </c>
      <c r="E71" s="2">
        <v>165000</v>
      </c>
      <c r="F71" s="2">
        <f t="shared" si="6"/>
        <v>165000</v>
      </c>
      <c r="G71" s="2">
        <v>174900</v>
      </c>
      <c r="H71" s="2">
        <f t="shared" si="7"/>
        <v>174900</v>
      </c>
      <c r="I71" s="2">
        <v>192456</v>
      </c>
      <c r="J71" s="63">
        <f t="shared" si="8"/>
        <v>192456</v>
      </c>
      <c r="K71" s="23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5"/>
      <c r="AD71" s="26"/>
      <c r="AE71" s="39"/>
      <c r="AF71" s="27"/>
    </row>
    <row r="72" spans="1:32" s="28" customFormat="1" ht="22.2" customHeight="1" x14ac:dyDescent="0.2">
      <c r="A72" s="16">
        <v>51</v>
      </c>
      <c r="B72" s="41" t="s">
        <v>109</v>
      </c>
      <c r="C72" s="51" t="s">
        <v>152</v>
      </c>
      <c r="D72" s="19">
        <v>1</v>
      </c>
      <c r="E72" s="2">
        <v>285000</v>
      </c>
      <c r="F72" s="2">
        <f t="shared" si="6"/>
        <v>285000</v>
      </c>
      <c r="G72" s="2">
        <v>316350</v>
      </c>
      <c r="H72" s="2">
        <f t="shared" si="7"/>
        <v>316350</v>
      </c>
      <c r="I72" s="2">
        <v>332424</v>
      </c>
      <c r="J72" s="63">
        <f t="shared" si="8"/>
        <v>332424</v>
      </c>
      <c r="K72" s="23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5"/>
      <c r="AD72" s="26"/>
      <c r="AE72" s="39"/>
      <c r="AF72" s="27"/>
    </row>
    <row r="73" spans="1:32" s="28" customFormat="1" ht="22.2" customHeight="1" x14ac:dyDescent="0.2">
      <c r="A73" s="16">
        <v>52</v>
      </c>
      <c r="B73" s="41" t="s">
        <v>110</v>
      </c>
      <c r="C73" s="51" t="s">
        <v>152</v>
      </c>
      <c r="D73" s="19">
        <v>1</v>
      </c>
      <c r="E73" s="2">
        <v>185000</v>
      </c>
      <c r="F73" s="2">
        <f t="shared" si="6"/>
        <v>185000</v>
      </c>
      <c r="G73" s="2">
        <v>188700</v>
      </c>
      <c r="H73" s="2">
        <f t="shared" si="7"/>
        <v>188700</v>
      </c>
      <c r="I73" s="2">
        <v>266400</v>
      </c>
      <c r="J73" s="63">
        <f t="shared" si="8"/>
        <v>266400</v>
      </c>
      <c r="K73" s="23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5"/>
      <c r="AD73" s="26"/>
      <c r="AE73" s="39"/>
      <c r="AF73" s="27"/>
    </row>
    <row r="74" spans="1:32" s="28" customFormat="1" ht="22.2" customHeight="1" x14ac:dyDescent="0.2">
      <c r="A74" s="16">
        <v>53</v>
      </c>
      <c r="B74" s="41" t="s">
        <v>111</v>
      </c>
      <c r="C74" s="51" t="s">
        <v>152</v>
      </c>
      <c r="D74" s="19">
        <v>1</v>
      </c>
      <c r="E74" s="2">
        <v>73000</v>
      </c>
      <c r="F74" s="2">
        <f t="shared" si="6"/>
        <v>73000</v>
      </c>
      <c r="G74" s="2">
        <v>76650</v>
      </c>
      <c r="H74" s="2">
        <f t="shared" si="7"/>
        <v>76650</v>
      </c>
      <c r="I74" s="2">
        <v>88330</v>
      </c>
      <c r="J74" s="63">
        <f t="shared" si="8"/>
        <v>88330</v>
      </c>
      <c r="K74" s="23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5"/>
      <c r="AD74" s="26"/>
      <c r="AE74" s="39"/>
      <c r="AF74" s="27"/>
    </row>
    <row r="75" spans="1:32" s="28" customFormat="1" ht="22.2" customHeight="1" x14ac:dyDescent="0.2">
      <c r="A75" s="16">
        <v>54</v>
      </c>
      <c r="B75" s="41" t="s">
        <v>112</v>
      </c>
      <c r="C75" s="51" t="s">
        <v>152</v>
      </c>
      <c r="D75" s="19">
        <v>1</v>
      </c>
      <c r="E75" s="2">
        <v>295000</v>
      </c>
      <c r="F75" s="2">
        <f t="shared" si="6"/>
        <v>295000</v>
      </c>
      <c r="G75" s="2">
        <v>318600</v>
      </c>
      <c r="H75" s="2">
        <f t="shared" si="7"/>
        <v>318600</v>
      </c>
      <c r="I75" s="2">
        <v>396952</v>
      </c>
      <c r="J75" s="63">
        <f t="shared" si="8"/>
        <v>396952</v>
      </c>
      <c r="K75" s="23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5"/>
      <c r="AD75" s="26"/>
      <c r="AE75" s="39"/>
      <c r="AF75" s="27"/>
    </row>
    <row r="76" spans="1:32" s="45" customFormat="1" ht="19.2" customHeight="1" x14ac:dyDescent="0.2">
      <c r="A76" s="334" t="s">
        <v>113</v>
      </c>
      <c r="B76" s="335"/>
      <c r="C76" s="43"/>
      <c r="D76" s="124"/>
      <c r="E76" s="125"/>
      <c r="F76" s="125"/>
      <c r="G76" s="125"/>
      <c r="H76" s="125"/>
      <c r="I76" s="125"/>
      <c r="J76" s="126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</row>
    <row r="77" spans="1:32" s="28" customFormat="1" ht="22.2" customHeight="1" x14ac:dyDescent="0.2">
      <c r="A77" s="16">
        <v>55</v>
      </c>
      <c r="B77" s="41" t="s">
        <v>114</v>
      </c>
      <c r="C77" s="51" t="s">
        <v>152</v>
      </c>
      <c r="D77" s="19">
        <v>1</v>
      </c>
      <c r="E77" s="2">
        <v>75000</v>
      </c>
      <c r="F77" s="2">
        <f t="shared" ref="F77:F82" si="9">E77*D77</f>
        <v>75000</v>
      </c>
      <c r="G77" s="2">
        <v>78000</v>
      </c>
      <c r="H77" s="2">
        <f t="shared" ref="H77:H82" si="10">G77*D77</f>
        <v>78000</v>
      </c>
      <c r="I77" s="2">
        <v>108000</v>
      </c>
      <c r="J77" s="63">
        <f t="shared" ref="J77:J82" si="11">I77*D77</f>
        <v>108000</v>
      </c>
      <c r="K77" s="23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5"/>
      <c r="AD77" s="26"/>
      <c r="AE77" s="39"/>
      <c r="AF77" s="27"/>
    </row>
    <row r="78" spans="1:32" s="28" customFormat="1" ht="30.6" x14ac:dyDescent="0.2">
      <c r="A78" s="16">
        <v>56</v>
      </c>
      <c r="B78" s="41" t="s">
        <v>115</v>
      </c>
      <c r="C78" s="51" t="s">
        <v>152</v>
      </c>
      <c r="D78" s="19">
        <v>1</v>
      </c>
      <c r="E78" s="2">
        <v>95000</v>
      </c>
      <c r="F78" s="2">
        <f t="shared" si="9"/>
        <v>95000</v>
      </c>
      <c r="G78" s="2">
        <v>101650</v>
      </c>
      <c r="H78" s="2">
        <f t="shared" si="10"/>
        <v>101650</v>
      </c>
      <c r="I78" s="2">
        <v>146072</v>
      </c>
      <c r="J78" s="63">
        <f t="shared" si="11"/>
        <v>146072</v>
      </c>
      <c r="K78" s="23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5"/>
      <c r="AD78" s="26"/>
      <c r="AE78" s="39"/>
      <c r="AF78" s="27"/>
    </row>
    <row r="79" spans="1:32" s="28" customFormat="1" ht="22.2" customHeight="1" x14ac:dyDescent="0.2">
      <c r="A79" s="16">
        <v>57</v>
      </c>
      <c r="B79" s="41" t="s">
        <v>116</v>
      </c>
      <c r="C79" s="51" t="s">
        <v>152</v>
      </c>
      <c r="D79" s="19">
        <v>1</v>
      </c>
      <c r="E79" s="2">
        <v>125000</v>
      </c>
      <c r="F79" s="2">
        <f t="shared" si="9"/>
        <v>125000</v>
      </c>
      <c r="G79" s="2">
        <v>128750</v>
      </c>
      <c r="H79" s="2">
        <f t="shared" si="10"/>
        <v>128750</v>
      </c>
      <c r="I79" s="2">
        <v>171112.5</v>
      </c>
      <c r="J79" s="63">
        <f t="shared" si="11"/>
        <v>171112.5</v>
      </c>
      <c r="K79" s="23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5"/>
      <c r="AD79" s="26"/>
      <c r="AE79" s="39"/>
      <c r="AF79" s="27"/>
    </row>
    <row r="80" spans="1:32" s="28" customFormat="1" ht="22.2" customHeight="1" x14ac:dyDescent="0.2">
      <c r="A80" s="16">
        <v>58</v>
      </c>
      <c r="B80" s="41" t="s">
        <v>117</v>
      </c>
      <c r="C80" s="51" t="s">
        <v>154</v>
      </c>
      <c r="D80" s="19">
        <v>1</v>
      </c>
      <c r="E80" s="2">
        <v>145000</v>
      </c>
      <c r="F80" s="2">
        <f t="shared" si="9"/>
        <v>145000</v>
      </c>
      <c r="G80" s="2">
        <v>176900</v>
      </c>
      <c r="H80" s="2">
        <f t="shared" si="10"/>
        <v>176900</v>
      </c>
      <c r="I80" s="2">
        <v>222952</v>
      </c>
      <c r="J80" s="63">
        <f t="shared" si="11"/>
        <v>222952</v>
      </c>
      <c r="K80" s="23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5"/>
      <c r="AD80" s="26"/>
      <c r="AE80" s="39"/>
      <c r="AF80" s="27"/>
    </row>
    <row r="81" spans="1:32" s="28" customFormat="1" ht="22.2" customHeight="1" x14ac:dyDescent="0.2">
      <c r="A81" s="16">
        <v>59</v>
      </c>
      <c r="B81" s="41" t="s">
        <v>118</v>
      </c>
      <c r="C81" s="51" t="s">
        <v>153</v>
      </c>
      <c r="D81" s="19">
        <v>1</v>
      </c>
      <c r="E81" s="2">
        <v>185000</v>
      </c>
      <c r="F81" s="2">
        <f t="shared" si="9"/>
        <v>185000</v>
      </c>
      <c r="G81" s="2">
        <v>218300</v>
      </c>
      <c r="H81" s="2">
        <f t="shared" si="10"/>
        <v>218300</v>
      </c>
      <c r="I81" s="2">
        <v>200096</v>
      </c>
      <c r="J81" s="63">
        <f t="shared" si="11"/>
        <v>200096</v>
      </c>
      <c r="K81" s="23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5"/>
      <c r="AD81" s="26"/>
      <c r="AE81" s="39"/>
      <c r="AF81" s="27"/>
    </row>
    <row r="82" spans="1:32" s="28" customFormat="1" ht="22.2" customHeight="1" x14ac:dyDescent="0.2">
      <c r="A82" s="16">
        <v>60</v>
      </c>
      <c r="B82" s="41" t="s">
        <v>119</v>
      </c>
      <c r="C82" s="51" t="s">
        <v>153</v>
      </c>
      <c r="D82" s="19">
        <v>1</v>
      </c>
      <c r="E82" s="2">
        <v>216000</v>
      </c>
      <c r="F82" s="2">
        <f t="shared" si="9"/>
        <v>216000</v>
      </c>
      <c r="G82" s="2">
        <v>267840</v>
      </c>
      <c r="H82" s="2">
        <f t="shared" si="10"/>
        <v>267840</v>
      </c>
      <c r="I82" s="2">
        <v>229154.4</v>
      </c>
      <c r="J82" s="63">
        <f t="shared" si="11"/>
        <v>229154.4</v>
      </c>
      <c r="K82" s="23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5"/>
      <c r="AD82" s="26"/>
      <c r="AE82" s="39"/>
      <c r="AF82" s="27"/>
    </row>
    <row r="83" spans="1:32" s="45" customFormat="1" ht="19.2" customHeight="1" x14ac:dyDescent="0.2">
      <c r="A83" s="334" t="s">
        <v>120</v>
      </c>
      <c r="B83" s="335"/>
      <c r="C83" s="43"/>
      <c r="D83" s="124"/>
      <c r="E83" s="125"/>
      <c r="F83" s="125"/>
      <c r="G83" s="125"/>
      <c r="H83" s="125"/>
      <c r="I83" s="125"/>
      <c r="J83" s="126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</row>
    <row r="84" spans="1:32" s="28" customFormat="1" ht="22.2" customHeight="1" x14ac:dyDescent="0.2">
      <c r="A84" s="16">
        <v>61</v>
      </c>
      <c r="B84" s="41" t="s">
        <v>121</v>
      </c>
      <c r="C84" s="51" t="s">
        <v>156</v>
      </c>
      <c r="D84" s="19">
        <v>1</v>
      </c>
      <c r="E84" s="2">
        <v>85000</v>
      </c>
      <c r="F84" s="2">
        <f t="shared" ref="F84:F114" si="12">E84*D84</f>
        <v>85000</v>
      </c>
      <c r="G84" s="2">
        <v>100300</v>
      </c>
      <c r="H84" s="2">
        <f t="shared" ref="H84:H114" si="13">G84*D84</f>
        <v>100300</v>
      </c>
      <c r="I84" s="2">
        <v>91936</v>
      </c>
      <c r="J84" s="63">
        <f t="shared" ref="J84:J114" si="14">I84*D84</f>
        <v>91936</v>
      </c>
      <c r="K84" s="23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5"/>
      <c r="AD84" s="26"/>
      <c r="AE84" s="39"/>
      <c r="AF84" s="27"/>
    </row>
    <row r="85" spans="1:32" s="28" customFormat="1" ht="22.2" customHeight="1" x14ac:dyDescent="0.2">
      <c r="A85" s="16">
        <v>62</v>
      </c>
      <c r="B85" s="41" t="s">
        <v>122</v>
      </c>
      <c r="C85" s="51" t="s">
        <v>152</v>
      </c>
      <c r="D85" s="19">
        <v>1</v>
      </c>
      <c r="E85" s="2">
        <v>195000</v>
      </c>
      <c r="F85" s="2">
        <f t="shared" si="12"/>
        <v>195000</v>
      </c>
      <c r="G85" s="2">
        <v>234000</v>
      </c>
      <c r="H85" s="2">
        <f t="shared" si="13"/>
        <v>234000</v>
      </c>
      <c r="I85" s="2">
        <v>240259.50000000006</v>
      </c>
      <c r="J85" s="63">
        <f t="shared" si="14"/>
        <v>240259.50000000006</v>
      </c>
      <c r="K85" s="23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5"/>
      <c r="AD85" s="26"/>
      <c r="AE85" s="39"/>
      <c r="AF85" s="27"/>
    </row>
    <row r="86" spans="1:32" s="28" customFormat="1" ht="22.2" customHeight="1" x14ac:dyDescent="0.2">
      <c r="A86" s="16">
        <v>63</v>
      </c>
      <c r="B86" s="41" t="s">
        <v>123</v>
      </c>
      <c r="C86" s="51" t="s">
        <v>156</v>
      </c>
      <c r="D86" s="19">
        <v>1</v>
      </c>
      <c r="E86" s="2">
        <v>91000</v>
      </c>
      <c r="F86" s="2">
        <f t="shared" si="12"/>
        <v>91000</v>
      </c>
      <c r="G86" s="2">
        <v>101010.00000000001</v>
      </c>
      <c r="H86" s="2">
        <f t="shared" si="13"/>
        <v>101010.00000000001</v>
      </c>
      <c r="I86" s="2">
        <v>114150.40000000002</v>
      </c>
      <c r="J86" s="63">
        <f t="shared" si="14"/>
        <v>114150.40000000002</v>
      </c>
      <c r="K86" s="23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5"/>
      <c r="AD86" s="26"/>
      <c r="AE86" s="39"/>
      <c r="AF86" s="27"/>
    </row>
    <row r="87" spans="1:32" s="28" customFormat="1" ht="22.2" customHeight="1" x14ac:dyDescent="0.2">
      <c r="A87" s="16">
        <v>64</v>
      </c>
      <c r="B87" s="41" t="s">
        <v>124</v>
      </c>
      <c r="C87" s="51" t="s">
        <v>152</v>
      </c>
      <c r="D87" s="19">
        <v>1</v>
      </c>
      <c r="E87" s="2">
        <v>55000</v>
      </c>
      <c r="F87" s="2">
        <f t="shared" si="12"/>
        <v>55000</v>
      </c>
      <c r="G87" s="2">
        <v>62700.000000000007</v>
      </c>
      <c r="H87" s="2">
        <f t="shared" si="13"/>
        <v>62700.000000000007</v>
      </c>
      <c r="I87" s="2">
        <v>62969.500000000007</v>
      </c>
      <c r="J87" s="63">
        <f t="shared" si="14"/>
        <v>62969.500000000007</v>
      </c>
      <c r="K87" s="23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5"/>
      <c r="AD87" s="26"/>
      <c r="AE87" s="39"/>
      <c r="AF87" s="27"/>
    </row>
    <row r="88" spans="1:32" s="28" customFormat="1" ht="22.2" customHeight="1" x14ac:dyDescent="0.2">
      <c r="A88" s="16">
        <v>65</v>
      </c>
      <c r="B88" s="41" t="s">
        <v>125</v>
      </c>
      <c r="C88" s="51" t="s">
        <v>152</v>
      </c>
      <c r="D88" s="19">
        <v>1</v>
      </c>
      <c r="E88" s="2">
        <v>94000</v>
      </c>
      <c r="F88" s="2">
        <f t="shared" si="12"/>
        <v>94000</v>
      </c>
      <c r="G88" s="2">
        <v>113740</v>
      </c>
      <c r="H88" s="2">
        <f t="shared" si="13"/>
        <v>113740</v>
      </c>
      <c r="I88" s="2">
        <v>122162.40000000002</v>
      </c>
      <c r="J88" s="63">
        <f t="shared" si="14"/>
        <v>122162.40000000002</v>
      </c>
      <c r="K88" s="23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5"/>
      <c r="AD88" s="26"/>
      <c r="AE88" s="39"/>
      <c r="AF88" s="27"/>
    </row>
    <row r="89" spans="1:32" s="28" customFormat="1" ht="22.2" customHeight="1" x14ac:dyDescent="0.2">
      <c r="A89" s="16">
        <v>66</v>
      </c>
      <c r="B89" s="41" t="s">
        <v>126</v>
      </c>
      <c r="C89" s="51" t="s">
        <v>152</v>
      </c>
      <c r="D89" s="19">
        <v>1</v>
      </c>
      <c r="E89" s="2">
        <v>96000</v>
      </c>
      <c r="F89" s="2">
        <f t="shared" si="12"/>
        <v>96000</v>
      </c>
      <c r="G89" s="2">
        <v>108479.99999999999</v>
      </c>
      <c r="H89" s="2">
        <f t="shared" si="13"/>
        <v>108479.99999999999</v>
      </c>
      <c r="I89" s="2">
        <v>126959.99999999997</v>
      </c>
      <c r="J89" s="63">
        <f t="shared" si="14"/>
        <v>126959.99999999997</v>
      </c>
      <c r="K89" s="23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5"/>
      <c r="AD89" s="26"/>
      <c r="AE89" s="39"/>
      <c r="AF89" s="27"/>
    </row>
    <row r="90" spans="1:32" s="28" customFormat="1" ht="22.2" customHeight="1" x14ac:dyDescent="0.2">
      <c r="A90" s="16">
        <v>67</v>
      </c>
      <c r="B90" s="41" t="s">
        <v>127</v>
      </c>
      <c r="C90" s="51" t="s">
        <v>152</v>
      </c>
      <c r="D90" s="19">
        <v>1</v>
      </c>
      <c r="E90" s="2">
        <v>86000</v>
      </c>
      <c r="F90" s="2">
        <f t="shared" si="12"/>
        <v>86000</v>
      </c>
      <c r="G90" s="2">
        <v>104920</v>
      </c>
      <c r="H90" s="2">
        <f t="shared" si="13"/>
        <v>104920</v>
      </c>
      <c r="I90" s="2">
        <v>115721.59999999999</v>
      </c>
      <c r="J90" s="63">
        <f t="shared" si="14"/>
        <v>115721.59999999999</v>
      </c>
      <c r="K90" s="23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5"/>
      <c r="AD90" s="26"/>
      <c r="AE90" s="39"/>
      <c r="AF90" s="27"/>
    </row>
    <row r="91" spans="1:32" s="28" customFormat="1" ht="22.2" customHeight="1" x14ac:dyDescent="0.2">
      <c r="A91" s="16">
        <v>68</v>
      </c>
      <c r="B91" s="41" t="s">
        <v>128</v>
      </c>
      <c r="C91" s="51" t="s">
        <v>152</v>
      </c>
      <c r="D91" s="19">
        <v>1</v>
      </c>
      <c r="E91" s="2">
        <v>196000</v>
      </c>
      <c r="F91" s="2">
        <f t="shared" si="12"/>
        <v>196000</v>
      </c>
      <c r="G91" s="2">
        <v>243040</v>
      </c>
      <c r="H91" s="2">
        <f t="shared" si="13"/>
        <v>243040</v>
      </c>
      <c r="I91" s="2">
        <v>228614.40000000002</v>
      </c>
      <c r="J91" s="63">
        <f t="shared" si="14"/>
        <v>228614.40000000002</v>
      </c>
      <c r="K91" s="23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5"/>
      <c r="AD91" s="26"/>
      <c r="AE91" s="39"/>
      <c r="AF91" s="27"/>
    </row>
    <row r="92" spans="1:32" s="28" customFormat="1" ht="22.2" customHeight="1" x14ac:dyDescent="0.2">
      <c r="A92" s="16">
        <v>69</v>
      </c>
      <c r="B92" s="41" t="s">
        <v>129</v>
      </c>
      <c r="C92" s="51" t="s">
        <v>152</v>
      </c>
      <c r="D92" s="19">
        <v>1</v>
      </c>
      <c r="E92" s="2">
        <v>75000</v>
      </c>
      <c r="F92" s="2">
        <f t="shared" si="12"/>
        <v>75000</v>
      </c>
      <c r="G92" s="2">
        <v>79500</v>
      </c>
      <c r="H92" s="2">
        <f t="shared" si="13"/>
        <v>79500</v>
      </c>
      <c r="I92" s="2">
        <v>87480</v>
      </c>
      <c r="J92" s="63">
        <f t="shared" si="14"/>
        <v>87480</v>
      </c>
      <c r="K92" s="23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5"/>
      <c r="AD92" s="26"/>
      <c r="AE92" s="39"/>
      <c r="AF92" s="27"/>
    </row>
    <row r="93" spans="1:32" s="28" customFormat="1" ht="22.2" customHeight="1" x14ac:dyDescent="0.2">
      <c r="A93" s="16">
        <v>70</v>
      </c>
      <c r="B93" s="41" t="s">
        <v>130</v>
      </c>
      <c r="C93" s="51" t="s">
        <v>152</v>
      </c>
      <c r="D93" s="19">
        <v>1</v>
      </c>
      <c r="E93" s="2">
        <v>98000</v>
      </c>
      <c r="F93" s="2">
        <f t="shared" si="12"/>
        <v>98000</v>
      </c>
      <c r="G93" s="2">
        <v>122500</v>
      </c>
      <c r="H93" s="2">
        <f t="shared" si="13"/>
        <v>122500</v>
      </c>
      <c r="I93" s="2">
        <v>153125</v>
      </c>
      <c r="J93" s="63">
        <f t="shared" si="14"/>
        <v>153125</v>
      </c>
      <c r="K93" s="23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5"/>
      <c r="AD93" s="26"/>
      <c r="AE93" s="39"/>
      <c r="AF93" s="27"/>
    </row>
    <row r="94" spans="1:32" s="28" customFormat="1" ht="22.2" customHeight="1" x14ac:dyDescent="0.2">
      <c r="A94" s="16">
        <v>71</v>
      </c>
      <c r="B94" s="41" t="s">
        <v>131</v>
      </c>
      <c r="C94" s="51" t="s">
        <v>152</v>
      </c>
      <c r="D94" s="19">
        <v>1</v>
      </c>
      <c r="E94" s="2">
        <v>186000</v>
      </c>
      <c r="F94" s="2">
        <f t="shared" si="12"/>
        <v>186000</v>
      </c>
      <c r="G94" s="2">
        <v>228780</v>
      </c>
      <c r="H94" s="2">
        <f t="shared" si="13"/>
        <v>228780</v>
      </c>
      <c r="I94" s="2">
        <v>285993.59999999998</v>
      </c>
      <c r="J94" s="63">
        <f t="shared" si="14"/>
        <v>285993.59999999998</v>
      </c>
      <c r="K94" s="23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5"/>
      <c r="AD94" s="26"/>
      <c r="AE94" s="39"/>
      <c r="AF94" s="27"/>
    </row>
    <row r="95" spans="1:32" s="28" customFormat="1" ht="22.2" customHeight="1" x14ac:dyDescent="0.2">
      <c r="A95" s="16">
        <v>72</v>
      </c>
      <c r="B95" s="41" t="s">
        <v>132</v>
      </c>
      <c r="C95" s="51" t="s">
        <v>152</v>
      </c>
      <c r="D95" s="19">
        <v>1</v>
      </c>
      <c r="E95" s="2">
        <v>165000</v>
      </c>
      <c r="F95" s="2">
        <f t="shared" si="12"/>
        <v>165000</v>
      </c>
      <c r="G95" s="2">
        <v>188100.00000000003</v>
      </c>
      <c r="H95" s="2">
        <f t="shared" si="13"/>
        <v>188100.00000000003</v>
      </c>
      <c r="I95" s="2">
        <v>225868.5</v>
      </c>
      <c r="J95" s="63">
        <f t="shared" si="14"/>
        <v>225868.5</v>
      </c>
      <c r="K95" s="23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5"/>
      <c r="AD95" s="26"/>
      <c r="AE95" s="39"/>
      <c r="AF95" s="27"/>
    </row>
    <row r="96" spans="1:32" s="28" customFormat="1" ht="22.2" customHeight="1" x14ac:dyDescent="0.2">
      <c r="A96" s="16">
        <v>73</v>
      </c>
      <c r="B96" s="41" t="s">
        <v>133</v>
      </c>
      <c r="C96" s="51" t="s">
        <v>152</v>
      </c>
      <c r="D96" s="19">
        <v>1</v>
      </c>
      <c r="E96" s="2">
        <v>185000</v>
      </c>
      <c r="F96" s="2">
        <f t="shared" si="12"/>
        <v>185000</v>
      </c>
      <c r="G96" s="2">
        <v>194250</v>
      </c>
      <c r="H96" s="2">
        <f t="shared" si="13"/>
        <v>194250</v>
      </c>
      <c r="I96" s="2">
        <v>200096</v>
      </c>
      <c r="J96" s="63">
        <f t="shared" si="14"/>
        <v>200096</v>
      </c>
      <c r="K96" s="23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5"/>
      <c r="AD96" s="26"/>
      <c r="AE96" s="39"/>
      <c r="AF96" s="27"/>
    </row>
    <row r="97" spans="1:32" s="28" customFormat="1" ht="22.2" customHeight="1" x14ac:dyDescent="0.2">
      <c r="A97" s="16">
        <v>74</v>
      </c>
      <c r="B97" s="41" t="s">
        <v>134</v>
      </c>
      <c r="C97" s="51" t="s">
        <v>152</v>
      </c>
      <c r="D97" s="19">
        <v>1</v>
      </c>
      <c r="E97" s="2">
        <v>186000</v>
      </c>
      <c r="F97" s="2">
        <f t="shared" si="12"/>
        <v>186000</v>
      </c>
      <c r="G97" s="2">
        <v>221340</v>
      </c>
      <c r="H97" s="2">
        <f t="shared" si="13"/>
        <v>221340</v>
      </c>
      <c r="I97" s="2">
        <v>241725.60000000006</v>
      </c>
      <c r="J97" s="63">
        <f t="shared" si="14"/>
        <v>241725.60000000006</v>
      </c>
      <c r="K97" s="23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5"/>
      <c r="AD97" s="26"/>
      <c r="AE97" s="39"/>
      <c r="AF97" s="27"/>
    </row>
    <row r="98" spans="1:32" s="28" customFormat="1" ht="22.2" customHeight="1" x14ac:dyDescent="0.2">
      <c r="A98" s="16">
        <v>75</v>
      </c>
      <c r="B98" s="41" t="s">
        <v>135</v>
      </c>
      <c r="C98" s="51" t="s">
        <v>152</v>
      </c>
      <c r="D98" s="19">
        <v>1</v>
      </c>
      <c r="E98" s="2">
        <v>165000</v>
      </c>
      <c r="F98" s="2">
        <f t="shared" si="12"/>
        <v>165000</v>
      </c>
      <c r="G98" s="2">
        <v>196350</v>
      </c>
      <c r="H98" s="2">
        <f t="shared" si="13"/>
        <v>196350</v>
      </c>
      <c r="I98" s="2">
        <v>203296.50000000006</v>
      </c>
      <c r="J98" s="63">
        <f t="shared" si="14"/>
        <v>203296.50000000006</v>
      </c>
      <c r="K98" s="23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5"/>
      <c r="AD98" s="26"/>
      <c r="AE98" s="39"/>
      <c r="AF98" s="27"/>
    </row>
    <row r="99" spans="1:32" s="28" customFormat="1" ht="22.2" customHeight="1" x14ac:dyDescent="0.2">
      <c r="A99" s="16">
        <v>76</v>
      </c>
      <c r="B99" s="41" t="s">
        <v>136</v>
      </c>
      <c r="C99" s="51" t="s">
        <v>152</v>
      </c>
      <c r="D99" s="19">
        <v>1</v>
      </c>
      <c r="E99" s="2">
        <v>186000</v>
      </c>
      <c r="F99" s="2">
        <f t="shared" si="12"/>
        <v>186000</v>
      </c>
      <c r="G99" s="2">
        <v>191580</v>
      </c>
      <c r="H99" s="2">
        <f t="shared" si="13"/>
        <v>191580</v>
      </c>
      <c r="I99" s="2">
        <v>193514.4</v>
      </c>
      <c r="J99" s="63">
        <f t="shared" si="14"/>
        <v>193514.4</v>
      </c>
      <c r="K99" s="23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5"/>
      <c r="AD99" s="26"/>
      <c r="AE99" s="39"/>
      <c r="AF99" s="27"/>
    </row>
    <row r="100" spans="1:32" s="28" customFormat="1" ht="22.2" customHeight="1" x14ac:dyDescent="0.2">
      <c r="A100" s="16">
        <v>77</v>
      </c>
      <c r="B100" s="41" t="s">
        <v>137</v>
      </c>
      <c r="C100" s="51" t="s">
        <v>154</v>
      </c>
      <c r="D100" s="19">
        <v>1</v>
      </c>
      <c r="E100" s="2">
        <v>71000</v>
      </c>
      <c r="F100" s="2">
        <f t="shared" si="12"/>
        <v>71000</v>
      </c>
      <c r="G100" s="2">
        <v>83070</v>
      </c>
      <c r="H100" s="2">
        <f t="shared" si="13"/>
        <v>83070</v>
      </c>
      <c r="I100" s="2">
        <v>72427.100000000006</v>
      </c>
      <c r="J100" s="63">
        <f t="shared" si="14"/>
        <v>72427.100000000006</v>
      </c>
      <c r="K100" s="23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5"/>
      <c r="AD100" s="26"/>
      <c r="AE100" s="39"/>
      <c r="AF100" s="27"/>
    </row>
    <row r="101" spans="1:32" s="28" customFormat="1" ht="22.2" customHeight="1" x14ac:dyDescent="0.2">
      <c r="A101" s="16">
        <v>78</v>
      </c>
      <c r="B101" s="41" t="s">
        <v>138</v>
      </c>
      <c r="C101" s="51" t="s">
        <v>152</v>
      </c>
      <c r="D101" s="19">
        <v>1</v>
      </c>
      <c r="E101" s="2">
        <v>176000</v>
      </c>
      <c r="F101" s="2">
        <f t="shared" si="12"/>
        <v>176000</v>
      </c>
      <c r="G101" s="2">
        <v>212960</v>
      </c>
      <c r="H101" s="2">
        <f t="shared" si="13"/>
        <v>212960</v>
      </c>
      <c r="I101" s="2">
        <v>232759.99999999994</v>
      </c>
      <c r="J101" s="63">
        <f t="shared" si="14"/>
        <v>232759.99999999994</v>
      </c>
      <c r="K101" s="23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5"/>
      <c r="AD101" s="26"/>
      <c r="AE101" s="39"/>
      <c r="AF101" s="27"/>
    </row>
    <row r="102" spans="1:32" s="28" customFormat="1" ht="22.2" customHeight="1" x14ac:dyDescent="0.2">
      <c r="A102" s="16">
        <v>79</v>
      </c>
      <c r="B102" s="41" t="s">
        <v>139</v>
      </c>
      <c r="C102" s="51" t="s">
        <v>152</v>
      </c>
      <c r="D102" s="19">
        <v>1</v>
      </c>
      <c r="E102" s="2">
        <v>185000</v>
      </c>
      <c r="F102" s="2">
        <f t="shared" si="12"/>
        <v>185000</v>
      </c>
      <c r="G102" s="2">
        <v>196100</v>
      </c>
      <c r="H102" s="2">
        <f t="shared" si="13"/>
        <v>196100</v>
      </c>
      <c r="I102" s="2">
        <v>200096</v>
      </c>
      <c r="J102" s="63">
        <f t="shared" si="14"/>
        <v>200096</v>
      </c>
      <c r="K102" s="23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5"/>
      <c r="AD102" s="26"/>
      <c r="AE102" s="39"/>
      <c r="AF102" s="27"/>
    </row>
    <row r="103" spans="1:32" s="28" customFormat="1" ht="22.2" customHeight="1" x14ac:dyDescent="0.2">
      <c r="A103" s="16">
        <v>80</v>
      </c>
      <c r="B103" s="41" t="s">
        <v>140</v>
      </c>
      <c r="C103" s="51" t="s">
        <v>152</v>
      </c>
      <c r="D103" s="19">
        <v>1</v>
      </c>
      <c r="E103" s="2">
        <v>83000</v>
      </c>
      <c r="F103" s="2">
        <f t="shared" si="12"/>
        <v>83000</v>
      </c>
      <c r="G103" s="2">
        <v>101260</v>
      </c>
      <c r="H103" s="2">
        <f t="shared" si="13"/>
        <v>101260</v>
      </c>
      <c r="I103" s="2">
        <v>93258.8</v>
      </c>
      <c r="J103" s="63">
        <f t="shared" si="14"/>
        <v>93258.8</v>
      </c>
      <c r="K103" s="23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5"/>
      <c r="AD103" s="26"/>
      <c r="AE103" s="39"/>
      <c r="AF103" s="27"/>
    </row>
    <row r="104" spans="1:32" s="28" customFormat="1" ht="35.4" customHeight="1" x14ac:dyDescent="0.2">
      <c r="A104" s="16">
        <v>81</v>
      </c>
      <c r="B104" s="41" t="s">
        <v>141</v>
      </c>
      <c r="C104" s="51" t="s">
        <v>152</v>
      </c>
      <c r="D104" s="19">
        <v>1</v>
      </c>
      <c r="E104" s="2">
        <v>91000</v>
      </c>
      <c r="F104" s="2">
        <f t="shared" si="12"/>
        <v>91000</v>
      </c>
      <c r="G104" s="2">
        <v>107380</v>
      </c>
      <c r="H104" s="2">
        <f t="shared" si="13"/>
        <v>107380</v>
      </c>
      <c r="I104" s="2">
        <v>108117.1</v>
      </c>
      <c r="J104" s="63">
        <f t="shared" si="14"/>
        <v>108117.1</v>
      </c>
      <c r="K104" s="23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5"/>
      <c r="AD104" s="26"/>
      <c r="AE104" s="39"/>
      <c r="AF104" s="27"/>
    </row>
    <row r="105" spans="1:32" s="28" customFormat="1" ht="22.2" customHeight="1" x14ac:dyDescent="0.2">
      <c r="A105" s="16">
        <v>82</v>
      </c>
      <c r="B105" s="41" t="s">
        <v>142</v>
      </c>
      <c r="C105" s="51" t="s">
        <v>153</v>
      </c>
      <c r="D105" s="19">
        <v>1</v>
      </c>
      <c r="E105" s="2">
        <v>3500000</v>
      </c>
      <c r="F105" s="2">
        <f t="shared" si="12"/>
        <v>3500000</v>
      </c>
      <c r="G105" s="2">
        <v>3954999.9999999995</v>
      </c>
      <c r="H105" s="2">
        <f t="shared" si="13"/>
        <v>3954999.9999999995</v>
      </c>
      <c r="I105" s="2">
        <v>5468750</v>
      </c>
      <c r="J105" s="63">
        <f t="shared" si="14"/>
        <v>5468750</v>
      </c>
      <c r="K105" s="23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5"/>
      <c r="AD105" s="26"/>
      <c r="AE105" s="39"/>
      <c r="AF105" s="27"/>
    </row>
    <row r="106" spans="1:32" s="28" customFormat="1" ht="22.2" customHeight="1" x14ac:dyDescent="0.2">
      <c r="A106" s="16">
        <v>83</v>
      </c>
      <c r="B106" s="41" t="s">
        <v>143</v>
      </c>
      <c r="C106" s="51" t="s">
        <v>152</v>
      </c>
      <c r="D106" s="19">
        <v>1</v>
      </c>
      <c r="E106" s="2">
        <v>896000</v>
      </c>
      <c r="F106" s="2">
        <f t="shared" si="12"/>
        <v>896000</v>
      </c>
      <c r="G106" s="2">
        <v>1066240</v>
      </c>
      <c r="H106" s="2">
        <f t="shared" si="13"/>
        <v>1066240</v>
      </c>
      <c r="I106" s="2">
        <v>987840</v>
      </c>
      <c r="J106" s="63">
        <f t="shared" si="14"/>
        <v>987840</v>
      </c>
      <c r="K106" s="2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5"/>
      <c r="AD106" s="26"/>
      <c r="AE106" s="39"/>
      <c r="AF106" s="27"/>
    </row>
    <row r="107" spans="1:32" s="28" customFormat="1" ht="22.2" customHeight="1" x14ac:dyDescent="0.2">
      <c r="A107" s="16">
        <v>84</v>
      </c>
      <c r="B107" s="41" t="s">
        <v>144</v>
      </c>
      <c r="C107" s="51" t="s">
        <v>153</v>
      </c>
      <c r="D107" s="19">
        <v>1</v>
      </c>
      <c r="E107" s="2">
        <v>1800000</v>
      </c>
      <c r="F107" s="2">
        <f t="shared" si="12"/>
        <v>1800000</v>
      </c>
      <c r="G107" s="2">
        <v>1944000.0000000002</v>
      </c>
      <c r="H107" s="2">
        <f t="shared" si="13"/>
        <v>1944000.0000000002</v>
      </c>
      <c r="I107" s="2">
        <v>1946880</v>
      </c>
      <c r="J107" s="63">
        <f t="shared" si="14"/>
        <v>1946880</v>
      </c>
      <c r="K107" s="2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5"/>
      <c r="AD107" s="26"/>
      <c r="AE107" s="39"/>
      <c r="AF107" s="27"/>
    </row>
    <row r="108" spans="1:32" s="28" customFormat="1" ht="22.2" customHeight="1" x14ac:dyDescent="0.2">
      <c r="A108" s="16">
        <v>85</v>
      </c>
      <c r="B108" s="41" t="s">
        <v>145</v>
      </c>
      <c r="C108" s="51" t="s">
        <v>153</v>
      </c>
      <c r="D108" s="19">
        <v>1</v>
      </c>
      <c r="E108" s="2">
        <v>698000</v>
      </c>
      <c r="F108" s="2">
        <f t="shared" si="12"/>
        <v>698000</v>
      </c>
      <c r="G108" s="2">
        <v>865520</v>
      </c>
      <c r="H108" s="2">
        <f t="shared" si="13"/>
        <v>865520</v>
      </c>
      <c r="I108" s="2">
        <v>1073244.8</v>
      </c>
      <c r="J108" s="63">
        <f t="shared" si="14"/>
        <v>1073244.8</v>
      </c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5"/>
      <c r="AD108" s="26"/>
      <c r="AE108" s="39"/>
      <c r="AF108" s="27"/>
    </row>
    <row r="109" spans="1:32" s="28" customFormat="1" ht="22.2" customHeight="1" x14ac:dyDescent="0.2">
      <c r="A109" s="16">
        <v>86</v>
      </c>
      <c r="B109" s="41" t="s">
        <v>146</v>
      </c>
      <c r="C109" s="51" t="s">
        <v>156</v>
      </c>
      <c r="D109" s="19">
        <v>1</v>
      </c>
      <c r="E109" s="2">
        <v>165000</v>
      </c>
      <c r="F109" s="2">
        <f t="shared" si="12"/>
        <v>165000</v>
      </c>
      <c r="G109" s="2">
        <v>193050</v>
      </c>
      <c r="H109" s="2">
        <f t="shared" si="13"/>
        <v>193050</v>
      </c>
      <c r="I109" s="2">
        <v>218212.49999999994</v>
      </c>
      <c r="J109" s="63">
        <f t="shared" si="14"/>
        <v>218212.49999999994</v>
      </c>
      <c r="K109" s="23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5"/>
      <c r="AD109" s="26"/>
      <c r="AE109" s="39"/>
      <c r="AF109" s="27"/>
    </row>
    <row r="110" spans="1:32" s="28" customFormat="1" ht="22.2" customHeight="1" x14ac:dyDescent="0.2">
      <c r="A110" s="16">
        <v>87</v>
      </c>
      <c r="B110" s="41" t="s">
        <v>147</v>
      </c>
      <c r="C110" s="51" t="s">
        <v>156</v>
      </c>
      <c r="D110" s="19">
        <v>1</v>
      </c>
      <c r="E110" s="2">
        <v>135000</v>
      </c>
      <c r="F110" s="2">
        <f t="shared" si="12"/>
        <v>135000</v>
      </c>
      <c r="G110" s="2">
        <v>168750</v>
      </c>
      <c r="H110" s="2">
        <f t="shared" si="13"/>
        <v>168750</v>
      </c>
      <c r="I110" s="2">
        <v>154561.5</v>
      </c>
      <c r="J110" s="63">
        <f t="shared" si="14"/>
        <v>154561.5</v>
      </c>
      <c r="K110" s="23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5"/>
      <c r="AD110" s="26"/>
      <c r="AE110" s="39"/>
      <c r="AF110" s="27"/>
    </row>
    <row r="111" spans="1:32" s="28" customFormat="1" ht="22.2" customHeight="1" x14ac:dyDescent="0.2">
      <c r="A111" s="16">
        <v>88</v>
      </c>
      <c r="B111" s="41" t="s">
        <v>148</v>
      </c>
      <c r="C111" s="51" t="s">
        <v>152</v>
      </c>
      <c r="D111" s="19">
        <v>1</v>
      </c>
      <c r="E111" s="2">
        <v>85000</v>
      </c>
      <c r="F111" s="2">
        <f t="shared" si="12"/>
        <v>85000</v>
      </c>
      <c r="G111" s="2">
        <v>100300</v>
      </c>
      <c r="H111" s="2">
        <f t="shared" si="13"/>
        <v>100300</v>
      </c>
      <c r="I111" s="2">
        <v>114375.99999999999</v>
      </c>
      <c r="J111" s="63">
        <f t="shared" si="14"/>
        <v>114375.99999999999</v>
      </c>
      <c r="K111" s="23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5"/>
      <c r="AD111" s="26"/>
      <c r="AE111" s="39"/>
      <c r="AF111" s="27"/>
    </row>
    <row r="112" spans="1:32" s="28" customFormat="1" ht="22.2" customHeight="1" x14ac:dyDescent="0.2">
      <c r="A112" s="16">
        <v>89</v>
      </c>
      <c r="B112" s="41" t="s">
        <v>149</v>
      </c>
      <c r="C112" s="51" t="s">
        <v>153</v>
      </c>
      <c r="D112" s="19">
        <v>1</v>
      </c>
      <c r="E112" s="2">
        <v>173000</v>
      </c>
      <c r="F112" s="2">
        <f t="shared" si="12"/>
        <v>173000</v>
      </c>
      <c r="G112" s="2">
        <v>181650</v>
      </c>
      <c r="H112" s="2">
        <f t="shared" si="13"/>
        <v>181650</v>
      </c>
      <c r="I112" s="2">
        <v>220903.69999999995</v>
      </c>
      <c r="J112" s="63">
        <f t="shared" si="14"/>
        <v>220903.69999999995</v>
      </c>
      <c r="K112" s="23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5"/>
      <c r="AD112" s="26"/>
      <c r="AE112" s="39"/>
      <c r="AF112" s="27"/>
    </row>
    <row r="113" spans="1:32" s="28" customFormat="1" ht="22.2" customHeight="1" x14ac:dyDescent="0.2">
      <c r="A113" s="16">
        <v>90</v>
      </c>
      <c r="B113" s="41" t="s">
        <v>150</v>
      </c>
      <c r="C113" s="51" t="s">
        <v>152</v>
      </c>
      <c r="D113" s="19">
        <v>1</v>
      </c>
      <c r="E113" s="2">
        <v>183000</v>
      </c>
      <c r="F113" s="2">
        <f t="shared" si="12"/>
        <v>183000</v>
      </c>
      <c r="G113" s="2">
        <v>193980</v>
      </c>
      <c r="H113" s="2">
        <f t="shared" si="13"/>
        <v>193980</v>
      </c>
      <c r="I113" s="2">
        <v>233672.69999999995</v>
      </c>
      <c r="J113" s="63">
        <f t="shared" si="14"/>
        <v>233672.69999999995</v>
      </c>
      <c r="K113" s="23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5"/>
      <c r="AD113" s="26"/>
      <c r="AE113" s="39"/>
      <c r="AF113" s="27"/>
    </row>
    <row r="114" spans="1:32" s="28" customFormat="1" ht="22.2" customHeight="1" x14ac:dyDescent="0.2">
      <c r="A114" s="16">
        <v>91</v>
      </c>
      <c r="B114" s="41" t="s">
        <v>151</v>
      </c>
      <c r="C114" s="51" t="s">
        <v>153</v>
      </c>
      <c r="D114" s="19">
        <v>1</v>
      </c>
      <c r="E114" s="2">
        <v>285000</v>
      </c>
      <c r="F114" s="2">
        <f t="shared" si="12"/>
        <v>285000</v>
      </c>
      <c r="G114" s="2">
        <v>336300</v>
      </c>
      <c r="H114" s="2">
        <f t="shared" si="13"/>
        <v>336300</v>
      </c>
      <c r="I114" s="2">
        <v>390136.5</v>
      </c>
      <c r="J114" s="63">
        <f t="shared" si="14"/>
        <v>390136.5</v>
      </c>
      <c r="K114" s="23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5"/>
      <c r="AD114" s="26"/>
      <c r="AE114" s="39"/>
      <c r="AF114" s="27"/>
    </row>
    <row r="115" spans="1:32" s="45" customFormat="1" ht="19.2" customHeight="1" x14ac:dyDescent="0.2">
      <c r="A115" s="334" t="s">
        <v>157</v>
      </c>
      <c r="B115" s="335"/>
      <c r="C115" s="43"/>
      <c r="D115" s="124"/>
      <c r="E115" s="125"/>
      <c r="F115" s="125"/>
      <c r="G115" s="125"/>
      <c r="H115" s="125"/>
      <c r="I115" s="125"/>
      <c r="J115" s="126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</row>
    <row r="116" spans="1:32" s="28" customFormat="1" ht="22.2" customHeight="1" x14ac:dyDescent="0.2">
      <c r="A116" s="16">
        <v>92</v>
      </c>
      <c r="B116" s="41" t="s">
        <v>158</v>
      </c>
      <c r="C116" s="51" t="s">
        <v>152</v>
      </c>
      <c r="D116" s="19">
        <v>1</v>
      </c>
      <c r="E116" s="2">
        <v>195000</v>
      </c>
      <c r="F116" s="2">
        <f>E116*D116</f>
        <v>195000</v>
      </c>
      <c r="G116" s="2">
        <v>204750</v>
      </c>
      <c r="H116" s="2">
        <f>G116*D116</f>
        <v>204750</v>
      </c>
      <c r="I116" s="2">
        <v>290238</v>
      </c>
      <c r="J116" s="63">
        <f>I116*D116</f>
        <v>290238</v>
      </c>
      <c r="K116" s="23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5"/>
      <c r="AD116" s="26"/>
      <c r="AE116" s="39"/>
      <c r="AF116" s="27"/>
    </row>
    <row r="117" spans="1:32" s="28" customFormat="1" ht="22.2" customHeight="1" x14ac:dyDescent="0.2">
      <c r="A117" s="16">
        <v>93</v>
      </c>
      <c r="B117" s="41" t="s">
        <v>159</v>
      </c>
      <c r="C117" s="51" t="s">
        <v>152</v>
      </c>
      <c r="D117" s="19">
        <v>1</v>
      </c>
      <c r="E117" s="2">
        <v>165000</v>
      </c>
      <c r="F117" s="2">
        <f>E117*D117</f>
        <v>165000</v>
      </c>
      <c r="G117" s="2">
        <v>173250</v>
      </c>
      <c r="H117" s="2">
        <f>G117*D117</f>
        <v>173250</v>
      </c>
      <c r="I117" s="2">
        <v>171666</v>
      </c>
      <c r="J117" s="63">
        <f>I117*D117</f>
        <v>171666</v>
      </c>
      <c r="K117" s="23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5"/>
      <c r="AD117" s="26"/>
      <c r="AE117" s="39"/>
      <c r="AF117" s="27"/>
    </row>
    <row r="118" spans="1:32" s="45" customFormat="1" ht="19.2" customHeight="1" x14ac:dyDescent="0.2">
      <c r="A118" s="334" t="s">
        <v>160</v>
      </c>
      <c r="B118" s="335"/>
      <c r="C118" s="43"/>
      <c r="D118" s="124"/>
      <c r="E118" s="125"/>
      <c r="F118" s="125"/>
      <c r="G118" s="125"/>
      <c r="H118" s="125"/>
      <c r="I118" s="125"/>
      <c r="J118" s="126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</row>
    <row r="119" spans="1:32" s="28" customFormat="1" ht="20.399999999999999" x14ac:dyDescent="0.2">
      <c r="A119" s="51">
        <v>94</v>
      </c>
      <c r="B119" s="41" t="s">
        <v>161</v>
      </c>
      <c r="C119" s="51" t="s">
        <v>153</v>
      </c>
      <c r="D119" s="19">
        <v>1</v>
      </c>
      <c r="E119" s="2">
        <v>785000</v>
      </c>
      <c r="F119" s="2">
        <f t="shared" ref="F119:F127" si="15">E119*D119</f>
        <v>785000</v>
      </c>
      <c r="G119" s="2">
        <v>863500.00000000012</v>
      </c>
      <c r="H119" s="2">
        <f t="shared" ref="H119:H127" si="16">G119*D119</f>
        <v>863500.00000000012</v>
      </c>
      <c r="I119" s="2">
        <v>1168394</v>
      </c>
      <c r="J119" s="63">
        <f t="shared" ref="J119:J127" si="17">I119*D119</f>
        <v>1168394</v>
      </c>
      <c r="K119" s="23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5"/>
      <c r="AD119" s="26"/>
      <c r="AE119" s="39"/>
      <c r="AF119" s="27"/>
    </row>
    <row r="120" spans="1:32" s="28" customFormat="1" ht="20.399999999999999" x14ac:dyDescent="0.2">
      <c r="A120" s="51">
        <v>95</v>
      </c>
      <c r="B120" s="41" t="s">
        <v>162</v>
      </c>
      <c r="C120" s="51" t="s">
        <v>163</v>
      </c>
      <c r="D120" s="19">
        <v>1</v>
      </c>
      <c r="E120" s="2">
        <v>265000</v>
      </c>
      <c r="F120" s="2">
        <f t="shared" si="15"/>
        <v>265000</v>
      </c>
      <c r="G120" s="2">
        <v>307400</v>
      </c>
      <c r="H120" s="2">
        <f t="shared" si="16"/>
        <v>307400</v>
      </c>
      <c r="I120" s="2">
        <v>320650</v>
      </c>
      <c r="J120" s="63">
        <f t="shared" si="17"/>
        <v>320650</v>
      </c>
      <c r="K120" s="23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5"/>
      <c r="AD120" s="26"/>
      <c r="AE120" s="39"/>
      <c r="AF120" s="27"/>
    </row>
    <row r="121" spans="1:32" s="28" customFormat="1" ht="20.399999999999999" x14ac:dyDescent="0.2">
      <c r="A121" s="51">
        <v>96</v>
      </c>
      <c r="B121" s="41" t="s">
        <v>164</v>
      </c>
      <c r="C121" s="51" t="s">
        <v>154</v>
      </c>
      <c r="D121" s="19">
        <v>1</v>
      </c>
      <c r="E121" s="2">
        <v>245000</v>
      </c>
      <c r="F121" s="2">
        <f t="shared" si="15"/>
        <v>245000</v>
      </c>
      <c r="G121" s="2">
        <v>298900</v>
      </c>
      <c r="H121" s="2">
        <f t="shared" si="16"/>
        <v>298900</v>
      </c>
      <c r="I121" s="2">
        <v>329672</v>
      </c>
      <c r="J121" s="63">
        <f t="shared" si="17"/>
        <v>329672</v>
      </c>
      <c r="K121" s="23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5"/>
      <c r="AD121" s="26"/>
      <c r="AE121" s="39"/>
      <c r="AF121" s="27"/>
    </row>
    <row r="122" spans="1:32" s="28" customFormat="1" ht="20.399999999999999" x14ac:dyDescent="0.2">
      <c r="A122" s="51">
        <v>97</v>
      </c>
      <c r="B122" s="41" t="s">
        <v>165</v>
      </c>
      <c r="C122" s="51" t="s">
        <v>152</v>
      </c>
      <c r="D122" s="19">
        <v>1</v>
      </c>
      <c r="E122" s="2">
        <v>185000</v>
      </c>
      <c r="F122" s="2">
        <f t="shared" si="15"/>
        <v>185000</v>
      </c>
      <c r="G122" s="2">
        <v>214599.99999999997</v>
      </c>
      <c r="H122" s="2">
        <f t="shared" si="16"/>
        <v>214599.99999999997</v>
      </c>
      <c r="I122" s="2">
        <v>232064.00000000006</v>
      </c>
      <c r="J122" s="63">
        <f t="shared" si="17"/>
        <v>232064.00000000006</v>
      </c>
      <c r="K122" s="23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5"/>
      <c r="AD122" s="26"/>
      <c r="AE122" s="39"/>
      <c r="AF122" s="27"/>
    </row>
    <row r="123" spans="1:32" s="28" customFormat="1" x14ac:dyDescent="0.2">
      <c r="A123" s="51">
        <v>98</v>
      </c>
      <c r="B123" s="41" t="s">
        <v>166</v>
      </c>
      <c r="C123" s="51" t="s">
        <v>152</v>
      </c>
      <c r="D123" s="19">
        <v>1</v>
      </c>
      <c r="E123" s="2">
        <v>65000</v>
      </c>
      <c r="F123" s="2">
        <f t="shared" si="15"/>
        <v>65000</v>
      </c>
      <c r="G123" s="2">
        <v>74750</v>
      </c>
      <c r="H123" s="2">
        <f t="shared" si="16"/>
        <v>74750</v>
      </c>
      <c r="I123" s="2">
        <v>88978.5</v>
      </c>
      <c r="J123" s="63">
        <f t="shared" si="17"/>
        <v>88978.5</v>
      </c>
      <c r="K123" s="23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5"/>
      <c r="AD123" s="26"/>
      <c r="AE123" s="39"/>
      <c r="AF123" s="27"/>
    </row>
    <row r="124" spans="1:32" s="28" customFormat="1" x14ac:dyDescent="0.2">
      <c r="A124" s="51">
        <v>99</v>
      </c>
      <c r="B124" s="41" t="s">
        <v>167</v>
      </c>
      <c r="C124" s="51" t="s">
        <v>153</v>
      </c>
      <c r="D124" s="19">
        <v>1</v>
      </c>
      <c r="E124" s="2">
        <v>855000</v>
      </c>
      <c r="F124" s="2">
        <f t="shared" si="15"/>
        <v>855000</v>
      </c>
      <c r="G124" s="2">
        <v>966149.99999999988</v>
      </c>
      <c r="H124" s="2">
        <f t="shared" si="16"/>
        <v>966149.99999999988</v>
      </c>
      <c r="I124" s="2">
        <v>1034550.0000000002</v>
      </c>
      <c r="J124" s="63">
        <f t="shared" si="17"/>
        <v>1034550.0000000002</v>
      </c>
      <c r="K124" s="23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5"/>
      <c r="AD124" s="26"/>
      <c r="AE124" s="39"/>
      <c r="AF124" s="27"/>
    </row>
    <row r="125" spans="1:32" s="28" customFormat="1" x14ac:dyDescent="0.2">
      <c r="A125" s="51">
        <v>100</v>
      </c>
      <c r="B125" s="41" t="s">
        <v>168</v>
      </c>
      <c r="C125" s="51" t="s">
        <v>153</v>
      </c>
      <c r="D125" s="19">
        <v>1</v>
      </c>
      <c r="E125" s="2">
        <v>840000</v>
      </c>
      <c r="F125" s="2">
        <f t="shared" si="15"/>
        <v>840000</v>
      </c>
      <c r="G125" s="2">
        <v>856800</v>
      </c>
      <c r="H125" s="2">
        <f t="shared" si="16"/>
        <v>856800</v>
      </c>
      <c r="I125" s="2">
        <v>961716</v>
      </c>
      <c r="J125" s="63">
        <f t="shared" si="17"/>
        <v>961716</v>
      </c>
      <c r="K125" s="23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5"/>
      <c r="AD125" s="26"/>
      <c r="AE125" s="39"/>
      <c r="AF125" s="27"/>
    </row>
    <row r="126" spans="1:32" s="28" customFormat="1" x14ac:dyDescent="0.2">
      <c r="A126" s="51">
        <v>101</v>
      </c>
      <c r="B126" s="41" t="s">
        <v>169</v>
      </c>
      <c r="C126" s="51" t="s">
        <v>153</v>
      </c>
      <c r="D126" s="19">
        <v>1</v>
      </c>
      <c r="E126" s="2">
        <v>298000</v>
      </c>
      <c r="F126" s="2">
        <f t="shared" si="15"/>
        <v>298000</v>
      </c>
      <c r="G126" s="2">
        <v>300980</v>
      </c>
      <c r="H126" s="2">
        <f t="shared" si="16"/>
        <v>300980</v>
      </c>
      <c r="I126" s="2">
        <v>400988.8</v>
      </c>
      <c r="J126" s="63">
        <f t="shared" si="17"/>
        <v>400988.8</v>
      </c>
      <c r="K126" s="23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5"/>
      <c r="AD126" s="26"/>
      <c r="AE126" s="39"/>
      <c r="AF126" s="27"/>
    </row>
    <row r="127" spans="1:32" s="28" customFormat="1" ht="20.399999999999999" x14ac:dyDescent="0.2">
      <c r="A127" s="51">
        <v>102</v>
      </c>
      <c r="B127" s="41" t="s">
        <v>170</v>
      </c>
      <c r="C127" s="51" t="s">
        <v>153</v>
      </c>
      <c r="D127" s="19">
        <v>1</v>
      </c>
      <c r="E127" s="2">
        <v>350000</v>
      </c>
      <c r="F127" s="2">
        <f t="shared" si="15"/>
        <v>350000</v>
      </c>
      <c r="G127" s="2">
        <v>427000</v>
      </c>
      <c r="H127" s="2">
        <f t="shared" si="16"/>
        <v>427000</v>
      </c>
      <c r="I127" s="2">
        <v>520940</v>
      </c>
      <c r="J127" s="63">
        <f t="shared" si="17"/>
        <v>520940</v>
      </c>
      <c r="K127" s="23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5"/>
      <c r="AD127" s="26"/>
      <c r="AE127" s="39"/>
      <c r="AF127" s="27"/>
    </row>
    <row r="128" spans="1:32" s="45" customFormat="1" ht="19.2" customHeight="1" x14ac:dyDescent="0.2">
      <c r="A128" s="334" t="s">
        <v>171</v>
      </c>
      <c r="B128" s="335"/>
      <c r="C128" s="43"/>
      <c r="D128" s="124"/>
      <c r="E128" s="125"/>
      <c r="F128" s="125"/>
      <c r="G128" s="125"/>
      <c r="H128" s="125"/>
      <c r="I128" s="125"/>
      <c r="J128" s="126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</row>
    <row r="129" spans="1:32" s="28" customFormat="1" ht="20.399999999999999" x14ac:dyDescent="0.2">
      <c r="A129" s="51">
        <v>103</v>
      </c>
      <c r="B129" s="41" t="s">
        <v>172</v>
      </c>
      <c r="C129" s="51" t="s">
        <v>152</v>
      </c>
      <c r="D129" s="19">
        <v>1</v>
      </c>
      <c r="E129" s="2">
        <v>896000</v>
      </c>
      <c r="F129" s="2">
        <f t="shared" ref="F129:F136" si="18">E129*D129</f>
        <v>896000</v>
      </c>
      <c r="G129" s="2">
        <v>994560.00000000012</v>
      </c>
      <c r="H129" s="2">
        <f t="shared" ref="H129:H136" si="19">G129*D129</f>
        <v>994560.00000000012</v>
      </c>
      <c r="I129" s="2">
        <v>1184959.9999999998</v>
      </c>
      <c r="J129" s="63">
        <f t="shared" ref="J129:J136" si="20">I129*D129</f>
        <v>1184959.9999999998</v>
      </c>
      <c r="K129" s="23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5"/>
      <c r="AD129" s="26"/>
      <c r="AE129" s="39"/>
      <c r="AF129" s="27"/>
    </row>
    <row r="130" spans="1:32" s="28" customFormat="1" ht="40.799999999999997" x14ac:dyDescent="0.2">
      <c r="A130" s="52">
        <v>104</v>
      </c>
      <c r="B130" s="53" t="s">
        <v>173</v>
      </c>
      <c r="C130" s="54" t="s">
        <v>152</v>
      </c>
      <c r="D130" s="19">
        <v>1</v>
      </c>
      <c r="E130" s="2">
        <v>873000</v>
      </c>
      <c r="F130" s="2">
        <f t="shared" si="18"/>
        <v>873000</v>
      </c>
      <c r="G130" s="2">
        <v>899190</v>
      </c>
      <c r="H130" s="2">
        <f t="shared" si="19"/>
        <v>899190</v>
      </c>
      <c r="I130" s="2">
        <v>999497.70000000007</v>
      </c>
      <c r="J130" s="63">
        <f t="shared" si="20"/>
        <v>999497.70000000007</v>
      </c>
      <c r="K130" s="23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5"/>
      <c r="AD130" s="26"/>
      <c r="AE130" s="39"/>
      <c r="AF130" s="27"/>
    </row>
    <row r="131" spans="1:32" s="28" customFormat="1" x14ac:dyDescent="0.2">
      <c r="A131" s="51">
        <v>105</v>
      </c>
      <c r="B131" s="41" t="s">
        <v>174</v>
      </c>
      <c r="C131" s="51" t="s">
        <v>152</v>
      </c>
      <c r="D131" s="19">
        <v>1</v>
      </c>
      <c r="E131" s="2">
        <v>285000</v>
      </c>
      <c r="F131" s="2">
        <f t="shared" si="18"/>
        <v>285000</v>
      </c>
      <c r="G131" s="2">
        <v>336300</v>
      </c>
      <c r="H131" s="2">
        <f t="shared" si="19"/>
        <v>336300</v>
      </c>
      <c r="I131" s="2">
        <v>290728.5</v>
      </c>
      <c r="J131" s="63">
        <f t="shared" si="20"/>
        <v>290728.5</v>
      </c>
      <c r="K131" s="23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5"/>
      <c r="AD131" s="26"/>
      <c r="AE131" s="39"/>
      <c r="AF131" s="27"/>
    </row>
    <row r="132" spans="1:32" s="28" customFormat="1" ht="20.399999999999999" x14ac:dyDescent="0.2">
      <c r="A132" s="51">
        <v>106</v>
      </c>
      <c r="B132" s="41" t="s">
        <v>175</v>
      </c>
      <c r="C132" s="51" t="s">
        <v>152</v>
      </c>
      <c r="D132" s="19">
        <v>1</v>
      </c>
      <c r="E132" s="2">
        <v>135000</v>
      </c>
      <c r="F132" s="2">
        <f t="shared" si="18"/>
        <v>135000</v>
      </c>
      <c r="G132" s="2">
        <v>162000</v>
      </c>
      <c r="H132" s="2">
        <f t="shared" si="19"/>
        <v>162000</v>
      </c>
      <c r="I132" s="2">
        <v>163350</v>
      </c>
      <c r="J132" s="63">
        <f t="shared" si="20"/>
        <v>163350</v>
      </c>
      <c r="K132" s="23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5"/>
      <c r="AD132" s="26"/>
      <c r="AE132" s="39"/>
      <c r="AF132" s="27"/>
    </row>
    <row r="133" spans="1:32" s="28" customFormat="1" ht="20.399999999999999" x14ac:dyDescent="0.2">
      <c r="A133" s="51">
        <v>107</v>
      </c>
      <c r="B133" s="41" t="s">
        <v>176</v>
      </c>
      <c r="C133" s="51" t="s">
        <v>153</v>
      </c>
      <c r="D133" s="19">
        <v>1</v>
      </c>
      <c r="E133" s="2">
        <v>886000</v>
      </c>
      <c r="F133" s="2">
        <f t="shared" si="18"/>
        <v>886000</v>
      </c>
      <c r="G133" s="2">
        <v>921440</v>
      </c>
      <c r="H133" s="2">
        <f t="shared" si="19"/>
        <v>921440</v>
      </c>
      <c r="I133" s="2">
        <v>921794.4</v>
      </c>
      <c r="J133" s="63">
        <f t="shared" si="20"/>
        <v>921794.4</v>
      </c>
      <c r="K133" s="23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5"/>
      <c r="AD133" s="26"/>
      <c r="AE133" s="39"/>
      <c r="AF133" s="27"/>
    </row>
    <row r="134" spans="1:32" s="28" customFormat="1" x14ac:dyDescent="0.2">
      <c r="A134" s="51">
        <v>108</v>
      </c>
      <c r="B134" s="41" t="s">
        <v>177</v>
      </c>
      <c r="C134" s="51" t="s">
        <v>153</v>
      </c>
      <c r="D134" s="19">
        <v>1</v>
      </c>
      <c r="E134" s="2">
        <v>465000</v>
      </c>
      <c r="F134" s="2">
        <f t="shared" si="18"/>
        <v>465000</v>
      </c>
      <c r="G134" s="2">
        <v>576600</v>
      </c>
      <c r="H134" s="2">
        <f t="shared" si="19"/>
        <v>576600</v>
      </c>
      <c r="I134" s="2">
        <v>703498.5</v>
      </c>
      <c r="J134" s="63">
        <f t="shared" si="20"/>
        <v>703498.5</v>
      </c>
      <c r="K134" s="23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5"/>
      <c r="AD134" s="26"/>
      <c r="AE134" s="39"/>
      <c r="AF134" s="27"/>
    </row>
    <row r="135" spans="1:32" s="28" customFormat="1" x14ac:dyDescent="0.2">
      <c r="A135" s="51">
        <v>109</v>
      </c>
      <c r="B135" s="41" t="s">
        <v>178</v>
      </c>
      <c r="C135" s="51" t="s">
        <v>153</v>
      </c>
      <c r="D135" s="19">
        <v>1</v>
      </c>
      <c r="E135" s="2">
        <v>2900000</v>
      </c>
      <c r="F135" s="2">
        <f t="shared" si="18"/>
        <v>2900000</v>
      </c>
      <c r="G135" s="2">
        <v>3422000</v>
      </c>
      <c r="H135" s="2">
        <f t="shared" si="19"/>
        <v>3422000</v>
      </c>
      <c r="I135" s="2">
        <v>3509000.0000000009</v>
      </c>
      <c r="J135" s="63">
        <f t="shared" si="20"/>
        <v>3509000.0000000009</v>
      </c>
      <c r="K135" s="23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5"/>
      <c r="AD135" s="26"/>
      <c r="AE135" s="39"/>
      <c r="AF135" s="27"/>
    </row>
    <row r="136" spans="1:32" s="28" customFormat="1" ht="32.4" customHeight="1" x14ac:dyDescent="0.2">
      <c r="A136" s="51">
        <v>110</v>
      </c>
      <c r="B136" s="41" t="s">
        <v>179</v>
      </c>
      <c r="C136" s="51" t="s">
        <v>153</v>
      </c>
      <c r="D136" s="19">
        <v>1</v>
      </c>
      <c r="E136" s="2">
        <v>1465000</v>
      </c>
      <c r="F136" s="2">
        <f t="shared" si="18"/>
        <v>1465000</v>
      </c>
      <c r="G136" s="2">
        <v>1626150.0000000002</v>
      </c>
      <c r="H136" s="2">
        <f t="shared" si="19"/>
        <v>1626150.0000000002</v>
      </c>
      <c r="I136" s="2">
        <v>2039866</v>
      </c>
      <c r="J136" s="63">
        <f t="shared" si="20"/>
        <v>2039866</v>
      </c>
      <c r="K136" s="23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5"/>
      <c r="AD136" s="26"/>
      <c r="AE136" s="39"/>
      <c r="AF136" s="27"/>
    </row>
    <row r="137" spans="1:32" s="45" customFormat="1" ht="19.2" customHeight="1" x14ac:dyDescent="0.2">
      <c r="A137" s="334" t="s">
        <v>180</v>
      </c>
      <c r="B137" s="335"/>
      <c r="C137" s="43"/>
      <c r="D137" s="124"/>
      <c r="E137" s="125"/>
      <c r="F137" s="125"/>
      <c r="G137" s="125"/>
      <c r="H137" s="125"/>
      <c r="I137" s="125"/>
      <c r="J137" s="126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</row>
    <row r="138" spans="1:32" s="28" customFormat="1" x14ac:dyDescent="0.2">
      <c r="A138" s="51">
        <v>111</v>
      </c>
      <c r="B138" s="41" t="s">
        <v>181</v>
      </c>
      <c r="C138" s="51" t="s">
        <v>153</v>
      </c>
      <c r="D138" s="19">
        <v>1</v>
      </c>
      <c r="E138" s="2">
        <v>111566</v>
      </c>
      <c r="F138" s="2">
        <f t="shared" ref="F138:F159" si="21">E138*D138</f>
        <v>111566</v>
      </c>
      <c r="G138" s="2">
        <v>117144.3</v>
      </c>
      <c r="H138" s="2">
        <f t="shared" ref="H138:H159" si="22">G138*D138</f>
        <v>117144.3</v>
      </c>
      <c r="I138" s="2">
        <v>144991.17360000004</v>
      </c>
      <c r="J138" s="63">
        <f t="shared" ref="J138:J159" si="23">I138*D138</f>
        <v>144991.17360000004</v>
      </c>
      <c r="K138" s="23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5"/>
      <c r="AD138" s="26"/>
      <c r="AE138" s="39"/>
      <c r="AF138" s="27"/>
    </row>
    <row r="139" spans="1:32" s="28" customFormat="1" x14ac:dyDescent="0.2">
      <c r="A139" s="51">
        <v>112</v>
      </c>
      <c r="B139" s="41" t="s">
        <v>182</v>
      </c>
      <c r="C139" s="51" t="s">
        <v>153</v>
      </c>
      <c r="D139" s="19">
        <v>1</v>
      </c>
      <c r="E139" s="2">
        <v>140000</v>
      </c>
      <c r="F139" s="2">
        <f t="shared" si="21"/>
        <v>140000</v>
      </c>
      <c r="G139" s="2">
        <v>168000</v>
      </c>
      <c r="H139" s="2">
        <f t="shared" si="22"/>
        <v>168000</v>
      </c>
      <c r="I139" s="2">
        <v>191646</v>
      </c>
      <c r="J139" s="63">
        <f t="shared" si="23"/>
        <v>191646</v>
      </c>
      <c r="K139" s="23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5"/>
      <c r="AD139" s="26"/>
      <c r="AE139" s="39"/>
      <c r="AF139" s="27"/>
    </row>
    <row r="140" spans="1:32" s="28" customFormat="1" x14ac:dyDescent="0.2">
      <c r="A140" s="51">
        <v>113</v>
      </c>
      <c r="B140" s="41" t="s">
        <v>183</v>
      </c>
      <c r="C140" s="51" t="s">
        <v>153</v>
      </c>
      <c r="D140" s="19">
        <v>1</v>
      </c>
      <c r="E140" s="2">
        <v>150000</v>
      </c>
      <c r="F140" s="2">
        <f t="shared" si="21"/>
        <v>150000</v>
      </c>
      <c r="G140" s="2">
        <v>183000</v>
      </c>
      <c r="H140" s="2">
        <f t="shared" si="22"/>
        <v>183000</v>
      </c>
      <c r="I140" s="2">
        <v>174960</v>
      </c>
      <c r="J140" s="63">
        <f t="shared" si="23"/>
        <v>174960</v>
      </c>
      <c r="K140" s="23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5"/>
      <c r="AD140" s="26"/>
      <c r="AE140" s="39"/>
      <c r="AF140" s="27"/>
    </row>
    <row r="141" spans="1:32" s="28" customFormat="1" x14ac:dyDescent="0.2">
      <c r="A141" s="51">
        <v>114</v>
      </c>
      <c r="B141" s="41" t="s">
        <v>184</v>
      </c>
      <c r="C141" s="51" t="s">
        <v>156</v>
      </c>
      <c r="D141" s="19">
        <v>1</v>
      </c>
      <c r="E141" s="2">
        <v>32000</v>
      </c>
      <c r="F141" s="2">
        <f t="shared" si="21"/>
        <v>32000</v>
      </c>
      <c r="G141" s="2">
        <v>39680</v>
      </c>
      <c r="H141" s="2">
        <f t="shared" si="22"/>
        <v>39680</v>
      </c>
      <c r="I141" s="2">
        <v>49203.199999999997</v>
      </c>
      <c r="J141" s="63">
        <f t="shared" si="23"/>
        <v>49203.199999999997</v>
      </c>
      <c r="K141" s="23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5"/>
      <c r="AD141" s="26"/>
      <c r="AE141" s="39"/>
      <c r="AF141" s="27"/>
    </row>
    <row r="142" spans="1:32" s="28" customFormat="1" x14ac:dyDescent="0.2">
      <c r="A142" s="51">
        <v>115</v>
      </c>
      <c r="B142" s="41" t="s">
        <v>185</v>
      </c>
      <c r="C142" s="51" t="s">
        <v>153</v>
      </c>
      <c r="D142" s="19">
        <v>1</v>
      </c>
      <c r="E142" s="2">
        <v>100000</v>
      </c>
      <c r="F142" s="2">
        <f t="shared" si="21"/>
        <v>100000</v>
      </c>
      <c r="G142" s="2">
        <v>114999.99999999999</v>
      </c>
      <c r="H142" s="2">
        <f t="shared" si="22"/>
        <v>114999.99999999999</v>
      </c>
      <c r="I142" s="2">
        <v>132249.99999999997</v>
      </c>
      <c r="J142" s="63">
        <f t="shared" si="23"/>
        <v>132249.99999999997</v>
      </c>
      <c r="K142" s="23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5"/>
      <c r="AD142" s="26"/>
      <c r="AE142" s="39"/>
      <c r="AF142" s="27"/>
    </row>
    <row r="143" spans="1:32" s="28" customFormat="1" x14ac:dyDescent="0.2">
      <c r="A143" s="51">
        <v>116</v>
      </c>
      <c r="B143" s="41" t="s">
        <v>186</v>
      </c>
      <c r="C143" s="51" t="s">
        <v>153</v>
      </c>
      <c r="D143" s="19">
        <v>1</v>
      </c>
      <c r="E143" s="2">
        <v>320000</v>
      </c>
      <c r="F143" s="2">
        <f t="shared" si="21"/>
        <v>320000</v>
      </c>
      <c r="G143" s="2">
        <v>371200</v>
      </c>
      <c r="H143" s="2">
        <f t="shared" si="22"/>
        <v>371200</v>
      </c>
      <c r="I143" s="2">
        <v>492032</v>
      </c>
      <c r="J143" s="63">
        <f t="shared" si="23"/>
        <v>492032</v>
      </c>
      <c r="K143" s="23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5"/>
      <c r="AD143" s="26"/>
      <c r="AE143" s="39"/>
      <c r="AF143" s="27"/>
    </row>
    <row r="144" spans="1:32" s="28" customFormat="1" ht="33.6" customHeight="1" x14ac:dyDescent="0.2">
      <c r="A144" s="51">
        <v>117</v>
      </c>
      <c r="B144" s="41" t="s">
        <v>187</v>
      </c>
      <c r="C144" s="51" t="s">
        <v>153</v>
      </c>
      <c r="D144" s="19">
        <v>1</v>
      </c>
      <c r="E144" s="2">
        <v>2530000</v>
      </c>
      <c r="F144" s="2">
        <f t="shared" si="21"/>
        <v>2530000</v>
      </c>
      <c r="G144" s="2">
        <v>2631200</v>
      </c>
      <c r="H144" s="2">
        <f t="shared" si="22"/>
        <v>2631200</v>
      </c>
      <c r="I144" s="2">
        <v>3287988.0000000009</v>
      </c>
      <c r="J144" s="63">
        <f t="shared" si="23"/>
        <v>3287988.0000000009</v>
      </c>
      <c r="K144" s="23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5"/>
      <c r="AD144" s="26"/>
      <c r="AE144" s="39"/>
      <c r="AF144" s="27"/>
    </row>
    <row r="145" spans="1:32" s="28" customFormat="1" x14ac:dyDescent="0.2">
      <c r="A145" s="51">
        <v>118</v>
      </c>
      <c r="B145" s="41" t="s">
        <v>188</v>
      </c>
      <c r="C145" s="51" t="s">
        <v>156</v>
      </c>
      <c r="D145" s="19">
        <v>1</v>
      </c>
      <c r="E145" s="2">
        <v>26600</v>
      </c>
      <c r="F145" s="2">
        <f t="shared" si="21"/>
        <v>26600</v>
      </c>
      <c r="G145" s="2">
        <v>30855.999999999996</v>
      </c>
      <c r="H145" s="2">
        <f t="shared" si="22"/>
        <v>30855.999999999996</v>
      </c>
      <c r="I145" s="2">
        <v>40243.14</v>
      </c>
      <c r="J145" s="63">
        <f t="shared" si="23"/>
        <v>40243.14</v>
      </c>
      <c r="K145" s="23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5"/>
      <c r="AD145" s="26"/>
      <c r="AE145" s="39"/>
      <c r="AF145" s="27"/>
    </row>
    <row r="146" spans="1:32" s="28" customFormat="1" x14ac:dyDescent="0.2">
      <c r="A146" s="51">
        <v>119</v>
      </c>
      <c r="B146" s="41" t="s">
        <v>189</v>
      </c>
      <c r="C146" s="51" t="s">
        <v>156</v>
      </c>
      <c r="D146" s="19">
        <v>1</v>
      </c>
      <c r="E146" s="2">
        <v>16200</v>
      </c>
      <c r="F146" s="2">
        <f t="shared" si="21"/>
        <v>16200</v>
      </c>
      <c r="G146" s="2">
        <v>20250</v>
      </c>
      <c r="H146" s="2">
        <f t="shared" si="22"/>
        <v>20250</v>
      </c>
      <c r="I146" s="2">
        <v>16525.62</v>
      </c>
      <c r="J146" s="63">
        <f t="shared" si="23"/>
        <v>16525.62</v>
      </c>
      <c r="K146" s="23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5"/>
      <c r="AD146" s="26"/>
      <c r="AE146" s="39"/>
      <c r="AF146" s="27"/>
    </row>
    <row r="147" spans="1:32" s="28" customFormat="1" x14ac:dyDescent="0.2">
      <c r="A147" s="51">
        <v>120</v>
      </c>
      <c r="B147" s="41" t="s">
        <v>190</v>
      </c>
      <c r="C147" s="51" t="s">
        <v>156</v>
      </c>
      <c r="D147" s="19">
        <v>1</v>
      </c>
      <c r="E147" s="2">
        <v>19000</v>
      </c>
      <c r="F147" s="2">
        <f t="shared" si="21"/>
        <v>19000</v>
      </c>
      <c r="G147" s="2">
        <v>22040</v>
      </c>
      <c r="H147" s="2">
        <f t="shared" si="22"/>
        <v>22040</v>
      </c>
      <c r="I147" s="2">
        <v>29214.400000000001</v>
      </c>
      <c r="J147" s="63">
        <f t="shared" si="23"/>
        <v>29214.400000000001</v>
      </c>
      <c r="K147" s="23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5"/>
      <c r="AD147" s="26"/>
      <c r="AE147" s="39"/>
      <c r="AF147" s="27"/>
    </row>
    <row r="148" spans="1:32" s="28" customFormat="1" x14ac:dyDescent="0.2">
      <c r="A148" s="51">
        <v>121</v>
      </c>
      <c r="B148" s="41" t="s">
        <v>191</v>
      </c>
      <c r="C148" s="51" t="s">
        <v>156</v>
      </c>
      <c r="D148" s="19">
        <v>1</v>
      </c>
      <c r="E148" s="2">
        <v>30000</v>
      </c>
      <c r="F148" s="2">
        <f t="shared" si="21"/>
        <v>30000</v>
      </c>
      <c r="G148" s="2">
        <v>35700</v>
      </c>
      <c r="H148" s="2">
        <f t="shared" si="22"/>
        <v>35700</v>
      </c>
      <c r="I148" s="2">
        <v>42483</v>
      </c>
      <c r="J148" s="63">
        <f t="shared" si="23"/>
        <v>42483</v>
      </c>
      <c r="K148" s="23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5"/>
      <c r="AD148" s="26"/>
      <c r="AE148" s="39"/>
      <c r="AF148" s="27"/>
    </row>
    <row r="149" spans="1:32" s="28" customFormat="1" x14ac:dyDescent="0.2">
      <c r="A149" s="51">
        <v>122</v>
      </c>
      <c r="B149" s="41" t="s">
        <v>192</v>
      </c>
      <c r="C149" s="51" t="s">
        <v>156</v>
      </c>
      <c r="D149" s="19">
        <v>1</v>
      </c>
      <c r="E149" s="2">
        <v>46600</v>
      </c>
      <c r="F149" s="2">
        <f t="shared" si="21"/>
        <v>46600</v>
      </c>
      <c r="G149" s="2">
        <v>50794.000000000007</v>
      </c>
      <c r="H149" s="2">
        <f t="shared" si="22"/>
        <v>50794.000000000007</v>
      </c>
      <c r="I149" s="2">
        <v>61628.499999999985</v>
      </c>
      <c r="J149" s="63">
        <f t="shared" si="23"/>
        <v>61628.499999999985</v>
      </c>
      <c r="K149" s="23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5"/>
      <c r="AD149" s="26"/>
      <c r="AE149" s="39"/>
      <c r="AF149" s="27"/>
    </row>
    <row r="150" spans="1:32" s="28" customFormat="1" x14ac:dyDescent="0.2">
      <c r="A150" s="51">
        <v>123</v>
      </c>
      <c r="B150" s="41" t="s">
        <v>193</v>
      </c>
      <c r="C150" s="51" t="s">
        <v>156</v>
      </c>
      <c r="D150" s="19">
        <v>1</v>
      </c>
      <c r="E150" s="2">
        <v>68600</v>
      </c>
      <c r="F150" s="2">
        <f t="shared" si="21"/>
        <v>68600</v>
      </c>
      <c r="G150" s="2">
        <v>83006</v>
      </c>
      <c r="H150" s="2">
        <f t="shared" si="22"/>
        <v>83006</v>
      </c>
      <c r="I150" s="2">
        <v>69978.86</v>
      </c>
      <c r="J150" s="63">
        <f t="shared" si="23"/>
        <v>69978.86</v>
      </c>
      <c r="K150" s="23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5"/>
      <c r="AD150" s="26"/>
      <c r="AE150" s="39"/>
      <c r="AF150" s="27"/>
    </row>
    <row r="151" spans="1:32" s="28" customFormat="1" ht="20.399999999999999" x14ac:dyDescent="0.2">
      <c r="A151" s="51">
        <v>124</v>
      </c>
      <c r="B151" s="41" t="s">
        <v>194</v>
      </c>
      <c r="C151" s="51" t="s">
        <v>153</v>
      </c>
      <c r="D151" s="19">
        <v>1</v>
      </c>
      <c r="E151" s="2">
        <v>280000</v>
      </c>
      <c r="F151" s="2">
        <f t="shared" si="21"/>
        <v>280000</v>
      </c>
      <c r="G151" s="2">
        <v>291200</v>
      </c>
      <c r="H151" s="2">
        <f t="shared" si="22"/>
        <v>291200</v>
      </c>
      <c r="I151" s="2">
        <v>396508</v>
      </c>
      <c r="J151" s="63">
        <f t="shared" si="23"/>
        <v>396508</v>
      </c>
      <c r="K151" s="23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5"/>
      <c r="AD151" s="26"/>
      <c r="AE151" s="39"/>
      <c r="AF151" s="27"/>
    </row>
    <row r="152" spans="1:32" s="28" customFormat="1" ht="20.399999999999999" x14ac:dyDescent="0.2">
      <c r="A152" s="51">
        <v>125</v>
      </c>
      <c r="B152" s="41" t="s">
        <v>195</v>
      </c>
      <c r="C152" s="51" t="s">
        <v>153</v>
      </c>
      <c r="D152" s="19">
        <v>1</v>
      </c>
      <c r="E152" s="2">
        <v>370000</v>
      </c>
      <c r="F152" s="2">
        <f t="shared" si="21"/>
        <v>370000</v>
      </c>
      <c r="G152" s="2">
        <v>381100</v>
      </c>
      <c r="H152" s="2">
        <f t="shared" si="22"/>
        <v>381100</v>
      </c>
      <c r="I152" s="2">
        <v>455877.00000000012</v>
      </c>
      <c r="J152" s="63">
        <f t="shared" si="23"/>
        <v>455877.00000000012</v>
      </c>
      <c r="K152" s="23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5"/>
      <c r="AD152" s="26"/>
      <c r="AE152" s="39"/>
      <c r="AF152" s="27"/>
    </row>
    <row r="153" spans="1:32" s="28" customFormat="1" ht="20.399999999999999" x14ac:dyDescent="0.2">
      <c r="A153" s="51">
        <v>126</v>
      </c>
      <c r="B153" s="41" t="s">
        <v>196</v>
      </c>
      <c r="C153" s="51" t="s">
        <v>153</v>
      </c>
      <c r="D153" s="19">
        <v>1</v>
      </c>
      <c r="E153" s="2">
        <v>1690000</v>
      </c>
      <c r="F153" s="2">
        <f t="shared" si="21"/>
        <v>1690000</v>
      </c>
      <c r="G153" s="2">
        <v>1892800.0000000002</v>
      </c>
      <c r="H153" s="2">
        <f t="shared" si="22"/>
        <v>1892800.0000000002</v>
      </c>
      <c r="I153" s="2">
        <v>1758276</v>
      </c>
      <c r="J153" s="63">
        <f t="shared" si="23"/>
        <v>1758276</v>
      </c>
      <c r="K153" s="23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5"/>
      <c r="AD153" s="26"/>
      <c r="AE153" s="39"/>
      <c r="AF153" s="27"/>
    </row>
    <row r="154" spans="1:32" s="28" customFormat="1" ht="20.399999999999999" x14ac:dyDescent="0.2">
      <c r="A154" s="51">
        <v>127</v>
      </c>
      <c r="B154" s="41" t="s">
        <v>197</v>
      </c>
      <c r="C154" s="51" t="s">
        <v>153</v>
      </c>
      <c r="D154" s="19">
        <v>1</v>
      </c>
      <c r="E154" s="2">
        <v>1430000</v>
      </c>
      <c r="F154" s="2">
        <f t="shared" si="21"/>
        <v>1430000</v>
      </c>
      <c r="G154" s="2">
        <v>1630200.0000000002</v>
      </c>
      <c r="H154" s="2">
        <f t="shared" si="22"/>
        <v>1630200.0000000002</v>
      </c>
      <c r="I154" s="2">
        <v>1991132</v>
      </c>
      <c r="J154" s="63">
        <f t="shared" si="23"/>
        <v>1991132</v>
      </c>
      <c r="K154" s="23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5"/>
      <c r="AD154" s="26"/>
      <c r="AE154" s="39"/>
      <c r="AF154" s="27"/>
    </row>
    <row r="155" spans="1:32" s="28" customFormat="1" ht="20.399999999999999" x14ac:dyDescent="0.2">
      <c r="A155" s="51">
        <v>128</v>
      </c>
      <c r="B155" s="41" t="s">
        <v>198</v>
      </c>
      <c r="C155" s="51" t="s">
        <v>153</v>
      </c>
      <c r="D155" s="19">
        <v>1</v>
      </c>
      <c r="E155" s="2">
        <v>1176000</v>
      </c>
      <c r="F155" s="2">
        <f t="shared" si="21"/>
        <v>1176000</v>
      </c>
      <c r="G155" s="2">
        <v>1434720</v>
      </c>
      <c r="H155" s="2">
        <f t="shared" si="22"/>
        <v>1434720</v>
      </c>
      <c r="I155" s="2">
        <v>1665333.5999999999</v>
      </c>
      <c r="J155" s="63">
        <f t="shared" si="23"/>
        <v>1665333.5999999999</v>
      </c>
      <c r="K155" s="23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5"/>
      <c r="AD155" s="26"/>
      <c r="AE155" s="39"/>
      <c r="AF155" s="27"/>
    </row>
    <row r="156" spans="1:32" s="28" customFormat="1" x14ac:dyDescent="0.2">
      <c r="A156" s="51">
        <v>129</v>
      </c>
      <c r="B156" s="41" t="s">
        <v>199</v>
      </c>
      <c r="C156" s="51" t="s">
        <v>153</v>
      </c>
      <c r="D156" s="19">
        <v>1</v>
      </c>
      <c r="E156" s="2">
        <v>120000</v>
      </c>
      <c r="F156" s="2">
        <f t="shared" si="21"/>
        <v>120000</v>
      </c>
      <c r="G156" s="2">
        <v>129600.00000000001</v>
      </c>
      <c r="H156" s="2">
        <f t="shared" si="22"/>
        <v>129600.00000000001</v>
      </c>
      <c r="I156" s="2">
        <v>127308</v>
      </c>
      <c r="J156" s="63">
        <f t="shared" si="23"/>
        <v>127308</v>
      </c>
      <c r="K156" s="23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5"/>
      <c r="AD156" s="26"/>
      <c r="AE156" s="39"/>
      <c r="AF156" s="27"/>
    </row>
    <row r="157" spans="1:32" s="28" customFormat="1" x14ac:dyDescent="0.2">
      <c r="A157" s="51">
        <v>130</v>
      </c>
      <c r="B157" s="41" t="s">
        <v>200</v>
      </c>
      <c r="C157" s="51" t="s">
        <v>153</v>
      </c>
      <c r="D157" s="19">
        <v>1</v>
      </c>
      <c r="E157" s="2">
        <v>300000</v>
      </c>
      <c r="F157" s="2">
        <f t="shared" si="21"/>
        <v>300000</v>
      </c>
      <c r="G157" s="2">
        <v>354000</v>
      </c>
      <c r="H157" s="2">
        <f t="shared" si="22"/>
        <v>354000</v>
      </c>
      <c r="I157" s="2">
        <v>312120</v>
      </c>
      <c r="J157" s="63">
        <f t="shared" si="23"/>
        <v>312120</v>
      </c>
      <c r="K157" s="23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5"/>
      <c r="AD157" s="26"/>
      <c r="AE157" s="39"/>
      <c r="AF157" s="27"/>
    </row>
    <row r="158" spans="1:32" s="28" customFormat="1" x14ac:dyDescent="0.2">
      <c r="A158" s="51">
        <v>131</v>
      </c>
      <c r="B158" s="41" t="s">
        <v>201</v>
      </c>
      <c r="C158" s="51" t="s">
        <v>153</v>
      </c>
      <c r="D158" s="19">
        <v>1</v>
      </c>
      <c r="E158" s="2">
        <v>755352.48</v>
      </c>
      <c r="F158" s="2">
        <f t="shared" si="21"/>
        <v>755352.48</v>
      </c>
      <c r="G158" s="2">
        <v>800673.62880000006</v>
      </c>
      <c r="H158" s="2">
        <f t="shared" si="22"/>
        <v>800673.62880000006</v>
      </c>
      <c r="I158" s="2">
        <v>785868.72019200004</v>
      </c>
      <c r="J158" s="63">
        <f t="shared" si="23"/>
        <v>785868.72019200004</v>
      </c>
      <c r="K158" s="23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5"/>
      <c r="AD158" s="26"/>
      <c r="AE158" s="39"/>
      <c r="AF158" s="27"/>
    </row>
    <row r="159" spans="1:32" s="28" customFormat="1" x14ac:dyDescent="0.2">
      <c r="A159" s="51">
        <v>132</v>
      </c>
      <c r="B159" s="41" t="s">
        <v>202</v>
      </c>
      <c r="C159" s="51" t="s">
        <v>153</v>
      </c>
      <c r="D159" s="19">
        <v>1</v>
      </c>
      <c r="E159" s="2">
        <v>290000</v>
      </c>
      <c r="F159" s="2">
        <f t="shared" si="21"/>
        <v>290000</v>
      </c>
      <c r="G159" s="2">
        <v>359600</v>
      </c>
      <c r="H159" s="2">
        <f t="shared" si="22"/>
        <v>359600</v>
      </c>
      <c r="I159" s="2">
        <v>417600</v>
      </c>
      <c r="J159" s="63">
        <f t="shared" si="23"/>
        <v>417600</v>
      </c>
      <c r="K159" s="23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5"/>
      <c r="AD159" s="26"/>
      <c r="AE159" s="39"/>
      <c r="AF159" s="27"/>
    </row>
    <row r="160" spans="1:32" s="45" customFormat="1" ht="19.2" customHeight="1" x14ac:dyDescent="0.2">
      <c r="A160" s="334" t="s">
        <v>203</v>
      </c>
      <c r="B160" s="335"/>
      <c r="C160" s="43"/>
      <c r="D160" s="124"/>
      <c r="E160" s="125"/>
      <c r="F160" s="125"/>
      <c r="G160" s="125"/>
      <c r="H160" s="125"/>
      <c r="I160" s="125"/>
      <c r="J160" s="126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</row>
    <row r="161" spans="1:32" s="28" customFormat="1" ht="20.399999999999999" x14ac:dyDescent="0.2">
      <c r="A161" s="51">
        <v>133</v>
      </c>
      <c r="B161" s="41" t="s">
        <v>204</v>
      </c>
      <c r="C161" s="51" t="s">
        <v>152</v>
      </c>
      <c r="D161" s="19">
        <v>1</v>
      </c>
      <c r="E161" s="2">
        <v>195000</v>
      </c>
      <c r="F161" s="2">
        <f t="shared" ref="F161:F171" si="24">E161*D161</f>
        <v>195000</v>
      </c>
      <c r="G161" s="2">
        <v>202800</v>
      </c>
      <c r="H161" s="2">
        <f t="shared" ref="H161:H171" si="25">G161*D161</f>
        <v>202800</v>
      </c>
      <c r="I161" s="2">
        <v>235950.00000000006</v>
      </c>
      <c r="J161" s="63">
        <f t="shared" ref="J161:J171" si="26">I161*D161</f>
        <v>235950.00000000006</v>
      </c>
      <c r="K161" s="23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5"/>
      <c r="AD161" s="26"/>
      <c r="AE161" s="39"/>
      <c r="AF161" s="27"/>
    </row>
    <row r="162" spans="1:32" s="28" customFormat="1" ht="20.399999999999999" x14ac:dyDescent="0.2">
      <c r="A162" s="51">
        <v>134</v>
      </c>
      <c r="B162" s="41" t="s">
        <v>205</v>
      </c>
      <c r="C162" s="51" t="s">
        <v>153</v>
      </c>
      <c r="D162" s="19">
        <v>1</v>
      </c>
      <c r="E162" s="2">
        <v>96000</v>
      </c>
      <c r="F162" s="2">
        <f t="shared" si="24"/>
        <v>96000</v>
      </c>
      <c r="G162" s="2">
        <v>118080</v>
      </c>
      <c r="H162" s="2">
        <f t="shared" si="25"/>
        <v>118080</v>
      </c>
      <c r="I162" s="2">
        <v>114057.60000000002</v>
      </c>
      <c r="J162" s="63">
        <f t="shared" si="26"/>
        <v>114057.60000000002</v>
      </c>
      <c r="K162" s="23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5"/>
      <c r="AD162" s="26"/>
      <c r="AE162" s="39"/>
      <c r="AF162" s="27"/>
    </row>
    <row r="163" spans="1:32" s="28" customFormat="1" x14ac:dyDescent="0.2">
      <c r="A163" s="51">
        <v>135</v>
      </c>
      <c r="B163" s="41" t="s">
        <v>206</v>
      </c>
      <c r="C163" s="51" t="s">
        <v>152</v>
      </c>
      <c r="D163" s="19">
        <v>1</v>
      </c>
      <c r="E163" s="2">
        <v>55000</v>
      </c>
      <c r="F163" s="2">
        <f t="shared" si="24"/>
        <v>55000</v>
      </c>
      <c r="G163" s="2">
        <v>64349.999999999993</v>
      </c>
      <c r="H163" s="2">
        <f t="shared" si="25"/>
        <v>64349.999999999993</v>
      </c>
      <c r="I163" s="2">
        <v>62969.500000000007</v>
      </c>
      <c r="J163" s="63">
        <f t="shared" si="26"/>
        <v>62969.500000000007</v>
      </c>
      <c r="K163" s="23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5"/>
      <c r="AD163" s="26"/>
      <c r="AE163" s="39"/>
      <c r="AF163" s="27"/>
    </row>
    <row r="164" spans="1:32" s="28" customFormat="1" ht="20.399999999999999" x14ac:dyDescent="0.2">
      <c r="A164" s="51">
        <v>136</v>
      </c>
      <c r="B164" s="41" t="s">
        <v>207</v>
      </c>
      <c r="C164" s="51" t="s">
        <v>156</v>
      </c>
      <c r="D164" s="19">
        <v>1</v>
      </c>
      <c r="E164" s="2">
        <v>98000</v>
      </c>
      <c r="F164" s="2">
        <f t="shared" si="24"/>
        <v>98000</v>
      </c>
      <c r="G164" s="2">
        <v>105840</v>
      </c>
      <c r="H164" s="2">
        <f t="shared" si="25"/>
        <v>105840</v>
      </c>
      <c r="I164" s="2">
        <v>143481.79999999999</v>
      </c>
      <c r="J164" s="63">
        <f t="shared" si="26"/>
        <v>143481.79999999999</v>
      </c>
      <c r="K164" s="23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5"/>
      <c r="AD164" s="26"/>
      <c r="AE164" s="39"/>
      <c r="AF164" s="27"/>
    </row>
    <row r="165" spans="1:32" s="28" customFormat="1" x14ac:dyDescent="0.2">
      <c r="A165" s="51">
        <v>137</v>
      </c>
      <c r="B165" s="41" t="s">
        <v>208</v>
      </c>
      <c r="C165" s="51" t="s">
        <v>153</v>
      </c>
      <c r="D165" s="19">
        <v>1</v>
      </c>
      <c r="E165" s="2">
        <v>135000</v>
      </c>
      <c r="F165" s="2">
        <f t="shared" si="24"/>
        <v>135000</v>
      </c>
      <c r="G165" s="2">
        <v>137700</v>
      </c>
      <c r="H165" s="2">
        <f t="shared" si="25"/>
        <v>137700</v>
      </c>
      <c r="I165" s="2">
        <v>210937.5</v>
      </c>
      <c r="J165" s="63">
        <f t="shared" si="26"/>
        <v>210937.5</v>
      </c>
      <c r="K165" s="23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5"/>
      <c r="AD165" s="26"/>
      <c r="AE165" s="39"/>
      <c r="AF165" s="27"/>
    </row>
    <row r="166" spans="1:32" s="28" customFormat="1" ht="20.399999999999999" x14ac:dyDescent="0.2">
      <c r="A166" s="51">
        <v>138</v>
      </c>
      <c r="B166" s="41" t="s">
        <v>209</v>
      </c>
      <c r="C166" s="51" t="s">
        <v>156</v>
      </c>
      <c r="D166" s="19">
        <v>1</v>
      </c>
      <c r="E166" s="2">
        <v>165000</v>
      </c>
      <c r="F166" s="2">
        <f t="shared" si="24"/>
        <v>165000</v>
      </c>
      <c r="G166" s="2">
        <v>178200</v>
      </c>
      <c r="H166" s="2">
        <f t="shared" si="25"/>
        <v>178200</v>
      </c>
      <c r="I166" s="2">
        <v>171666</v>
      </c>
      <c r="J166" s="63">
        <f t="shared" si="26"/>
        <v>171666</v>
      </c>
      <c r="K166" s="23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5"/>
      <c r="AD166" s="26"/>
      <c r="AE166" s="39"/>
      <c r="AF166" s="27"/>
    </row>
    <row r="167" spans="1:32" s="28" customFormat="1" ht="20.399999999999999" x14ac:dyDescent="0.2">
      <c r="A167" s="51">
        <v>139</v>
      </c>
      <c r="B167" s="41" t="s">
        <v>210</v>
      </c>
      <c r="C167" s="51" t="s">
        <v>152</v>
      </c>
      <c r="D167" s="19">
        <v>1</v>
      </c>
      <c r="E167" s="2">
        <v>215000</v>
      </c>
      <c r="F167" s="2">
        <f t="shared" si="24"/>
        <v>215000</v>
      </c>
      <c r="G167" s="2">
        <v>227900</v>
      </c>
      <c r="H167" s="2">
        <f t="shared" si="25"/>
        <v>227900</v>
      </c>
      <c r="I167" s="2">
        <v>219321.5</v>
      </c>
      <c r="J167" s="63">
        <f t="shared" si="26"/>
        <v>219321.5</v>
      </c>
      <c r="K167" s="23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5"/>
      <c r="AD167" s="26"/>
      <c r="AE167" s="39"/>
      <c r="AF167" s="27"/>
    </row>
    <row r="168" spans="1:32" s="28" customFormat="1" ht="20.399999999999999" x14ac:dyDescent="0.2">
      <c r="A168" s="51">
        <v>140</v>
      </c>
      <c r="B168" s="41" t="s">
        <v>211</v>
      </c>
      <c r="C168" s="51" t="s">
        <v>152</v>
      </c>
      <c r="D168" s="19">
        <v>1</v>
      </c>
      <c r="E168" s="2">
        <v>185000</v>
      </c>
      <c r="F168" s="2">
        <f t="shared" si="24"/>
        <v>185000</v>
      </c>
      <c r="G168" s="2">
        <v>222000</v>
      </c>
      <c r="H168" s="2">
        <f t="shared" si="25"/>
        <v>222000</v>
      </c>
      <c r="I168" s="2">
        <v>284456</v>
      </c>
      <c r="J168" s="63">
        <f t="shared" si="26"/>
        <v>284456</v>
      </c>
      <c r="K168" s="23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5"/>
      <c r="AD168" s="26"/>
      <c r="AE168" s="39"/>
      <c r="AF168" s="27"/>
    </row>
    <row r="169" spans="1:32" s="28" customFormat="1" ht="20.399999999999999" x14ac:dyDescent="0.2">
      <c r="A169" s="51">
        <v>141</v>
      </c>
      <c r="B169" s="41" t="s">
        <v>212</v>
      </c>
      <c r="C169" s="51" t="s">
        <v>152</v>
      </c>
      <c r="D169" s="19">
        <v>1</v>
      </c>
      <c r="E169" s="2">
        <v>175000</v>
      </c>
      <c r="F169" s="2">
        <f t="shared" si="24"/>
        <v>175000</v>
      </c>
      <c r="G169" s="2">
        <v>204750</v>
      </c>
      <c r="H169" s="2">
        <f t="shared" si="25"/>
        <v>204750</v>
      </c>
      <c r="I169" s="2">
        <v>185657.5</v>
      </c>
      <c r="J169" s="63">
        <f t="shared" si="26"/>
        <v>185657.5</v>
      </c>
      <c r="K169" s="23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5"/>
      <c r="AD169" s="26"/>
      <c r="AE169" s="39"/>
      <c r="AF169" s="27"/>
    </row>
    <row r="170" spans="1:32" s="28" customFormat="1" ht="20.399999999999999" x14ac:dyDescent="0.2">
      <c r="A170" s="51">
        <v>142</v>
      </c>
      <c r="B170" s="41" t="s">
        <v>213</v>
      </c>
      <c r="C170" s="51" t="s">
        <v>153</v>
      </c>
      <c r="D170" s="19">
        <v>1</v>
      </c>
      <c r="E170" s="2">
        <v>115000</v>
      </c>
      <c r="F170" s="2">
        <f t="shared" si="24"/>
        <v>115000</v>
      </c>
      <c r="G170" s="2">
        <v>118450</v>
      </c>
      <c r="H170" s="2">
        <f t="shared" si="25"/>
        <v>118450</v>
      </c>
      <c r="I170" s="2">
        <v>136631.50000000003</v>
      </c>
      <c r="J170" s="63">
        <f t="shared" si="26"/>
        <v>136631.50000000003</v>
      </c>
      <c r="K170" s="23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5"/>
      <c r="AD170" s="26"/>
      <c r="AE170" s="39"/>
      <c r="AF170" s="27"/>
    </row>
    <row r="171" spans="1:32" s="28" customFormat="1" ht="20.399999999999999" x14ac:dyDescent="0.2">
      <c r="A171" s="51">
        <v>143</v>
      </c>
      <c r="B171" s="41" t="s">
        <v>214</v>
      </c>
      <c r="C171" s="51" t="s">
        <v>153</v>
      </c>
      <c r="D171" s="19">
        <v>1</v>
      </c>
      <c r="E171" s="2">
        <v>149000</v>
      </c>
      <c r="F171" s="2">
        <f t="shared" si="24"/>
        <v>149000</v>
      </c>
      <c r="G171" s="2">
        <v>151980</v>
      </c>
      <c r="H171" s="2">
        <f t="shared" si="25"/>
        <v>151980</v>
      </c>
      <c r="I171" s="2">
        <v>190258.09999999995</v>
      </c>
      <c r="J171" s="63">
        <f t="shared" si="26"/>
        <v>190258.09999999995</v>
      </c>
      <c r="K171" s="23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5"/>
      <c r="AD171" s="26"/>
      <c r="AE171" s="39"/>
      <c r="AF171" s="27"/>
    </row>
    <row r="172" spans="1:32" s="45" customFormat="1" ht="19.2" customHeight="1" x14ac:dyDescent="0.2">
      <c r="A172" s="334" t="s">
        <v>72</v>
      </c>
      <c r="B172" s="335"/>
      <c r="C172" s="43"/>
      <c r="D172" s="124"/>
      <c r="E172" s="125"/>
      <c r="F172" s="125"/>
      <c r="G172" s="125"/>
      <c r="H172" s="125"/>
      <c r="I172" s="125"/>
      <c r="J172" s="126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</row>
    <row r="173" spans="1:32" s="28" customFormat="1" x14ac:dyDescent="0.2">
      <c r="A173" s="51">
        <v>144</v>
      </c>
      <c r="B173" s="41" t="s">
        <v>215</v>
      </c>
      <c r="C173" s="51" t="s">
        <v>156</v>
      </c>
      <c r="D173" s="19">
        <v>1</v>
      </c>
      <c r="E173" s="2">
        <v>68000</v>
      </c>
      <c r="F173" s="2">
        <f>E173*D173</f>
        <v>68000</v>
      </c>
      <c r="G173" s="2">
        <v>83640</v>
      </c>
      <c r="H173" s="2">
        <f>G173*D173</f>
        <v>83640</v>
      </c>
      <c r="I173" s="64">
        <v>93085.2</v>
      </c>
      <c r="J173" s="63">
        <f>I173*D173</f>
        <v>93085.2</v>
      </c>
      <c r="K173" s="23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5"/>
      <c r="AD173" s="26"/>
      <c r="AE173" s="39"/>
      <c r="AF173" s="27"/>
    </row>
    <row r="174" spans="1:32" s="28" customFormat="1" ht="20.399999999999999" x14ac:dyDescent="0.2">
      <c r="A174" s="51">
        <v>145</v>
      </c>
      <c r="B174" s="41" t="s">
        <v>216</v>
      </c>
      <c r="C174" s="51" t="s">
        <v>153</v>
      </c>
      <c r="D174" s="19">
        <v>1</v>
      </c>
      <c r="E174" s="2">
        <v>96000</v>
      </c>
      <c r="F174" s="2">
        <f>E174*D174</f>
        <v>96000</v>
      </c>
      <c r="G174" s="2">
        <v>105600.00000000001</v>
      </c>
      <c r="H174" s="2">
        <f>G174*D174</f>
        <v>105600.00000000001</v>
      </c>
      <c r="I174" s="64">
        <v>133670.39999999999</v>
      </c>
      <c r="J174" s="63">
        <f>I174*D174</f>
        <v>133670.39999999999</v>
      </c>
      <c r="K174" s="23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5"/>
      <c r="AD174" s="26"/>
      <c r="AE174" s="39"/>
      <c r="AF174" s="27"/>
    </row>
    <row r="175" spans="1:32" s="45" customFormat="1" ht="19.2" customHeight="1" x14ac:dyDescent="0.2">
      <c r="A175" s="334" t="s">
        <v>217</v>
      </c>
      <c r="B175" s="335"/>
      <c r="C175" s="43"/>
      <c r="D175" s="124"/>
      <c r="E175" s="125"/>
      <c r="F175" s="125"/>
      <c r="G175" s="125"/>
      <c r="H175" s="125"/>
      <c r="I175" s="125"/>
      <c r="J175" s="126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</row>
    <row r="176" spans="1:32" s="28" customFormat="1" ht="20.399999999999999" x14ac:dyDescent="0.2">
      <c r="A176" s="40">
        <v>146</v>
      </c>
      <c r="B176" s="53" t="s">
        <v>219</v>
      </c>
      <c r="C176" s="54" t="s">
        <v>153</v>
      </c>
      <c r="D176" s="19">
        <v>1</v>
      </c>
      <c r="E176" s="2">
        <v>1400000</v>
      </c>
      <c r="F176" s="2">
        <f>E176*D176</f>
        <v>1400000</v>
      </c>
      <c r="G176" s="2">
        <v>1624000</v>
      </c>
      <c r="H176" s="2">
        <f>G176*D176</f>
        <v>1624000</v>
      </c>
      <c r="I176" s="2">
        <v>1694000.0000000005</v>
      </c>
      <c r="J176" s="63">
        <f>I176*D176</f>
        <v>1694000.0000000005</v>
      </c>
      <c r="K176" s="23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5"/>
      <c r="AD176" s="26"/>
      <c r="AE176" s="39"/>
      <c r="AF176" s="27"/>
    </row>
    <row r="177" spans="1:32" s="45" customFormat="1" ht="19.2" customHeight="1" x14ac:dyDescent="0.2">
      <c r="A177" s="334" t="s">
        <v>218</v>
      </c>
      <c r="B177" s="335"/>
      <c r="C177" s="43"/>
      <c r="D177" s="124"/>
      <c r="E177" s="125"/>
      <c r="F177" s="125"/>
      <c r="G177" s="125"/>
      <c r="H177" s="125"/>
      <c r="I177" s="125"/>
      <c r="J177" s="126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</row>
    <row r="178" spans="1:32" s="28" customFormat="1" ht="30.6" x14ac:dyDescent="0.2">
      <c r="A178" s="40">
        <v>147</v>
      </c>
      <c r="B178" s="56" t="s">
        <v>220</v>
      </c>
      <c r="C178" s="54" t="s">
        <v>153</v>
      </c>
      <c r="D178" s="19">
        <v>1</v>
      </c>
      <c r="E178" s="2">
        <v>1900000</v>
      </c>
      <c r="F178" s="2">
        <f>E178*D178</f>
        <v>1900000</v>
      </c>
      <c r="G178" s="2">
        <v>2166000.0000000005</v>
      </c>
      <c r="H178" s="2">
        <f>G178*D178</f>
        <v>2166000.0000000005</v>
      </c>
      <c r="I178" s="2">
        <v>2299000.0000000005</v>
      </c>
      <c r="J178" s="63">
        <f>I178*D178</f>
        <v>2299000.0000000005</v>
      </c>
      <c r="K178" s="23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5"/>
      <c r="AD178" s="26"/>
      <c r="AE178" s="39"/>
      <c r="AF178" s="27"/>
    </row>
    <row r="179" spans="1:32" s="28" customFormat="1" ht="30.6" x14ac:dyDescent="0.2">
      <c r="A179" s="40">
        <v>148</v>
      </c>
      <c r="B179" s="55" t="s">
        <v>221</v>
      </c>
      <c r="C179" s="54" t="s">
        <v>153</v>
      </c>
      <c r="D179" s="19">
        <v>1</v>
      </c>
      <c r="E179" s="2">
        <v>1450000</v>
      </c>
      <c r="F179" s="2">
        <f>E179*D179</f>
        <v>1450000</v>
      </c>
      <c r="G179" s="2">
        <v>1624000.0000000002</v>
      </c>
      <c r="H179" s="2">
        <f>G179*D179</f>
        <v>1624000.0000000002</v>
      </c>
      <c r="I179" s="2">
        <v>1851504.9999999995</v>
      </c>
      <c r="J179" s="63">
        <f>I179*D179</f>
        <v>1851504.9999999995</v>
      </c>
      <c r="K179" s="23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5"/>
      <c r="AD179" s="26"/>
      <c r="AE179" s="39"/>
      <c r="AF179" s="27"/>
    </row>
    <row r="180" spans="1:32" s="45" customFormat="1" ht="19.2" customHeight="1" x14ac:dyDescent="0.2">
      <c r="A180" s="334" t="s">
        <v>228</v>
      </c>
      <c r="B180" s="335"/>
      <c r="C180" s="43"/>
      <c r="D180" s="124"/>
      <c r="E180" s="125"/>
      <c r="F180" s="125"/>
      <c r="G180" s="125"/>
      <c r="H180" s="125"/>
      <c r="I180" s="125"/>
      <c r="J180" s="126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</row>
    <row r="181" spans="1:32" s="28" customFormat="1" ht="16.8" customHeight="1" x14ac:dyDescent="0.2">
      <c r="A181" s="51">
        <v>149</v>
      </c>
      <c r="B181" s="41" t="s">
        <v>222</v>
      </c>
      <c r="C181" s="51" t="s">
        <v>152</v>
      </c>
      <c r="D181" s="19">
        <v>1</v>
      </c>
      <c r="E181" s="2">
        <v>65000</v>
      </c>
      <c r="F181" s="2">
        <f t="shared" ref="F181:F186" si="27">E181*D181</f>
        <v>65000</v>
      </c>
      <c r="G181" s="2">
        <v>76700</v>
      </c>
      <c r="H181" s="2">
        <f t="shared" ref="H181:H186" si="28">G181*D181</f>
        <v>76700</v>
      </c>
      <c r="I181" s="2">
        <v>68055</v>
      </c>
      <c r="J181" s="63">
        <f t="shared" ref="J181:J186" si="29">I181*D181</f>
        <v>68055</v>
      </c>
      <c r="K181" s="23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5"/>
      <c r="AD181" s="26"/>
      <c r="AE181" s="39"/>
      <c r="AF181" s="27"/>
    </row>
    <row r="182" spans="1:32" s="28" customFormat="1" ht="16.8" customHeight="1" x14ac:dyDescent="0.2">
      <c r="A182" s="51">
        <v>150</v>
      </c>
      <c r="B182" s="41" t="s">
        <v>223</v>
      </c>
      <c r="C182" s="51" t="s">
        <v>153</v>
      </c>
      <c r="D182" s="19">
        <v>1</v>
      </c>
      <c r="E182" s="2">
        <v>93000</v>
      </c>
      <c r="F182" s="2">
        <f t="shared" si="27"/>
        <v>93000</v>
      </c>
      <c r="G182" s="2">
        <v>100440</v>
      </c>
      <c r="H182" s="2">
        <f t="shared" si="28"/>
        <v>100440</v>
      </c>
      <c r="I182" s="2">
        <v>97371</v>
      </c>
      <c r="J182" s="63">
        <f t="shared" si="29"/>
        <v>97371</v>
      </c>
      <c r="K182" s="23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5"/>
      <c r="AD182" s="26"/>
      <c r="AE182" s="39"/>
      <c r="AF182" s="27"/>
    </row>
    <row r="183" spans="1:32" s="28" customFormat="1" ht="16.8" customHeight="1" x14ac:dyDescent="0.2">
      <c r="A183" s="51">
        <v>151</v>
      </c>
      <c r="B183" s="41" t="s">
        <v>224</v>
      </c>
      <c r="C183" s="51" t="s">
        <v>152</v>
      </c>
      <c r="D183" s="19">
        <v>1</v>
      </c>
      <c r="E183" s="2">
        <v>80000</v>
      </c>
      <c r="F183" s="2">
        <f t="shared" si="27"/>
        <v>80000</v>
      </c>
      <c r="G183" s="2">
        <v>92800</v>
      </c>
      <c r="H183" s="2">
        <f t="shared" si="28"/>
        <v>92800</v>
      </c>
      <c r="I183" s="2">
        <v>83760</v>
      </c>
      <c r="J183" s="63">
        <f t="shared" si="29"/>
        <v>83760</v>
      </c>
      <c r="K183" s="23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5"/>
      <c r="AD183" s="26"/>
      <c r="AE183" s="39"/>
      <c r="AF183" s="27"/>
    </row>
    <row r="184" spans="1:32" s="28" customFormat="1" ht="16.8" customHeight="1" x14ac:dyDescent="0.2">
      <c r="A184" s="51">
        <v>152</v>
      </c>
      <c r="B184" s="41" t="s">
        <v>225</v>
      </c>
      <c r="C184" s="51" t="s">
        <v>152</v>
      </c>
      <c r="D184" s="19">
        <v>1</v>
      </c>
      <c r="E184" s="2">
        <v>65000</v>
      </c>
      <c r="F184" s="2">
        <f t="shared" si="27"/>
        <v>65000</v>
      </c>
      <c r="G184" s="2">
        <v>81250</v>
      </c>
      <c r="H184" s="2">
        <f t="shared" si="28"/>
        <v>81250</v>
      </c>
      <c r="I184" s="2">
        <v>68055</v>
      </c>
      <c r="J184" s="63">
        <f t="shared" si="29"/>
        <v>68055</v>
      </c>
      <c r="K184" s="23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5"/>
      <c r="AD184" s="26"/>
      <c r="AE184" s="39"/>
      <c r="AF184" s="27"/>
    </row>
    <row r="185" spans="1:32" s="28" customFormat="1" ht="16.8" customHeight="1" x14ac:dyDescent="0.2">
      <c r="A185" s="51">
        <v>153</v>
      </c>
      <c r="B185" s="41" t="s">
        <v>226</v>
      </c>
      <c r="C185" s="51" t="s">
        <v>152</v>
      </c>
      <c r="D185" s="19">
        <v>1</v>
      </c>
      <c r="E185" s="2">
        <v>65000</v>
      </c>
      <c r="F185" s="2">
        <f t="shared" si="27"/>
        <v>65000</v>
      </c>
      <c r="G185" s="2">
        <v>78650</v>
      </c>
      <c r="H185" s="2">
        <f t="shared" si="28"/>
        <v>78650</v>
      </c>
      <c r="I185" s="2">
        <v>68055</v>
      </c>
      <c r="J185" s="63">
        <f t="shared" si="29"/>
        <v>68055</v>
      </c>
      <c r="K185" s="23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5"/>
      <c r="AD185" s="26"/>
      <c r="AE185" s="39"/>
      <c r="AF185" s="27"/>
    </row>
    <row r="186" spans="1:32" s="28" customFormat="1" ht="16.8" customHeight="1" thickBot="1" x14ac:dyDescent="0.25">
      <c r="A186" s="51">
        <v>154</v>
      </c>
      <c r="B186" s="148" t="s">
        <v>227</v>
      </c>
      <c r="C186" s="149" t="s">
        <v>152</v>
      </c>
      <c r="D186" s="150">
        <v>1</v>
      </c>
      <c r="E186" s="151">
        <v>55000</v>
      </c>
      <c r="F186" s="151">
        <f t="shared" si="27"/>
        <v>55000</v>
      </c>
      <c r="G186" s="151">
        <v>67100</v>
      </c>
      <c r="H186" s="151">
        <f t="shared" si="28"/>
        <v>67100</v>
      </c>
      <c r="I186" s="151">
        <v>57585</v>
      </c>
      <c r="J186" s="152">
        <f t="shared" si="29"/>
        <v>57585</v>
      </c>
      <c r="K186" s="23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5"/>
      <c r="AD186" s="26"/>
      <c r="AE186" s="39"/>
      <c r="AF186" s="27"/>
    </row>
    <row r="187" spans="1:32" s="28" customFormat="1" ht="16.8" customHeight="1" x14ac:dyDescent="0.2">
      <c r="A187" s="129"/>
      <c r="B187" s="169" t="s">
        <v>777</v>
      </c>
      <c r="C187" s="154"/>
      <c r="D187" s="156"/>
      <c r="E187" s="157"/>
      <c r="F187" s="173">
        <f>SUM(F47:F186)</f>
        <v>45535619.82</v>
      </c>
      <c r="G187" s="173"/>
      <c r="H187" s="173">
        <f>SUM(H47:H186)</f>
        <v>51257918.523400001</v>
      </c>
      <c r="I187" s="173"/>
      <c r="J187" s="174">
        <f>SUM(J47:J186)</f>
        <v>58050452.234806009</v>
      </c>
      <c r="K187" s="111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5"/>
      <c r="AD187" s="26"/>
      <c r="AE187" s="39"/>
      <c r="AF187" s="27"/>
    </row>
    <row r="188" spans="1:32" s="28" customFormat="1" ht="16.8" customHeight="1" x14ac:dyDescent="0.2">
      <c r="A188" s="129"/>
      <c r="B188" s="170" t="s">
        <v>779</v>
      </c>
      <c r="C188" s="351">
        <v>0.14000000000000001</v>
      </c>
      <c r="D188" s="351"/>
      <c r="E188" s="2"/>
      <c r="F188" s="2">
        <f>F187*C188</f>
        <v>6374986.7748000007</v>
      </c>
      <c r="G188" s="2"/>
      <c r="H188" s="2">
        <f>H187*C188</f>
        <v>7176108.5932760006</v>
      </c>
      <c r="I188" s="2"/>
      <c r="J188" s="162">
        <f>J187*C188</f>
        <v>8127063.312872842</v>
      </c>
      <c r="K188" s="111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5"/>
      <c r="AD188" s="26"/>
      <c r="AE188" s="39"/>
      <c r="AF188" s="27"/>
    </row>
    <row r="189" spans="1:32" s="28" customFormat="1" ht="16.8" customHeight="1" x14ac:dyDescent="0.2">
      <c r="A189" s="129"/>
      <c r="B189" s="170" t="s">
        <v>780</v>
      </c>
      <c r="C189" s="351">
        <v>0.03</v>
      </c>
      <c r="D189" s="351"/>
      <c r="E189" s="2"/>
      <c r="F189" s="2">
        <f>F187*C189</f>
        <v>1366068.5946</v>
      </c>
      <c r="G189" s="2"/>
      <c r="H189" s="2">
        <f>H187*C189</f>
        <v>1537737.5557019999</v>
      </c>
      <c r="I189" s="2"/>
      <c r="J189" s="162">
        <f>J187*C189</f>
        <v>1741513.5670441801</v>
      </c>
      <c r="K189" s="111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5"/>
      <c r="AD189" s="26"/>
      <c r="AE189" s="39"/>
      <c r="AF189" s="27"/>
    </row>
    <row r="190" spans="1:32" s="28" customFormat="1" ht="16.8" customHeight="1" x14ac:dyDescent="0.2">
      <c r="A190" s="129"/>
      <c r="B190" s="170" t="s">
        <v>781</v>
      </c>
      <c r="C190" s="351">
        <v>0.05</v>
      </c>
      <c r="D190" s="351"/>
      <c r="E190" s="2"/>
      <c r="F190" s="2">
        <f>F187*C190</f>
        <v>2276780.9909999999</v>
      </c>
      <c r="G190" s="2"/>
      <c r="H190" s="2">
        <f>H187*C190</f>
        <v>2562895.9261700003</v>
      </c>
      <c r="I190" s="2"/>
      <c r="J190" s="162">
        <f>J187*C190</f>
        <v>2902522.6117403004</v>
      </c>
      <c r="K190" s="111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5"/>
      <c r="AD190" s="26"/>
      <c r="AE190" s="39"/>
      <c r="AF190" s="27"/>
    </row>
    <row r="191" spans="1:32" s="28" customFormat="1" ht="16.8" customHeight="1" x14ac:dyDescent="0.2">
      <c r="A191" s="129"/>
      <c r="B191" s="170" t="s">
        <v>782</v>
      </c>
      <c r="C191" s="351">
        <v>0.19</v>
      </c>
      <c r="D191" s="351"/>
      <c r="E191" s="2"/>
      <c r="F191" s="2">
        <f>F190*C191</f>
        <v>432588.38828999997</v>
      </c>
      <c r="G191" s="2"/>
      <c r="H191" s="2">
        <f>H190*C191</f>
        <v>486950.22597230005</v>
      </c>
      <c r="I191" s="2"/>
      <c r="J191" s="162">
        <f>J190*C191</f>
        <v>551479.29623065714</v>
      </c>
      <c r="K191" s="111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5"/>
      <c r="AD191" s="26"/>
      <c r="AE191" s="39"/>
      <c r="AF191" s="27"/>
    </row>
    <row r="192" spans="1:32" s="28" customFormat="1" ht="16.8" customHeight="1" x14ac:dyDescent="0.2">
      <c r="A192" s="129"/>
      <c r="B192" s="170" t="s">
        <v>783</v>
      </c>
      <c r="C192" s="147"/>
      <c r="D192" s="19"/>
      <c r="E192" s="2"/>
      <c r="F192" s="2">
        <f>SUM(F188:F191)</f>
        <v>10450424.74869</v>
      </c>
      <c r="G192" s="2"/>
      <c r="H192" s="2">
        <f>SUM(H188:H191)</f>
        <v>11763692.301120302</v>
      </c>
      <c r="I192" s="2"/>
      <c r="J192" s="162">
        <f>SUM(J188:J191)</f>
        <v>13322578.787887979</v>
      </c>
      <c r="K192" s="111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5"/>
      <c r="AD192" s="26"/>
      <c r="AE192" s="39"/>
      <c r="AF192" s="27"/>
    </row>
    <row r="193" spans="1:32" s="28" customFormat="1" ht="16.8" customHeight="1" thickBot="1" x14ac:dyDescent="0.25">
      <c r="A193" s="129"/>
      <c r="B193" s="171" t="s">
        <v>778</v>
      </c>
      <c r="C193" s="172"/>
      <c r="D193" s="164"/>
      <c r="E193" s="165"/>
      <c r="F193" s="175">
        <f>F187+F192</f>
        <v>55986044.568690002</v>
      </c>
      <c r="G193" s="175"/>
      <c r="H193" s="175">
        <f>H187+H192</f>
        <v>63021610.824520305</v>
      </c>
      <c r="I193" s="175"/>
      <c r="J193" s="176">
        <f>J187+J192</f>
        <v>71373031.022693992</v>
      </c>
      <c r="K193" s="111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5"/>
      <c r="AD193" s="26"/>
      <c r="AE193" s="39"/>
      <c r="AF193" s="27"/>
    </row>
    <row r="194" spans="1:32" s="28" customFormat="1" x14ac:dyDescent="0.2">
      <c r="A194" s="98"/>
      <c r="B194" s="97"/>
      <c r="C194" s="98"/>
      <c r="D194" s="99"/>
      <c r="E194" s="100"/>
      <c r="F194" s="100"/>
      <c r="G194" s="100"/>
      <c r="H194" s="100"/>
      <c r="I194" s="100"/>
      <c r="J194" s="101"/>
      <c r="K194" s="111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5"/>
      <c r="AD194" s="26"/>
      <c r="AE194" s="39"/>
      <c r="AF194" s="79"/>
    </row>
    <row r="195" spans="1:32" s="28" customFormat="1" ht="13.2" customHeight="1" x14ac:dyDescent="0.2">
      <c r="A195" s="98"/>
      <c r="B195" s="97"/>
      <c r="C195" s="98"/>
      <c r="D195" s="99"/>
      <c r="E195" s="100"/>
      <c r="F195" s="100"/>
      <c r="G195" s="100"/>
      <c r="H195" s="100"/>
      <c r="I195" s="100"/>
      <c r="J195" s="101"/>
      <c r="K195" s="111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5"/>
      <c r="AD195" s="26"/>
      <c r="AE195" s="39"/>
      <c r="AF195" s="79"/>
    </row>
    <row r="196" spans="1:32" s="60" customFormat="1" ht="19.2" customHeight="1" x14ac:dyDescent="0.2">
      <c r="A196" s="355" t="s">
        <v>229</v>
      </c>
      <c r="B196" s="355"/>
      <c r="C196" s="183"/>
      <c r="D196" s="184"/>
      <c r="E196" s="185"/>
      <c r="F196" s="185"/>
      <c r="G196" s="185"/>
      <c r="H196" s="185"/>
      <c r="I196" s="185"/>
      <c r="J196" s="186"/>
      <c r="K196" s="181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</row>
    <row r="197" spans="1:32" s="28" customFormat="1" ht="20.399999999999999" x14ac:dyDescent="0.2">
      <c r="A197" s="40">
        <v>155</v>
      </c>
      <c r="B197" s="56" t="s">
        <v>230</v>
      </c>
      <c r="C197" s="54" t="s">
        <v>152</v>
      </c>
      <c r="D197" s="19">
        <v>1</v>
      </c>
      <c r="E197" s="2">
        <v>185000</v>
      </c>
      <c r="F197" s="2">
        <f t="shared" ref="F197:F202" si="30">E197*D197</f>
        <v>185000</v>
      </c>
      <c r="G197" s="2">
        <v>209049.99999999997</v>
      </c>
      <c r="H197" s="2">
        <f t="shared" ref="H197:H202" si="31">G197*D197</f>
        <v>209049.99999999997</v>
      </c>
      <c r="I197" s="2">
        <v>203962.5</v>
      </c>
      <c r="J197" s="63">
        <f t="shared" ref="J197:J202" si="32">I197*D197</f>
        <v>203962.5</v>
      </c>
      <c r="K197" s="23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5"/>
      <c r="AD197" s="26"/>
      <c r="AE197" s="39"/>
      <c r="AF197" s="27"/>
    </row>
    <row r="198" spans="1:32" s="28" customFormat="1" ht="20.399999999999999" x14ac:dyDescent="0.2">
      <c r="A198" s="40">
        <v>156</v>
      </c>
      <c r="B198" s="56" t="s">
        <v>231</v>
      </c>
      <c r="C198" s="54" t="s">
        <v>152</v>
      </c>
      <c r="D198" s="19">
        <v>1</v>
      </c>
      <c r="E198" s="2">
        <v>115000</v>
      </c>
      <c r="F198" s="2">
        <f t="shared" si="30"/>
        <v>115000</v>
      </c>
      <c r="G198" s="2">
        <v>117300</v>
      </c>
      <c r="H198" s="2">
        <f t="shared" si="31"/>
        <v>117300</v>
      </c>
      <c r="I198" s="2">
        <v>154744</v>
      </c>
      <c r="J198" s="63">
        <f t="shared" si="32"/>
        <v>154744</v>
      </c>
      <c r="K198" s="23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5"/>
      <c r="AD198" s="26"/>
      <c r="AE198" s="39"/>
      <c r="AF198" s="27"/>
    </row>
    <row r="199" spans="1:32" s="28" customFormat="1" ht="20.399999999999999" x14ac:dyDescent="0.2">
      <c r="A199" s="40">
        <v>157</v>
      </c>
      <c r="B199" s="56" t="s">
        <v>232</v>
      </c>
      <c r="C199" s="54" t="s">
        <v>152</v>
      </c>
      <c r="D199" s="19">
        <v>1</v>
      </c>
      <c r="E199" s="2">
        <v>112000</v>
      </c>
      <c r="F199" s="2">
        <f t="shared" si="30"/>
        <v>112000</v>
      </c>
      <c r="G199" s="2">
        <v>120960.00000000001</v>
      </c>
      <c r="H199" s="2">
        <f t="shared" si="31"/>
        <v>120960.00000000001</v>
      </c>
      <c r="I199" s="2">
        <v>155948.79999999999</v>
      </c>
      <c r="J199" s="63">
        <f t="shared" si="32"/>
        <v>155948.79999999999</v>
      </c>
      <c r="K199" s="23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5"/>
      <c r="AD199" s="26"/>
      <c r="AE199" s="39"/>
      <c r="AF199" s="27"/>
    </row>
    <row r="200" spans="1:32" s="28" customFormat="1" ht="20.399999999999999" x14ac:dyDescent="0.2">
      <c r="A200" s="40">
        <v>158</v>
      </c>
      <c r="B200" s="56" t="s">
        <v>233</v>
      </c>
      <c r="C200" s="54" t="s">
        <v>152</v>
      </c>
      <c r="D200" s="19">
        <v>1</v>
      </c>
      <c r="E200" s="2">
        <v>185000</v>
      </c>
      <c r="F200" s="2">
        <f t="shared" si="30"/>
        <v>185000</v>
      </c>
      <c r="G200" s="2">
        <v>207200.00000000003</v>
      </c>
      <c r="H200" s="2">
        <f t="shared" si="31"/>
        <v>207200.00000000003</v>
      </c>
      <c r="I200" s="2">
        <v>236226.49999999994</v>
      </c>
      <c r="J200" s="63">
        <f t="shared" si="32"/>
        <v>236226.49999999994</v>
      </c>
      <c r="K200" s="23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5"/>
      <c r="AD200" s="26"/>
      <c r="AE200" s="39"/>
      <c r="AF200" s="27"/>
    </row>
    <row r="201" spans="1:32" s="28" customFormat="1" ht="20.399999999999999" x14ac:dyDescent="0.2">
      <c r="A201" s="40">
        <v>159</v>
      </c>
      <c r="B201" s="56" t="s">
        <v>234</v>
      </c>
      <c r="C201" s="54" t="s">
        <v>152</v>
      </c>
      <c r="D201" s="19">
        <v>1</v>
      </c>
      <c r="E201" s="2">
        <v>181000</v>
      </c>
      <c r="F201" s="2">
        <f t="shared" si="30"/>
        <v>181000</v>
      </c>
      <c r="G201" s="2">
        <v>191860</v>
      </c>
      <c r="H201" s="2">
        <f t="shared" si="31"/>
        <v>191860</v>
      </c>
      <c r="I201" s="2">
        <v>265002.09999999998</v>
      </c>
      <c r="J201" s="63">
        <f t="shared" si="32"/>
        <v>265002.09999999998</v>
      </c>
      <c r="K201" s="23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5"/>
      <c r="AD201" s="26"/>
      <c r="AE201" s="39"/>
      <c r="AF201" s="27"/>
    </row>
    <row r="202" spans="1:32" s="28" customFormat="1" ht="18.600000000000001" customHeight="1" thickBot="1" x14ac:dyDescent="0.25">
      <c r="A202" s="40">
        <v>160</v>
      </c>
      <c r="B202" s="188" t="s">
        <v>235</v>
      </c>
      <c r="C202" s="189" t="s">
        <v>154</v>
      </c>
      <c r="D202" s="150">
        <v>1</v>
      </c>
      <c r="E202" s="151">
        <v>86000</v>
      </c>
      <c r="F202" s="151">
        <f t="shared" si="30"/>
        <v>86000</v>
      </c>
      <c r="G202" s="151">
        <v>92880</v>
      </c>
      <c r="H202" s="151">
        <f t="shared" si="31"/>
        <v>92880</v>
      </c>
      <c r="I202" s="151">
        <v>113734.99999999997</v>
      </c>
      <c r="J202" s="152">
        <f t="shared" si="32"/>
        <v>113734.99999999997</v>
      </c>
      <c r="K202" s="23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5"/>
      <c r="AD202" s="26"/>
      <c r="AE202" s="39"/>
      <c r="AF202" s="27"/>
    </row>
    <row r="203" spans="1:32" s="28" customFormat="1" ht="18.600000000000001" customHeight="1" thickBot="1" x14ac:dyDescent="0.25">
      <c r="A203" s="131"/>
      <c r="B203" s="190" t="s">
        <v>777</v>
      </c>
      <c r="C203" s="191"/>
      <c r="D203" s="156"/>
      <c r="E203" s="195"/>
      <c r="F203" s="197">
        <f>SUM(F197:F202)</f>
        <v>864000</v>
      </c>
      <c r="G203" s="198"/>
      <c r="H203" s="198">
        <f>SUM(H197:H202)</f>
        <v>939250</v>
      </c>
      <c r="I203" s="198"/>
      <c r="J203" s="199">
        <f>SUM(J197:J202)</f>
        <v>1129618.8999999999</v>
      </c>
      <c r="K203" s="111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5"/>
      <c r="AD203" s="26"/>
      <c r="AE203" s="39"/>
      <c r="AF203" s="27"/>
    </row>
    <row r="204" spans="1:32" s="28" customFormat="1" ht="18.600000000000001" customHeight="1" x14ac:dyDescent="0.2">
      <c r="A204" s="131"/>
      <c r="B204" s="192" t="s">
        <v>779</v>
      </c>
      <c r="C204" s="187">
        <v>0.14000000000000001</v>
      </c>
      <c r="D204" s="19"/>
      <c r="E204" s="2"/>
      <c r="F204" s="89">
        <f>F203*C204</f>
        <v>120960.00000000001</v>
      </c>
      <c r="G204" s="89"/>
      <c r="H204" s="89">
        <f>H203*C204</f>
        <v>131495</v>
      </c>
      <c r="I204" s="89"/>
      <c r="J204" s="196">
        <f>J203*C204</f>
        <v>158146.64600000001</v>
      </c>
      <c r="K204" s="111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5"/>
      <c r="AD204" s="26"/>
      <c r="AE204" s="39"/>
      <c r="AF204" s="27"/>
    </row>
    <row r="205" spans="1:32" s="28" customFormat="1" ht="18.600000000000001" customHeight="1" x14ac:dyDescent="0.2">
      <c r="A205" s="131"/>
      <c r="B205" s="192" t="s">
        <v>780</v>
      </c>
      <c r="C205" s="187">
        <v>0.03</v>
      </c>
      <c r="D205" s="19"/>
      <c r="E205" s="2"/>
      <c r="F205" s="2">
        <f>F203*C205</f>
        <v>25920</v>
      </c>
      <c r="G205" s="2"/>
      <c r="H205" s="2">
        <f>H203*C205</f>
        <v>28177.5</v>
      </c>
      <c r="I205" s="2"/>
      <c r="J205" s="162">
        <f>J203*C205</f>
        <v>33888.566999999995</v>
      </c>
      <c r="K205" s="111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5"/>
      <c r="AD205" s="26"/>
      <c r="AE205" s="39"/>
      <c r="AF205" s="27"/>
    </row>
    <row r="206" spans="1:32" s="28" customFormat="1" ht="18.600000000000001" customHeight="1" x14ac:dyDescent="0.2">
      <c r="A206" s="131"/>
      <c r="B206" s="192" t="s">
        <v>781</v>
      </c>
      <c r="C206" s="187">
        <v>0.05</v>
      </c>
      <c r="D206" s="19"/>
      <c r="E206" s="2"/>
      <c r="F206" s="2">
        <f>F203*C206</f>
        <v>43200</v>
      </c>
      <c r="G206" s="2"/>
      <c r="H206" s="2">
        <f>H203*C206</f>
        <v>46962.5</v>
      </c>
      <c r="I206" s="2"/>
      <c r="J206" s="162">
        <f>J203*C206</f>
        <v>56480.945</v>
      </c>
      <c r="K206" s="111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5"/>
      <c r="AD206" s="26"/>
      <c r="AE206" s="39"/>
      <c r="AF206" s="27"/>
    </row>
    <row r="207" spans="1:32" s="28" customFormat="1" ht="18.600000000000001" customHeight="1" x14ac:dyDescent="0.2">
      <c r="A207" s="131"/>
      <c r="B207" s="192" t="s">
        <v>782</v>
      </c>
      <c r="C207" s="187">
        <v>0.19</v>
      </c>
      <c r="D207" s="19"/>
      <c r="E207" s="2"/>
      <c r="F207" s="2">
        <f>F206*C207</f>
        <v>8208</v>
      </c>
      <c r="G207" s="2"/>
      <c r="H207" s="2">
        <f>H206*C207</f>
        <v>8922.875</v>
      </c>
      <c r="I207" s="2"/>
      <c r="J207" s="162">
        <f>J206*C207</f>
        <v>10731.37955</v>
      </c>
      <c r="K207" s="111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5"/>
      <c r="AD207" s="26"/>
      <c r="AE207" s="39"/>
      <c r="AF207" s="27"/>
    </row>
    <row r="208" spans="1:32" s="28" customFormat="1" ht="18.600000000000001" customHeight="1" thickBot="1" x14ac:dyDescent="0.25">
      <c r="A208" s="131"/>
      <c r="B208" s="192" t="s">
        <v>783</v>
      </c>
      <c r="C208" s="54"/>
      <c r="D208" s="19"/>
      <c r="E208" s="2"/>
      <c r="F208" s="151">
        <f>SUM(F204:F207)</f>
        <v>198288</v>
      </c>
      <c r="G208" s="151"/>
      <c r="H208" s="151">
        <f>SUM(H204:H207)</f>
        <v>215557.875</v>
      </c>
      <c r="I208" s="151"/>
      <c r="J208" s="201">
        <f>SUM(J204:J207)</f>
        <v>259247.53755000001</v>
      </c>
      <c r="K208" s="111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5"/>
      <c r="AD208" s="26"/>
      <c r="AE208" s="39"/>
      <c r="AF208" s="27"/>
    </row>
    <row r="209" spans="1:32" s="28" customFormat="1" ht="18.600000000000001" customHeight="1" thickBot="1" x14ac:dyDescent="0.25">
      <c r="A209" s="131"/>
      <c r="B209" s="193" t="s">
        <v>778</v>
      </c>
      <c r="C209" s="189"/>
      <c r="D209" s="150"/>
      <c r="E209" s="206"/>
      <c r="F209" s="207">
        <f>F203+F208</f>
        <v>1062288</v>
      </c>
      <c r="G209" s="208"/>
      <c r="H209" s="208">
        <f>H203+H208</f>
        <v>1154807.875</v>
      </c>
      <c r="I209" s="208"/>
      <c r="J209" s="209">
        <f>J203+J208</f>
        <v>1388866.4375499999</v>
      </c>
      <c r="K209" s="111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5"/>
      <c r="AD209" s="26"/>
      <c r="AE209" s="39"/>
      <c r="AF209" s="27"/>
    </row>
    <row r="210" spans="1:32" s="28" customFormat="1" ht="21.6" customHeight="1" thickBot="1" x14ac:dyDescent="0.25">
      <c r="A210" s="202"/>
      <c r="B210" s="203"/>
      <c r="C210" s="210"/>
      <c r="D210" s="99"/>
      <c r="E210" s="100"/>
      <c r="F210" s="100"/>
      <c r="G210" s="100"/>
      <c r="H210" s="100"/>
      <c r="I210" s="100"/>
      <c r="J210" s="101"/>
      <c r="K210" s="111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5"/>
      <c r="AD210" s="26"/>
      <c r="AE210" s="39"/>
      <c r="AF210" s="79"/>
    </row>
    <row r="211" spans="1:32" s="60" customFormat="1" ht="19.2" customHeight="1" x14ac:dyDescent="0.2">
      <c r="A211" s="353" t="s">
        <v>236</v>
      </c>
      <c r="B211" s="342"/>
      <c r="C211" s="183"/>
      <c r="D211" s="184"/>
      <c r="E211" s="185"/>
      <c r="F211" s="185"/>
      <c r="G211" s="185"/>
      <c r="H211" s="185"/>
      <c r="I211" s="185"/>
      <c r="J211" s="186"/>
      <c r="K211" s="181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</row>
    <row r="212" spans="1:32" s="28" customFormat="1" ht="14.4" customHeight="1" x14ac:dyDescent="0.2">
      <c r="A212" s="40">
        <v>161</v>
      </c>
      <c r="B212" s="56" t="s">
        <v>237</v>
      </c>
      <c r="C212" s="54" t="s">
        <v>152</v>
      </c>
      <c r="D212" s="19">
        <v>1</v>
      </c>
      <c r="E212" s="2">
        <v>135000</v>
      </c>
      <c r="F212" s="2">
        <f t="shared" ref="F212:F227" si="33">E212*D212</f>
        <v>135000</v>
      </c>
      <c r="G212" s="2">
        <v>152550</v>
      </c>
      <c r="H212" s="2">
        <f t="shared" ref="H212:H227" si="34">G212*D212</f>
        <v>152550</v>
      </c>
      <c r="I212" s="2">
        <v>181656</v>
      </c>
      <c r="J212" s="63">
        <f t="shared" ref="J212:J227" si="35">I212*D212</f>
        <v>181656</v>
      </c>
      <c r="K212" s="23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5"/>
      <c r="AD212" s="26"/>
      <c r="AE212" s="39"/>
      <c r="AF212" s="27"/>
    </row>
    <row r="213" spans="1:32" s="28" customFormat="1" x14ac:dyDescent="0.2">
      <c r="A213" s="40">
        <v>162</v>
      </c>
      <c r="B213" s="56" t="s">
        <v>238</v>
      </c>
      <c r="C213" s="54" t="s">
        <v>152</v>
      </c>
      <c r="D213" s="19">
        <v>1</v>
      </c>
      <c r="E213" s="2">
        <v>228500</v>
      </c>
      <c r="F213" s="2">
        <f t="shared" si="33"/>
        <v>228500</v>
      </c>
      <c r="G213" s="2">
        <v>237640</v>
      </c>
      <c r="H213" s="2">
        <f t="shared" si="34"/>
        <v>237640</v>
      </c>
      <c r="I213" s="2">
        <v>233092.85</v>
      </c>
      <c r="J213" s="63">
        <f t="shared" si="35"/>
        <v>233092.85</v>
      </c>
      <c r="K213" s="23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5"/>
      <c r="AD213" s="26"/>
      <c r="AE213" s="39"/>
      <c r="AF213" s="27"/>
    </row>
    <row r="214" spans="1:32" s="28" customFormat="1" x14ac:dyDescent="0.2">
      <c r="A214" s="40">
        <v>163</v>
      </c>
      <c r="B214" s="56" t="s">
        <v>239</v>
      </c>
      <c r="C214" s="54" t="s">
        <v>152</v>
      </c>
      <c r="D214" s="19">
        <v>1</v>
      </c>
      <c r="E214" s="2">
        <v>115000</v>
      </c>
      <c r="F214" s="2">
        <f t="shared" si="33"/>
        <v>115000</v>
      </c>
      <c r="G214" s="2">
        <v>140300</v>
      </c>
      <c r="H214" s="2">
        <f t="shared" si="34"/>
        <v>140300</v>
      </c>
      <c r="I214" s="2">
        <v>119646</v>
      </c>
      <c r="J214" s="63">
        <f t="shared" si="35"/>
        <v>119646</v>
      </c>
      <c r="K214" s="23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5"/>
      <c r="AD214" s="26"/>
      <c r="AE214" s="39"/>
      <c r="AF214" s="27"/>
    </row>
    <row r="215" spans="1:32" s="28" customFormat="1" ht="20.399999999999999" x14ac:dyDescent="0.2">
      <c r="A215" s="40">
        <v>164</v>
      </c>
      <c r="B215" s="56" t="s">
        <v>240</v>
      </c>
      <c r="C215" s="54" t="s">
        <v>153</v>
      </c>
      <c r="D215" s="19">
        <v>1</v>
      </c>
      <c r="E215" s="2">
        <v>1150000</v>
      </c>
      <c r="F215" s="2">
        <f t="shared" si="33"/>
        <v>1150000</v>
      </c>
      <c r="G215" s="2">
        <v>1334000</v>
      </c>
      <c r="H215" s="2">
        <f t="shared" si="34"/>
        <v>1334000</v>
      </c>
      <c r="I215" s="2">
        <v>1574235</v>
      </c>
      <c r="J215" s="63">
        <f t="shared" si="35"/>
        <v>1574235</v>
      </c>
      <c r="K215" s="23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5"/>
      <c r="AD215" s="26"/>
      <c r="AE215" s="39"/>
      <c r="AF215" s="27"/>
    </row>
    <row r="216" spans="1:32" s="28" customFormat="1" ht="30.6" x14ac:dyDescent="0.2">
      <c r="A216" s="40">
        <v>165</v>
      </c>
      <c r="B216" s="56" t="s">
        <v>241</v>
      </c>
      <c r="C216" s="54" t="s">
        <v>154</v>
      </c>
      <c r="D216" s="19">
        <v>1</v>
      </c>
      <c r="E216" s="2">
        <v>185000</v>
      </c>
      <c r="F216" s="2">
        <f t="shared" si="33"/>
        <v>185000</v>
      </c>
      <c r="G216" s="2">
        <v>190550</v>
      </c>
      <c r="H216" s="2">
        <f t="shared" si="34"/>
        <v>190550</v>
      </c>
      <c r="I216" s="2">
        <v>236226.49999999994</v>
      </c>
      <c r="J216" s="63">
        <f t="shared" si="35"/>
        <v>236226.49999999994</v>
      </c>
      <c r="K216" s="23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5"/>
      <c r="AD216" s="26"/>
      <c r="AE216" s="39"/>
      <c r="AF216" s="27"/>
    </row>
    <row r="217" spans="1:32" s="28" customFormat="1" ht="51" x14ac:dyDescent="0.2">
      <c r="A217" s="40">
        <v>166</v>
      </c>
      <c r="B217" s="56" t="s">
        <v>242</v>
      </c>
      <c r="C217" s="54" t="s">
        <v>153</v>
      </c>
      <c r="D217" s="19">
        <v>1</v>
      </c>
      <c r="E217" s="2">
        <v>195000</v>
      </c>
      <c r="F217" s="2">
        <f t="shared" si="33"/>
        <v>195000</v>
      </c>
      <c r="G217" s="2">
        <v>198900</v>
      </c>
      <c r="H217" s="2">
        <f t="shared" si="34"/>
        <v>198900</v>
      </c>
      <c r="I217" s="2">
        <v>235950.00000000006</v>
      </c>
      <c r="J217" s="63">
        <f t="shared" si="35"/>
        <v>235950.00000000006</v>
      </c>
      <c r="K217" s="23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5"/>
      <c r="AD217" s="26"/>
      <c r="AE217" s="39"/>
      <c r="AF217" s="27"/>
    </row>
    <row r="218" spans="1:32" s="28" customFormat="1" ht="30.6" x14ac:dyDescent="0.2">
      <c r="A218" s="40">
        <v>167</v>
      </c>
      <c r="B218" s="56" t="s">
        <v>243</v>
      </c>
      <c r="C218" s="54" t="s">
        <v>153</v>
      </c>
      <c r="D218" s="19">
        <v>1</v>
      </c>
      <c r="E218" s="2">
        <v>465000</v>
      </c>
      <c r="F218" s="2">
        <f t="shared" si="33"/>
        <v>465000</v>
      </c>
      <c r="G218" s="2">
        <v>506850.00000000006</v>
      </c>
      <c r="H218" s="2">
        <f t="shared" si="34"/>
        <v>506850.00000000006</v>
      </c>
      <c r="I218" s="2">
        <v>483786</v>
      </c>
      <c r="J218" s="63">
        <f t="shared" si="35"/>
        <v>483786</v>
      </c>
      <c r="K218" s="23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5"/>
      <c r="AD218" s="26"/>
      <c r="AE218" s="39"/>
      <c r="AF218" s="27"/>
    </row>
    <row r="219" spans="1:32" s="28" customFormat="1" x14ac:dyDescent="0.2">
      <c r="A219" s="40">
        <v>168</v>
      </c>
      <c r="B219" s="56" t="s">
        <v>244</v>
      </c>
      <c r="C219" s="54" t="s">
        <v>152</v>
      </c>
      <c r="D219" s="19">
        <v>1</v>
      </c>
      <c r="E219" s="2">
        <v>115000</v>
      </c>
      <c r="F219" s="2">
        <f t="shared" si="33"/>
        <v>115000</v>
      </c>
      <c r="G219" s="2">
        <v>136850</v>
      </c>
      <c r="H219" s="2">
        <f t="shared" si="34"/>
        <v>136850</v>
      </c>
      <c r="I219" s="2">
        <v>173983.5</v>
      </c>
      <c r="J219" s="63">
        <f t="shared" si="35"/>
        <v>173983.5</v>
      </c>
      <c r="K219" s="23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5"/>
      <c r="AD219" s="26"/>
      <c r="AE219" s="39"/>
      <c r="AF219" s="27"/>
    </row>
    <row r="220" spans="1:32" s="28" customFormat="1" x14ac:dyDescent="0.2">
      <c r="A220" s="40">
        <v>169</v>
      </c>
      <c r="B220" s="56" t="s">
        <v>245</v>
      </c>
      <c r="C220" s="54" t="s">
        <v>152</v>
      </c>
      <c r="D220" s="19">
        <v>1</v>
      </c>
      <c r="E220" s="2">
        <v>85000</v>
      </c>
      <c r="F220" s="2">
        <f t="shared" si="33"/>
        <v>85000</v>
      </c>
      <c r="G220" s="2">
        <v>96049.999999999985</v>
      </c>
      <c r="H220" s="2">
        <f t="shared" si="34"/>
        <v>96049.999999999985</v>
      </c>
      <c r="I220" s="2">
        <v>130696</v>
      </c>
      <c r="J220" s="63">
        <f t="shared" si="35"/>
        <v>130696</v>
      </c>
      <c r="K220" s="23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5"/>
      <c r="AD220" s="26"/>
      <c r="AE220" s="39"/>
      <c r="AF220" s="27"/>
    </row>
    <row r="221" spans="1:32" s="28" customFormat="1" x14ac:dyDescent="0.2">
      <c r="A221" s="40">
        <v>170</v>
      </c>
      <c r="B221" s="56" t="s">
        <v>246</v>
      </c>
      <c r="C221" s="54" t="s">
        <v>152</v>
      </c>
      <c r="D221" s="19">
        <v>1</v>
      </c>
      <c r="E221" s="2">
        <v>110000</v>
      </c>
      <c r="F221" s="2">
        <f t="shared" si="33"/>
        <v>110000</v>
      </c>
      <c r="G221" s="2">
        <v>127599.99999999999</v>
      </c>
      <c r="H221" s="2">
        <f t="shared" si="34"/>
        <v>127599.99999999999</v>
      </c>
      <c r="I221" s="2">
        <v>148015.99999999997</v>
      </c>
      <c r="J221" s="63">
        <f t="shared" si="35"/>
        <v>148015.99999999997</v>
      </c>
      <c r="K221" s="23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5"/>
      <c r="AD221" s="26"/>
      <c r="AE221" s="39"/>
      <c r="AF221" s="27"/>
    </row>
    <row r="222" spans="1:32" s="28" customFormat="1" x14ac:dyDescent="0.2">
      <c r="A222" s="40">
        <v>171</v>
      </c>
      <c r="B222" s="56" t="s">
        <v>247</v>
      </c>
      <c r="C222" s="54" t="s">
        <v>153</v>
      </c>
      <c r="D222" s="19">
        <v>1</v>
      </c>
      <c r="E222" s="2">
        <v>65000</v>
      </c>
      <c r="F222" s="2">
        <f t="shared" si="33"/>
        <v>65000</v>
      </c>
      <c r="G222" s="2">
        <v>69550</v>
      </c>
      <c r="H222" s="2">
        <f t="shared" si="34"/>
        <v>69550</v>
      </c>
      <c r="I222" s="2">
        <v>81536.000000000015</v>
      </c>
      <c r="J222" s="63">
        <f t="shared" si="35"/>
        <v>81536.000000000015</v>
      </c>
      <c r="K222" s="23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5"/>
      <c r="AD222" s="26"/>
      <c r="AE222" s="39"/>
      <c r="AF222" s="27"/>
    </row>
    <row r="223" spans="1:32" s="28" customFormat="1" ht="20.399999999999999" x14ac:dyDescent="0.2">
      <c r="A223" s="40">
        <v>172</v>
      </c>
      <c r="B223" s="56" t="s">
        <v>248</v>
      </c>
      <c r="C223" s="54" t="s">
        <v>152</v>
      </c>
      <c r="D223" s="19">
        <v>1</v>
      </c>
      <c r="E223" s="2">
        <v>65000</v>
      </c>
      <c r="F223" s="2">
        <f t="shared" si="33"/>
        <v>65000</v>
      </c>
      <c r="G223" s="2">
        <v>70850</v>
      </c>
      <c r="H223" s="2">
        <f t="shared" si="34"/>
        <v>70850</v>
      </c>
      <c r="I223" s="2">
        <v>96746</v>
      </c>
      <c r="J223" s="63">
        <f t="shared" si="35"/>
        <v>96746</v>
      </c>
      <c r="K223" s="23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5"/>
      <c r="AD223" s="26"/>
      <c r="AE223" s="39"/>
      <c r="AF223" s="27"/>
    </row>
    <row r="224" spans="1:32" s="28" customFormat="1" ht="20.399999999999999" x14ac:dyDescent="0.2">
      <c r="A224" s="40">
        <v>173</v>
      </c>
      <c r="B224" s="56" t="s">
        <v>249</v>
      </c>
      <c r="C224" s="54" t="s">
        <v>152</v>
      </c>
      <c r="D224" s="19">
        <v>1</v>
      </c>
      <c r="E224" s="2">
        <v>85000</v>
      </c>
      <c r="F224" s="2">
        <f t="shared" si="33"/>
        <v>85000</v>
      </c>
      <c r="G224" s="2">
        <v>102000</v>
      </c>
      <c r="H224" s="2">
        <f t="shared" si="34"/>
        <v>102000</v>
      </c>
      <c r="I224" s="2">
        <v>112412.49999999997</v>
      </c>
      <c r="J224" s="63">
        <f t="shared" si="35"/>
        <v>112412.49999999997</v>
      </c>
      <c r="K224" s="23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5"/>
      <c r="AD224" s="26"/>
      <c r="AE224" s="39"/>
      <c r="AF224" s="27"/>
    </row>
    <row r="225" spans="1:32" s="28" customFormat="1" ht="16.2" customHeight="1" x14ac:dyDescent="0.2">
      <c r="A225" s="40">
        <v>174</v>
      </c>
      <c r="B225" s="56" t="s">
        <v>250</v>
      </c>
      <c r="C225" s="54" t="s">
        <v>152</v>
      </c>
      <c r="D225" s="19">
        <v>1</v>
      </c>
      <c r="E225" s="2">
        <v>71000</v>
      </c>
      <c r="F225" s="2">
        <f t="shared" si="33"/>
        <v>71000</v>
      </c>
      <c r="G225" s="2">
        <v>76680</v>
      </c>
      <c r="H225" s="2">
        <f t="shared" si="34"/>
        <v>76680</v>
      </c>
      <c r="I225" s="2">
        <v>103951.09999999999</v>
      </c>
      <c r="J225" s="63">
        <f t="shared" si="35"/>
        <v>103951.09999999999</v>
      </c>
      <c r="K225" s="23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5"/>
      <c r="AD225" s="26"/>
      <c r="AE225" s="39"/>
      <c r="AF225" s="27"/>
    </row>
    <row r="226" spans="1:32" s="28" customFormat="1" ht="16.2" customHeight="1" x14ac:dyDescent="0.2">
      <c r="A226" s="40">
        <v>175</v>
      </c>
      <c r="B226" s="56" t="s">
        <v>251</v>
      </c>
      <c r="C226" s="54" t="s">
        <v>152</v>
      </c>
      <c r="D226" s="19">
        <v>1</v>
      </c>
      <c r="E226" s="2">
        <v>115000</v>
      </c>
      <c r="F226" s="2">
        <f t="shared" si="33"/>
        <v>115000</v>
      </c>
      <c r="G226" s="2">
        <v>121900</v>
      </c>
      <c r="H226" s="2">
        <f t="shared" si="34"/>
        <v>121900</v>
      </c>
      <c r="I226" s="2">
        <v>119646</v>
      </c>
      <c r="J226" s="63">
        <f t="shared" si="35"/>
        <v>119646</v>
      </c>
      <c r="K226" s="23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5"/>
      <c r="AD226" s="26"/>
      <c r="AE226" s="39"/>
      <c r="AF226" s="27"/>
    </row>
    <row r="227" spans="1:32" s="28" customFormat="1" ht="16.2" customHeight="1" thickBot="1" x14ac:dyDescent="0.25">
      <c r="A227" s="40">
        <v>176</v>
      </c>
      <c r="B227" s="188" t="s">
        <v>252</v>
      </c>
      <c r="C227" s="189" t="s">
        <v>152</v>
      </c>
      <c r="D227" s="150">
        <v>1</v>
      </c>
      <c r="E227" s="151">
        <v>45000</v>
      </c>
      <c r="F227" s="151">
        <f t="shared" si="33"/>
        <v>45000</v>
      </c>
      <c r="G227" s="151">
        <v>47250</v>
      </c>
      <c r="H227" s="151">
        <f t="shared" si="34"/>
        <v>47250</v>
      </c>
      <c r="I227" s="151">
        <v>68080.5</v>
      </c>
      <c r="J227" s="152">
        <f t="shared" si="35"/>
        <v>68080.5</v>
      </c>
      <c r="K227" s="23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5"/>
      <c r="AD227" s="26"/>
      <c r="AE227" s="39"/>
      <c r="AF227" s="27"/>
    </row>
    <row r="228" spans="1:32" s="28" customFormat="1" ht="16.2" customHeight="1" thickBot="1" x14ac:dyDescent="0.25">
      <c r="A228" s="131"/>
      <c r="B228" s="190" t="s">
        <v>777</v>
      </c>
      <c r="C228" s="191"/>
      <c r="D228" s="156"/>
      <c r="E228" s="195"/>
      <c r="F228" s="197">
        <f>SUM(F212:F227)</f>
        <v>3229500</v>
      </c>
      <c r="G228" s="198"/>
      <c r="H228" s="198">
        <f>SUM(H212:H227)</f>
        <v>3609520</v>
      </c>
      <c r="I228" s="198"/>
      <c r="J228" s="199">
        <f>SUM(J212:J227)</f>
        <v>4099659.95</v>
      </c>
      <c r="K228" s="111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5"/>
      <c r="AD228" s="26"/>
      <c r="AE228" s="39"/>
      <c r="AF228" s="27"/>
    </row>
    <row r="229" spans="1:32" s="28" customFormat="1" ht="16.2" customHeight="1" x14ac:dyDescent="0.2">
      <c r="A229" s="131"/>
      <c r="B229" s="192" t="s">
        <v>779</v>
      </c>
      <c r="C229" s="211">
        <v>0.14000000000000001</v>
      </c>
      <c r="D229" s="19"/>
      <c r="E229" s="2"/>
      <c r="F229" s="89">
        <f>F228*C229</f>
        <v>452130.00000000006</v>
      </c>
      <c r="G229" s="89"/>
      <c r="H229" s="89">
        <f>H228*C229</f>
        <v>505332.80000000005</v>
      </c>
      <c r="I229" s="89"/>
      <c r="J229" s="196">
        <f>J228*C229</f>
        <v>573952.39300000004</v>
      </c>
      <c r="K229" s="111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5"/>
      <c r="AD229" s="26"/>
      <c r="AE229" s="39"/>
      <c r="AF229" s="27"/>
    </row>
    <row r="230" spans="1:32" s="28" customFormat="1" ht="16.2" customHeight="1" x14ac:dyDescent="0.2">
      <c r="A230" s="131"/>
      <c r="B230" s="192" t="s">
        <v>780</v>
      </c>
      <c r="C230" s="211">
        <v>0.03</v>
      </c>
      <c r="D230" s="19"/>
      <c r="E230" s="2"/>
      <c r="F230" s="2">
        <f>F228*C230</f>
        <v>96885</v>
      </c>
      <c r="G230" s="2"/>
      <c r="H230" s="2">
        <f>H228*C230</f>
        <v>108285.59999999999</v>
      </c>
      <c r="I230" s="2"/>
      <c r="J230" s="162">
        <f>J228*C230</f>
        <v>122989.7985</v>
      </c>
      <c r="K230" s="111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5"/>
      <c r="AD230" s="26"/>
      <c r="AE230" s="39"/>
      <c r="AF230" s="27"/>
    </row>
    <row r="231" spans="1:32" s="28" customFormat="1" ht="16.2" customHeight="1" x14ac:dyDescent="0.2">
      <c r="A231" s="131"/>
      <c r="B231" s="192" t="s">
        <v>781</v>
      </c>
      <c r="C231" s="211">
        <v>0.05</v>
      </c>
      <c r="D231" s="19"/>
      <c r="E231" s="2"/>
      <c r="F231" s="2">
        <f>F228*C231</f>
        <v>161475</v>
      </c>
      <c r="G231" s="2"/>
      <c r="H231" s="2">
        <f>H228*C231</f>
        <v>180476</v>
      </c>
      <c r="I231" s="2"/>
      <c r="J231" s="162">
        <f>J228*C231</f>
        <v>204982.99750000003</v>
      </c>
      <c r="K231" s="111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5"/>
      <c r="AD231" s="26"/>
      <c r="AE231" s="39"/>
      <c r="AF231" s="27"/>
    </row>
    <row r="232" spans="1:32" s="28" customFormat="1" ht="16.2" customHeight="1" x14ac:dyDescent="0.2">
      <c r="A232" s="131"/>
      <c r="B232" s="192" t="s">
        <v>782</v>
      </c>
      <c r="C232" s="211">
        <v>0.19</v>
      </c>
      <c r="D232" s="19"/>
      <c r="E232" s="2"/>
      <c r="F232" s="2">
        <f>F231*C232</f>
        <v>30680.25</v>
      </c>
      <c r="G232" s="2"/>
      <c r="H232" s="2">
        <f>H231*C232</f>
        <v>34290.44</v>
      </c>
      <c r="I232" s="2"/>
      <c r="J232" s="162">
        <f>J231*C232</f>
        <v>38946.769525000003</v>
      </c>
      <c r="K232" s="111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5"/>
      <c r="AD232" s="26"/>
      <c r="AE232" s="39"/>
      <c r="AF232" s="27"/>
    </row>
    <row r="233" spans="1:32" s="28" customFormat="1" ht="16.2" customHeight="1" thickBot="1" x14ac:dyDescent="0.25">
      <c r="A233" s="131"/>
      <c r="B233" s="215" t="s">
        <v>783</v>
      </c>
      <c r="C233" s="189"/>
      <c r="D233" s="150"/>
      <c r="E233" s="151"/>
      <c r="F233" s="151">
        <f>SUM(F229:F232)</f>
        <v>741170.25</v>
      </c>
      <c r="G233" s="151"/>
      <c r="H233" s="151">
        <f>SUM(H229:H232)</f>
        <v>828384.84000000008</v>
      </c>
      <c r="I233" s="151"/>
      <c r="J233" s="201">
        <f>SUM(J229:J232)</f>
        <v>940871.95852500014</v>
      </c>
      <c r="K233" s="111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5"/>
      <c r="AD233" s="26"/>
      <c r="AE233" s="39"/>
      <c r="AF233" s="27"/>
    </row>
    <row r="234" spans="1:32" s="28" customFormat="1" ht="16.2" customHeight="1" thickBot="1" x14ac:dyDescent="0.25">
      <c r="A234" s="202"/>
      <c r="B234" s="193" t="s">
        <v>778</v>
      </c>
      <c r="C234" s="194"/>
      <c r="D234" s="164"/>
      <c r="E234" s="200"/>
      <c r="F234" s="197">
        <f>F228+F233</f>
        <v>3970670.25</v>
      </c>
      <c r="G234" s="198"/>
      <c r="H234" s="198">
        <f>H228+H233</f>
        <v>4437904.84</v>
      </c>
      <c r="I234" s="198"/>
      <c r="J234" s="199">
        <f>J228+J233</f>
        <v>5040531.9085250003</v>
      </c>
      <c r="K234" s="111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5"/>
      <c r="AD234" s="26"/>
      <c r="AE234" s="39"/>
      <c r="AF234" s="27"/>
    </row>
    <row r="235" spans="1:32" s="28" customFormat="1" ht="28.2" customHeight="1" thickBot="1" x14ac:dyDescent="0.25">
      <c r="A235" s="216"/>
      <c r="B235" s="203"/>
      <c r="C235" s="210"/>
      <c r="D235" s="99"/>
      <c r="E235" s="100"/>
      <c r="F235" s="100"/>
      <c r="G235" s="100"/>
      <c r="H235" s="100"/>
      <c r="I235" s="100"/>
      <c r="J235" s="101"/>
      <c r="K235" s="111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5"/>
      <c r="AD235" s="26"/>
      <c r="AE235" s="39"/>
      <c r="AF235" s="79"/>
    </row>
    <row r="236" spans="1:32" s="60" customFormat="1" ht="24" customHeight="1" thickBot="1" x14ac:dyDescent="0.25">
      <c r="A236" s="336" t="s">
        <v>253</v>
      </c>
      <c r="B236" s="342"/>
      <c r="C236" s="183"/>
      <c r="D236" s="184"/>
      <c r="E236" s="185"/>
      <c r="F236" s="185"/>
      <c r="G236" s="185"/>
      <c r="H236" s="185"/>
      <c r="I236" s="185"/>
      <c r="J236" s="186"/>
      <c r="K236" s="181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</row>
    <row r="237" spans="1:32" s="28" customFormat="1" ht="18.600000000000001" customHeight="1" x14ac:dyDescent="0.2">
      <c r="A237" s="217">
        <v>177</v>
      </c>
      <c r="B237" s="56" t="s">
        <v>254</v>
      </c>
      <c r="C237" s="54" t="s">
        <v>152</v>
      </c>
      <c r="D237" s="19">
        <v>1</v>
      </c>
      <c r="E237" s="2">
        <v>118000</v>
      </c>
      <c r="F237" s="2">
        <f>E237*D237</f>
        <v>118000</v>
      </c>
      <c r="G237" s="2">
        <v>119180</v>
      </c>
      <c r="H237" s="2">
        <f>G237*D237</f>
        <v>119180</v>
      </c>
      <c r="I237" s="2">
        <v>167099.79999999999</v>
      </c>
      <c r="J237" s="63">
        <f>I237*D237</f>
        <v>167099.79999999999</v>
      </c>
      <c r="K237" s="23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5"/>
      <c r="AD237" s="26"/>
      <c r="AE237" s="39"/>
      <c r="AF237" s="27"/>
    </row>
    <row r="238" spans="1:32" s="28" customFormat="1" ht="18.600000000000001" customHeight="1" x14ac:dyDescent="0.2">
      <c r="A238" s="217">
        <v>178</v>
      </c>
      <c r="B238" s="56" t="s">
        <v>255</v>
      </c>
      <c r="C238" s="54" t="s">
        <v>152</v>
      </c>
      <c r="D238" s="19">
        <v>1</v>
      </c>
      <c r="E238" s="2">
        <v>86000</v>
      </c>
      <c r="F238" s="2">
        <f>E238*D238</f>
        <v>86000</v>
      </c>
      <c r="G238" s="2">
        <v>99760</v>
      </c>
      <c r="H238" s="2">
        <f>G238*D238</f>
        <v>99760</v>
      </c>
      <c r="I238" s="2">
        <v>109813.39999999998</v>
      </c>
      <c r="J238" s="63">
        <f>I238*D238</f>
        <v>109813.39999999998</v>
      </c>
      <c r="K238" s="23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5"/>
      <c r="AD238" s="26"/>
      <c r="AE238" s="39"/>
      <c r="AF238" s="27"/>
    </row>
    <row r="239" spans="1:32" s="28" customFormat="1" ht="18.600000000000001" customHeight="1" x14ac:dyDescent="0.2">
      <c r="A239" s="217">
        <v>179</v>
      </c>
      <c r="B239" s="56" t="s">
        <v>256</v>
      </c>
      <c r="C239" s="54" t="s">
        <v>152</v>
      </c>
      <c r="D239" s="19">
        <v>1</v>
      </c>
      <c r="E239" s="2">
        <v>118000</v>
      </c>
      <c r="F239" s="2">
        <f>E239*D239</f>
        <v>118000</v>
      </c>
      <c r="G239" s="2">
        <v>127440.00000000001</v>
      </c>
      <c r="H239" s="2">
        <f>G239*D239</f>
        <v>127440.00000000001</v>
      </c>
      <c r="I239" s="2">
        <v>181436.79999999999</v>
      </c>
      <c r="J239" s="63">
        <f>I239*D239</f>
        <v>181436.79999999999</v>
      </c>
      <c r="K239" s="23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5"/>
      <c r="AD239" s="26"/>
      <c r="AE239" s="39"/>
      <c r="AF239" s="27"/>
    </row>
    <row r="240" spans="1:32" s="28" customFormat="1" ht="18.600000000000001" customHeight="1" thickBot="1" x14ac:dyDescent="0.25">
      <c r="A240" s="217">
        <v>180</v>
      </c>
      <c r="B240" s="188" t="s">
        <v>257</v>
      </c>
      <c r="C240" s="189" t="s">
        <v>152</v>
      </c>
      <c r="D240" s="150">
        <v>1</v>
      </c>
      <c r="E240" s="151">
        <v>65000</v>
      </c>
      <c r="F240" s="151">
        <f>E240*D240</f>
        <v>65000</v>
      </c>
      <c r="G240" s="151">
        <v>81250</v>
      </c>
      <c r="H240" s="151">
        <f>G240*D240</f>
        <v>81250</v>
      </c>
      <c r="I240" s="151">
        <v>90506</v>
      </c>
      <c r="J240" s="152">
        <f>I240*D240</f>
        <v>90506</v>
      </c>
      <c r="K240" s="23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5"/>
      <c r="AD240" s="26"/>
      <c r="AE240" s="39"/>
      <c r="AF240" s="27"/>
    </row>
    <row r="241" spans="1:32" s="28" customFormat="1" ht="18.600000000000001" customHeight="1" thickBot="1" x14ac:dyDescent="0.25">
      <c r="A241" s="131"/>
      <c r="B241" s="190" t="s">
        <v>777</v>
      </c>
      <c r="C241" s="191"/>
      <c r="D241" s="156"/>
      <c r="E241" s="195"/>
      <c r="F241" s="197">
        <f>SUM(F237:F240)</f>
        <v>387000</v>
      </c>
      <c r="G241" s="198"/>
      <c r="H241" s="198">
        <f>SUM(H237:H240)</f>
        <v>427630</v>
      </c>
      <c r="I241" s="198"/>
      <c r="J241" s="199">
        <f>SUM(J237:J240)</f>
        <v>548856</v>
      </c>
      <c r="K241" s="111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5"/>
      <c r="AD241" s="26"/>
      <c r="AE241" s="39"/>
      <c r="AF241" s="27"/>
    </row>
    <row r="242" spans="1:32" s="28" customFormat="1" ht="18.600000000000001" customHeight="1" x14ac:dyDescent="0.2">
      <c r="A242" s="131"/>
      <c r="B242" s="192" t="s">
        <v>779</v>
      </c>
      <c r="C242" s="211">
        <v>0.14000000000000001</v>
      </c>
      <c r="D242" s="19"/>
      <c r="E242" s="2"/>
      <c r="F242" s="89">
        <f>F241*C242</f>
        <v>54180.000000000007</v>
      </c>
      <c r="G242" s="89" t="e">
        <f>G241*#REF!</f>
        <v>#REF!</v>
      </c>
      <c r="H242" s="89">
        <f>H241*C242</f>
        <v>59868.200000000004</v>
      </c>
      <c r="I242" s="89">
        <f t="shared" ref="I242" si="36">I241*E242</f>
        <v>0</v>
      </c>
      <c r="J242" s="196">
        <f>J241*C242</f>
        <v>76839.840000000011</v>
      </c>
      <c r="K242" s="111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5"/>
      <c r="AD242" s="26"/>
      <c r="AE242" s="39"/>
      <c r="AF242" s="27"/>
    </row>
    <row r="243" spans="1:32" s="28" customFormat="1" ht="18.600000000000001" customHeight="1" x14ac:dyDescent="0.2">
      <c r="A243" s="131"/>
      <c r="B243" s="192" t="s">
        <v>780</v>
      </c>
      <c r="C243" s="211">
        <v>0.03</v>
      </c>
      <c r="D243" s="19"/>
      <c r="E243" s="2"/>
      <c r="F243" s="2">
        <f>F241*C243</f>
        <v>11610</v>
      </c>
      <c r="G243" s="2"/>
      <c r="H243" s="2">
        <f>H241*C243</f>
        <v>12828.9</v>
      </c>
      <c r="I243" s="2"/>
      <c r="J243" s="162">
        <f>J241*C243</f>
        <v>16465.68</v>
      </c>
      <c r="K243" s="111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5"/>
      <c r="AD243" s="26"/>
      <c r="AE243" s="39"/>
      <c r="AF243" s="27"/>
    </row>
    <row r="244" spans="1:32" s="28" customFormat="1" ht="18.600000000000001" customHeight="1" x14ac:dyDescent="0.2">
      <c r="A244" s="131"/>
      <c r="B244" s="192" t="s">
        <v>781</v>
      </c>
      <c r="C244" s="211">
        <v>0.05</v>
      </c>
      <c r="D244" s="19"/>
      <c r="E244" s="2"/>
      <c r="F244" s="2">
        <f>F241*C244</f>
        <v>19350</v>
      </c>
      <c r="G244" s="2"/>
      <c r="H244" s="2">
        <f>H241*C244</f>
        <v>21381.5</v>
      </c>
      <c r="I244" s="2"/>
      <c r="J244" s="162">
        <f>J241*C244</f>
        <v>27442.800000000003</v>
      </c>
      <c r="K244" s="111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5"/>
      <c r="AD244" s="26"/>
      <c r="AE244" s="39"/>
      <c r="AF244" s="27"/>
    </row>
    <row r="245" spans="1:32" s="28" customFormat="1" ht="18.600000000000001" customHeight="1" x14ac:dyDescent="0.2">
      <c r="A245" s="131"/>
      <c r="B245" s="192" t="s">
        <v>782</v>
      </c>
      <c r="C245" s="211">
        <v>0.19</v>
      </c>
      <c r="D245" s="19"/>
      <c r="E245" s="2"/>
      <c r="F245" s="2">
        <f>F244*C245</f>
        <v>3676.5</v>
      </c>
      <c r="G245" s="2"/>
      <c r="H245" s="2">
        <f>H244*C245</f>
        <v>4062.4850000000001</v>
      </c>
      <c r="I245" s="2"/>
      <c r="J245" s="162">
        <f>J244*C245</f>
        <v>5214.1320000000005</v>
      </c>
      <c r="K245" s="111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5"/>
      <c r="AD245" s="26"/>
      <c r="AE245" s="39"/>
      <c r="AF245" s="27"/>
    </row>
    <row r="246" spans="1:32" s="28" customFormat="1" ht="18.600000000000001" customHeight="1" thickBot="1" x14ac:dyDescent="0.25">
      <c r="A246" s="131"/>
      <c r="B246" s="192" t="s">
        <v>783</v>
      </c>
      <c r="C246" s="54"/>
      <c r="D246" s="19"/>
      <c r="E246" s="2"/>
      <c r="F246" s="151">
        <f>SUM(F242:F245)</f>
        <v>88816.5</v>
      </c>
      <c r="G246" s="151"/>
      <c r="H246" s="151">
        <f>SUM(H242:H245)</f>
        <v>98141.085000000006</v>
      </c>
      <c r="I246" s="151"/>
      <c r="J246" s="201">
        <f>SUM(J242:J245)</f>
        <v>125962.45200000002</v>
      </c>
      <c r="K246" s="111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5"/>
      <c r="AD246" s="26"/>
      <c r="AE246" s="39"/>
      <c r="AF246" s="27"/>
    </row>
    <row r="247" spans="1:32" s="28" customFormat="1" ht="18.600000000000001" customHeight="1" thickBot="1" x14ac:dyDescent="0.25">
      <c r="A247" s="131"/>
      <c r="B247" s="193" t="s">
        <v>778</v>
      </c>
      <c r="C247" s="194"/>
      <c r="D247" s="164"/>
      <c r="E247" s="200"/>
      <c r="F247" s="212">
        <f>F241+F246</f>
        <v>475816.5</v>
      </c>
      <c r="G247" s="213"/>
      <c r="H247" s="213">
        <f>H241+H246</f>
        <v>525771.08499999996</v>
      </c>
      <c r="I247" s="213"/>
      <c r="J247" s="214">
        <f>J241+J246</f>
        <v>674818.45200000005</v>
      </c>
      <c r="K247" s="111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5"/>
      <c r="AD247" s="26"/>
      <c r="AE247" s="39"/>
      <c r="AF247" s="27"/>
    </row>
    <row r="248" spans="1:32" s="28" customFormat="1" x14ac:dyDescent="0.2">
      <c r="A248" s="216"/>
      <c r="B248" s="203"/>
      <c r="C248" s="210"/>
      <c r="D248" s="99"/>
      <c r="E248" s="100"/>
      <c r="F248" s="100"/>
      <c r="G248" s="100"/>
      <c r="H248" s="100"/>
      <c r="I248" s="100"/>
      <c r="J248" s="101"/>
      <c r="K248" s="111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5"/>
      <c r="AD248" s="26"/>
      <c r="AE248" s="39"/>
      <c r="AF248" s="79"/>
    </row>
    <row r="249" spans="1:32" s="28" customFormat="1" ht="24" customHeight="1" thickBot="1" x14ac:dyDescent="0.25">
      <c r="A249" s="216"/>
      <c r="B249" s="203"/>
      <c r="C249" s="210"/>
      <c r="D249" s="99"/>
      <c r="E249" s="100"/>
      <c r="F249" s="100"/>
      <c r="G249" s="100"/>
      <c r="H249" s="100"/>
      <c r="I249" s="100"/>
      <c r="J249" s="101"/>
      <c r="K249" s="111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5"/>
      <c r="AD249" s="26"/>
      <c r="AE249" s="39"/>
      <c r="AF249" s="79"/>
    </row>
    <row r="250" spans="1:32" s="60" customFormat="1" ht="24" customHeight="1" thickBot="1" x14ac:dyDescent="0.25">
      <c r="A250" s="336" t="s">
        <v>258</v>
      </c>
      <c r="B250" s="337"/>
      <c r="C250" s="183"/>
      <c r="D250" s="184"/>
      <c r="E250" s="185"/>
      <c r="F250" s="185"/>
      <c r="G250" s="185"/>
      <c r="H250" s="185"/>
      <c r="I250" s="185"/>
      <c r="J250" s="186"/>
      <c r="K250" s="181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</row>
    <row r="251" spans="1:32" s="28" customFormat="1" ht="20.399999999999999" x14ac:dyDescent="0.2">
      <c r="A251" s="204">
        <v>181</v>
      </c>
      <c r="B251" s="205" t="s">
        <v>259</v>
      </c>
      <c r="C251" s="54" t="s">
        <v>156</v>
      </c>
      <c r="D251" s="19">
        <v>1</v>
      </c>
      <c r="E251" s="2">
        <v>115000</v>
      </c>
      <c r="F251" s="2">
        <f t="shared" ref="F251:F271" si="37">E251*D251</f>
        <v>115000</v>
      </c>
      <c r="G251" s="2">
        <v>116150</v>
      </c>
      <c r="H251" s="2">
        <f t="shared" ref="H251:H271" si="38">G251*D251</f>
        <v>116150</v>
      </c>
      <c r="I251" s="2">
        <v>119646</v>
      </c>
      <c r="J251" s="63">
        <f t="shared" ref="J251:J271" si="39">I251*D251</f>
        <v>119646</v>
      </c>
      <c r="K251" s="23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5"/>
      <c r="AD251" s="26"/>
      <c r="AE251" s="39"/>
      <c r="AF251" s="27"/>
    </row>
    <row r="252" spans="1:32" s="28" customFormat="1" ht="20.399999999999999" x14ac:dyDescent="0.2">
      <c r="A252" s="40">
        <v>182</v>
      </c>
      <c r="B252" s="56" t="s">
        <v>260</v>
      </c>
      <c r="C252" s="54" t="s">
        <v>261</v>
      </c>
      <c r="D252" s="19">
        <v>1</v>
      </c>
      <c r="E252" s="2">
        <v>85000</v>
      </c>
      <c r="F252" s="2">
        <f t="shared" si="37"/>
        <v>85000</v>
      </c>
      <c r="G252" s="2">
        <v>88400</v>
      </c>
      <c r="H252" s="2">
        <f t="shared" si="38"/>
        <v>88400</v>
      </c>
      <c r="I252" s="2">
        <v>116356.5</v>
      </c>
      <c r="J252" s="63">
        <f t="shared" si="39"/>
        <v>116356.5</v>
      </c>
      <c r="K252" s="23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5"/>
      <c r="AD252" s="26"/>
      <c r="AE252" s="39"/>
      <c r="AF252" s="27"/>
    </row>
    <row r="253" spans="1:32" s="28" customFormat="1" x14ac:dyDescent="0.2">
      <c r="A253" s="40">
        <v>183</v>
      </c>
      <c r="B253" s="56" t="s">
        <v>262</v>
      </c>
      <c r="C253" s="54" t="s">
        <v>153</v>
      </c>
      <c r="D253" s="19">
        <v>1</v>
      </c>
      <c r="E253" s="2">
        <v>85000</v>
      </c>
      <c r="F253" s="2">
        <f t="shared" si="37"/>
        <v>85000</v>
      </c>
      <c r="G253" s="2">
        <v>88400</v>
      </c>
      <c r="H253" s="2">
        <f t="shared" si="38"/>
        <v>88400</v>
      </c>
      <c r="I253" s="2">
        <v>126514</v>
      </c>
      <c r="J253" s="63">
        <f t="shared" si="39"/>
        <v>126514</v>
      </c>
      <c r="K253" s="23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5"/>
      <c r="AD253" s="26"/>
      <c r="AE253" s="39"/>
      <c r="AF253" s="27"/>
    </row>
    <row r="254" spans="1:32" s="28" customFormat="1" x14ac:dyDescent="0.2">
      <c r="A254" s="40">
        <v>184</v>
      </c>
      <c r="B254" s="56" t="s">
        <v>263</v>
      </c>
      <c r="C254" s="54" t="s">
        <v>154</v>
      </c>
      <c r="D254" s="19">
        <v>1</v>
      </c>
      <c r="E254" s="2">
        <v>115000</v>
      </c>
      <c r="F254" s="2">
        <f t="shared" si="37"/>
        <v>115000</v>
      </c>
      <c r="G254" s="2">
        <v>117300</v>
      </c>
      <c r="H254" s="2">
        <f t="shared" si="38"/>
        <v>117300</v>
      </c>
      <c r="I254" s="2">
        <v>144256.00000000003</v>
      </c>
      <c r="J254" s="63">
        <f t="shared" si="39"/>
        <v>144256.00000000003</v>
      </c>
      <c r="K254" s="23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5"/>
      <c r="AD254" s="26"/>
      <c r="AE254" s="39"/>
      <c r="AF254" s="27"/>
    </row>
    <row r="255" spans="1:32" s="28" customFormat="1" x14ac:dyDescent="0.2">
      <c r="A255" s="40">
        <v>185</v>
      </c>
      <c r="B255" s="56" t="s">
        <v>235</v>
      </c>
      <c r="C255" s="54" t="s">
        <v>154</v>
      </c>
      <c r="D255" s="19">
        <v>1</v>
      </c>
      <c r="E255" s="2">
        <v>55000</v>
      </c>
      <c r="F255" s="2">
        <f t="shared" si="37"/>
        <v>55000</v>
      </c>
      <c r="G255" s="2">
        <v>57750</v>
      </c>
      <c r="H255" s="2">
        <f t="shared" si="38"/>
        <v>57750</v>
      </c>
      <c r="I255" s="2">
        <v>71478.000000000015</v>
      </c>
      <c r="J255" s="63">
        <f t="shared" si="39"/>
        <v>71478.000000000015</v>
      </c>
      <c r="K255" s="23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5"/>
      <c r="AD255" s="26"/>
      <c r="AE255" s="39"/>
      <c r="AF255" s="27"/>
    </row>
    <row r="256" spans="1:32" s="28" customFormat="1" x14ac:dyDescent="0.2">
      <c r="A256" s="40">
        <v>186</v>
      </c>
      <c r="B256" s="56" t="s">
        <v>264</v>
      </c>
      <c r="C256" s="54" t="s">
        <v>154</v>
      </c>
      <c r="D256" s="19">
        <v>1</v>
      </c>
      <c r="E256" s="2">
        <v>175000</v>
      </c>
      <c r="F256" s="2">
        <f t="shared" si="37"/>
        <v>175000</v>
      </c>
      <c r="G256" s="2">
        <v>203000</v>
      </c>
      <c r="H256" s="2">
        <f t="shared" si="38"/>
        <v>203000</v>
      </c>
      <c r="I256" s="2">
        <v>239557.5</v>
      </c>
      <c r="J256" s="63">
        <f t="shared" si="39"/>
        <v>239557.5</v>
      </c>
      <c r="K256" s="23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5"/>
      <c r="AD256" s="26"/>
      <c r="AE256" s="39"/>
      <c r="AF256" s="27"/>
    </row>
    <row r="257" spans="1:32" s="28" customFormat="1" x14ac:dyDescent="0.2">
      <c r="A257" s="40">
        <v>187</v>
      </c>
      <c r="B257" s="56" t="s">
        <v>265</v>
      </c>
      <c r="C257" s="54" t="s">
        <v>154</v>
      </c>
      <c r="D257" s="19">
        <v>1</v>
      </c>
      <c r="E257" s="2">
        <v>135000</v>
      </c>
      <c r="F257" s="2">
        <f t="shared" si="37"/>
        <v>135000</v>
      </c>
      <c r="G257" s="2">
        <v>143100</v>
      </c>
      <c r="H257" s="2">
        <f t="shared" si="38"/>
        <v>143100</v>
      </c>
      <c r="I257" s="2">
        <v>207576</v>
      </c>
      <c r="J257" s="63">
        <f t="shared" si="39"/>
        <v>207576</v>
      </c>
      <c r="K257" s="23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5"/>
      <c r="AD257" s="26"/>
      <c r="AE257" s="39"/>
      <c r="AF257" s="27"/>
    </row>
    <row r="258" spans="1:32" s="28" customFormat="1" x14ac:dyDescent="0.2">
      <c r="A258" s="40">
        <v>188</v>
      </c>
      <c r="B258" s="56" t="s">
        <v>266</v>
      </c>
      <c r="C258" s="54" t="s">
        <v>152</v>
      </c>
      <c r="D258" s="19">
        <v>1</v>
      </c>
      <c r="E258" s="2">
        <v>115000</v>
      </c>
      <c r="F258" s="2">
        <f t="shared" si="37"/>
        <v>115000</v>
      </c>
      <c r="G258" s="2">
        <v>142600</v>
      </c>
      <c r="H258" s="2">
        <f t="shared" si="38"/>
        <v>142600</v>
      </c>
      <c r="I258" s="2">
        <v>165600</v>
      </c>
      <c r="J258" s="63">
        <f t="shared" si="39"/>
        <v>165600</v>
      </c>
      <c r="K258" s="23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5"/>
      <c r="AD258" s="26"/>
      <c r="AE258" s="39"/>
      <c r="AF258" s="27"/>
    </row>
    <row r="259" spans="1:32" s="28" customFormat="1" x14ac:dyDescent="0.2">
      <c r="A259" s="40">
        <v>189</v>
      </c>
      <c r="B259" s="56" t="s">
        <v>267</v>
      </c>
      <c r="C259" s="54" t="s">
        <v>152</v>
      </c>
      <c r="D259" s="19">
        <v>1</v>
      </c>
      <c r="E259" s="2">
        <v>110000</v>
      </c>
      <c r="F259" s="2">
        <f t="shared" si="37"/>
        <v>110000</v>
      </c>
      <c r="G259" s="2">
        <v>137500</v>
      </c>
      <c r="H259" s="2">
        <f t="shared" si="38"/>
        <v>137500</v>
      </c>
      <c r="I259" s="2">
        <v>161051</v>
      </c>
      <c r="J259" s="63">
        <f t="shared" si="39"/>
        <v>161051</v>
      </c>
      <c r="K259" s="23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5"/>
      <c r="AD259" s="26"/>
      <c r="AE259" s="39"/>
      <c r="AF259" s="27"/>
    </row>
    <row r="260" spans="1:32" s="28" customFormat="1" x14ac:dyDescent="0.2">
      <c r="A260" s="40">
        <v>190</v>
      </c>
      <c r="B260" s="56" t="s">
        <v>268</v>
      </c>
      <c r="C260" s="54" t="s">
        <v>152</v>
      </c>
      <c r="D260" s="19">
        <v>1</v>
      </c>
      <c r="E260" s="2">
        <v>115000</v>
      </c>
      <c r="F260" s="2">
        <f t="shared" si="37"/>
        <v>115000</v>
      </c>
      <c r="G260" s="2">
        <v>128800.00000000001</v>
      </c>
      <c r="H260" s="2">
        <f t="shared" si="38"/>
        <v>128800.00000000001</v>
      </c>
      <c r="I260" s="2">
        <v>171166</v>
      </c>
      <c r="J260" s="63">
        <f t="shared" si="39"/>
        <v>171166</v>
      </c>
      <c r="K260" s="23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5"/>
      <c r="AD260" s="26"/>
      <c r="AE260" s="39"/>
      <c r="AF260" s="27"/>
    </row>
    <row r="261" spans="1:32" s="28" customFormat="1" x14ac:dyDescent="0.2">
      <c r="A261" s="40">
        <v>191</v>
      </c>
      <c r="B261" s="56" t="s">
        <v>269</v>
      </c>
      <c r="C261" s="54" t="s">
        <v>154</v>
      </c>
      <c r="D261" s="19">
        <v>1</v>
      </c>
      <c r="E261" s="2">
        <v>85000</v>
      </c>
      <c r="F261" s="2">
        <f t="shared" si="37"/>
        <v>85000</v>
      </c>
      <c r="G261" s="2">
        <v>100300</v>
      </c>
      <c r="H261" s="2">
        <f t="shared" si="38"/>
        <v>100300</v>
      </c>
      <c r="I261" s="2">
        <v>128596.5</v>
      </c>
      <c r="J261" s="63">
        <f t="shared" si="39"/>
        <v>128596.5</v>
      </c>
      <c r="K261" s="23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5"/>
      <c r="AD261" s="26"/>
      <c r="AE261" s="39"/>
      <c r="AF261" s="27"/>
    </row>
    <row r="262" spans="1:32" s="28" customFormat="1" x14ac:dyDescent="0.2">
      <c r="A262" s="40">
        <v>192</v>
      </c>
      <c r="B262" s="56" t="s">
        <v>270</v>
      </c>
      <c r="C262" s="54" t="s">
        <v>152</v>
      </c>
      <c r="D262" s="19">
        <v>1</v>
      </c>
      <c r="E262" s="2">
        <v>65000</v>
      </c>
      <c r="F262" s="2">
        <f t="shared" si="37"/>
        <v>65000</v>
      </c>
      <c r="G262" s="2">
        <v>80600</v>
      </c>
      <c r="H262" s="2">
        <f t="shared" si="38"/>
        <v>80600</v>
      </c>
      <c r="I262" s="2">
        <v>93600</v>
      </c>
      <c r="J262" s="63">
        <f t="shared" si="39"/>
        <v>93600</v>
      </c>
      <c r="K262" s="23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5"/>
      <c r="AD262" s="26"/>
      <c r="AE262" s="39"/>
      <c r="AF262" s="27"/>
    </row>
    <row r="263" spans="1:32" s="28" customFormat="1" x14ac:dyDescent="0.2">
      <c r="A263" s="40">
        <v>193</v>
      </c>
      <c r="B263" s="56" t="s">
        <v>271</v>
      </c>
      <c r="C263" s="54" t="s">
        <v>152</v>
      </c>
      <c r="D263" s="19">
        <v>1</v>
      </c>
      <c r="E263" s="2">
        <v>365000</v>
      </c>
      <c r="F263" s="2">
        <f t="shared" si="37"/>
        <v>365000</v>
      </c>
      <c r="G263" s="2">
        <v>408800.00000000006</v>
      </c>
      <c r="H263" s="2">
        <f t="shared" si="38"/>
        <v>408800.00000000006</v>
      </c>
      <c r="I263" s="2">
        <v>474354.00000000012</v>
      </c>
      <c r="J263" s="63">
        <f t="shared" si="39"/>
        <v>474354.00000000012</v>
      </c>
      <c r="K263" s="23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5"/>
      <c r="AD263" s="26"/>
      <c r="AE263" s="39"/>
      <c r="AF263" s="27"/>
    </row>
    <row r="264" spans="1:32" s="28" customFormat="1" x14ac:dyDescent="0.2">
      <c r="A264" s="40">
        <v>194</v>
      </c>
      <c r="B264" s="56" t="s">
        <v>272</v>
      </c>
      <c r="C264" s="54" t="s">
        <v>152</v>
      </c>
      <c r="D264" s="19">
        <v>1</v>
      </c>
      <c r="E264" s="2">
        <v>65000</v>
      </c>
      <c r="F264" s="2">
        <f t="shared" si="37"/>
        <v>65000</v>
      </c>
      <c r="G264" s="2">
        <v>69550</v>
      </c>
      <c r="H264" s="2">
        <f t="shared" si="38"/>
        <v>69550</v>
      </c>
      <c r="I264" s="2">
        <v>87464</v>
      </c>
      <c r="J264" s="63">
        <f t="shared" si="39"/>
        <v>87464</v>
      </c>
      <c r="K264" s="23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5"/>
      <c r="AD264" s="26"/>
      <c r="AE264" s="39"/>
      <c r="AF264" s="27"/>
    </row>
    <row r="265" spans="1:32" s="28" customFormat="1" x14ac:dyDescent="0.2">
      <c r="A265" s="40">
        <v>195</v>
      </c>
      <c r="B265" s="56" t="s">
        <v>273</v>
      </c>
      <c r="C265" s="54" t="s">
        <v>152</v>
      </c>
      <c r="D265" s="19">
        <v>1</v>
      </c>
      <c r="E265" s="2">
        <v>55000</v>
      </c>
      <c r="F265" s="2">
        <f t="shared" si="37"/>
        <v>55000</v>
      </c>
      <c r="G265" s="2">
        <v>61050.000000000007</v>
      </c>
      <c r="H265" s="2">
        <f t="shared" si="38"/>
        <v>61050.000000000007</v>
      </c>
      <c r="I265" s="2">
        <v>81862</v>
      </c>
      <c r="J265" s="63">
        <f t="shared" si="39"/>
        <v>81862</v>
      </c>
      <c r="K265" s="23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5"/>
      <c r="AD265" s="26"/>
      <c r="AE265" s="39"/>
      <c r="AF265" s="27"/>
    </row>
    <row r="266" spans="1:32" s="28" customFormat="1" x14ac:dyDescent="0.2">
      <c r="A266" s="40">
        <v>196</v>
      </c>
      <c r="B266" s="56" t="s">
        <v>274</v>
      </c>
      <c r="C266" s="54" t="s">
        <v>152</v>
      </c>
      <c r="D266" s="19">
        <v>1</v>
      </c>
      <c r="E266" s="2">
        <v>85000</v>
      </c>
      <c r="F266" s="2">
        <f t="shared" si="37"/>
        <v>85000</v>
      </c>
      <c r="G266" s="2">
        <v>89250</v>
      </c>
      <c r="H266" s="2">
        <f t="shared" si="38"/>
        <v>89250</v>
      </c>
      <c r="I266" s="2">
        <v>126514</v>
      </c>
      <c r="J266" s="63">
        <f t="shared" si="39"/>
        <v>126514</v>
      </c>
      <c r="K266" s="23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5"/>
      <c r="AD266" s="26"/>
      <c r="AE266" s="39"/>
      <c r="AF266" s="27"/>
    </row>
    <row r="267" spans="1:32" s="28" customFormat="1" x14ac:dyDescent="0.2">
      <c r="A267" s="40">
        <v>197</v>
      </c>
      <c r="B267" s="56" t="s">
        <v>275</v>
      </c>
      <c r="C267" s="54" t="s">
        <v>152</v>
      </c>
      <c r="D267" s="19">
        <v>1</v>
      </c>
      <c r="E267" s="2">
        <v>78000</v>
      </c>
      <c r="F267" s="2">
        <f t="shared" si="37"/>
        <v>78000</v>
      </c>
      <c r="G267" s="2">
        <v>87360.000000000015</v>
      </c>
      <c r="H267" s="2">
        <f t="shared" si="38"/>
        <v>87360.000000000015</v>
      </c>
      <c r="I267" s="2">
        <v>99598.199999999968</v>
      </c>
      <c r="J267" s="63">
        <f t="shared" si="39"/>
        <v>99598.199999999968</v>
      </c>
      <c r="K267" s="23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5"/>
      <c r="AD267" s="26"/>
      <c r="AE267" s="39"/>
      <c r="AF267" s="27"/>
    </row>
    <row r="268" spans="1:32" s="28" customFormat="1" ht="91.8" x14ac:dyDescent="0.2">
      <c r="A268" s="40">
        <v>198</v>
      </c>
      <c r="B268" s="56" t="s">
        <v>276</v>
      </c>
      <c r="C268" s="54" t="s">
        <v>153</v>
      </c>
      <c r="D268" s="19">
        <v>1</v>
      </c>
      <c r="E268" s="2">
        <v>65000</v>
      </c>
      <c r="F268" s="2">
        <f t="shared" si="37"/>
        <v>65000</v>
      </c>
      <c r="G268" s="2">
        <v>74750</v>
      </c>
      <c r="H268" s="2">
        <f t="shared" si="38"/>
        <v>74750</v>
      </c>
      <c r="I268" s="2">
        <v>96746</v>
      </c>
      <c r="J268" s="63">
        <f t="shared" si="39"/>
        <v>96746</v>
      </c>
      <c r="K268" s="23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5"/>
      <c r="AD268" s="26"/>
      <c r="AE268" s="39"/>
      <c r="AF268" s="27"/>
    </row>
    <row r="269" spans="1:32" s="28" customFormat="1" ht="40.799999999999997" x14ac:dyDescent="0.2">
      <c r="A269" s="40">
        <v>199</v>
      </c>
      <c r="B269" s="55" t="s">
        <v>277</v>
      </c>
      <c r="C269" s="54" t="s">
        <v>153</v>
      </c>
      <c r="D269" s="19">
        <v>1</v>
      </c>
      <c r="E269" s="2">
        <v>55000</v>
      </c>
      <c r="F269" s="2">
        <f t="shared" si="37"/>
        <v>55000</v>
      </c>
      <c r="G269" s="2">
        <v>61050.000000000007</v>
      </c>
      <c r="H269" s="2">
        <f t="shared" si="38"/>
        <v>61050.000000000007</v>
      </c>
      <c r="I269" s="2">
        <v>71478.000000000015</v>
      </c>
      <c r="J269" s="63">
        <f t="shared" si="39"/>
        <v>71478.000000000015</v>
      </c>
      <c r="K269" s="23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5"/>
      <c r="AD269" s="26"/>
      <c r="AE269" s="39"/>
      <c r="AF269" s="27"/>
    </row>
    <row r="270" spans="1:32" s="28" customFormat="1" ht="114.6" customHeight="1" x14ac:dyDescent="0.2">
      <c r="A270" s="40">
        <v>200</v>
      </c>
      <c r="B270" s="55" t="s">
        <v>278</v>
      </c>
      <c r="C270" s="54" t="s">
        <v>153</v>
      </c>
      <c r="D270" s="19">
        <v>1</v>
      </c>
      <c r="E270" s="2">
        <v>185000</v>
      </c>
      <c r="F270" s="2">
        <f t="shared" si="37"/>
        <v>185000</v>
      </c>
      <c r="G270" s="2">
        <v>188700</v>
      </c>
      <c r="H270" s="2">
        <f t="shared" si="38"/>
        <v>188700</v>
      </c>
      <c r="I270" s="2">
        <v>227938.50000000006</v>
      </c>
      <c r="J270" s="63">
        <f t="shared" si="39"/>
        <v>227938.50000000006</v>
      </c>
      <c r="K270" s="23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5"/>
      <c r="AD270" s="26"/>
      <c r="AE270" s="39"/>
      <c r="AF270" s="27"/>
    </row>
    <row r="271" spans="1:32" s="28" customFormat="1" ht="75.599999999999994" customHeight="1" thickBot="1" x14ac:dyDescent="0.25">
      <c r="A271" s="40">
        <v>201</v>
      </c>
      <c r="B271" s="188" t="s">
        <v>279</v>
      </c>
      <c r="C271" s="189" t="s">
        <v>153</v>
      </c>
      <c r="D271" s="150">
        <v>1</v>
      </c>
      <c r="E271" s="151">
        <v>190000</v>
      </c>
      <c r="F271" s="151">
        <f t="shared" si="37"/>
        <v>190000</v>
      </c>
      <c r="G271" s="151">
        <v>210900.00000000003</v>
      </c>
      <c r="H271" s="151">
        <f t="shared" si="38"/>
        <v>210900.00000000003</v>
      </c>
      <c r="I271" s="151">
        <v>217531</v>
      </c>
      <c r="J271" s="152">
        <f t="shared" si="39"/>
        <v>217531</v>
      </c>
      <c r="K271" s="23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5"/>
      <c r="AD271" s="26"/>
      <c r="AE271" s="39"/>
      <c r="AF271" s="27"/>
    </row>
    <row r="272" spans="1:32" s="28" customFormat="1" ht="19.2" customHeight="1" x14ac:dyDescent="0.2">
      <c r="A272" s="131"/>
      <c r="B272" s="221" t="s">
        <v>777</v>
      </c>
      <c r="C272" s="155"/>
      <c r="D272" s="156"/>
      <c r="E272" s="157"/>
      <c r="F272" s="173">
        <f>SUM(F251:F271)</f>
        <v>2398000</v>
      </c>
      <c r="G272" s="173"/>
      <c r="H272" s="173">
        <f>SUM(H251:H271)</f>
        <v>2655310</v>
      </c>
      <c r="I272" s="173"/>
      <c r="J272" s="174">
        <f>SUM(J251:J271)</f>
        <v>3228883.2</v>
      </c>
      <c r="K272" s="111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5"/>
      <c r="AD272" s="26"/>
      <c r="AE272" s="39"/>
      <c r="AF272" s="79"/>
    </row>
    <row r="273" spans="1:32" s="28" customFormat="1" ht="21" customHeight="1" x14ac:dyDescent="0.2">
      <c r="A273" s="131"/>
      <c r="B273" s="222" t="s">
        <v>779</v>
      </c>
      <c r="C273" s="168">
        <v>0.14000000000000001</v>
      </c>
      <c r="D273" s="19"/>
      <c r="E273" s="2"/>
      <c r="F273" s="2">
        <f>F272*C273</f>
        <v>335720.00000000006</v>
      </c>
      <c r="G273" s="2"/>
      <c r="H273" s="2">
        <f>H272*C273</f>
        <v>371743.4</v>
      </c>
      <c r="I273" s="2"/>
      <c r="J273" s="162">
        <f>J272*C273</f>
        <v>452043.64800000004</v>
      </c>
      <c r="K273" s="111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5"/>
      <c r="AD273" s="26"/>
      <c r="AE273" s="39"/>
      <c r="AF273" s="79"/>
    </row>
    <row r="274" spans="1:32" s="28" customFormat="1" ht="20.399999999999999" customHeight="1" x14ac:dyDescent="0.2">
      <c r="A274" s="131"/>
      <c r="B274" s="222" t="s">
        <v>780</v>
      </c>
      <c r="C274" s="168">
        <v>0.03</v>
      </c>
      <c r="D274" s="19"/>
      <c r="E274" s="2"/>
      <c r="F274" s="2">
        <f>F272*C274</f>
        <v>71940</v>
      </c>
      <c r="G274" s="2"/>
      <c r="H274" s="2">
        <f>H272*C274</f>
        <v>79659.3</v>
      </c>
      <c r="I274" s="2"/>
      <c r="J274" s="162">
        <f>J272*C274</f>
        <v>96866.495999999999</v>
      </c>
      <c r="K274" s="111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5"/>
      <c r="AD274" s="26"/>
      <c r="AE274" s="39"/>
      <c r="AF274" s="79"/>
    </row>
    <row r="275" spans="1:32" s="28" customFormat="1" ht="20.399999999999999" customHeight="1" x14ac:dyDescent="0.2">
      <c r="A275" s="131"/>
      <c r="B275" s="222" t="s">
        <v>781</v>
      </c>
      <c r="C275" s="168">
        <v>0.05</v>
      </c>
      <c r="D275" s="19"/>
      <c r="E275" s="2"/>
      <c r="F275" s="2">
        <f>F272*C275</f>
        <v>119900</v>
      </c>
      <c r="G275" s="2"/>
      <c r="H275" s="2">
        <f>H272*C275</f>
        <v>132765.5</v>
      </c>
      <c r="I275" s="2"/>
      <c r="J275" s="162">
        <f>J272*C275</f>
        <v>161444.16000000003</v>
      </c>
      <c r="K275" s="111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5"/>
      <c r="AD275" s="26"/>
      <c r="AE275" s="39"/>
      <c r="AF275" s="79"/>
    </row>
    <row r="276" spans="1:32" s="28" customFormat="1" ht="20.399999999999999" customHeight="1" x14ac:dyDescent="0.2">
      <c r="A276" s="131"/>
      <c r="B276" s="222" t="s">
        <v>782</v>
      </c>
      <c r="C276" s="168">
        <v>0.19</v>
      </c>
      <c r="D276" s="19"/>
      <c r="E276" s="2"/>
      <c r="F276" s="2">
        <f>F275*C276</f>
        <v>22781</v>
      </c>
      <c r="G276" s="2"/>
      <c r="H276" s="2">
        <f>H275*C276</f>
        <v>25225.445</v>
      </c>
      <c r="I276" s="2"/>
      <c r="J276" s="162">
        <f>J275*C276</f>
        <v>30674.390400000008</v>
      </c>
      <c r="K276" s="111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5"/>
      <c r="AD276" s="26"/>
      <c r="AE276" s="39"/>
      <c r="AF276" s="79"/>
    </row>
    <row r="277" spans="1:32" s="28" customFormat="1" ht="19.8" customHeight="1" x14ac:dyDescent="0.2">
      <c r="A277" s="131"/>
      <c r="B277" s="222" t="s">
        <v>783</v>
      </c>
      <c r="C277" s="51"/>
      <c r="D277" s="19"/>
      <c r="E277" s="2"/>
      <c r="F277" s="2">
        <f>SUM(F273:F276)</f>
        <v>550341</v>
      </c>
      <c r="G277" s="2"/>
      <c r="H277" s="2">
        <f>SUM(H273:H276)</f>
        <v>609393.6449999999</v>
      </c>
      <c r="I277" s="2"/>
      <c r="J277" s="162">
        <f>SUM(J273:J276)</f>
        <v>741028.69440000015</v>
      </c>
      <c r="K277" s="111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5"/>
      <c r="AD277" s="26"/>
      <c r="AE277" s="39"/>
      <c r="AF277" s="79"/>
    </row>
    <row r="278" spans="1:32" s="28" customFormat="1" ht="20.399999999999999" customHeight="1" thickBot="1" x14ac:dyDescent="0.25">
      <c r="A278" s="131"/>
      <c r="B278" s="223" t="s">
        <v>778</v>
      </c>
      <c r="C278" s="163"/>
      <c r="D278" s="150"/>
      <c r="E278" s="151"/>
      <c r="F278" s="177">
        <f>F272+F277</f>
        <v>2948341</v>
      </c>
      <c r="G278" s="177"/>
      <c r="H278" s="177">
        <f>H272+H277</f>
        <v>3264703.645</v>
      </c>
      <c r="I278" s="177"/>
      <c r="J278" s="178">
        <f>J272+J277</f>
        <v>3969911.8944000006</v>
      </c>
      <c r="K278" s="111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5"/>
      <c r="AD278" s="26"/>
      <c r="AE278" s="39"/>
      <c r="AF278" s="79"/>
    </row>
    <row r="279" spans="1:32" s="28" customFormat="1" ht="42" customHeight="1" thickBot="1" x14ac:dyDescent="0.25">
      <c r="A279" s="202"/>
      <c r="B279" s="203"/>
      <c r="C279" s="210"/>
      <c r="D279" s="99"/>
      <c r="E279" s="100"/>
      <c r="F279" s="100"/>
      <c r="G279" s="100"/>
      <c r="H279" s="100"/>
      <c r="I279" s="100"/>
      <c r="J279" s="101"/>
      <c r="K279" s="111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5"/>
      <c r="AD279" s="26"/>
      <c r="AE279" s="39"/>
      <c r="AF279" s="79"/>
    </row>
    <row r="280" spans="1:32" s="60" customFormat="1" ht="20.399999999999999" customHeight="1" thickBot="1" x14ac:dyDescent="0.25">
      <c r="A280" s="336" t="s">
        <v>280</v>
      </c>
      <c r="B280" s="352"/>
      <c r="C280" s="224"/>
      <c r="D280" s="99"/>
      <c r="E280" s="100"/>
      <c r="F280" s="100"/>
      <c r="G280" s="100"/>
      <c r="H280" s="100"/>
      <c r="I280" s="100"/>
      <c r="J280" s="101"/>
      <c r="K280" s="181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</row>
    <row r="281" spans="1:32" s="28" customFormat="1" ht="20.399999999999999" x14ac:dyDescent="0.2">
      <c r="A281" s="204">
        <v>202</v>
      </c>
      <c r="B281" s="56" t="s">
        <v>281</v>
      </c>
      <c r="C281" s="54" t="s">
        <v>261</v>
      </c>
      <c r="D281" s="19">
        <v>1</v>
      </c>
      <c r="E281" s="2">
        <v>89790</v>
      </c>
      <c r="F281" s="2">
        <f t="shared" ref="F281:F325" si="40">E281*D281</f>
        <v>89790</v>
      </c>
      <c r="G281" s="2">
        <v>92483.7</v>
      </c>
      <c r="H281" s="2">
        <f t="shared" ref="H281:H325" si="41">G281*D281</f>
        <v>92483.7</v>
      </c>
      <c r="I281" s="2">
        <v>106679.49900000001</v>
      </c>
      <c r="J281" s="63">
        <f t="shared" ref="J281:J325" si="42">I281*D281</f>
        <v>106679.49900000001</v>
      </c>
      <c r="K281" s="23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5"/>
      <c r="AD281" s="26"/>
      <c r="AE281" s="39"/>
      <c r="AF281" s="27"/>
    </row>
    <row r="282" spans="1:32" s="28" customFormat="1" x14ac:dyDescent="0.2">
      <c r="A282" s="40">
        <v>203</v>
      </c>
      <c r="B282" s="56" t="s">
        <v>282</v>
      </c>
      <c r="C282" s="54" t="s">
        <v>153</v>
      </c>
      <c r="D282" s="19">
        <v>1</v>
      </c>
      <c r="E282" s="2">
        <v>1120000</v>
      </c>
      <c r="F282" s="2">
        <f t="shared" si="40"/>
        <v>1120000</v>
      </c>
      <c r="G282" s="2">
        <v>1388800</v>
      </c>
      <c r="H282" s="2">
        <f t="shared" si="41"/>
        <v>1388800</v>
      </c>
      <c r="I282" s="2">
        <v>1481200</v>
      </c>
      <c r="J282" s="63">
        <f t="shared" si="42"/>
        <v>1481200</v>
      </c>
      <c r="K282" s="23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5"/>
      <c r="AD282" s="26"/>
      <c r="AE282" s="39"/>
      <c r="AF282" s="27"/>
    </row>
    <row r="283" spans="1:32" s="28" customFormat="1" x14ac:dyDescent="0.2">
      <c r="A283" s="40">
        <v>204</v>
      </c>
      <c r="B283" s="56" t="s">
        <v>283</v>
      </c>
      <c r="C283" s="54" t="s">
        <v>153</v>
      </c>
      <c r="D283" s="19">
        <v>1</v>
      </c>
      <c r="E283" s="2">
        <v>1600000</v>
      </c>
      <c r="F283" s="2">
        <f t="shared" si="40"/>
        <v>1600000</v>
      </c>
      <c r="G283" s="2">
        <v>1760000.0000000002</v>
      </c>
      <c r="H283" s="2">
        <f t="shared" si="41"/>
        <v>1760000.0000000002</v>
      </c>
      <c r="I283" s="2">
        <v>1730560</v>
      </c>
      <c r="J283" s="63">
        <f t="shared" si="42"/>
        <v>1730560</v>
      </c>
      <c r="K283" s="23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5"/>
      <c r="AD283" s="26"/>
      <c r="AE283" s="39"/>
      <c r="AF283" s="27"/>
    </row>
    <row r="284" spans="1:32" s="28" customFormat="1" ht="20.399999999999999" x14ac:dyDescent="0.2">
      <c r="A284" s="40">
        <v>205</v>
      </c>
      <c r="B284" s="56" t="s">
        <v>284</v>
      </c>
      <c r="C284" s="54" t="s">
        <v>261</v>
      </c>
      <c r="D284" s="19">
        <v>1</v>
      </c>
      <c r="E284" s="2">
        <v>85000</v>
      </c>
      <c r="F284" s="2">
        <f t="shared" si="40"/>
        <v>85000</v>
      </c>
      <c r="G284" s="2">
        <v>96049.999999999985</v>
      </c>
      <c r="H284" s="2">
        <f t="shared" si="41"/>
        <v>96049.999999999985</v>
      </c>
      <c r="I284" s="2">
        <v>106624.00000000003</v>
      </c>
      <c r="J284" s="63">
        <f t="shared" si="42"/>
        <v>106624.00000000003</v>
      </c>
      <c r="K284" s="23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5"/>
      <c r="AD284" s="26"/>
      <c r="AE284" s="39"/>
      <c r="AF284" s="27"/>
    </row>
    <row r="285" spans="1:32" s="28" customFormat="1" ht="20.399999999999999" x14ac:dyDescent="0.2">
      <c r="A285" s="40">
        <v>206</v>
      </c>
      <c r="B285" s="56" t="s">
        <v>285</v>
      </c>
      <c r="C285" s="54" t="s">
        <v>261</v>
      </c>
      <c r="D285" s="19">
        <v>1</v>
      </c>
      <c r="E285" s="2">
        <v>152730</v>
      </c>
      <c r="F285" s="2">
        <f t="shared" si="40"/>
        <v>152730</v>
      </c>
      <c r="G285" s="2">
        <v>187857.9</v>
      </c>
      <c r="H285" s="2">
        <f t="shared" si="41"/>
        <v>187857.9</v>
      </c>
      <c r="I285" s="2">
        <v>178144.27200000003</v>
      </c>
      <c r="J285" s="63">
        <f t="shared" si="42"/>
        <v>178144.27200000003</v>
      </c>
      <c r="K285" s="23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5"/>
      <c r="AD285" s="26"/>
      <c r="AE285" s="39"/>
      <c r="AF285" s="27"/>
    </row>
    <row r="286" spans="1:32" s="28" customFormat="1" x14ac:dyDescent="0.2">
      <c r="A286" s="40">
        <v>207</v>
      </c>
      <c r="B286" s="56" t="s">
        <v>286</v>
      </c>
      <c r="C286" s="54" t="s">
        <v>154</v>
      </c>
      <c r="D286" s="19">
        <v>1</v>
      </c>
      <c r="E286" s="2">
        <v>36320</v>
      </c>
      <c r="F286" s="2">
        <f t="shared" si="40"/>
        <v>36320</v>
      </c>
      <c r="G286" s="2">
        <v>44310.400000000001</v>
      </c>
      <c r="H286" s="2">
        <f t="shared" si="41"/>
        <v>44310.400000000001</v>
      </c>
      <c r="I286" s="2">
        <v>37787.328000000001</v>
      </c>
      <c r="J286" s="63">
        <f t="shared" si="42"/>
        <v>37787.328000000001</v>
      </c>
      <c r="K286" s="23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5"/>
      <c r="AD286" s="26"/>
      <c r="AE286" s="39"/>
      <c r="AF286" s="27"/>
    </row>
    <row r="287" spans="1:32" s="28" customFormat="1" x14ac:dyDescent="0.2">
      <c r="A287" s="40">
        <v>208</v>
      </c>
      <c r="B287" s="56" t="s">
        <v>287</v>
      </c>
      <c r="C287" s="54" t="s">
        <v>153</v>
      </c>
      <c r="D287" s="19">
        <v>1</v>
      </c>
      <c r="E287" s="2">
        <v>134950</v>
      </c>
      <c r="F287" s="2">
        <f t="shared" si="40"/>
        <v>134950</v>
      </c>
      <c r="G287" s="2">
        <v>152493.5</v>
      </c>
      <c r="H287" s="2">
        <f t="shared" si="41"/>
        <v>152493.5</v>
      </c>
      <c r="I287" s="2">
        <v>178471.375</v>
      </c>
      <c r="J287" s="63">
        <f t="shared" si="42"/>
        <v>178471.375</v>
      </c>
      <c r="K287" s="23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5"/>
      <c r="AD287" s="26"/>
      <c r="AE287" s="39"/>
      <c r="AF287" s="27"/>
    </row>
    <row r="288" spans="1:32" s="28" customFormat="1" x14ac:dyDescent="0.2">
      <c r="A288" s="40">
        <v>209</v>
      </c>
      <c r="B288" s="56" t="s">
        <v>288</v>
      </c>
      <c r="C288" s="54" t="s">
        <v>153</v>
      </c>
      <c r="D288" s="19">
        <v>1</v>
      </c>
      <c r="E288" s="2">
        <v>85000</v>
      </c>
      <c r="F288" s="2">
        <f t="shared" si="40"/>
        <v>85000</v>
      </c>
      <c r="G288" s="2">
        <v>94350.000000000015</v>
      </c>
      <c r="H288" s="2">
        <f t="shared" si="41"/>
        <v>94350.000000000015</v>
      </c>
      <c r="I288" s="2">
        <v>88434</v>
      </c>
      <c r="J288" s="63">
        <f t="shared" si="42"/>
        <v>88434</v>
      </c>
      <c r="K288" s="23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5"/>
      <c r="AD288" s="26"/>
      <c r="AE288" s="39"/>
      <c r="AF288" s="27"/>
    </row>
    <row r="289" spans="1:32" s="28" customFormat="1" x14ac:dyDescent="0.2">
      <c r="A289" s="40">
        <v>210</v>
      </c>
      <c r="B289" s="56" t="s">
        <v>289</v>
      </c>
      <c r="C289" s="54" t="s">
        <v>153</v>
      </c>
      <c r="D289" s="19">
        <v>1</v>
      </c>
      <c r="E289" s="2">
        <v>240000</v>
      </c>
      <c r="F289" s="2">
        <f t="shared" si="40"/>
        <v>240000</v>
      </c>
      <c r="G289" s="2">
        <v>261600.00000000003</v>
      </c>
      <c r="H289" s="2">
        <f t="shared" si="41"/>
        <v>261600.00000000003</v>
      </c>
      <c r="I289" s="2">
        <v>285144.00000000006</v>
      </c>
      <c r="J289" s="63">
        <f t="shared" si="42"/>
        <v>285144.00000000006</v>
      </c>
      <c r="K289" s="23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5"/>
      <c r="AD289" s="26"/>
      <c r="AE289" s="39"/>
      <c r="AF289" s="27"/>
    </row>
    <row r="290" spans="1:32" s="28" customFormat="1" ht="20.399999999999999" x14ac:dyDescent="0.2">
      <c r="A290" s="40">
        <v>211</v>
      </c>
      <c r="B290" s="56" t="s">
        <v>290</v>
      </c>
      <c r="C290" s="54" t="s">
        <v>154</v>
      </c>
      <c r="D290" s="19">
        <v>1</v>
      </c>
      <c r="E290" s="2">
        <v>51360</v>
      </c>
      <c r="F290" s="2">
        <f t="shared" si="40"/>
        <v>51360</v>
      </c>
      <c r="G290" s="2">
        <v>58036.799999999996</v>
      </c>
      <c r="H290" s="2">
        <f t="shared" si="41"/>
        <v>58036.799999999996</v>
      </c>
      <c r="I290" s="2">
        <v>77702.543999999994</v>
      </c>
      <c r="J290" s="63">
        <f t="shared" si="42"/>
        <v>77702.543999999994</v>
      </c>
      <c r="K290" s="23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5"/>
      <c r="AD290" s="26"/>
      <c r="AE290" s="39"/>
      <c r="AF290" s="27"/>
    </row>
    <row r="291" spans="1:32" s="28" customFormat="1" x14ac:dyDescent="0.2">
      <c r="A291" s="40">
        <v>212</v>
      </c>
      <c r="B291" s="56" t="s">
        <v>291</v>
      </c>
      <c r="C291" s="54" t="s">
        <v>153</v>
      </c>
      <c r="D291" s="19">
        <v>1</v>
      </c>
      <c r="E291" s="2">
        <v>389760</v>
      </c>
      <c r="F291" s="2">
        <f t="shared" si="40"/>
        <v>389760</v>
      </c>
      <c r="G291" s="2">
        <v>413145.60000000003</v>
      </c>
      <c r="H291" s="2">
        <f t="shared" si="41"/>
        <v>413145.60000000003</v>
      </c>
      <c r="I291" s="2">
        <v>515457.59999999992</v>
      </c>
      <c r="J291" s="63">
        <f t="shared" si="42"/>
        <v>515457.59999999992</v>
      </c>
      <c r="K291" s="23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5"/>
      <c r="AD291" s="26"/>
      <c r="AE291" s="39"/>
      <c r="AF291" s="27"/>
    </row>
    <row r="292" spans="1:32" s="28" customFormat="1" ht="20.399999999999999" x14ac:dyDescent="0.2">
      <c r="A292" s="40">
        <v>213</v>
      </c>
      <c r="B292" s="56" t="s">
        <v>292</v>
      </c>
      <c r="C292" s="54" t="s">
        <v>261</v>
      </c>
      <c r="D292" s="19">
        <v>1</v>
      </c>
      <c r="E292" s="2">
        <v>21320</v>
      </c>
      <c r="F292" s="2">
        <f t="shared" si="40"/>
        <v>21320</v>
      </c>
      <c r="G292" s="2">
        <v>21746.400000000001</v>
      </c>
      <c r="H292" s="2">
        <f t="shared" si="41"/>
        <v>21746.400000000001</v>
      </c>
      <c r="I292" s="2">
        <v>30700.799999999999</v>
      </c>
      <c r="J292" s="63">
        <f t="shared" si="42"/>
        <v>30700.799999999999</v>
      </c>
      <c r="K292" s="23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5"/>
      <c r="AD292" s="26"/>
      <c r="AE292" s="39"/>
      <c r="AF292" s="27"/>
    </row>
    <row r="293" spans="1:32" s="28" customFormat="1" ht="20.399999999999999" x14ac:dyDescent="0.2">
      <c r="A293" s="40">
        <v>214</v>
      </c>
      <c r="B293" s="56" t="s">
        <v>293</v>
      </c>
      <c r="C293" s="54" t="s">
        <v>152</v>
      </c>
      <c r="D293" s="19">
        <v>1</v>
      </c>
      <c r="E293" s="2">
        <v>34060</v>
      </c>
      <c r="F293" s="2">
        <f t="shared" si="40"/>
        <v>34060</v>
      </c>
      <c r="G293" s="2">
        <v>39509.599999999999</v>
      </c>
      <c r="H293" s="2">
        <f t="shared" si="41"/>
        <v>39509.599999999999</v>
      </c>
      <c r="I293" s="2">
        <v>43491.213999999993</v>
      </c>
      <c r="J293" s="63">
        <f t="shared" si="42"/>
        <v>43491.213999999993</v>
      </c>
      <c r="K293" s="23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5"/>
      <c r="AD293" s="26"/>
      <c r="AE293" s="39"/>
      <c r="AF293" s="27"/>
    </row>
    <row r="294" spans="1:32" s="28" customFormat="1" ht="20.399999999999999" x14ac:dyDescent="0.2">
      <c r="A294" s="40">
        <v>215</v>
      </c>
      <c r="B294" s="56" t="s">
        <v>294</v>
      </c>
      <c r="C294" s="54" t="s">
        <v>295</v>
      </c>
      <c r="D294" s="19">
        <v>1</v>
      </c>
      <c r="E294" s="2">
        <v>37750</v>
      </c>
      <c r="F294" s="2">
        <f t="shared" si="40"/>
        <v>37750</v>
      </c>
      <c r="G294" s="2">
        <v>43790</v>
      </c>
      <c r="H294" s="2">
        <f t="shared" si="41"/>
        <v>43790</v>
      </c>
      <c r="I294" s="2">
        <v>53457.774999999994</v>
      </c>
      <c r="J294" s="63">
        <f t="shared" si="42"/>
        <v>53457.774999999994</v>
      </c>
      <c r="K294" s="23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5"/>
      <c r="AD294" s="26"/>
      <c r="AE294" s="39"/>
      <c r="AF294" s="27"/>
    </row>
    <row r="295" spans="1:32" s="28" customFormat="1" ht="20.399999999999999" x14ac:dyDescent="0.2">
      <c r="A295" s="40">
        <v>216</v>
      </c>
      <c r="B295" s="56" t="s">
        <v>296</v>
      </c>
      <c r="C295" s="54" t="s">
        <v>153</v>
      </c>
      <c r="D295" s="19">
        <v>1</v>
      </c>
      <c r="E295" s="2">
        <v>322930</v>
      </c>
      <c r="F295" s="2">
        <f t="shared" si="40"/>
        <v>322930</v>
      </c>
      <c r="G295" s="2">
        <v>384286.7</v>
      </c>
      <c r="H295" s="2">
        <f t="shared" si="41"/>
        <v>384286.7</v>
      </c>
      <c r="I295" s="2">
        <v>383673.13300000003</v>
      </c>
      <c r="J295" s="63">
        <f t="shared" si="42"/>
        <v>383673.13300000003</v>
      </c>
      <c r="K295" s="23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5"/>
      <c r="AD295" s="26"/>
      <c r="AE295" s="39"/>
      <c r="AF295" s="27"/>
    </row>
    <row r="296" spans="1:32" s="28" customFormat="1" ht="20.399999999999999" x14ac:dyDescent="0.2">
      <c r="A296" s="40">
        <v>217</v>
      </c>
      <c r="B296" s="56" t="s">
        <v>297</v>
      </c>
      <c r="C296" s="54" t="s">
        <v>153</v>
      </c>
      <c r="D296" s="19">
        <v>1</v>
      </c>
      <c r="E296" s="2">
        <v>275800</v>
      </c>
      <c r="F296" s="2">
        <f t="shared" si="40"/>
        <v>275800</v>
      </c>
      <c r="G296" s="2">
        <v>322686</v>
      </c>
      <c r="H296" s="2">
        <f t="shared" si="41"/>
        <v>322686</v>
      </c>
      <c r="I296" s="2">
        <v>327677.98000000004</v>
      </c>
      <c r="J296" s="63">
        <f t="shared" si="42"/>
        <v>327677.98000000004</v>
      </c>
      <c r="K296" s="23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5"/>
      <c r="AD296" s="26"/>
      <c r="AE296" s="39"/>
      <c r="AF296" s="27"/>
    </row>
    <row r="297" spans="1:32" s="28" customFormat="1" x14ac:dyDescent="0.2">
      <c r="A297" s="40">
        <v>218</v>
      </c>
      <c r="B297" s="56" t="s">
        <v>270</v>
      </c>
      <c r="C297" s="54" t="s">
        <v>152</v>
      </c>
      <c r="D297" s="19">
        <v>1</v>
      </c>
      <c r="E297" s="2">
        <v>65000</v>
      </c>
      <c r="F297" s="2">
        <f t="shared" si="40"/>
        <v>65000</v>
      </c>
      <c r="G297" s="2">
        <v>73450</v>
      </c>
      <c r="H297" s="2">
        <f t="shared" si="41"/>
        <v>73450</v>
      </c>
      <c r="I297" s="2">
        <v>98338.5</v>
      </c>
      <c r="J297" s="63">
        <f t="shared" si="42"/>
        <v>98338.5</v>
      </c>
      <c r="K297" s="23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5"/>
      <c r="AD297" s="26"/>
      <c r="AE297" s="39"/>
      <c r="AF297" s="27"/>
    </row>
    <row r="298" spans="1:32" s="28" customFormat="1" x14ac:dyDescent="0.2">
      <c r="A298" s="40">
        <v>219</v>
      </c>
      <c r="B298" s="56" t="s">
        <v>271</v>
      </c>
      <c r="C298" s="54" t="s">
        <v>152</v>
      </c>
      <c r="D298" s="19">
        <v>1</v>
      </c>
      <c r="E298" s="2">
        <v>365000</v>
      </c>
      <c r="F298" s="2">
        <f t="shared" si="40"/>
        <v>365000</v>
      </c>
      <c r="G298" s="2">
        <v>368650</v>
      </c>
      <c r="H298" s="2">
        <f t="shared" si="41"/>
        <v>368650</v>
      </c>
      <c r="I298" s="2">
        <v>543266</v>
      </c>
      <c r="J298" s="63">
        <f t="shared" si="42"/>
        <v>543266</v>
      </c>
      <c r="K298" s="23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5"/>
      <c r="AD298" s="26"/>
      <c r="AE298" s="39"/>
      <c r="AF298" s="27"/>
    </row>
    <row r="299" spans="1:32" s="28" customFormat="1" x14ac:dyDescent="0.2">
      <c r="A299" s="40">
        <v>220</v>
      </c>
      <c r="B299" s="56" t="s">
        <v>298</v>
      </c>
      <c r="C299" s="54" t="s">
        <v>152</v>
      </c>
      <c r="D299" s="19">
        <v>1</v>
      </c>
      <c r="E299" s="2">
        <v>65000</v>
      </c>
      <c r="F299" s="2">
        <f t="shared" si="40"/>
        <v>65000</v>
      </c>
      <c r="G299" s="2">
        <v>74750</v>
      </c>
      <c r="H299" s="2">
        <f t="shared" si="41"/>
        <v>74750</v>
      </c>
      <c r="I299" s="2">
        <v>99944</v>
      </c>
      <c r="J299" s="63">
        <f t="shared" si="42"/>
        <v>99944</v>
      </c>
      <c r="K299" s="23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5"/>
      <c r="AD299" s="26"/>
      <c r="AE299" s="39"/>
      <c r="AF299" s="27"/>
    </row>
    <row r="300" spans="1:32" s="28" customFormat="1" x14ac:dyDescent="0.2">
      <c r="A300" s="40">
        <v>221</v>
      </c>
      <c r="B300" s="56" t="s">
        <v>299</v>
      </c>
      <c r="C300" s="54" t="s">
        <v>152</v>
      </c>
      <c r="D300" s="19">
        <v>1</v>
      </c>
      <c r="E300" s="2">
        <v>65000</v>
      </c>
      <c r="F300" s="2">
        <f t="shared" si="40"/>
        <v>65000</v>
      </c>
      <c r="G300" s="2">
        <v>80600</v>
      </c>
      <c r="H300" s="2">
        <f t="shared" si="41"/>
        <v>80600</v>
      </c>
      <c r="I300" s="2">
        <v>70304</v>
      </c>
      <c r="J300" s="63">
        <f t="shared" si="42"/>
        <v>70304</v>
      </c>
      <c r="K300" s="23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5"/>
      <c r="AD300" s="26"/>
      <c r="AE300" s="39"/>
      <c r="AF300" s="27"/>
    </row>
    <row r="301" spans="1:32" s="28" customFormat="1" x14ac:dyDescent="0.2">
      <c r="A301" s="40">
        <v>222</v>
      </c>
      <c r="B301" s="56" t="s">
        <v>273</v>
      </c>
      <c r="C301" s="54" t="s">
        <v>152</v>
      </c>
      <c r="D301" s="19">
        <v>1</v>
      </c>
      <c r="E301" s="2">
        <v>55000</v>
      </c>
      <c r="F301" s="2">
        <f t="shared" si="40"/>
        <v>55000</v>
      </c>
      <c r="G301" s="2">
        <v>62149.999999999993</v>
      </c>
      <c r="H301" s="2">
        <f t="shared" si="41"/>
        <v>62149.999999999993</v>
      </c>
      <c r="I301" s="2">
        <v>64152.000000000015</v>
      </c>
      <c r="J301" s="63">
        <f t="shared" si="42"/>
        <v>64152.000000000015</v>
      </c>
      <c r="K301" s="23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5"/>
      <c r="AD301" s="26"/>
      <c r="AE301" s="39"/>
      <c r="AF301" s="27"/>
    </row>
    <row r="302" spans="1:32" s="28" customFormat="1" ht="20.399999999999999" x14ac:dyDescent="0.2">
      <c r="A302" s="40">
        <v>223</v>
      </c>
      <c r="B302" s="56" t="s">
        <v>300</v>
      </c>
      <c r="C302" s="54" t="s">
        <v>152</v>
      </c>
      <c r="D302" s="19">
        <v>1</v>
      </c>
      <c r="E302" s="2">
        <v>65000</v>
      </c>
      <c r="F302" s="2">
        <f t="shared" si="40"/>
        <v>65000</v>
      </c>
      <c r="G302" s="2">
        <v>76050</v>
      </c>
      <c r="H302" s="2">
        <f t="shared" si="41"/>
        <v>76050</v>
      </c>
      <c r="I302" s="2">
        <v>101562.5</v>
      </c>
      <c r="J302" s="63">
        <f t="shared" si="42"/>
        <v>101562.5</v>
      </c>
      <c r="K302" s="23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5"/>
      <c r="AD302" s="26"/>
      <c r="AE302" s="39"/>
      <c r="AF302" s="27"/>
    </row>
    <row r="303" spans="1:32" s="28" customFormat="1" ht="50.4" customHeight="1" x14ac:dyDescent="0.2">
      <c r="A303" s="40">
        <v>224</v>
      </c>
      <c r="B303" s="53" t="s">
        <v>301</v>
      </c>
      <c r="C303" s="54" t="s">
        <v>152</v>
      </c>
      <c r="D303" s="19">
        <v>1</v>
      </c>
      <c r="E303" s="2">
        <v>95000</v>
      </c>
      <c r="F303" s="2">
        <f t="shared" si="40"/>
        <v>95000</v>
      </c>
      <c r="G303" s="2">
        <v>112100</v>
      </c>
      <c r="H303" s="2">
        <f t="shared" si="41"/>
        <v>112100</v>
      </c>
      <c r="I303" s="2">
        <v>125637.49999999997</v>
      </c>
      <c r="J303" s="63">
        <f t="shared" si="42"/>
        <v>125637.49999999997</v>
      </c>
      <c r="K303" s="23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5"/>
      <c r="AD303" s="26"/>
      <c r="AE303" s="39"/>
      <c r="AF303" s="27"/>
    </row>
    <row r="304" spans="1:32" s="28" customFormat="1" ht="90" customHeight="1" x14ac:dyDescent="0.2">
      <c r="A304" s="40">
        <v>225</v>
      </c>
      <c r="B304" s="53" t="s">
        <v>302</v>
      </c>
      <c r="C304" s="54" t="s">
        <v>152</v>
      </c>
      <c r="D304" s="19">
        <v>1</v>
      </c>
      <c r="E304" s="2">
        <v>68836.399999999994</v>
      </c>
      <c r="F304" s="2">
        <f t="shared" si="40"/>
        <v>68836.399999999994</v>
      </c>
      <c r="G304" s="2">
        <v>71589.856</v>
      </c>
      <c r="H304" s="2">
        <f t="shared" si="41"/>
        <v>71589.856</v>
      </c>
      <c r="I304" s="2">
        <v>97479.22603999998</v>
      </c>
      <c r="J304" s="63">
        <f t="shared" si="42"/>
        <v>97479.22603999998</v>
      </c>
      <c r="K304" s="23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5"/>
      <c r="AD304" s="26"/>
      <c r="AE304" s="39"/>
      <c r="AF304" s="27"/>
    </row>
    <row r="305" spans="1:32" s="28" customFormat="1" ht="20.399999999999999" x14ac:dyDescent="0.2">
      <c r="A305" s="40">
        <v>226</v>
      </c>
      <c r="B305" s="56" t="s">
        <v>303</v>
      </c>
      <c r="C305" s="54" t="s">
        <v>153</v>
      </c>
      <c r="D305" s="19">
        <v>1</v>
      </c>
      <c r="E305" s="2">
        <v>285000</v>
      </c>
      <c r="F305" s="2">
        <f t="shared" si="40"/>
        <v>285000</v>
      </c>
      <c r="G305" s="2">
        <v>290700</v>
      </c>
      <c r="H305" s="2">
        <f t="shared" si="41"/>
        <v>290700</v>
      </c>
      <c r="I305" s="2">
        <v>445312.5</v>
      </c>
      <c r="J305" s="63">
        <f t="shared" si="42"/>
        <v>445312.5</v>
      </c>
      <c r="K305" s="23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5"/>
      <c r="AD305" s="26"/>
      <c r="AE305" s="39"/>
      <c r="AF305" s="27"/>
    </row>
    <row r="306" spans="1:32" s="28" customFormat="1" ht="30.6" x14ac:dyDescent="0.2">
      <c r="A306" s="40">
        <v>227</v>
      </c>
      <c r="B306" s="56" t="s">
        <v>304</v>
      </c>
      <c r="C306" s="54" t="s">
        <v>153</v>
      </c>
      <c r="D306" s="19">
        <v>1</v>
      </c>
      <c r="E306" s="2">
        <v>352000</v>
      </c>
      <c r="F306" s="2">
        <f t="shared" si="40"/>
        <v>352000</v>
      </c>
      <c r="G306" s="2">
        <v>415360</v>
      </c>
      <c r="H306" s="2">
        <f t="shared" si="41"/>
        <v>415360</v>
      </c>
      <c r="I306" s="2">
        <v>388080</v>
      </c>
      <c r="J306" s="63">
        <f t="shared" si="42"/>
        <v>388080</v>
      </c>
      <c r="K306" s="23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5"/>
      <c r="AD306" s="26"/>
      <c r="AE306" s="39"/>
      <c r="AF306" s="27"/>
    </row>
    <row r="307" spans="1:32" s="28" customFormat="1" ht="20.399999999999999" x14ac:dyDescent="0.2">
      <c r="A307" s="40">
        <v>228</v>
      </c>
      <c r="B307" s="56" t="s">
        <v>305</v>
      </c>
      <c r="C307" s="54" t="s">
        <v>153</v>
      </c>
      <c r="D307" s="19">
        <v>1</v>
      </c>
      <c r="E307" s="2">
        <v>269889.89</v>
      </c>
      <c r="F307" s="2">
        <f t="shared" si="40"/>
        <v>269889.89</v>
      </c>
      <c r="G307" s="2">
        <v>310373.37349999999</v>
      </c>
      <c r="H307" s="2">
        <f t="shared" si="41"/>
        <v>310373.37349999999</v>
      </c>
      <c r="I307" s="2">
        <v>326566.76690000005</v>
      </c>
      <c r="J307" s="63">
        <f t="shared" si="42"/>
        <v>326566.76690000005</v>
      </c>
      <c r="K307" s="23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5"/>
      <c r="AD307" s="26"/>
      <c r="AE307" s="39"/>
      <c r="AF307" s="27"/>
    </row>
    <row r="308" spans="1:32" s="28" customFormat="1" ht="20.399999999999999" x14ac:dyDescent="0.2">
      <c r="A308" s="40">
        <v>229</v>
      </c>
      <c r="B308" s="56" t="s">
        <v>306</v>
      </c>
      <c r="C308" s="54" t="s">
        <v>153</v>
      </c>
      <c r="D308" s="19">
        <v>1</v>
      </c>
      <c r="E308" s="2">
        <v>347704.99</v>
      </c>
      <c r="F308" s="2">
        <f t="shared" si="40"/>
        <v>347704.99</v>
      </c>
      <c r="G308" s="2">
        <v>378998.43910000002</v>
      </c>
      <c r="H308" s="2">
        <f t="shared" si="41"/>
        <v>378998.43910000002</v>
      </c>
      <c r="I308" s="2">
        <v>390681.32676400006</v>
      </c>
      <c r="J308" s="63">
        <f t="shared" si="42"/>
        <v>390681.32676400006</v>
      </c>
      <c r="K308" s="23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5"/>
      <c r="AD308" s="26"/>
      <c r="AE308" s="39"/>
      <c r="AF308" s="27"/>
    </row>
    <row r="309" spans="1:32" s="28" customFormat="1" x14ac:dyDescent="0.2">
      <c r="A309" s="40">
        <v>230</v>
      </c>
      <c r="B309" s="56" t="s">
        <v>274</v>
      </c>
      <c r="C309" s="54" t="s">
        <v>152</v>
      </c>
      <c r="D309" s="19">
        <v>1</v>
      </c>
      <c r="E309" s="2">
        <v>85000</v>
      </c>
      <c r="F309" s="2">
        <f t="shared" si="40"/>
        <v>85000</v>
      </c>
      <c r="G309" s="2">
        <v>104550</v>
      </c>
      <c r="H309" s="2">
        <f t="shared" si="41"/>
        <v>104550</v>
      </c>
      <c r="I309" s="2">
        <v>99144</v>
      </c>
      <c r="J309" s="63">
        <f t="shared" si="42"/>
        <v>99144</v>
      </c>
      <c r="K309" s="23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5"/>
      <c r="AD309" s="26"/>
      <c r="AE309" s="39"/>
      <c r="AF309" s="27"/>
    </row>
    <row r="310" spans="1:32" s="28" customFormat="1" ht="53.4" customHeight="1" x14ac:dyDescent="0.2">
      <c r="A310" s="40">
        <v>231</v>
      </c>
      <c r="B310" s="56" t="s">
        <v>307</v>
      </c>
      <c r="C310" s="54" t="s">
        <v>156</v>
      </c>
      <c r="D310" s="19">
        <v>1</v>
      </c>
      <c r="E310" s="2">
        <v>152891.79</v>
      </c>
      <c r="F310" s="2">
        <f t="shared" si="40"/>
        <v>152891.79</v>
      </c>
      <c r="G310" s="2">
        <v>181941.23010000002</v>
      </c>
      <c r="H310" s="2">
        <f t="shared" si="41"/>
        <v>181941.23010000002</v>
      </c>
      <c r="I310" s="2">
        <v>202199.39227499996</v>
      </c>
      <c r="J310" s="63">
        <f t="shared" si="42"/>
        <v>202199.39227499996</v>
      </c>
      <c r="K310" s="23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5"/>
      <c r="AD310" s="26"/>
      <c r="AE310" s="39"/>
      <c r="AF310" s="27"/>
    </row>
    <row r="311" spans="1:32" s="28" customFormat="1" ht="120" customHeight="1" x14ac:dyDescent="0.2">
      <c r="A311" s="40">
        <v>232</v>
      </c>
      <c r="B311" s="56" t="s">
        <v>308</v>
      </c>
      <c r="C311" s="54" t="s">
        <v>153</v>
      </c>
      <c r="D311" s="19">
        <v>1</v>
      </c>
      <c r="E311" s="2">
        <v>185000</v>
      </c>
      <c r="F311" s="2">
        <f t="shared" si="40"/>
        <v>185000</v>
      </c>
      <c r="G311" s="2">
        <v>192400</v>
      </c>
      <c r="H311" s="2">
        <f t="shared" si="41"/>
        <v>192400</v>
      </c>
      <c r="I311" s="2">
        <v>232064.00000000006</v>
      </c>
      <c r="J311" s="63">
        <f t="shared" si="42"/>
        <v>232064.00000000006</v>
      </c>
      <c r="K311" s="23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5"/>
      <c r="AD311" s="26"/>
      <c r="AE311" s="39"/>
      <c r="AF311" s="27"/>
    </row>
    <row r="312" spans="1:32" s="28" customFormat="1" ht="56.4" customHeight="1" x14ac:dyDescent="0.2">
      <c r="A312" s="40">
        <v>233</v>
      </c>
      <c r="B312" s="57" t="s">
        <v>309</v>
      </c>
      <c r="C312" s="54" t="s">
        <v>153</v>
      </c>
      <c r="D312" s="19">
        <v>1</v>
      </c>
      <c r="E312" s="2">
        <v>185000</v>
      </c>
      <c r="F312" s="2">
        <f t="shared" si="40"/>
        <v>185000</v>
      </c>
      <c r="G312" s="2">
        <v>220150</v>
      </c>
      <c r="H312" s="2">
        <f t="shared" si="41"/>
        <v>220150</v>
      </c>
      <c r="I312" s="2">
        <v>219798.50000000006</v>
      </c>
      <c r="J312" s="63">
        <f t="shared" si="42"/>
        <v>219798.50000000006</v>
      </c>
      <c r="K312" s="23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5"/>
      <c r="AD312" s="26"/>
      <c r="AE312" s="39"/>
      <c r="AF312" s="27"/>
    </row>
    <row r="313" spans="1:32" s="28" customFormat="1" ht="74.400000000000006" customHeight="1" x14ac:dyDescent="0.2">
      <c r="A313" s="40">
        <v>234</v>
      </c>
      <c r="B313" s="56" t="s">
        <v>310</v>
      </c>
      <c r="C313" s="54" t="s">
        <v>153</v>
      </c>
      <c r="D313" s="19">
        <v>1</v>
      </c>
      <c r="E313" s="2">
        <v>185000</v>
      </c>
      <c r="F313" s="2">
        <f t="shared" si="40"/>
        <v>185000</v>
      </c>
      <c r="G313" s="2">
        <v>203500.00000000003</v>
      </c>
      <c r="H313" s="2">
        <f t="shared" si="41"/>
        <v>203500.00000000003</v>
      </c>
      <c r="I313" s="2">
        <v>211806.5</v>
      </c>
      <c r="J313" s="63">
        <f t="shared" si="42"/>
        <v>211806.5</v>
      </c>
      <c r="K313" s="23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5"/>
      <c r="AD313" s="26"/>
      <c r="AE313" s="39"/>
      <c r="AF313" s="27"/>
    </row>
    <row r="314" spans="1:32" s="28" customFormat="1" ht="20.399999999999999" x14ac:dyDescent="0.2">
      <c r="A314" s="40">
        <v>235</v>
      </c>
      <c r="B314" s="56" t="s">
        <v>311</v>
      </c>
      <c r="C314" s="54" t="s">
        <v>153</v>
      </c>
      <c r="D314" s="19">
        <v>1</v>
      </c>
      <c r="E314" s="2">
        <v>61951.7</v>
      </c>
      <c r="F314" s="2">
        <f t="shared" si="40"/>
        <v>61951.7</v>
      </c>
      <c r="G314" s="2">
        <v>70005.420999999988</v>
      </c>
      <c r="H314" s="2">
        <f t="shared" si="41"/>
        <v>70005.420999999988</v>
      </c>
      <c r="I314" s="2">
        <v>67006.958719999995</v>
      </c>
      <c r="J314" s="63">
        <f t="shared" si="42"/>
        <v>67006.958719999995</v>
      </c>
      <c r="K314" s="23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5"/>
      <c r="AD314" s="26"/>
      <c r="AE314" s="39"/>
      <c r="AF314" s="27"/>
    </row>
    <row r="315" spans="1:32" s="28" customFormat="1" ht="20.399999999999999" x14ac:dyDescent="0.2">
      <c r="A315" s="40">
        <v>236</v>
      </c>
      <c r="B315" s="56" t="s">
        <v>312</v>
      </c>
      <c r="C315" s="54" t="s">
        <v>153</v>
      </c>
      <c r="D315" s="19">
        <v>1</v>
      </c>
      <c r="E315" s="2">
        <v>205000</v>
      </c>
      <c r="F315" s="2">
        <f t="shared" si="40"/>
        <v>205000</v>
      </c>
      <c r="G315" s="2">
        <v>213200</v>
      </c>
      <c r="H315" s="2">
        <f t="shared" si="41"/>
        <v>213200</v>
      </c>
      <c r="I315" s="2">
        <v>300140.5</v>
      </c>
      <c r="J315" s="63">
        <f t="shared" si="42"/>
        <v>300140.5</v>
      </c>
      <c r="K315" s="23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5"/>
      <c r="AD315" s="26"/>
      <c r="AE315" s="39"/>
      <c r="AF315" s="27"/>
    </row>
    <row r="316" spans="1:32" s="28" customFormat="1" x14ac:dyDescent="0.2">
      <c r="A316" s="40">
        <v>237</v>
      </c>
      <c r="B316" s="56" t="s">
        <v>270</v>
      </c>
      <c r="C316" s="54" t="s">
        <v>152</v>
      </c>
      <c r="D316" s="19">
        <v>1</v>
      </c>
      <c r="E316" s="2">
        <v>65000</v>
      </c>
      <c r="F316" s="2">
        <f t="shared" si="40"/>
        <v>65000</v>
      </c>
      <c r="G316" s="2">
        <v>70850</v>
      </c>
      <c r="H316" s="2">
        <f t="shared" si="41"/>
        <v>70850</v>
      </c>
      <c r="I316" s="2">
        <v>70304</v>
      </c>
      <c r="J316" s="63">
        <f t="shared" si="42"/>
        <v>70304</v>
      </c>
      <c r="K316" s="23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5"/>
      <c r="AD316" s="26"/>
      <c r="AE316" s="39"/>
      <c r="AF316" s="27"/>
    </row>
    <row r="317" spans="1:32" s="32" customFormat="1" ht="17.25" customHeight="1" x14ac:dyDescent="0.3">
      <c r="A317" s="40">
        <v>238</v>
      </c>
      <c r="B317" s="55" t="s">
        <v>273</v>
      </c>
      <c r="C317" s="54" t="s">
        <v>152</v>
      </c>
      <c r="D317" s="19">
        <v>1</v>
      </c>
      <c r="E317" s="2">
        <v>55000</v>
      </c>
      <c r="F317" s="2">
        <f t="shared" si="40"/>
        <v>55000</v>
      </c>
      <c r="G317" s="2">
        <v>59950.000000000007</v>
      </c>
      <c r="H317" s="2">
        <f t="shared" si="41"/>
        <v>59950.000000000007</v>
      </c>
      <c r="I317" s="2">
        <v>59488</v>
      </c>
      <c r="J317" s="63">
        <f t="shared" si="42"/>
        <v>59488</v>
      </c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30" t="e">
        <f>100%-#REF!</f>
        <v>#REF!</v>
      </c>
      <c r="AD317" s="31"/>
      <c r="AF317" s="33">
        <v>60</v>
      </c>
    </row>
    <row r="318" spans="1:32" ht="18" customHeight="1" x14ac:dyDescent="0.2">
      <c r="A318" s="40">
        <v>239</v>
      </c>
      <c r="B318" s="55" t="s">
        <v>313</v>
      </c>
      <c r="C318" s="54" t="s">
        <v>152</v>
      </c>
      <c r="D318" s="19">
        <v>1</v>
      </c>
      <c r="E318" s="2">
        <v>62862.879999999997</v>
      </c>
      <c r="F318" s="2">
        <f t="shared" si="40"/>
        <v>62862.879999999997</v>
      </c>
      <c r="G318" s="2">
        <v>69149.168000000005</v>
      </c>
      <c r="H318" s="2">
        <f t="shared" si="41"/>
        <v>69149.168000000005</v>
      </c>
      <c r="I318" s="2">
        <v>89020.12436799999</v>
      </c>
      <c r="J318" s="63">
        <f t="shared" si="42"/>
        <v>89020.12436799999</v>
      </c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</row>
    <row r="319" spans="1:32" x14ac:dyDescent="0.2">
      <c r="A319" s="40">
        <v>240</v>
      </c>
      <c r="B319" s="55" t="s">
        <v>314</v>
      </c>
      <c r="C319" s="54" t="s">
        <v>152</v>
      </c>
      <c r="D319" s="19">
        <v>1</v>
      </c>
      <c r="E319" s="2">
        <v>118000</v>
      </c>
      <c r="F319" s="2">
        <f t="shared" si="40"/>
        <v>118000</v>
      </c>
      <c r="G319" s="2">
        <v>121540</v>
      </c>
      <c r="H319" s="2">
        <f t="shared" si="41"/>
        <v>121540</v>
      </c>
      <c r="I319" s="2">
        <v>130095</v>
      </c>
      <c r="J319" s="63">
        <f t="shared" si="42"/>
        <v>130095</v>
      </c>
      <c r="K319" s="37"/>
    </row>
    <row r="320" spans="1:32" ht="30.6" x14ac:dyDescent="0.2">
      <c r="A320" s="40">
        <v>241</v>
      </c>
      <c r="B320" s="53" t="s">
        <v>315</v>
      </c>
      <c r="C320" s="54" t="s">
        <v>153</v>
      </c>
      <c r="D320" s="19">
        <v>1</v>
      </c>
      <c r="E320" s="2">
        <v>363098.64</v>
      </c>
      <c r="F320" s="2">
        <f t="shared" si="40"/>
        <v>363098.64</v>
      </c>
      <c r="G320" s="2">
        <v>428456.39519999997</v>
      </c>
      <c r="H320" s="2">
        <f t="shared" si="41"/>
        <v>428456.39519999997</v>
      </c>
      <c r="I320" s="2">
        <v>567341.625</v>
      </c>
      <c r="J320" s="63">
        <f t="shared" si="42"/>
        <v>567341.625</v>
      </c>
    </row>
    <row r="321" spans="1:32" s="28" customFormat="1" x14ac:dyDescent="0.2">
      <c r="A321" s="40">
        <v>242</v>
      </c>
      <c r="B321" s="56" t="s">
        <v>316</v>
      </c>
      <c r="C321" s="54" t="s">
        <v>153</v>
      </c>
      <c r="D321" s="19">
        <v>1</v>
      </c>
      <c r="E321" s="2">
        <v>16160</v>
      </c>
      <c r="F321" s="2">
        <f t="shared" si="40"/>
        <v>16160</v>
      </c>
      <c r="G321" s="2">
        <v>17776</v>
      </c>
      <c r="H321" s="2">
        <f t="shared" si="41"/>
        <v>17776</v>
      </c>
      <c r="I321" s="2">
        <v>21371.599999999999</v>
      </c>
      <c r="J321" s="63">
        <f t="shared" si="42"/>
        <v>21371.599999999999</v>
      </c>
      <c r="K321" s="23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5"/>
      <c r="AD321" s="26"/>
      <c r="AE321" s="39"/>
      <c r="AF321" s="27"/>
    </row>
    <row r="322" spans="1:32" s="28" customFormat="1" x14ac:dyDescent="0.2">
      <c r="A322" s="40">
        <v>243</v>
      </c>
      <c r="B322" s="56" t="s">
        <v>317</v>
      </c>
      <c r="C322" s="54" t="s">
        <v>153</v>
      </c>
      <c r="D322" s="19">
        <v>1</v>
      </c>
      <c r="E322" s="2">
        <v>48000</v>
      </c>
      <c r="F322" s="2">
        <f t="shared" si="40"/>
        <v>48000</v>
      </c>
      <c r="G322" s="2">
        <v>52320.000000000007</v>
      </c>
      <c r="H322" s="2">
        <f t="shared" si="41"/>
        <v>52320.000000000007</v>
      </c>
      <c r="I322" s="2">
        <v>72619.199999999997</v>
      </c>
      <c r="J322" s="63">
        <f t="shared" si="42"/>
        <v>72619.199999999997</v>
      </c>
      <c r="K322" s="23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5"/>
      <c r="AD322" s="26"/>
      <c r="AE322" s="39"/>
      <c r="AF322" s="27"/>
    </row>
    <row r="323" spans="1:32" s="28" customFormat="1" x14ac:dyDescent="0.2">
      <c r="A323" s="40">
        <v>244</v>
      </c>
      <c r="B323" s="56" t="s">
        <v>318</v>
      </c>
      <c r="C323" s="54" t="s">
        <v>153</v>
      </c>
      <c r="D323" s="19">
        <v>1</v>
      </c>
      <c r="E323" s="2">
        <v>55350</v>
      </c>
      <c r="F323" s="2">
        <f t="shared" si="40"/>
        <v>55350</v>
      </c>
      <c r="G323" s="2">
        <v>65313</v>
      </c>
      <c r="H323" s="2">
        <f t="shared" si="41"/>
        <v>65313</v>
      </c>
      <c r="I323" s="2">
        <v>59866.560000000005</v>
      </c>
      <c r="J323" s="63">
        <f t="shared" si="42"/>
        <v>59866.560000000005</v>
      </c>
      <c r="K323" s="23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5"/>
      <c r="AD323" s="26"/>
      <c r="AE323" s="39"/>
      <c r="AF323" s="27"/>
    </row>
    <row r="324" spans="1:32" s="28" customFormat="1" ht="20.399999999999999" x14ac:dyDescent="0.2">
      <c r="A324" s="40">
        <v>245</v>
      </c>
      <c r="B324" s="56" t="s">
        <v>319</v>
      </c>
      <c r="C324" s="54" t="s">
        <v>156</v>
      </c>
      <c r="D324" s="19">
        <v>1</v>
      </c>
      <c r="E324" s="2">
        <v>168000</v>
      </c>
      <c r="F324" s="2">
        <f t="shared" si="40"/>
        <v>168000</v>
      </c>
      <c r="G324" s="2">
        <v>184800.00000000003</v>
      </c>
      <c r="H324" s="2">
        <f t="shared" si="41"/>
        <v>184800.00000000003</v>
      </c>
      <c r="I324" s="2">
        <v>241920</v>
      </c>
      <c r="J324" s="63">
        <f t="shared" si="42"/>
        <v>241920</v>
      </c>
      <c r="K324" s="23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5"/>
      <c r="AD324" s="26"/>
      <c r="AE324" s="39"/>
      <c r="AF324" s="27"/>
    </row>
    <row r="325" spans="1:32" s="28" customFormat="1" ht="15" customHeight="1" thickBot="1" x14ac:dyDescent="0.25">
      <c r="A325" s="40">
        <v>246</v>
      </c>
      <c r="B325" s="188" t="s">
        <v>320</v>
      </c>
      <c r="C325" s="189" t="s">
        <v>153</v>
      </c>
      <c r="D325" s="150">
        <v>1</v>
      </c>
      <c r="E325" s="151">
        <v>144000</v>
      </c>
      <c r="F325" s="151">
        <f t="shared" si="40"/>
        <v>144000</v>
      </c>
      <c r="G325" s="151">
        <v>146880</v>
      </c>
      <c r="H325" s="151">
        <f t="shared" si="41"/>
        <v>146880</v>
      </c>
      <c r="I325" s="151">
        <v>149817.60000000001</v>
      </c>
      <c r="J325" s="152">
        <f t="shared" si="42"/>
        <v>149817.60000000001</v>
      </c>
      <c r="K325" s="23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5"/>
      <c r="AD325" s="26"/>
      <c r="AE325" s="39"/>
      <c r="AF325" s="27"/>
    </row>
    <row r="326" spans="1:32" s="28" customFormat="1" ht="18.600000000000001" customHeight="1" thickBot="1" x14ac:dyDescent="0.25">
      <c r="A326" s="131"/>
      <c r="B326" s="221" t="s">
        <v>777</v>
      </c>
      <c r="C326" s="155"/>
      <c r="D326" s="156"/>
      <c r="E326" s="195"/>
      <c r="F326" s="197">
        <f>SUM(F281:F325)</f>
        <v>8930516.290000001</v>
      </c>
      <c r="G326" s="198"/>
      <c r="H326" s="198">
        <f>SUM(H281:H325)</f>
        <v>10078699.482899999</v>
      </c>
      <c r="I326" s="198"/>
      <c r="J326" s="199">
        <f>SUM(J281:J325)</f>
        <v>11170533.400067</v>
      </c>
      <c r="K326" s="111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5"/>
      <c r="AD326" s="26"/>
      <c r="AE326" s="39"/>
      <c r="AF326" s="79"/>
    </row>
    <row r="327" spans="1:32" s="28" customFormat="1" ht="18.600000000000001" customHeight="1" x14ac:dyDescent="0.2">
      <c r="A327" s="131"/>
      <c r="B327" s="222" t="s">
        <v>779</v>
      </c>
      <c r="C327" s="168">
        <v>0.14000000000000001</v>
      </c>
      <c r="D327" s="19"/>
      <c r="E327" s="2"/>
      <c r="F327" s="180">
        <f>F326*C327</f>
        <v>1250272.2806000002</v>
      </c>
      <c r="G327" s="180"/>
      <c r="H327" s="180">
        <f>H326*C327</f>
        <v>1411017.9276060001</v>
      </c>
      <c r="I327" s="180"/>
      <c r="J327" s="226">
        <f>J326*C327</f>
        <v>1563874.67600938</v>
      </c>
      <c r="K327" s="111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5"/>
      <c r="AD327" s="26"/>
      <c r="AE327" s="39"/>
      <c r="AF327" s="79"/>
    </row>
    <row r="328" spans="1:32" s="28" customFormat="1" ht="21" customHeight="1" x14ac:dyDescent="0.2">
      <c r="A328" s="131"/>
      <c r="B328" s="222" t="s">
        <v>780</v>
      </c>
      <c r="C328" s="168">
        <v>0.03</v>
      </c>
      <c r="D328" s="19"/>
      <c r="E328" s="2"/>
      <c r="F328" s="145">
        <f>F326*C328</f>
        <v>267915.48870000005</v>
      </c>
      <c r="G328" s="145"/>
      <c r="H328" s="145">
        <f>H326*C328</f>
        <v>302360.98448699998</v>
      </c>
      <c r="I328" s="145"/>
      <c r="J328" s="225">
        <f>J326*C328</f>
        <v>335116.00200201001</v>
      </c>
      <c r="K328" s="111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5"/>
      <c r="AD328" s="26"/>
      <c r="AE328" s="39"/>
      <c r="AF328" s="79"/>
    </row>
    <row r="329" spans="1:32" s="28" customFormat="1" ht="18" customHeight="1" x14ac:dyDescent="0.2">
      <c r="A329" s="131"/>
      <c r="B329" s="222" t="s">
        <v>781</v>
      </c>
      <c r="C329" s="168">
        <v>0.05</v>
      </c>
      <c r="D329" s="19"/>
      <c r="E329" s="2"/>
      <c r="F329" s="145">
        <f>F326*C329</f>
        <v>446525.81450000009</v>
      </c>
      <c r="G329" s="145"/>
      <c r="H329" s="145">
        <f>H326*C329</f>
        <v>503934.97414499999</v>
      </c>
      <c r="I329" s="145"/>
      <c r="J329" s="225">
        <f>J326*C329</f>
        <v>558526.67000335001</v>
      </c>
      <c r="K329" s="111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5"/>
      <c r="AD329" s="26"/>
      <c r="AE329" s="39"/>
      <c r="AF329" s="79"/>
    </row>
    <row r="330" spans="1:32" s="28" customFormat="1" ht="19.8" customHeight="1" x14ac:dyDescent="0.2">
      <c r="A330" s="131"/>
      <c r="B330" s="222" t="s">
        <v>782</v>
      </c>
      <c r="C330" s="168">
        <v>0.19</v>
      </c>
      <c r="D330" s="19"/>
      <c r="E330" s="2"/>
      <c r="F330" s="145">
        <f>F329*C330</f>
        <v>84839.904755000025</v>
      </c>
      <c r="G330" s="145"/>
      <c r="H330" s="145">
        <f>H329*C330</f>
        <v>95747.645087550001</v>
      </c>
      <c r="I330" s="145"/>
      <c r="J330" s="225">
        <f>J329*C330</f>
        <v>106120.0673006365</v>
      </c>
      <c r="K330" s="111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5"/>
      <c r="AD330" s="26"/>
      <c r="AE330" s="39"/>
      <c r="AF330" s="79"/>
    </row>
    <row r="331" spans="1:32" s="28" customFormat="1" ht="16.8" customHeight="1" thickBot="1" x14ac:dyDescent="0.25">
      <c r="A331" s="131"/>
      <c r="B331" s="222" t="s">
        <v>783</v>
      </c>
      <c r="C331" s="51"/>
      <c r="D331" s="19"/>
      <c r="E331" s="2"/>
      <c r="F331" s="227">
        <f>SUM(F327:F330)</f>
        <v>2049553.4885550004</v>
      </c>
      <c r="G331" s="227"/>
      <c r="H331" s="227">
        <f>SUM(H327:H330)</f>
        <v>2313061.5313255498</v>
      </c>
      <c r="I331" s="227"/>
      <c r="J331" s="228">
        <f>SUM(J327:J330)</f>
        <v>2563637.4153153761</v>
      </c>
      <c r="K331" s="111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5"/>
      <c r="AD331" s="26"/>
      <c r="AE331" s="39"/>
      <c r="AF331" s="79"/>
    </row>
    <row r="332" spans="1:32" s="28" customFormat="1" ht="16.8" customHeight="1" thickBot="1" x14ac:dyDescent="0.25">
      <c r="A332" s="131"/>
      <c r="B332" s="223" t="s">
        <v>778</v>
      </c>
      <c r="C332" s="163"/>
      <c r="D332" s="164"/>
      <c r="E332" s="200"/>
      <c r="F332" s="197">
        <f>F326+F331</f>
        <v>10980069.778555002</v>
      </c>
      <c r="G332" s="198"/>
      <c r="H332" s="198">
        <f>H326+H331</f>
        <v>12391761.01422555</v>
      </c>
      <c r="I332" s="198"/>
      <c r="J332" s="199">
        <f>J326+J331</f>
        <v>13734170.815382376</v>
      </c>
      <c r="K332" s="111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5"/>
      <c r="AD332" s="26"/>
      <c r="AE332" s="39"/>
      <c r="AF332" s="79"/>
    </row>
    <row r="333" spans="1:32" s="28" customFormat="1" ht="27" customHeight="1" thickBot="1" x14ac:dyDescent="0.25">
      <c r="A333" s="202"/>
      <c r="B333" s="203"/>
      <c r="C333" s="230"/>
      <c r="D333" s="231"/>
      <c r="E333" s="232"/>
      <c r="F333" s="232"/>
      <c r="G333" s="232"/>
      <c r="H333" s="232"/>
      <c r="I333" s="232"/>
      <c r="J333" s="233"/>
      <c r="K333" s="23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5"/>
      <c r="AD333" s="26"/>
      <c r="AE333" s="39"/>
      <c r="AF333" s="79"/>
    </row>
    <row r="334" spans="1:32" s="60" customFormat="1" ht="19.2" customHeight="1" thickBot="1" x14ac:dyDescent="0.25">
      <c r="A334" s="336" t="s">
        <v>321</v>
      </c>
      <c r="B334" s="337"/>
      <c r="C334" s="183"/>
      <c r="D334" s="184"/>
      <c r="E334" s="185"/>
      <c r="F334" s="185"/>
      <c r="G334" s="185"/>
      <c r="H334" s="185"/>
      <c r="I334" s="185"/>
      <c r="J334" s="186"/>
      <c r="K334" s="181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  <c r="AB334" s="59"/>
      <c r="AC334" s="59"/>
    </row>
    <row r="335" spans="1:32" ht="20.399999999999999" x14ac:dyDescent="0.2">
      <c r="A335" s="204">
        <v>1</v>
      </c>
      <c r="B335" s="234" t="s">
        <v>322</v>
      </c>
      <c r="C335" s="54" t="s">
        <v>153</v>
      </c>
      <c r="D335" s="19">
        <v>1</v>
      </c>
      <c r="E335" s="2">
        <v>180049.97</v>
      </c>
      <c r="F335" s="2">
        <f>E335*D335</f>
        <v>180049.97</v>
      </c>
      <c r="G335" s="2">
        <v>187251.9688</v>
      </c>
      <c r="H335" s="2">
        <f>G335*D335</f>
        <v>187251.9688</v>
      </c>
      <c r="I335" s="2">
        <v>242275.23963199995</v>
      </c>
      <c r="J335" s="63">
        <f>I335*D335</f>
        <v>242275.23963199995</v>
      </c>
    </row>
    <row r="336" spans="1:32" ht="20.399999999999999" x14ac:dyDescent="0.2">
      <c r="A336" s="40">
        <v>247</v>
      </c>
      <c r="B336" s="58" t="s">
        <v>323</v>
      </c>
      <c r="C336" s="54" t="s">
        <v>153</v>
      </c>
      <c r="D336" s="19">
        <v>1</v>
      </c>
      <c r="E336" s="2">
        <v>347704.99</v>
      </c>
      <c r="F336" s="2">
        <f>E336*D336</f>
        <v>347704.99</v>
      </c>
      <c r="G336" s="2">
        <v>434631.23749999999</v>
      </c>
      <c r="H336" s="2">
        <f>G336*D336</f>
        <v>434631.23749999999</v>
      </c>
      <c r="I336" s="2">
        <v>436161.13945600006</v>
      </c>
      <c r="J336" s="63">
        <f>I336*D336</f>
        <v>436161.13945600006</v>
      </c>
    </row>
    <row r="337" spans="1:32" ht="21.6" customHeight="1" x14ac:dyDescent="0.2">
      <c r="A337" s="40">
        <v>248</v>
      </c>
      <c r="B337" s="55" t="s">
        <v>324</v>
      </c>
      <c r="C337" s="54" t="s">
        <v>152</v>
      </c>
      <c r="D337" s="19">
        <v>1</v>
      </c>
      <c r="E337" s="2">
        <v>850000</v>
      </c>
      <c r="F337" s="2">
        <f>E337*D337</f>
        <v>850000</v>
      </c>
      <c r="G337" s="2">
        <v>867000</v>
      </c>
      <c r="H337" s="2">
        <f>G337*D337</f>
        <v>867000</v>
      </c>
      <c r="I337" s="2">
        <v>1224000</v>
      </c>
      <c r="J337" s="63">
        <f>I337*D337</f>
        <v>1224000</v>
      </c>
    </row>
    <row r="338" spans="1:32" ht="20.399999999999999" x14ac:dyDescent="0.2">
      <c r="A338" s="40">
        <v>249</v>
      </c>
      <c r="B338" s="55" t="s">
        <v>325</v>
      </c>
      <c r="C338" s="54" t="s">
        <v>153</v>
      </c>
      <c r="D338" s="19">
        <v>1</v>
      </c>
      <c r="E338" s="2">
        <v>347704.99</v>
      </c>
      <c r="F338" s="2">
        <f>E338*D338</f>
        <v>347704.99</v>
      </c>
      <c r="G338" s="2">
        <v>385952.53890000004</v>
      </c>
      <c r="H338" s="2">
        <f>G338*D338</f>
        <v>385952.53890000004</v>
      </c>
      <c r="I338" s="2">
        <v>436161.13945600006</v>
      </c>
      <c r="J338" s="63">
        <f>I338*D338</f>
        <v>436161.13945600006</v>
      </c>
    </row>
    <row r="339" spans="1:32" ht="21" thickBot="1" x14ac:dyDescent="0.25">
      <c r="A339" s="40">
        <v>250</v>
      </c>
      <c r="B339" s="188" t="s">
        <v>326</v>
      </c>
      <c r="C339" s="189" t="s">
        <v>153</v>
      </c>
      <c r="D339" s="150">
        <v>1</v>
      </c>
      <c r="E339" s="151">
        <v>269889.89</v>
      </c>
      <c r="F339" s="151">
        <f>E339*D339</f>
        <v>269889.89</v>
      </c>
      <c r="G339" s="151">
        <v>337362.36250000005</v>
      </c>
      <c r="H339" s="151">
        <f>G339*D339</f>
        <v>337362.36250000005</v>
      </c>
      <c r="I339" s="151">
        <v>308996.93506100005</v>
      </c>
      <c r="J339" s="152">
        <f>I339*D339</f>
        <v>308996.93506100005</v>
      </c>
    </row>
    <row r="340" spans="1:32" ht="15.6" customHeight="1" thickBot="1" x14ac:dyDescent="0.25">
      <c r="A340" s="131"/>
      <c r="B340" s="221" t="s">
        <v>777</v>
      </c>
      <c r="C340" s="155"/>
      <c r="D340" s="156"/>
      <c r="E340" s="195"/>
      <c r="F340" s="197">
        <f>SUM(F335:F339)</f>
        <v>1995349.8399999999</v>
      </c>
      <c r="G340" s="198"/>
      <c r="H340" s="198">
        <f>SUM(H335:H339)</f>
        <v>2212198.1077000001</v>
      </c>
      <c r="I340" s="198"/>
      <c r="J340" s="199">
        <f>SUM(J335:J339)</f>
        <v>2647594.4536049999</v>
      </c>
    </row>
    <row r="341" spans="1:32" ht="15" customHeight="1" x14ac:dyDescent="0.2">
      <c r="A341" s="131"/>
      <c r="B341" s="222" t="s">
        <v>779</v>
      </c>
      <c r="C341" s="130">
        <v>0.14000000000000001</v>
      </c>
      <c r="D341" s="19"/>
      <c r="E341" s="2"/>
      <c r="F341" s="89">
        <f>F340*C341</f>
        <v>279348.97759999998</v>
      </c>
      <c r="G341" s="89"/>
      <c r="H341" s="89">
        <f>H340*C341</f>
        <v>309707.73507800006</v>
      </c>
      <c r="I341" s="89"/>
      <c r="J341" s="196">
        <f>J340*C341</f>
        <v>370663.2235047</v>
      </c>
    </row>
    <row r="342" spans="1:32" ht="15" customHeight="1" x14ac:dyDescent="0.2">
      <c r="A342" s="131"/>
      <c r="B342" s="222" t="s">
        <v>780</v>
      </c>
      <c r="C342" s="130">
        <v>0.03</v>
      </c>
      <c r="D342" s="19"/>
      <c r="E342" s="2"/>
      <c r="F342" s="2">
        <f>F340*C342</f>
        <v>59860.49519999999</v>
      </c>
      <c r="G342" s="2"/>
      <c r="H342" s="2">
        <f>H340*C342</f>
        <v>66365.943230999997</v>
      </c>
      <c r="I342" s="2"/>
      <c r="J342" s="162">
        <f>J340*C342</f>
        <v>79427.833608150002</v>
      </c>
    </row>
    <row r="343" spans="1:32" ht="15" customHeight="1" x14ac:dyDescent="0.2">
      <c r="A343" s="131"/>
      <c r="B343" s="222" t="s">
        <v>781</v>
      </c>
      <c r="C343" s="130">
        <v>0.05</v>
      </c>
      <c r="D343" s="19"/>
      <c r="E343" s="2"/>
      <c r="F343" s="2">
        <f>F340*C343</f>
        <v>99767.491999999998</v>
      </c>
      <c r="G343" s="2"/>
      <c r="H343" s="2">
        <f>H340*C343</f>
        <v>110609.90538500001</v>
      </c>
      <c r="I343" s="2"/>
      <c r="J343" s="162">
        <f>J340*C343</f>
        <v>132379.72268025001</v>
      </c>
    </row>
    <row r="344" spans="1:32" ht="15" customHeight="1" x14ac:dyDescent="0.2">
      <c r="A344" s="131"/>
      <c r="B344" s="222" t="s">
        <v>782</v>
      </c>
      <c r="C344" s="130">
        <v>0.19</v>
      </c>
      <c r="D344" s="19"/>
      <c r="E344" s="2"/>
      <c r="F344" s="2">
        <f>F343*C344</f>
        <v>18955.823479999999</v>
      </c>
      <c r="G344" s="2"/>
      <c r="H344" s="2">
        <f>H343*C344</f>
        <v>21015.882023150003</v>
      </c>
      <c r="I344" s="2"/>
      <c r="J344" s="162">
        <f>J343*C344</f>
        <v>25152.147309247503</v>
      </c>
    </row>
    <row r="345" spans="1:32" ht="15" customHeight="1" thickBot="1" x14ac:dyDescent="0.25">
      <c r="A345" s="131"/>
      <c r="B345" s="222" t="s">
        <v>783</v>
      </c>
      <c r="C345" s="130"/>
      <c r="D345" s="19"/>
      <c r="E345" s="2"/>
      <c r="F345" s="151">
        <f>SUM(F341:F344)</f>
        <v>457932.78827999998</v>
      </c>
      <c r="G345" s="151"/>
      <c r="H345" s="151">
        <f>SUM(H341:H344)</f>
        <v>507699.46571715001</v>
      </c>
      <c r="I345" s="151"/>
      <c r="J345" s="201">
        <f>SUM(J341:J344)</f>
        <v>607622.92710234749</v>
      </c>
    </row>
    <row r="346" spans="1:32" ht="15" customHeight="1" thickBot="1" x14ac:dyDescent="0.25">
      <c r="A346" s="131"/>
      <c r="B346" s="223" t="s">
        <v>778</v>
      </c>
      <c r="C346" s="229"/>
      <c r="D346" s="164"/>
      <c r="E346" s="200"/>
      <c r="F346" s="197">
        <f>F340+F345</f>
        <v>2453282.6282799998</v>
      </c>
      <c r="G346" s="198"/>
      <c r="H346" s="198">
        <f>H340+H345</f>
        <v>2719897.5734171499</v>
      </c>
      <c r="I346" s="198"/>
      <c r="J346" s="199">
        <f>J340+J345</f>
        <v>3255217.3807073473</v>
      </c>
    </row>
    <row r="347" spans="1:32" ht="26.4" customHeight="1" thickBot="1" x14ac:dyDescent="0.25">
      <c r="A347" s="202"/>
      <c r="B347" s="203"/>
      <c r="C347" s="210"/>
      <c r="D347" s="99"/>
      <c r="E347" s="100"/>
      <c r="F347" s="100"/>
      <c r="G347" s="100"/>
      <c r="H347" s="100"/>
      <c r="I347" s="100"/>
      <c r="J347" s="101"/>
    </row>
    <row r="348" spans="1:32" s="60" customFormat="1" ht="19.2" customHeight="1" x14ac:dyDescent="0.2">
      <c r="A348" s="353" t="s">
        <v>327</v>
      </c>
      <c r="B348" s="342"/>
      <c r="C348" s="183"/>
      <c r="D348" s="184"/>
      <c r="E348" s="185"/>
      <c r="F348" s="185"/>
      <c r="G348" s="185"/>
      <c r="H348" s="185"/>
      <c r="I348" s="185"/>
      <c r="J348" s="186"/>
      <c r="K348" s="181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  <c r="AB348" s="59"/>
      <c r="AC348" s="59"/>
    </row>
    <row r="349" spans="1:32" ht="20.399999999999999" x14ac:dyDescent="0.2">
      <c r="A349" s="40">
        <v>251</v>
      </c>
      <c r="B349" s="56" t="s">
        <v>328</v>
      </c>
      <c r="C349" s="54" t="s">
        <v>152</v>
      </c>
      <c r="D349" s="19">
        <v>1</v>
      </c>
      <c r="E349" s="2">
        <v>200550</v>
      </c>
      <c r="F349" s="2">
        <f>E349*D349</f>
        <v>200550</v>
      </c>
      <c r="G349" s="2">
        <v>218599.50000000003</v>
      </c>
      <c r="H349" s="2">
        <f>G349*D349</f>
        <v>218599.50000000003</v>
      </c>
      <c r="I349" s="2">
        <v>298498.62</v>
      </c>
      <c r="J349" s="63">
        <f>I349*D349</f>
        <v>298498.62</v>
      </c>
    </row>
    <row r="350" spans="1:32" s="45" customFormat="1" ht="19.2" customHeight="1" x14ac:dyDescent="0.2">
      <c r="A350" s="354" t="s">
        <v>329</v>
      </c>
      <c r="B350" s="354"/>
      <c r="C350" s="235"/>
      <c r="D350" s="124"/>
      <c r="E350" s="125"/>
      <c r="F350" s="125"/>
      <c r="G350" s="125"/>
      <c r="H350" s="125"/>
      <c r="I350" s="125"/>
      <c r="J350" s="126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</row>
    <row r="351" spans="1:32" s="28" customFormat="1" x14ac:dyDescent="0.2">
      <c r="A351" s="40">
        <v>252</v>
      </c>
      <c r="B351" s="56" t="s">
        <v>84</v>
      </c>
      <c r="C351" s="54" t="s">
        <v>156</v>
      </c>
      <c r="D351" s="19">
        <v>1</v>
      </c>
      <c r="E351" s="2">
        <v>85000</v>
      </c>
      <c r="F351" s="2">
        <f t="shared" ref="F351:F361" si="43">E351*D351</f>
        <v>85000</v>
      </c>
      <c r="G351" s="2">
        <v>88400</v>
      </c>
      <c r="H351" s="2">
        <f t="shared" ref="H351:H361" si="44">G351*D351</f>
        <v>88400</v>
      </c>
      <c r="I351" s="2">
        <v>130696</v>
      </c>
      <c r="J351" s="63">
        <f t="shared" ref="J351:J361" si="45">I351*D351</f>
        <v>130696</v>
      </c>
      <c r="K351" s="23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5"/>
      <c r="AD351" s="26"/>
      <c r="AE351" s="39"/>
      <c r="AF351" s="27"/>
    </row>
    <row r="352" spans="1:32" s="28" customFormat="1" x14ac:dyDescent="0.2">
      <c r="A352" s="40">
        <v>253</v>
      </c>
      <c r="B352" s="56" t="s">
        <v>85</v>
      </c>
      <c r="C352" s="54" t="s">
        <v>156</v>
      </c>
      <c r="D352" s="19">
        <v>1</v>
      </c>
      <c r="E352" s="2">
        <v>91000</v>
      </c>
      <c r="F352" s="2">
        <f t="shared" si="43"/>
        <v>91000</v>
      </c>
      <c r="G352" s="2">
        <v>102829.99999999999</v>
      </c>
      <c r="H352" s="2">
        <f t="shared" si="44"/>
        <v>102829.99999999999</v>
      </c>
      <c r="I352" s="2">
        <v>133233.1</v>
      </c>
      <c r="J352" s="63">
        <f t="shared" si="45"/>
        <v>133233.1</v>
      </c>
      <c r="K352" s="23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5"/>
      <c r="AD352" s="26"/>
      <c r="AE352" s="39"/>
      <c r="AF352" s="27"/>
    </row>
    <row r="353" spans="1:32" s="28" customFormat="1" x14ac:dyDescent="0.2">
      <c r="A353" s="40">
        <v>254</v>
      </c>
      <c r="B353" s="56" t="s">
        <v>86</v>
      </c>
      <c r="C353" s="54" t="s">
        <v>156</v>
      </c>
      <c r="D353" s="19">
        <v>1</v>
      </c>
      <c r="E353" s="2">
        <v>98000</v>
      </c>
      <c r="F353" s="2">
        <f t="shared" si="43"/>
        <v>98000</v>
      </c>
      <c r="G353" s="2">
        <v>109760.00000000001</v>
      </c>
      <c r="H353" s="2">
        <f t="shared" si="44"/>
        <v>109760.00000000001</v>
      </c>
      <c r="I353" s="2">
        <v>125136.19999999997</v>
      </c>
      <c r="J353" s="63">
        <f t="shared" si="45"/>
        <v>125136.19999999997</v>
      </c>
      <c r="K353" s="23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5"/>
      <c r="AD353" s="26"/>
      <c r="AE353" s="39"/>
      <c r="AF353" s="27"/>
    </row>
    <row r="354" spans="1:32" s="28" customFormat="1" x14ac:dyDescent="0.2">
      <c r="A354" s="40">
        <v>255</v>
      </c>
      <c r="B354" s="56" t="s">
        <v>87</v>
      </c>
      <c r="C354" s="54" t="s">
        <v>156</v>
      </c>
      <c r="D354" s="19">
        <v>1</v>
      </c>
      <c r="E354" s="2">
        <v>86000</v>
      </c>
      <c r="F354" s="2">
        <f t="shared" si="43"/>
        <v>86000</v>
      </c>
      <c r="G354" s="2">
        <v>106640</v>
      </c>
      <c r="H354" s="2">
        <f t="shared" si="44"/>
        <v>106640</v>
      </c>
      <c r="I354" s="2">
        <v>94815</v>
      </c>
      <c r="J354" s="63">
        <f t="shared" si="45"/>
        <v>94815</v>
      </c>
      <c r="K354" s="23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5"/>
      <c r="AD354" s="26"/>
      <c r="AE354" s="39"/>
      <c r="AF354" s="27"/>
    </row>
    <row r="355" spans="1:32" s="28" customFormat="1" x14ac:dyDescent="0.2">
      <c r="A355" s="40">
        <v>256</v>
      </c>
      <c r="B355" s="56" t="s">
        <v>88</v>
      </c>
      <c r="C355" s="54" t="s">
        <v>156</v>
      </c>
      <c r="D355" s="19">
        <v>1</v>
      </c>
      <c r="E355" s="2">
        <v>91500</v>
      </c>
      <c r="F355" s="2">
        <f t="shared" si="43"/>
        <v>91500</v>
      </c>
      <c r="G355" s="2">
        <v>101565.00000000001</v>
      </c>
      <c r="H355" s="2">
        <f t="shared" si="44"/>
        <v>101565.00000000001</v>
      </c>
      <c r="I355" s="2">
        <v>116836.34999999998</v>
      </c>
      <c r="J355" s="63">
        <f t="shared" si="45"/>
        <v>116836.34999999998</v>
      </c>
      <c r="K355" s="23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5"/>
      <c r="AD355" s="26"/>
      <c r="AE355" s="39"/>
      <c r="AF355" s="27"/>
    </row>
    <row r="356" spans="1:32" s="28" customFormat="1" x14ac:dyDescent="0.2">
      <c r="A356" s="40">
        <v>257</v>
      </c>
      <c r="B356" s="56" t="s">
        <v>89</v>
      </c>
      <c r="C356" s="54" t="s">
        <v>156</v>
      </c>
      <c r="D356" s="19">
        <v>1</v>
      </c>
      <c r="E356" s="2">
        <v>93000</v>
      </c>
      <c r="F356" s="2">
        <f t="shared" si="43"/>
        <v>93000</v>
      </c>
      <c r="G356" s="2">
        <v>100440</v>
      </c>
      <c r="H356" s="2">
        <f t="shared" si="44"/>
        <v>100440</v>
      </c>
      <c r="I356" s="2">
        <v>110493.30000000002</v>
      </c>
      <c r="J356" s="63">
        <f t="shared" si="45"/>
        <v>110493.30000000002</v>
      </c>
      <c r="K356" s="23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5"/>
      <c r="AD356" s="26"/>
      <c r="AE356" s="39"/>
      <c r="AF356" s="27"/>
    </row>
    <row r="357" spans="1:32" s="28" customFormat="1" x14ac:dyDescent="0.2">
      <c r="A357" s="40">
        <v>258</v>
      </c>
      <c r="B357" s="56" t="s">
        <v>90</v>
      </c>
      <c r="C357" s="54" t="s">
        <v>156</v>
      </c>
      <c r="D357" s="19">
        <v>1</v>
      </c>
      <c r="E357" s="2">
        <v>216000</v>
      </c>
      <c r="F357" s="2">
        <f t="shared" si="43"/>
        <v>216000</v>
      </c>
      <c r="G357" s="2">
        <v>233280.00000000003</v>
      </c>
      <c r="H357" s="2">
        <f t="shared" si="44"/>
        <v>233280.00000000003</v>
      </c>
      <c r="I357" s="2">
        <v>261360.00000000006</v>
      </c>
      <c r="J357" s="63">
        <f t="shared" si="45"/>
        <v>261360.00000000006</v>
      </c>
      <c r="K357" s="23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5"/>
      <c r="AD357" s="26"/>
      <c r="AE357" s="39"/>
      <c r="AF357" s="27"/>
    </row>
    <row r="358" spans="1:32" s="28" customFormat="1" x14ac:dyDescent="0.2">
      <c r="A358" s="40">
        <v>259</v>
      </c>
      <c r="B358" s="56" t="s">
        <v>91</v>
      </c>
      <c r="C358" s="54" t="s">
        <v>156</v>
      </c>
      <c r="D358" s="19">
        <v>1</v>
      </c>
      <c r="E358" s="2">
        <v>220000</v>
      </c>
      <c r="F358" s="2">
        <f t="shared" si="43"/>
        <v>220000</v>
      </c>
      <c r="G358" s="2">
        <v>252999.99999999997</v>
      </c>
      <c r="H358" s="2">
        <f t="shared" si="44"/>
        <v>252999.99999999997</v>
      </c>
      <c r="I358" s="2">
        <v>322102</v>
      </c>
      <c r="J358" s="63">
        <f t="shared" si="45"/>
        <v>322102</v>
      </c>
      <c r="K358" s="23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5"/>
      <c r="AD358" s="26"/>
      <c r="AE358" s="39"/>
      <c r="AF358" s="27"/>
    </row>
    <row r="359" spans="1:32" s="28" customFormat="1" ht="20.399999999999999" x14ac:dyDescent="0.2">
      <c r="A359" s="40">
        <v>260</v>
      </c>
      <c r="B359" s="56" t="s">
        <v>330</v>
      </c>
      <c r="C359" s="54" t="s">
        <v>156</v>
      </c>
      <c r="D359" s="19">
        <v>1</v>
      </c>
      <c r="E359" s="2">
        <v>218000</v>
      </c>
      <c r="F359" s="2">
        <f t="shared" si="43"/>
        <v>218000</v>
      </c>
      <c r="G359" s="2">
        <v>248520.00000000003</v>
      </c>
      <c r="H359" s="2">
        <f t="shared" si="44"/>
        <v>248520.00000000003</v>
      </c>
      <c r="I359" s="2">
        <v>329812.2</v>
      </c>
      <c r="J359" s="63">
        <f t="shared" si="45"/>
        <v>329812.2</v>
      </c>
      <c r="K359" s="23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5"/>
      <c r="AD359" s="26"/>
      <c r="AE359" s="39"/>
      <c r="AF359" s="27"/>
    </row>
    <row r="360" spans="1:32" s="28" customFormat="1" x14ac:dyDescent="0.2">
      <c r="A360" s="40">
        <v>261</v>
      </c>
      <c r="B360" s="56" t="s">
        <v>93</v>
      </c>
      <c r="C360" s="54" t="s">
        <v>154</v>
      </c>
      <c r="D360" s="19">
        <v>1</v>
      </c>
      <c r="E360" s="2">
        <v>223000</v>
      </c>
      <c r="F360" s="2">
        <f t="shared" si="43"/>
        <v>223000</v>
      </c>
      <c r="G360" s="2">
        <v>254220.00000000003</v>
      </c>
      <c r="H360" s="2">
        <f t="shared" si="44"/>
        <v>254220.00000000003</v>
      </c>
      <c r="I360" s="2">
        <v>255312.7</v>
      </c>
      <c r="J360" s="63">
        <f t="shared" si="45"/>
        <v>255312.7</v>
      </c>
      <c r="K360" s="23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5"/>
      <c r="AD360" s="26"/>
      <c r="AE360" s="39"/>
      <c r="AF360" s="27"/>
    </row>
    <row r="361" spans="1:32" s="28" customFormat="1" x14ac:dyDescent="0.2">
      <c r="A361" s="40">
        <v>262</v>
      </c>
      <c r="B361" s="56" t="s">
        <v>94</v>
      </c>
      <c r="C361" s="54" t="s">
        <v>154</v>
      </c>
      <c r="D361" s="19">
        <v>1</v>
      </c>
      <c r="E361" s="2">
        <v>73000</v>
      </c>
      <c r="F361" s="2">
        <f t="shared" si="43"/>
        <v>73000</v>
      </c>
      <c r="G361" s="2">
        <v>90520</v>
      </c>
      <c r="H361" s="2">
        <f t="shared" si="44"/>
        <v>90520</v>
      </c>
      <c r="I361" s="2">
        <v>74467.3</v>
      </c>
      <c r="J361" s="63">
        <f t="shared" si="45"/>
        <v>74467.3</v>
      </c>
      <c r="K361" s="23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5"/>
      <c r="AD361" s="26"/>
      <c r="AE361" s="39"/>
      <c r="AF361" s="27"/>
    </row>
    <row r="362" spans="1:32" s="45" customFormat="1" ht="19.2" customHeight="1" x14ac:dyDescent="0.2">
      <c r="A362" s="334" t="s">
        <v>95</v>
      </c>
      <c r="B362" s="335"/>
      <c r="C362" s="43"/>
      <c r="D362" s="124"/>
      <c r="E362" s="125"/>
      <c r="F362" s="125"/>
      <c r="G362" s="125"/>
      <c r="H362" s="125"/>
      <c r="I362" s="125"/>
      <c r="J362" s="126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</row>
    <row r="363" spans="1:32" ht="20.399999999999999" x14ac:dyDescent="0.2">
      <c r="A363" s="40">
        <v>263</v>
      </c>
      <c r="B363" s="53" t="s">
        <v>96</v>
      </c>
      <c r="C363" s="54" t="s">
        <v>153</v>
      </c>
      <c r="D363" s="19">
        <v>1</v>
      </c>
      <c r="E363" s="2">
        <v>315000</v>
      </c>
      <c r="F363" s="2">
        <f t="shared" ref="F363:F379" si="46">E363*D363</f>
        <v>315000</v>
      </c>
      <c r="G363" s="2">
        <v>321300</v>
      </c>
      <c r="H363" s="2">
        <f t="shared" ref="H363:H379" si="47">G363*D363</f>
        <v>321300</v>
      </c>
      <c r="I363" s="2">
        <v>446071.5</v>
      </c>
      <c r="J363" s="63">
        <f t="shared" ref="J363:J379" si="48">I363*D363</f>
        <v>446071.5</v>
      </c>
    </row>
    <row r="364" spans="1:32" x14ac:dyDescent="0.2">
      <c r="A364" s="40">
        <v>264</v>
      </c>
      <c r="B364" s="53" t="s">
        <v>331</v>
      </c>
      <c r="C364" s="54" t="s">
        <v>153</v>
      </c>
      <c r="D364" s="19">
        <v>1</v>
      </c>
      <c r="E364" s="2">
        <v>110000</v>
      </c>
      <c r="F364" s="2">
        <f t="shared" si="46"/>
        <v>110000</v>
      </c>
      <c r="G364" s="2">
        <v>135300</v>
      </c>
      <c r="H364" s="2">
        <f t="shared" si="47"/>
        <v>135300</v>
      </c>
      <c r="I364" s="2">
        <v>114444</v>
      </c>
      <c r="J364" s="63">
        <f t="shared" si="48"/>
        <v>114444</v>
      </c>
    </row>
    <row r="365" spans="1:32" x14ac:dyDescent="0.2">
      <c r="A365" s="40">
        <v>265</v>
      </c>
      <c r="B365" s="53" t="s">
        <v>332</v>
      </c>
      <c r="C365" s="54" t="s">
        <v>153</v>
      </c>
      <c r="D365" s="19">
        <v>1</v>
      </c>
      <c r="E365" s="2">
        <v>185000</v>
      </c>
      <c r="F365" s="2">
        <f t="shared" si="46"/>
        <v>185000</v>
      </c>
      <c r="G365" s="2">
        <v>220150</v>
      </c>
      <c r="H365" s="2">
        <f t="shared" si="47"/>
        <v>220150</v>
      </c>
      <c r="I365" s="2">
        <v>266400</v>
      </c>
      <c r="J365" s="63">
        <f t="shared" si="48"/>
        <v>266400</v>
      </c>
    </row>
    <row r="366" spans="1:32" ht="20.399999999999999" x14ac:dyDescent="0.2">
      <c r="A366" s="40">
        <v>266</v>
      </c>
      <c r="B366" s="53" t="s">
        <v>99</v>
      </c>
      <c r="C366" s="54" t="s">
        <v>152</v>
      </c>
      <c r="D366" s="19">
        <v>1</v>
      </c>
      <c r="E366" s="2">
        <v>142000</v>
      </c>
      <c r="F366" s="2">
        <f t="shared" si="46"/>
        <v>142000</v>
      </c>
      <c r="G366" s="2">
        <v>166140</v>
      </c>
      <c r="H366" s="2">
        <f t="shared" si="47"/>
        <v>166140</v>
      </c>
      <c r="I366" s="2">
        <v>153587.20000000001</v>
      </c>
      <c r="J366" s="63">
        <f t="shared" si="48"/>
        <v>153587.20000000001</v>
      </c>
    </row>
    <row r="367" spans="1:32" ht="20.399999999999999" x14ac:dyDescent="0.2">
      <c r="A367" s="40">
        <v>267</v>
      </c>
      <c r="B367" s="53" t="s">
        <v>100</v>
      </c>
      <c r="C367" s="54" t="s">
        <v>152</v>
      </c>
      <c r="D367" s="19">
        <v>1</v>
      </c>
      <c r="E367" s="2">
        <v>138000</v>
      </c>
      <c r="F367" s="2">
        <f t="shared" si="46"/>
        <v>138000</v>
      </c>
      <c r="G367" s="2">
        <v>157320.00000000003</v>
      </c>
      <c r="H367" s="2">
        <f t="shared" si="47"/>
        <v>157320.00000000003</v>
      </c>
      <c r="I367" s="2">
        <v>166980</v>
      </c>
      <c r="J367" s="63">
        <f t="shared" si="48"/>
        <v>166980</v>
      </c>
    </row>
    <row r="368" spans="1:32" ht="20.399999999999999" x14ac:dyDescent="0.2">
      <c r="A368" s="40">
        <v>268</v>
      </c>
      <c r="B368" s="53" t="s">
        <v>333</v>
      </c>
      <c r="C368" s="54" t="s">
        <v>152</v>
      </c>
      <c r="D368" s="19">
        <v>1</v>
      </c>
      <c r="E368" s="2">
        <v>295000</v>
      </c>
      <c r="F368" s="2">
        <f t="shared" si="46"/>
        <v>295000</v>
      </c>
      <c r="G368" s="2">
        <v>342200</v>
      </c>
      <c r="H368" s="2">
        <f t="shared" si="47"/>
        <v>342200</v>
      </c>
      <c r="I368" s="2">
        <v>396952</v>
      </c>
      <c r="J368" s="63">
        <f t="shared" si="48"/>
        <v>396952</v>
      </c>
    </row>
    <row r="369" spans="1:29" ht="20.399999999999999" x14ac:dyDescent="0.2">
      <c r="A369" s="40">
        <v>269</v>
      </c>
      <c r="B369" s="53" t="s">
        <v>102</v>
      </c>
      <c r="C369" s="54" t="s">
        <v>152</v>
      </c>
      <c r="D369" s="19">
        <v>1</v>
      </c>
      <c r="E369" s="2">
        <v>365000</v>
      </c>
      <c r="F369" s="2">
        <f t="shared" si="46"/>
        <v>365000</v>
      </c>
      <c r="G369" s="2">
        <v>416100.00000000006</v>
      </c>
      <c r="H369" s="2">
        <f t="shared" si="47"/>
        <v>416100.00000000006</v>
      </c>
      <c r="I369" s="2">
        <v>534396.5</v>
      </c>
      <c r="J369" s="63">
        <f t="shared" si="48"/>
        <v>534396.5</v>
      </c>
    </row>
    <row r="370" spans="1:29" ht="20.399999999999999" x14ac:dyDescent="0.2">
      <c r="A370" s="40">
        <v>270</v>
      </c>
      <c r="B370" s="53" t="s">
        <v>103</v>
      </c>
      <c r="C370" s="54" t="s">
        <v>152</v>
      </c>
      <c r="D370" s="19">
        <v>1</v>
      </c>
      <c r="E370" s="2">
        <v>98000</v>
      </c>
      <c r="F370" s="2">
        <f t="shared" si="46"/>
        <v>98000</v>
      </c>
      <c r="G370" s="2">
        <v>116620</v>
      </c>
      <c r="H370" s="2">
        <f t="shared" si="47"/>
        <v>116620</v>
      </c>
      <c r="I370" s="2">
        <v>141120</v>
      </c>
      <c r="J370" s="63">
        <f t="shared" si="48"/>
        <v>141120</v>
      </c>
    </row>
    <row r="371" spans="1:29" ht="20.399999999999999" x14ac:dyDescent="0.2">
      <c r="A371" s="40">
        <v>271</v>
      </c>
      <c r="B371" s="53" t="s">
        <v>104</v>
      </c>
      <c r="C371" s="54" t="s">
        <v>152</v>
      </c>
      <c r="D371" s="19">
        <v>1</v>
      </c>
      <c r="E371" s="2">
        <v>198000</v>
      </c>
      <c r="F371" s="2">
        <f t="shared" si="46"/>
        <v>198000</v>
      </c>
      <c r="G371" s="2">
        <v>199980</v>
      </c>
      <c r="H371" s="2">
        <f t="shared" si="47"/>
        <v>199980</v>
      </c>
      <c r="I371" s="2">
        <v>210058.2</v>
      </c>
      <c r="J371" s="63">
        <f t="shared" si="48"/>
        <v>210058.2</v>
      </c>
    </row>
    <row r="372" spans="1:29" ht="20.399999999999999" x14ac:dyDescent="0.2">
      <c r="A372" s="40">
        <v>272</v>
      </c>
      <c r="B372" s="53" t="s">
        <v>105</v>
      </c>
      <c r="C372" s="54" t="s">
        <v>152</v>
      </c>
      <c r="D372" s="19">
        <v>1</v>
      </c>
      <c r="E372" s="2">
        <v>285000</v>
      </c>
      <c r="F372" s="2">
        <f t="shared" si="46"/>
        <v>285000</v>
      </c>
      <c r="G372" s="2">
        <v>342000</v>
      </c>
      <c r="H372" s="2">
        <f t="shared" si="47"/>
        <v>342000</v>
      </c>
      <c r="I372" s="2">
        <v>363916.49999999988</v>
      </c>
      <c r="J372" s="63">
        <f t="shared" si="48"/>
        <v>363916.49999999988</v>
      </c>
    </row>
    <row r="373" spans="1:29" ht="20.399999999999999" x14ac:dyDescent="0.2">
      <c r="A373" s="40">
        <v>273</v>
      </c>
      <c r="B373" s="53" t="s">
        <v>106</v>
      </c>
      <c r="C373" s="54" t="s">
        <v>152</v>
      </c>
      <c r="D373" s="19">
        <v>1</v>
      </c>
      <c r="E373" s="2">
        <v>126201.34</v>
      </c>
      <c r="F373" s="2">
        <f t="shared" si="46"/>
        <v>126201.34</v>
      </c>
      <c r="G373" s="2">
        <v>129987.3802</v>
      </c>
      <c r="H373" s="2">
        <f t="shared" si="47"/>
        <v>129987.3802</v>
      </c>
      <c r="I373" s="2">
        <v>190930.00728599998</v>
      </c>
      <c r="J373" s="63">
        <f t="shared" si="48"/>
        <v>190930.00728599998</v>
      </c>
    </row>
    <row r="374" spans="1:29" ht="20.399999999999999" x14ac:dyDescent="0.2">
      <c r="A374" s="40">
        <v>274</v>
      </c>
      <c r="B374" s="53" t="s">
        <v>107</v>
      </c>
      <c r="C374" s="54" t="s">
        <v>153</v>
      </c>
      <c r="D374" s="19">
        <v>1</v>
      </c>
      <c r="E374" s="2">
        <v>195000</v>
      </c>
      <c r="F374" s="2">
        <f t="shared" si="46"/>
        <v>195000</v>
      </c>
      <c r="G374" s="2">
        <v>241800</v>
      </c>
      <c r="H374" s="2">
        <f t="shared" si="47"/>
        <v>241800</v>
      </c>
      <c r="I374" s="2">
        <v>223255.5</v>
      </c>
      <c r="J374" s="63">
        <f t="shared" si="48"/>
        <v>223255.5</v>
      </c>
    </row>
    <row r="375" spans="1:29" ht="20.399999999999999" x14ac:dyDescent="0.2">
      <c r="A375" s="40">
        <v>275</v>
      </c>
      <c r="B375" s="53" t="s">
        <v>108</v>
      </c>
      <c r="C375" s="54" t="s">
        <v>154</v>
      </c>
      <c r="D375" s="19">
        <v>1</v>
      </c>
      <c r="E375" s="2">
        <v>165000</v>
      </c>
      <c r="F375" s="2">
        <f t="shared" si="46"/>
        <v>165000</v>
      </c>
      <c r="G375" s="2">
        <v>193050</v>
      </c>
      <c r="H375" s="2">
        <f t="shared" si="47"/>
        <v>193050</v>
      </c>
      <c r="I375" s="2">
        <v>203296.50000000006</v>
      </c>
      <c r="J375" s="63">
        <f t="shared" si="48"/>
        <v>203296.50000000006</v>
      </c>
    </row>
    <row r="376" spans="1:29" ht="20.399999999999999" x14ac:dyDescent="0.2">
      <c r="A376" s="40">
        <v>276</v>
      </c>
      <c r="B376" s="53" t="s">
        <v>109</v>
      </c>
      <c r="C376" s="54" t="s">
        <v>152</v>
      </c>
      <c r="D376" s="19">
        <v>1</v>
      </c>
      <c r="E376" s="2">
        <v>285000</v>
      </c>
      <c r="F376" s="2">
        <f t="shared" si="46"/>
        <v>285000</v>
      </c>
      <c r="G376" s="2">
        <v>313500</v>
      </c>
      <c r="H376" s="2">
        <f t="shared" si="47"/>
        <v>313500</v>
      </c>
      <c r="I376" s="2">
        <v>326296.5</v>
      </c>
      <c r="J376" s="63">
        <f t="shared" si="48"/>
        <v>326296.5</v>
      </c>
    </row>
    <row r="377" spans="1:29" ht="20.399999999999999" x14ac:dyDescent="0.2">
      <c r="A377" s="40">
        <v>277</v>
      </c>
      <c r="B377" s="53" t="s">
        <v>110</v>
      </c>
      <c r="C377" s="54" t="s">
        <v>152</v>
      </c>
      <c r="D377" s="19">
        <v>1</v>
      </c>
      <c r="E377" s="2">
        <v>185000</v>
      </c>
      <c r="F377" s="2">
        <f t="shared" si="46"/>
        <v>185000</v>
      </c>
      <c r="G377" s="2">
        <v>225700</v>
      </c>
      <c r="H377" s="2">
        <f t="shared" si="47"/>
        <v>225700</v>
      </c>
      <c r="I377" s="2">
        <v>270858.5</v>
      </c>
      <c r="J377" s="63">
        <f t="shared" si="48"/>
        <v>270858.5</v>
      </c>
    </row>
    <row r="378" spans="1:29" x14ac:dyDescent="0.2">
      <c r="A378" s="40">
        <v>278</v>
      </c>
      <c r="B378" s="55" t="s">
        <v>111</v>
      </c>
      <c r="C378" s="54" t="s">
        <v>152</v>
      </c>
      <c r="D378" s="19">
        <v>1</v>
      </c>
      <c r="E378" s="2">
        <v>73000</v>
      </c>
      <c r="F378" s="2">
        <f t="shared" si="46"/>
        <v>73000</v>
      </c>
      <c r="G378" s="2">
        <v>77380</v>
      </c>
      <c r="H378" s="2">
        <f t="shared" si="47"/>
        <v>77380</v>
      </c>
      <c r="I378" s="2">
        <v>74467.3</v>
      </c>
      <c r="J378" s="63">
        <f t="shared" si="48"/>
        <v>74467.3</v>
      </c>
    </row>
    <row r="379" spans="1:29" ht="20.399999999999999" x14ac:dyDescent="0.2">
      <c r="A379" s="40">
        <v>279</v>
      </c>
      <c r="B379" s="53" t="s">
        <v>334</v>
      </c>
      <c r="C379" s="54" t="s">
        <v>152</v>
      </c>
      <c r="D379" s="19">
        <v>1</v>
      </c>
      <c r="E379" s="2">
        <v>295000</v>
      </c>
      <c r="F379" s="2">
        <f t="shared" si="46"/>
        <v>295000</v>
      </c>
      <c r="G379" s="2">
        <v>312700</v>
      </c>
      <c r="H379" s="2">
        <f t="shared" si="47"/>
        <v>312700</v>
      </c>
      <c r="I379" s="2">
        <v>337745.5</v>
      </c>
      <c r="J379" s="63">
        <f t="shared" si="48"/>
        <v>337745.5</v>
      </c>
    </row>
    <row r="380" spans="1:29" s="45" customFormat="1" ht="19.2" customHeight="1" x14ac:dyDescent="0.2">
      <c r="A380" s="334" t="s">
        <v>113</v>
      </c>
      <c r="B380" s="335"/>
      <c r="C380" s="43"/>
      <c r="D380" s="124"/>
      <c r="E380" s="125"/>
      <c r="F380" s="125"/>
      <c r="G380" s="125"/>
      <c r="H380" s="125"/>
      <c r="I380" s="125"/>
      <c r="J380" s="126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  <c r="AC380" s="44"/>
    </row>
    <row r="381" spans="1:29" ht="20.399999999999999" x14ac:dyDescent="0.2">
      <c r="A381" s="40">
        <v>280</v>
      </c>
      <c r="B381" s="56" t="s">
        <v>335</v>
      </c>
      <c r="C381" s="54" t="s">
        <v>152</v>
      </c>
      <c r="D381" s="19">
        <v>1</v>
      </c>
      <c r="E381" s="2">
        <v>75000</v>
      </c>
      <c r="F381" s="2">
        <f t="shared" ref="F381:F386" si="49">E381*D381</f>
        <v>75000</v>
      </c>
      <c r="G381" s="2">
        <v>87000</v>
      </c>
      <c r="H381" s="2">
        <f t="shared" ref="H381:H386" si="50">G381*D381</f>
        <v>87000</v>
      </c>
      <c r="I381" s="2">
        <v>115320</v>
      </c>
      <c r="J381" s="63">
        <f t="shared" ref="J381:J386" si="51">I381*D381</f>
        <v>115320</v>
      </c>
    </row>
    <row r="382" spans="1:29" ht="30.6" x14ac:dyDescent="0.2">
      <c r="A382" s="40">
        <v>281</v>
      </c>
      <c r="B382" s="53" t="s">
        <v>115</v>
      </c>
      <c r="C382" s="54" t="s">
        <v>152</v>
      </c>
      <c r="D382" s="19">
        <v>1</v>
      </c>
      <c r="E382" s="2">
        <v>95000</v>
      </c>
      <c r="F382" s="2">
        <f t="shared" si="49"/>
        <v>95000</v>
      </c>
      <c r="G382" s="2">
        <v>112100</v>
      </c>
      <c r="H382" s="2">
        <f t="shared" si="50"/>
        <v>112100</v>
      </c>
      <c r="I382" s="2">
        <v>134529.5</v>
      </c>
      <c r="J382" s="63">
        <f t="shared" si="51"/>
        <v>134529.5</v>
      </c>
    </row>
    <row r="383" spans="1:29" x14ac:dyDescent="0.2">
      <c r="A383" s="40">
        <v>282</v>
      </c>
      <c r="B383" s="55" t="s">
        <v>116</v>
      </c>
      <c r="C383" s="54" t="s">
        <v>152</v>
      </c>
      <c r="D383" s="19">
        <v>1</v>
      </c>
      <c r="E383" s="2">
        <v>125000</v>
      </c>
      <c r="F383" s="2">
        <f t="shared" si="49"/>
        <v>125000</v>
      </c>
      <c r="G383" s="2">
        <v>132500</v>
      </c>
      <c r="H383" s="2">
        <f t="shared" si="50"/>
        <v>132500</v>
      </c>
      <c r="I383" s="2">
        <v>137812.5</v>
      </c>
      <c r="J383" s="63">
        <f t="shared" si="51"/>
        <v>137812.5</v>
      </c>
    </row>
    <row r="384" spans="1:29" ht="20.399999999999999" x14ac:dyDescent="0.2">
      <c r="A384" s="40">
        <v>283</v>
      </c>
      <c r="B384" s="55" t="s">
        <v>117</v>
      </c>
      <c r="C384" s="54" t="s">
        <v>152</v>
      </c>
      <c r="D384" s="19">
        <v>1</v>
      </c>
      <c r="E384" s="2">
        <v>145000</v>
      </c>
      <c r="F384" s="2">
        <f t="shared" si="49"/>
        <v>145000</v>
      </c>
      <c r="G384" s="2">
        <v>168200</v>
      </c>
      <c r="H384" s="2">
        <f t="shared" si="50"/>
        <v>168200</v>
      </c>
      <c r="I384" s="2">
        <v>178654.50000000003</v>
      </c>
      <c r="J384" s="63">
        <f t="shared" si="51"/>
        <v>178654.50000000003</v>
      </c>
    </row>
    <row r="385" spans="1:29" ht="20.399999999999999" x14ac:dyDescent="0.2">
      <c r="A385" s="40">
        <v>284</v>
      </c>
      <c r="B385" s="55" t="s">
        <v>118</v>
      </c>
      <c r="C385" s="54" t="s">
        <v>152</v>
      </c>
      <c r="D385" s="19">
        <v>1</v>
      </c>
      <c r="E385" s="2">
        <v>185000</v>
      </c>
      <c r="F385" s="2">
        <f t="shared" si="49"/>
        <v>185000</v>
      </c>
      <c r="G385" s="2">
        <v>220150</v>
      </c>
      <c r="H385" s="2">
        <f t="shared" si="50"/>
        <v>220150</v>
      </c>
      <c r="I385" s="2">
        <v>253246.49999999997</v>
      </c>
      <c r="J385" s="63">
        <f t="shared" si="51"/>
        <v>253246.49999999997</v>
      </c>
    </row>
    <row r="386" spans="1:29" ht="20.399999999999999" x14ac:dyDescent="0.2">
      <c r="A386" s="40">
        <v>285</v>
      </c>
      <c r="B386" s="55" t="s">
        <v>336</v>
      </c>
      <c r="C386" s="54" t="s">
        <v>152</v>
      </c>
      <c r="D386" s="19">
        <v>1</v>
      </c>
      <c r="E386" s="2">
        <v>55180</v>
      </c>
      <c r="F386" s="2">
        <f t="shared" si="49"/>
        <v>55180</v>
      </c>
      <c r="G386" s="2">
        <v>57387.200000000004</v>
      </c>
      <c r="H386" s="2">
        <f t="shared" si="50"/>
        <v>57387.200000000004</v>
      </c>
      <c r="I386" s="2">
        <v>62000.248000000007</v>
      </c>
      <c r="J386" s="63">
        <f t="shared" si="51"/>
        <v>62000.248000000007</v>
      </c>
    </row>
    <row r="387" spans="1:29" s="45" customFormat="1" ht="19.2" customHeight="1" x14ac:dyDescent="0.2">
      <c r="A387" s="334" t="s">
        <v>120</v>
      </c>
      <c r="B387" s="335"/>
      <c r="C387" s="43"/>
      <c r="D387" s="124"/>
      <c r="E387" s="125"/>
      <c r="F387" s="125"/>
      <c r="G387" s="125"/>
      <c r="H387" s="125"/>
      <c r="I387" s="125"/>
      <c r="J387" s="126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</row>
    <row r="388" spans="1:29" x14ac:dyDescent="0.2">
      <c r="A388" s="40">
        <v>286</v>
      </c>
      <c r="B388" s="55" t="s">
        <v>121</v>
      </c>
      <c r="C388" s="54" t="s">
        <v>156</v>
      </c>
      <c r="D388" s="19">
        <v>1</v>
      </c>
      <c r="E388" s="2">
        <v>85000</v>
      </c>
      <c r="F388" s="2">
        <f t="shared" ref="F388:F418" si="52">E388*D388</f>
        <v>85000</v>
      </c>
      <c r="G388" s="2">
        <v>89250</v>
      </c>
      <c r="H388" s="2">
        <f t="shared" ref="H388:H418" si="53">G388*D388</f>
        <v>89250</v>
      </c>
      <c r="I388" s="2">
        <v>116356.5</v>
      </c>
      <c r="J388" s="63">
        <f t="shared" ref="J388:J418" si="54">I388*D388</f>
        <v>116356.5</v>
      </c>
    </row>
    <row r="389" spans="1:29" ht="20.399999999999999" x14ac:dyDescent="0.2">
      <c r="A389" s="40">
        <v>287</v>
      </c>
      <c r="B389" s="55" t="s">
        <v>122</v>
      </c>
      <c r="C389" s="54" t="s">
        <v>152</v>
      </c>
      <c r="D389" s="19">
        <v>1</v>
      </c>
      <c r="E389" s="2">
        <v>195000</v>
      </c>
      <c r="F389" s="2">
        <f t="shared" si="52"/>
        <v>195000</v>
      </c>
      <c r="G389" s="2">
        <v>210600</v>
      </c>
      <c r="H389" s="2">
        <f t="shared" si="53"/>
        <v>210600</v>
      </c>
      <c r="I389" s="2">
        <v>290238</v>
      </c>
      <c r="J389" s="63">
        <f t="shared" si="54"/>
        <v>290238</v>
      </c>
    </row>
    <row r="390" spans="1:29" x14ac:dyDescent="0.2">
      <c r="A390" s="40">
        <v>288</v>
      </c>
      <c r="B390" s="55" t="s">
        <v>123</v>
      </c>
      <c r="C390" s="54" t="s">
        <v>156</v>
      </c>
      <c r="D390" s="19">
        <v>1</v>
      </c>
      <c r="E390" s="2">
        <v>91000</v>
      </c>
      <c r="F390" s="2">
        <f t="shared" si="52"/>
        <v>91000</v>
      </c>
      <c r="G390" s="2">
        <v>94640</v>
      </c>
      <c r="H390" s="2">
        <f t="shared" si="53"/>
        <v>94640</v>
      </c>
      <c r="I390" s="2">
        <v>116197.89999999998</v>
      </c>
      <c r="J390" s="63">
        <f t="shared" si="54"/>
        <v>116197.89999999998</v>
      </c>
    </row>
    <row r="391" spans="1:29" x14ac:dyDescent="0.2">
      <c r="A391" s="40">
        <v>289</v>
      </c>
      <c r="B391" s="55" t="s">
        <v>124</v>
      </c>
      <c r="C391" s="54" t="s">
        <v>152</v>
      </c>
      <c r="D391" s="19">
        <v>1</v>
      </c>
      <c r="E391" s="2">
        <v>55000</v>
      </c>
      <c r="F391" s="2">
        <f t="shared" si="52"/>
        <v>55000</v>
      </c>
      <c r="G391" s="2">
        <v>63249.999999999993</v>
      </c>
      <c r="H391" s="2">
        <f t="shared" si="53"/>
        <v>63249.999999999993</v>
      </c>
      <c r="I391" s="2">
        <v>80525.5</v>
      </c>
      <c r="J391" s="63">
        <f t="shared" si="54"/>
        <v>80525.5</v>
      </c>
    </row>
    <row r="392" spans="1:29" x14ac:dyDescent="0.2">
      <c r="A392" s="40">
        <v>290</v>
      </c>
      <c r="B392" s="55" t="s">
        <v>125</v>
      </c>
      <c r="C392" s="54" t="s">
        <v>152</v>
      </c>
      <c r="D392" s="19">
        <v>1</v>
      </c>
      <c r="E392" s="2">
        <v>94000</v>
      </c>
      <c r="F392" s="2">
        <f t="shared" si="52"/>
        <v>94000</v>
      </c>
      <c r="G392" s="2">
        <v>114680</v>
      </c>
      <c r="H392" s="2">
        <f t="shared" si="53"/>
        <v>114680</v>
      </c>
      <c r="I392" s="2">
        <v>109641.60000000001</v>
      </c>
      <c r="J392" s="63">
        <f t="shared" si="54"/>
        <v>109641.60000000001</v>
      </c>
    </row>
    <row r="393" spans="1:29" ht="20.399999999999999" x14ac:dyDescent="0.2">
      <c r="A393" s="40">
        <v>291</v>
      </c>
      <c r="B393" s="55" t="s">
        <v>126</v>
      </c>
      <c r="C393" s="54" t="s">
        <v>152</v>
      </c>
      <c r="D393" s="19">
        <v>1</v>
      </c>
      <c r="E393" s="2">
        <v>96000</v>
      </c>
      <c r="F393" s="2">
        <f t="shared" si="52"/>
        <v>96000</v>
      </c>
      <c r="G393" s="2">
        <v>111359.99999999999</v>
      </c>
      <c r="H393" s="2">
        <f t="shared" si="53"/>
        <v>111359.99999999999</v>
      </c>
      <c r="I393" s="2">
        <v>118281.60000000002</v>
      </c>
      <c r="J393" s="63">
        <f t="shared" si="54"/>
        <v>118281.60000000002</v>
      </c>
    </row>
    <row r="394" spans="1:29" x14ac:dyDescent="0.2">
      <c r="A394" s="40">
        <v>292</v>
      </c>
      <c r="B394" s="55" t="s">
        <v>127</v>
      </c>
      <c r="C394" s="54" t="s">
        <v>152</v>
      </c>
      <c r="D394" s="19">
        <v>1</v>
      </c>
      <c r="E394" s="2">
        <v>86000</v>
      </c>
      <c r="F394" s="2">
        <f t="shared" si="52"/>
        <v>86000</v>
      </c>
      <c r="G394" s="2">
        <v>92020</v>
      </c>
      <c r="H394" s="2">
        <f t="shared" si="53"/>
        <v>92020</v>
      </c>
      <c r="I394" s="2">
        <v>123840</v>
      </c>
      <c r="J394" s="63">
        <f t="shared" si="54"/>
        <v>123840</v>
      </c>
    </row>
    <row r="395" spans="1:29" ht="20.399999999999999" x14ac:dyDescent="0.2">
      <c r="A395" s="40">
        <v>293</v>
      </c>
      <c r="B395" s="55" t="s">
        <v>128</v>
      </c>
      <c r="C395" s="54" t="s">
        <v>152</v>
      </c>
      <c r="D395" s="19">
        <v>1</v>
      </c>
      <c r="E395" s="2">
        <v>196000</v>
      </c>
      <c r="F395" s="2">
        <f t="shared" si="52"/>
        <v>196000</v>
      </c>
      <c r="G395" s="2">
        <v>203840</v>
      </c>
      <c r="H395" s="2">
        <f t="shared" si="53"/>
        <v>203840</v>
      </c>
      <c r="I395" s="2">
        <v>211993.60000000001</v>
      </c>
      <c r="J395" s="63">
        <f t="shared" si="54"/>
        <v>211993.60000000001</v>
      </c>
    </row>
    <row r="396" spans="1:29" x14ac:dyDescent="0.2">
      <c r="A396" s="40">
        <v>294</v>
      </c>
      <c r="B396" s="55" t="s">
        <v>129</v>
      </c>
      <c r="C396" s="54" t="s">
        <v>152</v>
      </c>
      <c r="D396" s="19">
        <v>1</v>
      </c>
      <c r="E396" s="2">
        <v>75000</v>
      </c>
      <c r="F396" s="2">
        <f t="shared" si="52"/>
        <v>75000</v>
      </c>
      <c r="G396" s="2">
        <v>92250</v>
      </c>
      <c r="H396" s="2">
        <f t="shared" si="53"/>
        <v>92250</v>
      </c>
      <c r="I396" s="2">
        <v>84270</v>
      </c>
      <c r="J396" s="63">
        <f t="shared" si="54"/>
        <v>84270</v>
      </c>
    </row>
    <row r="397" spans="1:29" x14ac:dyDescent="0.2">
      <c r="A397" s="40">
        <v>295</v>
      </c>
      <c r="B397" s="55" t="s">
        <v>130</v>
      </c>
      <c r="C397" s="54" t="s">
        <v>152</v>
      </c>
      <c r="D397" s="19">
        <v>1</v>
      </c>
      <c r="E397" s="2">
        <v>98000</v>
      </c>
      <c r="F397" s="2">
        <f t="shared" si="52"/>
        <v>98000</v>
      </c>
      <c r="G397" s="2">
        <v>119560</v>
      </c>
      <c r="H397" s="2">
        <f t="shared" si="53"/>
        <v>119560</v>
      </c>
      <c r="I397" s="2">
        <v>120745.80000000003</v>
      </c>
      <c r="J397" s="63">
        <f t="shared" si="54"/>
        <v>120745.80000000003</v>
      </c>
    </row>
    <row r="398" spans="1:29" ht="20.399999999999999" x14ac:dyDescent="0.2">
      <c r="A398" s="40">
        <v>296</v>
      </c>
      <c r="B398" s="55" t="s">
        <v>131</v>
      </c>
      <c r="C398" s="54" t="s">
        <v>152</v>
      </c>
      <c r="D398" s="19">
        <v>1</v>
      </c>
      <c r="E398" s="2">
        <v>186000</v>
      </c>
      <c r="F398" s="2">
        <f t="shared" si="52"/>
        <v>186000</v>
      </c>
      <c r="G398" s="2">
        <v>212040.00000000003</v>
      </c>
      <c r="H398" s="2">
        <f t="shared" si="53"/>
        <v>212040.00000000003</v>
      </c>
      <c r="I398" s="2">
        <v>263394.59999999998</v>
      </c>
      <c r="J398" s="63">
        <f t="shared" si="54"/>
        <v>263394.59999999998</v>
      </c>
    </row>
    <row r="399" spans="1:29" ht="20.399999999999999" x14ac:dyDescent="0.2">
      <c r="A399" s="40">
        <v>297</v>
      </c>
      <c r="B399" s="55" t="s">
        <v>132</v>
      </c>
      <c r="C399" s="54" t="s">
        <v>152</v>
      </c>
      <c r="D399" s="19">
        <v>1</v>
      </c>
      <c r="E399" s="2">
        <v>165000</v>
      </c>
      <c r="F399" s="2">
        <f t="shared" si="52"/>
        <v>165000</v>
      </c>
      <c r="G399" s="2">
        <v>186449.99999999997</v>
      </c>
      <c r="H399" s="2">
        <f t="shared" si="53"/>
        <v>186449.99999999997</v>
      </c>
      <c r="I399" s="2">
        <v>171666</v>
      </c>
      <c r="J399" s="63">
        <f t="shared" si="54"/>
        <v>171666</v>
      </c>
    </row>
    <row r="400" spans="1:29" ht="20.399999999999999" x14ac:dyDescent="0.2">
      <c r="A400" s="40">
        <v>298</v>
      </c>
      <c r="B400" s="55" t="s">
        <v>133</v>
      </c>
      <c r="C400" s="54" t="s">
        <v>152</v>
      </c>
      <c r="D400" s="19">
        <v>1</v>
      </c>
      <c r="E400" s="2">
        <v>185000</v>
      </c>
      <c r="F400" s="2">
        <f t="shared" si="52"/>
        <v>185000</v>
      </c>
      <c r="G400" s="2">
        <v>188700</v>
      </c>
      <c r="H400" s="2">
        <f t="shared" si="53"/>
        <v>188700</v>
      </c>
      <c r="I400" s="2">
        <v>284456</v>
      </c>
      <c r="J400" s="63">
        <f t="shared" si="54"/>
        <v>284456</v>
      </c>
    </row>
    <row r="401" spans="1:10" ht="20.399999999999999" x14ac:dyDescent="0.2">
      <c r="A401" s="40">
        <v>299</v>
      </c>
      <c r="B401" s="55" t="s">
        <v>337</v>
      </c>
      <c r="C401" s="54" t="s">
        <v>152</v>
      </c>
      <c r="D401" s="19">
        <v>1</v>
      </c>
      <c r="E401" s="2">
        <v>186000</v>
      </c>
      <c r="F401" s="2">
        <f t="shared" si="52"/>
        <v>186000</v>
      </c>
      <c r="G401" s="2">
        <v>221340</v>
      </c>
      <c r="H401" s="2">
        <f t="shared" si="53"/>
        <v>221340</v>
      </c>
      <c r="I401" s="2">
        <v>193514.4</v>
      </c>
      <c r="J401" s="63">
        <f t="shared" si="54"/>
        <v>193514.4</v>
      </c>
    </row>
    <row r="402" spans="1:10" ht="20.399999999999999" x14ac:dyDescent="0.2">
      <c r="A402" s="40">
        <v>300</v>
      </c>
      <c r="B402" s="55" t="s">
        <v>135</v>
      </c>
      <c r="C402" s="54" t="s">
        <v>152</v>
      </c>
      <c r="D402" s="19">
        <v>1</v>
      </c>
      <c r="E402" s="2">
        <v>165000</v>
      </c>
      <c r="F402" s="2">
        <f t="shared" si="52"/>
        <v>165000</v>
      </c>
      <c r="G402" s="2">
        <v>204600</v>
      </c>
      <c r="H402" s="2">
        <f t="shared" si="53"/>
        <v>204600</v>
      </c>
      <c r="I402" s="2">
        <v>178464</v>
      </c>
      <c r="J402" s="63">
        <f t="shared" si="54"/>
        <v>178464</v>
      </c>
    </row>
    <row r="403" spans="1:10" ht="20.399999999999999" x14ac:dyDescent="0.2">
      <c r="A403" s="40">
        <v>301</v>
      </c>
      <c r="B403" s="55" t="s">
        <v>136</v>
      </c>
      <c r="C403" s="54" t="s">
        <v>152</v>
      </c>
      <c r="D403" s="19">
        <v>1</v>
      </c>
      <c r="E403" s="2">
        <v>186000</v>
      </c>
      <c r="F403" s="2">
        <f t="shared" si="52"/>
        <v>186000</v>
      </c>
      <c r="G403" s="2">
        <v>223200</v>
      </c>
      <c r="H403" s="2">
        <f t="shared" si="53"/>
        <v>223200</v>
      </c>
      <c r="I403" s="2">
        <v>220986.60000000003</v>
      </c>
      <c r="J403" s="63">
        <f t="shared" si="54"/>
        <v>220986.60000000003</v>
      </c>
    </row>
    <row r="404" spans="1:10" ht="20.399999999999999" x14ac:dyDescent="0.2">
      <c r="A404" s="40">
        <v>302</v>
      </c>
      <c r="B404" s="55" t="s">
        <v>137</v>
      </c>
      <c r="C404" s="54" t="s">
        <v>154</v>
      </c>
      <c r="D404" s="19">
        <v>1</v>
      </c>
      <c r="E404" s="2">
        <v>71000</v>
      </c>
      <c r="F404" s="2">
        <f t="shared" si="52"/>
        <v>71000</v>
      </c>
      <c r="G404" s="2">
        <v>80940.000000000015</v>
      </c>
      <c r="H404" s="2">
        <f t="shared" si="53"/>
        <v>80940.000000000015</v>
      </c>
      <c r="I404" s="2">
        <v>97191.9</v>
      </c>
      <c r="J404" s="63">
        <f t="shared" si="54"/>
        <v>97191.9</v>
      </c>
    </row>
    <row r="405" spans="1:10" x14ac:dyDescent="0.2">
      <c r="A405" s="40">
        <v>303</v>
      </c>
      <c r="B405" s="55" t="s">
        <v>138</v>
      </c>
      <c r="C405" s="54" t="s">
        <v>152</v>
      </c>
      <c r="D405" s="19">
        <v>1</v>
      </c>
      <c r="E405" s="2">
        <v>176000</v>
      </c>
      <c r="F405" s="2">
        <f t="shared" si="52"/>
        <v>176000</v>
      </c>
      <c r="G405" s="2">
        <v>200640.00000000003</v>
      </c>
      <c r="H405" s="2">
        <f t="shared" si="53"/>
        <v>200640.00000000003</v>
      </c>
      <c r="I405" s="2">
        <v>197753.60000000001</v>
      </c>
      <c r="J405" s="63">
        <f t="shared" si="54"/>
        <v>197753.60000000001</v>
      </c>
    </row>
    <row r="406" spans="1:10" x14ac:dyDescent="0.2">
      <c r="A406" s="40">
        <v>304</v>
      </c>
      <c r="B406" s="55" t="s">
        <v>139</v>
      </c>
      <c r="C406" s="54" t="s">
        <v>152</v>
      </c>
      <c r="D406" s="19">
        <v>1</v>
      </c>
      <c r="E406" s="2">
        <v>185000</v>
      </c>
      <c r="F406" s="2">
        <f t="shared" si="52"/>
        <v>185000</v>
      </c>
      <c r="G406" s="2">
        <v>218300</v>
      </c>
      <c r="H406" s="2">
        <f t="shared" si="53"/>
        <v>218300</v>
      </c>
      <c r="I406" s="2">
        <v>211806.5</v>
      </c>
      <c r="J406" s="63">
        <f t="shared" si="54"/>
        <v>211806.5</v>
      </c>
    </row>
    <row r="407" spans="1:10" ht="20.399999999999999" x14ac:dyDescent="0.2">
      <c r="A407" s="40">
        <v>305</v>
      </c>
      <c r="B407" s="55" t="s">
        <v>338</v>
      </c>
      <c r="C407" s="54" t="s">
        <v>152</v>
      </c>
      <c r="D407" s="19">
        <v>1</v>
      </c>
      <c r="E407" s="2">
        <v>85000</v>
      </c>
      <c r="F407" s="2">
        <f t="shared" si="52"/>
        <v>85000</v>
      </c>
      <c r="G407" s="2">
        <v>95200.000000000015</v>
      </c>
      <c r="H407" s="2">
        <f t="shared" si="53"/>
        <v>95200.000000000015</v>
      </c>
      <c r="I407" s="2">
        <v>114375.99999999999</v>
      </c>
      <c r="J407" s="63">
        <f t="shared" si="54"/>
        <v>114375.99999999999</v>
      </c>
    </row>
    <row r="408" spans="1:10" ht="30.6" x14ac:dyDescent="0.2">
      <c r="A408" s="40">
        <v>306</v>
      </c>
      <c r="B408" s="55" t="s">
        <v>339</v>
      </c>
      <c r="C408" s="54" t="s">
        <v>152</v>
      </c>
      <c r="D408" s="19">
        <v>1</v>
      </c>
      <c r="E408" s="2">
        <v>91000</v>
      </c>
      <c r="F408" s="2">
        <f t="shared" si="52"/>
        <v>91000</v>
      </c>
      <c r="G408" s="2">
        <v>111020</v>
      </c>
      <c r="H408" s="2">
        <f t="shared" si="53"/>
        <v>111020</v>
      </c>
      <c r="I408" s="2">
        <v>122449.59999999999</v>
      </c>
      <c r="J408" s="63">
        <f t="shared" si="54"/>
        <v>122449.59999999999</v>
      </c>
    </row>
    <row r="409" spans="1:10" ht="20.399999999999999" x14ac:dyDescent="0.2">
      <c r="A409" s="40">
        <v>307</v>
      </c>
      <c r="B409" s="55" t="s">
        <v>142</v>
      </c>
      <c r="C409" s="54" t="s">
        <v>153</v>
      </c>
      <c r="D409" s="19">
        <v>1</v>
      </c>
      <c r="E409" s="2">
        <v>3500000</v>
      </c>
      <c r="F409" s="2">
        <f t="shared" si="52"/>
        <v>3500000</v>
      </c>
      <c r="G409" s="2">
        <v>4270000</v>
      </c>
      <c r="H409" s="2">
        <f t="shared" si="53"/>
        <v>4270000</v>
      </c>
      <c r="I409" s="2">
        <v>4873400</v>
      </c>
      <c r="J409" s="63">
        <f t="shared" si="54"/>
        <v>4873400</v>
      </c>
    </row>
    <row r="410" spans="1:10" ht="20.399999999999999" x14ac:dyDescent="0.2">
      <c r="A410" s="40">
        <v>308</v>
      </c>
      <c r="B410" s="55" t="s">
        <v>143</v>
      </c>
      <c r="C410" s="54" t="s">
        <v>152</v>
      </c>
      <c r="D410" s="19">
        <v>1</v>
      </c>
      <c r="E410" s="2">
        <v>896000</v>
      </c>
      <c r="F410" s="2">
        <f t="shared" si="52"/>
        <v>896000</v>
      </c>
      <c r="G410" s="2">
        <v>1075200</v>
      </c>
      <c r="H410" s="2">
        <f t="shared" si="53"/>
        <v>1075200</v>
      </c>
      <c r="I410" s="2">
        <v>1205657.5999999999</v>
      </c>
      <c r="J410" s="63">
        <f t="shared" si="54"/>
        <v>1205657.5999999999</v>
      </c>
    </row>
    <row r="411" spans="1:10" x14ac:dyDescent="0.2">
      <c r="A411" s="40">
        <v>309</v>
      </c>
      <c r="B411" s="55" t="s">
        <v>144</v>
      </c>
      <c r="C411" s="54" t="s">
        <v>153</v>
      </c>
      <c r="D411" s="19">
        <v>1</v>
      </c>
      <c r="E411" s="2">
        <v>1800000</v>
      </c>
      <c r="F411" s="2">
        <f t="shared" si="52"/>
        <v>1800000</v>
      </c>
      <c r="G411" s="2">
        <v>1872000</v>
      </c>
      <c r="H411" s="2">
        <f t="shared" si="53"/>
        <v>1872000</v>
      </c>
      <c r="I411" s="2">
        <v>1984500</v>
      </c>
      <c r="J411" s="63">
        <f t="shared" si="54"/>
        <v>1984500</v>
      </c>
    </row>
    <row r="412" spans="1:10" x14ac:dyDescent="0.2">
      <c r="A412" s="40">
        <v>310</v>
      </c>
      <c r="B412" s="55" t="s">
        <v>145</v>
      </c>
      <c r="C412" s="54" t="s">
        <v>153</v>
      </c>
      <c r="D412" s="19">
        <v>1</v>
      </c>
      <c r="E412" s="2">
        <v>698000</v>
      </c>
      <c r="F412" s="2">
        <f t="shared" si="52"/>
        <v>698000</v>
      </c>
      <c r="G412" s="2">
        <v>830620</v>
      </c>
      <c r="H412" s="2">
        <f t="shared" si="53"/>
        <v>830620</v>
      </c>
      <c r="I412" s="2">
        <v>712029.8</v>
      </c>
      <c r="J412" s="63">
        <f t="shared" si="54"/>
        <v>712029.8</v>
      </c>
    </row>
    <row r="413" spans="1:10" x14ac:dyDescent="0.2">
      <c r="A413" s="40">
        <v>311</v>
      </c>
      <c r="B413" s="55" t="s">
        <v>146</v>
      </c>
      <c r="C413" s="54" t="s">
        <v>156</v>
      </c>
      <c r="D413" s="19">
        <v>1</v>
      </c>
      <c r="E413" s="2">
        <v>165000</v>
      </c>
      <c r="F413" s="2">
        <f t="shared" si="52"/>
        <v>165000</v>
      </c>
      <c r="G413" s="2">
        <v>171600</v>
      </c>
      <c r="H413" s="2">
        <f t="shared" si="53"/>
        <v>171600</v>
      </c>
      <c r="I413" s="2">
        <v>188908.5</v>
      </c>
      <c r="J413" s="63">
        <f t="shared" si="54"/>
        <v>188908.5</v>
      </c>
    </row>
    <row r="414" spans="1:10" x14ac:dyDescent="0.2">
      <c r="A414" s="40">
        <v>312</v>
      </c>
      <c r="B414" s="55" t="s">
        <v>147</v>
      </c>
      <c r="C414" s="54" t="s">
        <v>156</v>
      </c>
      <c r="D414" s="19">
        <v>1</v>
      </c>
      <c r="E414" s="2">
        <v>135000</v>
      </c>
      <c r="F414" s="2">
        <f t="shared" si="52"/>
        <v>135000</v>
      </c>
      <c r="G414" s="2">
        <v>144450</v>
      </c>
      <c r="H414" s="2">
        <f t="shared" si="53"/>
        <v>144450</v>
      </c>
      <c r="I414" s="2">
        <v>166333.50000000003</v>
      </c>
      <c r="J414" s="63">
        <f t="shared" si="54"/>
        <v>166333.50000000003</v>
      </c>
    </row>
    <row r="415" spans="1:10" x14ac:dyDescent="0.2">
      <c r="A415" s="40">
        <v>313</v>
      </c>
      <c r="B415" s="55" t="s">
        <v>148</v>
      </c>
      <c r="C415" s="54" t="s">
        <v>152</v>
      </c>
      <c r="D415" s="19">
        <v>1</v>
      </c>
      <c r="E415" s="2">
        <v>85000</v>
      </c>
      <c r="F415" s="2">
        <f t="shared" si="52"/>
        <v>85000</v>
      </c>
      <c r="G415" s="2">
        <v>100300</v>
      </c>
      <c r="H415" s="2">
        <f t="shared" si="53"/>
        <v>100300</v>
      </c>
      <c r="I415" s="2">
        <v>104728.50000000003</v>
      </c>
      <c r="J415" s="63">
        <f t="shared" si="54"/>
        <v>104728.50000000003</v>
      </c>
    </row>
    <row r="416" spans="1:10" ht="20.399999999999999" x14ac:dyDescent="0.2">
      <c r="A416" s="40">
        <v>314</v>
      </c>
      <c r="B416" s="55" t="s">
        <v>149</v>
      </c>
      <c r="C416" s="54" t="s">
        <v>153</v>
      </c>
      <c r="D416" s="19">
        <v>1</v>
      </c>
      <c r="E416" s="2">
        <v>173000</v>
      </c>
      <c r="F416" s="2">
        <f t="shared" si="52"/>
        <v>173000</v>
      </c>
      <c r="G416" s="2">
        <v>207600</v>
      </c>
      <c r="H416" s="2">
        <f t="shared" si="53"/>
        <v>207600</v>
      </c>
      <c r="I416" s="2">
        <v>187116.80000000002</v>
      </c>
      <c r="J416" s="63">
        <f t="shared" si="54"/>
        <v>187116.80000000002</v>
      </c>
    </row>
    <row r="417" spans="1:29" ht="20.399999999999999" x14ac:dyDescent="0.2">
      <c r="A417" s="40">
        <v>315</v>
      </c>
      <c r="B417" s="55" t="s">
        <v>150</v>
      </c>
      <c r="C417" s="54" t="s">
        <v>152</v>
      </c>
      <c r="D417" s="19">
        <v>1</v>
      </c>
      <c r="E417" s="2">
        <v>183000</v>
      </c>
      <c r="F417" s="2">
        <f t="shared" si="52"/>
        <v>183000</v>
      </c>
      <c r="G417" s="2">
        <v>210449.99999999997</v>
      </c>
      <c r="H417" s="2">
        <f t="shared" si="53"/>
        <v>210449.99999999997</v>
      </c>
      <c r="I417" s="2">
        <v>246244.79999999996</v>
      </c>
      <c r="J417" s="63">
        <f t="shared" si="54"/>
        <v>246244.79999999996</v>
      </c>
    </row>
    <row r="418" spans="1:29" ht="20.399999999999999" x14ac:dyDescent="0.2">
      <c r="A418" s="40">
        <v>316</v>
      </c>
      <c r="B418" s="55" t="s">
        <v>151</v>
      </c>
      <c r="C418" s="54" t="s">
        <v>153</v>
      </c>
      <c r="D418" s="19">
        <v>1</v>
      </c>
      <c r="E418" s="2">
        <v>285000</v>
      </c>
      <c r="F418" s="2">
        <f t="shared" si="52"/>
        <v>285000</v>
      </c>
      <c r="G418" s="2">
        <v>307800</v>
      </c>
      <c r="H418" s="2">
        <f t="shared" si="53"/>
        <v>307800</v>
      </c>
      <c r="I418" s="2">
        <v>290728.5</v>
      </c>
      <c r="J418" s="63">
        <f t="shared" si="54"/>
        <v>290728.5</v>
      </c>
    </row>
    <row r="419" spans="1:29" s="45" customFormat="1" ht="19.2" customHeight="1" x14ac:dyDescent="0.2">
      <c r="A419" s="334" t="s">
        <v>157</v>
      </c>
      <c r="B419" s="335"/>
      <c r="C419" s="43"/>
      <c r="D419" s="124"/>
      <c r="E419" s="125"/>
      <c r="F419" s="125"/>
      <c r="G419" s="125"/>
      <c r="H419" s="125"/>
      <c r="I419" s="125"/>
      <c r="J419" s="126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</row>
    <row r="420" spans="1:29" ht="20.399999999999999" x14ac:dyDescent="0.2">
      <c r="A420" s="40">
        <v>317</v>
      </c>
      <c r="B420" s="55" t="s">
        <v>158</v>
      </c>
      <c r="C420" s="54" t="s">
        <v>152</v>
      </c>
      <c r="D420" s="19">
        <v>1</v>
      </c>
      <c r="E420" s="2">
        <v>195000</v>
      </c>
      <c r="F420" s="2">
        <f>E420*D420</f>
        <v>195000</v>
      </c>
      <c r="G420" s="2">
        <v>232050</v>
      </c>
      <c r="H420" s="2">
        <f>G420*D420</f>
        <v>232050</v>
      </c>
      <c r="I420" s="2">
        <v>257887.49999999994</v>
      </c>
      <c r="J420" s="63">
        <f>I420*D420</f>
        <v>257887.49999999994</v>
      </c>
    </row>
    <row r="421" spans="1:29" x14ac:dyDescent="0.2">
      <c r="A421" s="40">
        <v>318</v>
      </c>
      <c r="B421" s="55" t="s">
        <v>159</v>
      </c>
      <c r="C421" s="54" t="s">
        <v>152</v>
      </c>
      <c r="D421" s="19">
        <v>1</v>
      </c>
      <c r="E421" s="2">
        <v>165000</v>
      </c>
      <c r="F421" s="2">
        <f>E421*D421</f>
        <v>165000</v>
      </c>
      <c r="G421" s="2">
        <v>189749.99999999997</v>
      </c>
      <c r="H421" s="2">
        <f>G421*D421</f>
        <v>189749.99999999997</v>
      </c>
      <c r="I421" s="2">
        <v>181912.5</v>
      </c>
      <c r="J421" s="63">
        <f>I421*D421</f>
        <v>181912.5</v>
      </c>
    </row>
    <row r="422" spans="1:29" s="45" customFormat="1" ht="19.2" customHeight="1" x14ac:dyDescent="0.2">
      <c r="A422" s="334" t="s">
        <v>160</v>
      </c>
      <c r="B422" s="335"/>
      <c r="C422" s="43"/>
      <c r="D422" s="124"/>
      <c r="E422" s="125"/>
      <c r="F422" s="125"/>
      <c r="G422" s="125"/>
      <c r="H422" s="125"/>
      <c r="I422" s="125"/>
      <c r="J422" s="126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</row>
    <row r="423" spans="1:29" ht="20.399999999999999" x14ac:dyDescent="0.2">
      <c r="A423" s="40">
        <v>319</v>
      </c>
      <c r="B423" s="53" t="s">
        <v>161</v>
      </c>
      <c r="C423" s="54" t="s">
        <v>153</v>
      </c>
      <c r="D423" s="19">
        <v>1</v>
      </c>
      <c r="E423" s="2">
        <v>785000</v>
      </c>
      <c r="F423" s="2">
        <f t="shared" ref="F423:F431" si="55">E423*D423</f>
        <v>785000</v>
      </c>
      <c r="G423" s="61">
        <v>863500.00000000012</v>
      </c>
      <c r="H423" s="2">
        <f t="shared" ref="H423:H431" si="56">G423*D423</f>
        <v>863500.00000000012</v>
      </c>
      <c r="I423" s="2">
        <v>1149318.5</v>
      </c>
      <c r="J423" s="63">
        <f t="shared" ref="J423:J431" si="57">I423*D423</f>
        <v>1149318.5</v>
      </c>
    </row>
    <row r="424" spans="1:29" ht="20.399999999999999" x14ac:dyDescent="0.2">
      <c r="A424" s="40">
        <v>320</v>
      </c>
      <c r="B424" s="53" t="s">
        <v>162</v>
      </c>
      <c r="C424" s="54" t="s">
        <v>163</v>
      </c>
      <c r="D424" s="19">
        <v>1</v>
      </c>
      <c r="E424" s="2">
        <v>265000</v>
      </c>
      <c r="F424" s="2">
        <f t="shared" si="55"/>
        <v>265000</v>
      </c>
      <c r="G424" s="61">
        <v>323300</v>
      </c>
      <c r="H424" s="2">
        <f t="shared" si="56"/>
        <v>323300</v>
      </c>
      <c r="I424" s="2">
        <v>362758.5</v>
      </c>
      <c r="J424" s="63">
        <f t="shared" si="57"/>
        <v>362758.5</v>
      </c>
    </row>
    <row r="425" spans="1:29" ht="20.399999999999999" x14ac:dyDescent="0.2">
      <c r="A425" s="40">
        <v>321</v>
      </c>
      <c r="B425" s="53" t="s">
        <v>164</v>
      </c>
      <c r="C425" s="54" t="s">
        <v>154</v>
      </c>
      <c r="D425" s="19">
        <v>1</v>
      </c>
      <c r="E425" s="2">
        <v>245000</v>
      </c>
      <c r="F425" s="2">
        <f t="shared" si="55"/>
        <v>245000</v>
      </c>
      <c r="G425" s="61">
        <v>289100</v>
      </c>
      <c r="H425" s="2">
        <f t="shared" si="56"/>
        <v>289100</v>
      </c>
      <c r="I425" s="2">
        <v>307328.00000000006</v>
      </c>
      <c r="J425" s="63">
        <f t="shared" si="57"/>
        <v>307328.00000000006</v>
      </c>
    </row>
    <row r="426" spans="1:29" ht="20.399999999999999" x14ac:dyDescent="0.2">
      <c r="A426" s="40">
        <v>322</v>
      </c>
      <c r="B426" s="53" t="s">
        <v>165</v>
      </c>
      <c r="C426" s="54" t="s">
        <v>152</v>
      </c>
      <c r="D426" s="19">
        <v>1</v>
      </c>
      <c r="E426" s="2">
        <v>185000</v>
      </c>
      <c r="F426" s="2">
        <f t="shared" si="55"/>
        <v>185000</v>
      </c>
      <c r="G426" s="61">
        <v>209049.99999999997</v>
      </c>
      <c r="H426" s="2">
        <f t="shared" si="56"/>
        <v>209049.99999999997</v>
      </c>
      <c r="I426" s="2">
        <v>253246.49999999997</v>
      </c>
      <c r="J426" s="63">
        <f t="shared" si="57"/>
        <v>253246.49999999997</v>
      </c>
    </row>
    <row r="427" spans="1:29" x14ac:dyDescent="0.2">
      <c r="A427" s="40">
        <v>323</v>
      </c>
      <c r="B427" s="53" t="s">
        <v>166</v>
      </c>
      <c r="C427" s="54" t="s">
        <v>152</v>
      </c>
      <c r="D427" s="19">
        <v>1</v>
      </c>
      <c r="E427" s="2">
        <v>65000</v>
      </c>
      <c r="F427" s="2">
        <f t="shared" si="55"/>
        <v>65000</v>
      </c>
      <c r="G427" s="61">
        <v>74100.000000000015</v>
      </c>
      <c r="H427" s="2">
        <f t="shared" si="56"/>
        <v>74100.000000000015</v>
      </c>
      <c r="I427" s="2">
        <v>73034</v>
      </c>
      <c r="J427" s="63">
        <f t="shared" si="57"/>
        <v>73034</v>
      </c>
    </row>
    <row r="428" spans="1:29" x14ac:dyDescent="0.2">
      <c r="A428" s="40">
        <v>324</v>
      </c>
      <c r="B428" s="53" t="s">
        <v>167</v>
      </c>
      <c r="C428" s="54" t="s">
        <v>153</v>
      </c>
      <c r="D428" s="19">
        <v>1</v>
      </c>
      <c r="E428" s="2">
        <v>855000</v>
      </c>
      <c r="F428" s="2">
        <f t="shared" si="55"/>
        <v>855000</v>
      </c>
      <c r="G428" s="61">
        <v>1026000</v>
      </c>
      <c r="H428" s="2">
        <f t="shared" si="56"/>
        <v>1026000</v>
      </c>
      <c r="I428" s="2">
        <v>997272.00000000023</v>
      </c>
      <c r="J428" s="63">
        <f t="shared" si="57"/>
        <v>997272.00000000023</v>
      </c>
    </row>
    <row r="429" spans="1:29" x14ac:dyDescent="0.2">
      <c r="A429" s="40">
        <v>325</v>
      </c>
      <c r="B429" s="53" t="s">
        <v>168</v>
      </c>
      <c r="C429" s="54" t="s">
        <v>153</v>
      </c>
      <c r="D429" s="19">
        <v>1</v>
      </c>
      <c r="E429" s="2">
        <v>840000</v>
      </c>
      <c r="F429" s="2">
        <f t="shared" si="55"/>
        <v>840000</v>
      </c>
      <c r="G429" s="61">
        <v>982799.99999999988</v>
      </c>
      <c r="H429" s="2">
        <f t="shared" si="56"/>
        <v>982799.99999999988</v>
      </c>
      <c r="I429" s="2">
        <v>908544</v>
      </c>
      <c r="J429" s="63">
        <f t="shared" si="57"/>
        <v>908544</v>
      </c>
    </row>
    <row r="430" spans="1:29" x14ac:dyDescent="0.2">
      <c r="A430" s="40">
        <v>326</v>
      </c>
      <c r="B430" s="53" t="s">
        <v>169</v>
      </c>
      <c r="C430" s="54" t="s">
        <v>153</v>
      </c>
      <c r="D430" s="19">
        <v>1</v>
      </c>
      <c r="E430" s="2">
        <v>298000</v>
      </c>
      <c r="F430" s="2">
        <f t="shared" si="55"/>
        <v>298000</v>
      </c>
      <c r="G430" s="61">
        <v>306940</v>
      </c>
      <c r="H430" s="2">
        <f t="shared" si="56"/>
        <v>306940</v>
      </c>
      <c r="I430" s="2">
        <v>347587.2</v>
      </c>
      <c r="J430" s="63">
        <f t="shared" si="57"/>
        <v>347587.2</v>
      </c>
    </row>
    <row r="431" spans="1:29" ht="20.399999999999999" x14ac:dyDescent="0.2">
      <c r="A431" s="40">
        <v>327</v>
      </c>
      <c r="B431" s="53" t="s">
        <v>170</v>
      </c>
      <c r="C431" s="54" t="s">
        <v>153</v>
      </c>
      <c r="D431" s="19">
        <v>1</v>
      </c>
      <c r="E431" s="2">
        <v>350000</v>
      </c>
      <c r="F431" s="2">
        <f t="shared" si="55"/>
        <v>350000</v>
      </c>
      <c r="G431" s="61">
        <v>374500</v>
      </c>
      <c r="H431" s="2">
        <f t="shared" si="56"/>
        <v>374500</v>
      </c>
      <c r="I431" s="2">
        <v>495635</v>
      </c>
      <c r="J431" s="63">
        <f t="shared" si="57"/>
        <v>495635</v>
      </c>
    </row>
    <row r="432" spans="1:29" s="45" customFormat="1" ht="19.2" customHeight="1" x14ac:dyDescent="0.2">
      <c r="A432" s="334" t="s">
        <v>171</v>
      </c>
      <c r="B432" s="335"/>
      <c r="C432" s="43"/>
      <c r="D432" s="124"/>
      <c r="E432" s="125"/>
      <c r="F432" s="125"/>
      <c r="G432" s="125"/>
      <c r="H432" s="125"/>
      <c r="I432" s="125"/>
      <c r="J432" s="126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</row>
    <row r="433" spans="1:29" ht="20.399999999999999" x14ac:dyDescent="0.2">
      <c r="A433" s="40">
        <v>328</v>
      </c>
      <c r="B433" s="53" t="s">
        <v>172</v>
      </c>
      <c r="C433" s="54" t="s">
        <v>152</v>
      </c>
      <c r="D433" s="19">
        <v>1</v>
      </c>
      <c r="E433" s="2">
        <v>896000</v>
      </c>
      <c r="F433" s="2">
        <f t="shared" ref="F433:F440" si="58">E433*D433</f>
        <v>896000</v>
      </c>
      <c r="G433" s="2">
        <v>1057280</v>
      </c>
      <c r="H433" s="2">
        <f t="shared" ref="H433:H440" si="59">G433*D433</f>
        <v>1057280</v>
      </c>
      <c r="I433" s="2">
        <v>1123942.4000000001</v>
      </c>
      <c r="J433" s="63">
        <f t="shared" ref="J433:J440" si="60">I433*D433</f>
        <v>1123942.4000000001</v>
      </c>
    </row>
    <row r="434" spans="1:29" ht="40.799999999999997" x14ac:dyDescent="0.2">
      <c r="A434" s="40">
        <v>329</v>
      </c>
      <c r="B434" s="53" t="s">
        <v>340</v>
      </c>
      <c r="C434" s="54" t="s">
        <v>152</v>
      </c>
      <c r="D434" s="19">
        <v>1</v>
      </c>
      <c r="E434" s="2">
        <v>873000</v>
      </c>
      <c r="F434" s="2">
        <f t="shared" si="58"/>
        <v>873000</v>
      </c>
      <c r="G434" s="2">
        <v>942840.00000000012</v>
      </c>
      <c r="H434" s="2">
        <f t="shared" si="59"/>
        <v>942840.00000000012</v>
      </c>
      <c r="I434" s="2">
        <v>980902.8</v>
      </c>
      <c r="J434" s="63">
        <f t="shared" si="60"/>
        <v>980902.8</v>
      </c>
    </row>
    <row r="435" spans="1:29" x14ac:dyDescent="0.2">
      <c r="A435" s="40">
        <v>330</v>
      </c>
      <c r="B435" s="55" t="s">
        <v>174</v>
      </c>
      <c r="C435" s="54" t="s">
        <v>152</v>
      </c>
      <c r="D435" s="19">
        <v>1</v>
      </c>
      <c r="E435" s="2">
        <v>285000</v>
      </c>
      <c r="F435" s="2">
        <f t="shared" si="58"/>
        <v>285000</v>
      </c>
      <c r="G435" s="2">
        <v>347700</v>
      </c>
      <c r="H435" s="2">
        <f t="shared" si="59"/>
        <v>347700</v>
      </c>
      <c r="I435" s="2">
        <v>431176.5</v>
      </c>
      <c r="J435" s="63">
        <f t="shared" si="60"/>
        <v>431176.5</v>
      </c>
    </row>
    <row r="436" spans="1:29" ht="20.399999999999999" x14ac:dyDescent="0.2">
      <c r="A436" s="40">
        <v>331</v>
      </c>
      <c r="B436" s="53" t="s">
        <v>175</v>
      </c>
      <c r="C436" s="54" t="s">
        <v>152</v>
      </c>
      <c r="D436" s="19">
        <v>1</v>
      </c>
      <c r="E436" s="2">
        <v>135000</v>
      </c>
      <c r="F436" s="2">
        <f t="shared" si="58"/>
        <v>135000</v>
      </c>
      <c r="G436" s="2">
        <v>143100</v>
      </c>
      <c r="H436" s="2">
        <f t="shared" si="59"/>
        <v>143100</v>
      </c>
      <c r="I436" s="2">
        <v>143221.5</v>
      </c>
      <c r="J436" s="63">
        <f t="shared" si="60"/>
        <v>143221.5</v>
      </c>
    </row>
    <row r="437" spans="1:29" ht="20.399999999999999" x14ac:dyDescent="0.2">
      <c r="A437" s="40">
        <v>332</v>
      </c>
      <c r="B437" s="53" t="s">
        <v>176</v>
      </c>
      <c r="C437" s="54" t="s">
        <v>153</v>
      </c>
      <c r="D437" s="19">
        <v>1</v>
      </c>
      <c r="E437" s="2">
        <v>886000</v>
      </c>
      <c r="F437" s="2">
        <f t="shared" si="58"/>
        <v>886000</v>
      </c>
      <c r="G437" s="2">
        <v>1072060</v>
      </c>
      <c r="H437" s="2">
        <f t="shared" si="59"/>
        <v>1072060</v>
      </c>
      <c r="I437" s="2">
        <v>1111398.4000000001</v>
      </c>
      <c r="J437" s="63">
        <f t="shared" si="60"/>
        <v>1111398.4000000001</v>
      </c>
    </row>
    <row r="438" spans="1:29" x14ac:dyDescent="0.2">
      <c r="A438" s="40">
        <v>333</v>
      </c>
      <c r="B438" s="55" t="s">
        <v>177</v>
      </c>
      <c r="C438" s="54" t="s">
        <v>153</v>
      </c>
      <c r="D438" s="19">
        <v>1</v>
      </c>
      <c r="E438" s="2">
        <v>465000</v>
      </c>
      <c r="F438" s="2">
        <f t="shared" si="58"/>
        <v>465000</v>
      </c>
      <c r="G438" s="2">
        <v>497550</v>
      </c>
      <c r="H438" s="2">
        <f t="shared" si="59"/>
        <v>497550</v>
      </c>
      <c r="I438" s="2">
        <v>512662.5</v>
      </c>
      <c r="J438" s="63">
        <f t="shared" si="60"/>
        <v>512662.5</v>
      </c>
    </row>
    <row r="439" spans="1:29" x14ac:dyDescent="0.2">
      <c r="A439" s="40">
        <v>334</v>
      </c>
      <c r="B439" s="55" t="s">
        <v>178</v>
      </c>
      <c r="C439" s="54" t="s">
        <v>153</v>
      </c>
      <c r="D439" s="19">
        <v>1</v>
      </c>
      <c r="E439" s="2">
        <v>2900000</v>
      </c>
      <c r="F439" s="2">
        <f t="shared" si="58"/>
        <v>2900000</v>
      </c>
      <c r="G439" s="2">
        <v>3364000</v>
      </c>
      <c r="H439" s="2">
        <f t="shared" si="59"/>
        <v>3364000</v>
      </c>
      <c r="I439" s="2">
        <v>4037960</v>
      </c>
      <c r="J439" s="63">
        <f t="shared" si="60"/>
        <v>4037960</v>
      </c>
    </row>
    <row r="440" spans="1:29" ht="30.6" x14ac:dyDescent="0.2">
      <c r="A440" s="40">
        <v>335</v>
      </c>
      <c r="B440" s="53" t="s">
        <v>179</v>
      </c>
      <c r="C440" s="54" t="s">
        <v>153</v>
      </c>
      <c r="D440" s="19">
        <v>1</v>
      </c>
      <c r="E440" s="2">
        <v>1465000</v>
      </c>
      <c r="F440" s="2">
        <f t="shared" si="58"/>
        <v>1465000</v>
      </c>
      <c r="G440" s="2">
        <v>1787300</v>
      </c>
      <c r="H440" s="2">
        <f t="shared" si="59"/>
        <v>1787300</v>
      </c>
      <c r="I440" s="2">
        <v>2144906.5</v>
      </c>
      <c r="J440" s="63">
        <f t="shared" si="60"/>
        <v>2144906.5</v>
      </c>
    </row>
    <row r="441" spans="1:29" s="45" customFormat="1" ht="19.2" customHeight="1" x14ac:dyDescent="0.2">
      <c r="A441" s="334" t="s">
        <v>180</v>
      </c>
      <c r="B441" s="335"/>
      <c r="C441" s="43"/>
      <c r="D441" s="124"/>
      <c r="E441" s="125"/>
      <c r="F441" s="125"/>
      <c r="G441" s="125"/>
      <c r="H441" s="125"/>
      <c r="I441" s="125"/>
      <c r="J441" s="126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</row>
    <row r="442" spans="1:29" x14ac:dyDescent="0.2">
      <c r="A442" s="40">
        <v>336</v>
      </c>
      <c r="B442" s="56" t="s">
        <v>181</v>
      </c>
      <c r="C442" s="54" t="s">
        <v>153</v>
      </c>
      <c r="D442" s="19">
        <v>1</v>
      </c>
      <c r="E442" s="2">
        <v>111566</v>
      </c>
      <c r="F442" s="2">
        <f t="shared" ref="F442:F463" si="61">E442*D442</f>
        <v>111566</v>
      </c>
      <c r="G442" s="2">
        <v>133879.19999999998</v>
      </c>
      <c r="H442" s="2">
        <f t="shared" ref="H442:H463" si="62">G442*D442</f>
        <v>133879.19999999998</v>
      </c>
      <c r="I442" s="2">
        <v>130130.58240000003</v>
      </c>
      <c r="J442" s="63">
        <f t="shared" ref="J442:J463" si="63">I442*D442</f>
        <v>130130.58240000003</v>
      </c>
    </row>
    <row r="443" spans="1:29" x14ac:dyDescent="0.2">
      <c r="A443" s="40">
        <v>337</v>
      </c>
      <c r="B443" s="56" t="s">
        <v>182</v>
      </c>
      <c r="C443" s="54" t="s">
        <v>153</v>
      </c>
      <c r="D443" s="19">
        <v>1</v>
      </c>
      <c r="E443" s="2">
        <v>140000</v>
      </c>
      <c r="F443" s="2">
        <f t="shared" si="61"/>
        <v>140000</v>
      </c>
      <c r="G443" s="2">
        <v>170800</v>
      </c>
      <c r="H443" s="2">
        <f t="shared" si="62"/>
        <v>170800</v>
      </c>
      <c r="I443" s="2">
        <v>175616.00000000006</v>
      </c>
      <c r="J443" s="63">
        <f t="shared" si="63"/>
        <v>175616.00000000006</v>
      </c>
    </row>
    <row r="444" spans="1:29" x14ac:dyDescent="0.2">
      <c r="A444" s="40">
        <v>338</v>
      </c>
      <c r="B444" s="56" t="s">
        <v>183</v>
      </c>
      <c r="C444" s="54" t="s">
        <v>153</v>
      </c>
      <c r="D444" s="19">
        <v>1</v>
      </c>
      <c r="E444" s="2">
        <v>150000</v>
      </c>
      <c r="F444" s="2">
        <f t="shared" si="61"/>
        <v>150000</v>
      </c>
      <c r="G444" s="2">
        <v>187500</v>
      </c>
      <c r="H444" s="2">
        <f t="shared" si="62"/>
        <v>187500</v>
      </c>
      <c r="I444" s="2">
        <v>174960</v>
      </c>
      <c r="J444" s="63">
        <f t="shared" si="63"/>
        <v>174960</v>
      </c>
    </row>
    <row r="445" spans="1:29" x14ac:dyDescent="0.2">
      <c r="A445" s="40">
        <v>339</v>
      </c>
      <c r="B445" s="55" t="s">
        <v>184</v>
      </c>
      <c r="C445" s="54" t="s">
        <v>156</v>
      </c>
      <c r="D445" s="19">
        <v>1</v>
      </c>
      <c r="E445" s="2">
        <v>32000</v>
      </c>
      <c r="F445" s="2">
        <f t="shared" si="61"/>
        <v>32000</v>
      </c>
      <c r="G445" s="2">
        <v>36160</v>
      </c>
      <c r="H445" s="2">
        <f t="shared" si="62"/>
        <v>36160</v>
      </c>
      <c r="I445" s="2">
        <v>48412.800000000003</v>
      </c>
      <c r="J445" s="63">
        <f t="shared" si="63"/>
        <v>48412.800000000003</v>
      </c>
    </row>
    <row r="446" spans="1:29" x14ac:dyDescent="0.2">
      <c r="A446" s="40">
        <v>340</v>
      </c>
      <c r="B446" s="55" t="s">
        <v>185</v>
      </c>
      <c r="C446" s="54" t="s">
        <v>153</v>
      </c>
      <c r="D446" s="19">
        <v>1</v>
      </c>
      <c r="E446" s="2">
        <v>100000</v>
      </c>
      <c r="F446" s="2">
        <f t="shared" si="61"/>
        <v>100000</v>
      </c>
      <c r="G446" s="2">
        <v>106000</v>
      </c>
      <c r="H446" s="2">
        <f t="shared" si="62"/>
        <v>106000</v>
      </c>
      <c r="I446" s="2">
        <v>123210.00000000003</v>
      </c>
      <c r="J446" s="63">
        <f t="shared" si="63"/>
        <v>123210.00000000003</v>
      </c>
    </row>
    <row r="447" spans="1:29" x14ac:dyDescent="0.2">
      <c r="A447" s="40">
        <v>341</v>
      </c>
      <c r="B447" s="55" t="s">
        <v>186</v>
      </c>
      <c r="C447" s="54" t="s">
        <v>153</v>
      </c>
      <c r="D447" s="19">
        <v>1</v>
      </c>
      <c r="E447" s="2">
        <v>320000</v>
      </c>
      <c r="F447" s="2">
        <f t="shared" si="61"/>
        <v>320000</v>
      </c>
      <c r="G447" s="2">
        <v>368000</v>
      </c>
      <c r="H447" s="2">
        <f t="shared" si="62"/>
        <v>368000</v>
      </c>
      <c r="I447" s="2">
        <v>352800</v>
      </c>
      <c r="J447" s="63">
        <f t="shared" si="63"/>
        <v>352800</v>
      </c>
    </row>
    <row r="448" spans="1:29" ht="30.6" x14ac:dyDescent="0.2">
      <c r="A448" s="40">
        <v>342</v>
      </c>
      <c r="B448" s="55" t="s">
        <v>187</v>
      </c>
      <c r="C448" s="54" t="s">
        <v>153</v>
      </c>
      <c r="D448" s="19">
        <v>1</v>
      </c>
      <c r="E448" s="2">
        <v>2530000</v>
      </c>
      <c r="F448" s="2">
        <f t="shared" si="61"/>
        <v>2530000</v>
      </c>
      <c r="G448" s="2">
        <v>2884200.0000000005</v>
      </c>
      <c r="H448" s="2">
        <f t="shared" si="62"/>
        <v>2884200.0000000005</v>
      </c>
      <c r="I448" s="2">
        <v>3765652</v>
      </c>
      <c r="J448" s="63">
        <f t="shared" si="63"/>
        <v>3765652</v>
      </c>
    </row>
    <row r="449" spans="1:29" x14ac:dyDescent="0.2">
      <c r="A449" s="40">
        <v>343</v>
      </c>
      <c r="B449" s="55" t="s">
        <v>188</v>
      </c>
      <c r="C449" s="54" t="s">
        <v>156</v>
      </c>
      <c r="D449" s="19">
        <v>1</v>
      </c>
      <c r="E449" s="2">
        <v>26600</v>
      </c>
      <c r="F449" s="2">
        <f t="shared" si="61"/>
        <v>26600</v>
      </c>
      <c r="G449" s="2">
        <v>31920</v>
      </c>
      <c r="H449" s="2">
        <f t="shared" si="62"/>
        <v>31920</v>
      </c>
      <c r="I449" s="2">
        <v>33965.539999999994</v>
      </c>
      <c r="J449" s="63">
        <f t="shared" si="63"/>
        <v>33965.539999999994</v>
      </c>
    </row>
    <row r="450" spans="1:29" x14ac:dyDescent="0.2">
      <c r="A450" s="40">
        <v>344</v>
      </c>
      <c r="B450" s="55" t="s">
        <v>189</v>
      </c>
      <c r="C450" s="54" t="s">
        <v>156</v>
      </c>
      <c r="D450" s="19">
        <v>1</v>
      </c>
      <c r="E450" s="2">
        <v>16200</v>
      </c>
      <c r="F450" s="2">
        <f t="shared" si="61"/>
        <v>16200</v>
      </c>
      <c r="G450" s="2">
        <v>18144</v>
      </c>
      <c r="H450" s="2">
        <f t="shared" si="62"/>
        <v>18144</v>
      </c>
      <c r="I450" s="2">
        <v>19247.22</v>
      </c>
      <c r="J450" s="63">
        <f t="shared" si="63"/>
        <v>19247.22</v>
      </c>
    </row>
    <row r="451" spans="1:29" x14ac:dyDescent="0.2">
      <c r="A451" s="40">
        <v>345</v>
      </c>
      <c r="B451" s="56" t="s">
        <v>190</v>
      </c>
      <c r="C451" s="54" t="s">
        <v>156</v>
      </c>
      <c r="D451" s="19">
        <v>1</v>
      </c>
      <c r="E451" s="2">
        <v>19000</v>
      </c>
      <c r="F451" s="2">
        <f t="shared" si="61"/>
        <v>19000</v>
      </c>
      <c r="G451" s="2">
        <v>20520</v>
      </c>
      <c r="H451" s="2">
        <f t="shared" si="62"/>
        <v>20520</v>
      </c>
      <c r="I451" s="2">
        <v>29214.400000000001</v>
      </c>
      <c r="J451" s="63">
        <f t="shared" si="63"/>
        <v>29214.400000000001</v>
      </c>
    </row>
    <row r="452" spans="1:29" x14ac:dyDescent="0.2">
      <c r="A452" s="40">
        <v>346</v>
      </c>
      <c r="B452" s="56" t="s">
        <v>191</v>
      </c>
      <c r="C452" s="54" t="s">
        <v>156</v>
      </c>
      <c r="D452" s="19">
        <v>1</v>
      </c>
      <c r="E452" s="2">
        <v>30000</v>
      </c>
      <c r="F452" s="2">
        <f t="shared" si="61"/>
        <v>30000</v>
      </c>
      <c r="G452" s="2">
        <v>37200</v>
      </c>
      <c r="H452" s="2">
        <f t="shared" si="62"/>
        <v>37200</v>
      </c>
      <c r="I452" s="2">
        <v>46128</v>
      </c>
      <c r="J452" s="63">
        <f t="shared" si="63"/>
        <v>46128</v>
      </c>
    </row>
    <row r="453" spans="1:29" x14ac:dyDescent="0.2">
      <c r="A453" s="40">
        <v>347</v>
      </c>
      <c r="B453" s="56" t="s">
        <v>192</v>
      </c>
      <c r="C453" s="54" t="s">
        <v>156</v>
      </c>
      <c r="D453" s="19">
        <v>1</v>
      </c>
      <c r="E453" s="2">
        <v>46600</v>
      </c>
      <c r="F453" s="2">
        <f t="shared" si="61"/>
        <v>46600</v>
      </c>
      <c r="G453" s="2">
        <v>49396</v>
      </c>
      <c r="H453" s="2">
        <f t="shared" si="62"/>
        <v>49396</v>
      </c>
      <c r="I453" s="2">
        <v>58455.040000000015</v>
      </c>
      <c r="J453" s="63">
        <f t="shared" si="63"/>
        <v>58455.040000000015</v>
      </c>
    </row>
    <row r="454" spans="1:29" x14ac:dyDescent="0.2">
      <c r="A454" s="40">
        <v>348</v>
      </c>
      <c r="B454" s="56" t="s">
        <v>193</v>
      </c>
      <c r="C454" s="54" t="s">
        <v>156</v>
      </c>
      <c r="D454" s="19">
        <v>1</v>
      </c>
      <c r="E454" s="2">
        <v>68600</v>
      </c>
      <c r="F454" s="2">
        <f t="shared" si="61"/>
        <v>68600</v>
      </c>
      <c r="G454" s="2">
        <v>76832.000000000015</v>
      </c>
      <c r="H454" s="2">
        <f t="shared" si="62"/>
        <v>76832.000000000015</v>
      </c>
      <c r="I454" s="2">
        <v>107187.5</v>
      </c>
      <c r="J454" s="63">
        <f t="shared" si="63"/>
        <v>107187.5</v>
      </c>
    </row>
    <row r="455" spans="1:29" ht="20.399999999999999" x14ac:dyDescent="0.2">
      <c r="A455" s="40">
        <v>349</v>
      </c>
      <c r="B455" s="56" t="s">
        <v>194</v>
      </c>
      <c r="C455" s="54" t="s">
        <v>153</v>
      </c>
      <c r="D455" s="19">
        <v>1</v>
      </c>
      <c r="E455" s="2">
        <v>280000</v>
      </c>
      <c r="F455" s="2">
        <f t="shared" si="61"/>
        <v>280000</v>
      </c>
      <c r="G455" s="2">
        <v>333200</v>
      </c>
      <c r="H455" s="2">
        <f t="shared" si="62"/>
        <v>333200</v>
      </c>
      <c r="I455" s="2">
        <v>430528</v>
      </c>
      <c r="J455" s="63">
        <f t="shared" si="63"/>
        <v>430528</v>
      </c>
    </row>
    <row r="456" spans="1:29" ht="20.399999999999999" x14ac:dyDescent="0.2">
      <c r="A456" s="40">
        <v>350</v>
      </c>
      <c r="B456" s="55" t="s">
        <v>195</v>
      </c>
      <c r="C456" s="54" t="s">
        <v>153</v>
      </c>
      <c r="D456" s="19">
        <v>1</v>
      </c>
      <c r="E456" s="2">
        <v>370000</v>
      </c>
      <c r="F456" s="2">
        <f t="shared" si="61"/>
        <v>370000</v>
      </c>
      <c r="G456" s="2">
        <v>410700.00000000006</v>
      </c>
      <c r="H456" s="2">
        <f t="shared" si="62"/>
        <v>410700.00000000006</v>
      </c>
      <c r="I456" s="2">
        <v>431568</v>
      </c>
      <c r="J456" s="63">
        <f t="shared" si="63"/>
        <v>431568</v>
      </c>
    </row>
    <row r="457" spans="1:29" ht="20.399999999999999" x14ac:dyDescent="0.2">
      <c r="A457" s="40">
        <v>351</v>
      </c>
      <c r="B457" s="55" t="s">
        <v>196</v>
      </c>
      <c r="C457" s="54" t="s">
        <v>153</v>
      </c>
      <c r="D457" s="19">
        <v>1</v>
      </c>
      <c r="E457" s="2">
        <v>1690000</v>
      </c>
      <c r="F457" s="2">
        <f t="shared" si="61"/>
        <v>1690000</v>
      </c>
      <c r="G457" s="2">
        <v>1892800.0000000002</v>
      </c>
      <c r="H457" s="2">
        <f t="shared" si="62"/>
        <v>1892800.0000000002</v>
      </c>
      <c r="I457" s="2">
        <v>1827904</v>
      </c>
      <c r="J457" s="63">
        <f t="shared" si="63"/>
        <v>1827904</v>
      </c>
    </row>
    <row r="458" spans="1:29" ht="20.399999999999999" x14ac:dyDescent="0.2">
      <c r="A458" s="40">
        <v>352</v>
      </c>
      <c r="B458" s="55" t="s">
        <v>197</v>
      </c>
      <c r="C458" s="54" t="s">
        <v>153</v>
      </c>
      <c r="D458" s="19">
        <v>1</v>
      </c>
      <c r="E458" s="2">
        <v>1430000</v>
      </c>
      <c r="F458" s="2">
        <f t="shared" si="61"/>
        <v>1430000</v>
      </c>
      <c r="G458" s="2">
        <v>1744600</v>
      </c>
      <c r="H458" s="2">
        <f t="shared" si="62"/>
        <v>1744600</v>
      </c>
      <c r="I458" s="2">
        <v>1637207</v>
      </c>
      <c r="J458" s="63">
        <f t="shared" si="63"/>
        <v>1637207</v>
      </c>
    </row>
    <row r="459" spans="1:29" ht="20.399999999999999" x14ac:dyDescent="0.2">
      <c r="A459" s="40">
        <v>353</v>
      </c>
      <c r="B459" s="56" t="s">
        <v>198</v>
      </c>
      <c r="C459" s="54" t="s">
        <v>153</v>
      </c>
      <c r="D459" s="19">
        <v>1</v>
      </c>
      <c r="E459" s="2">
        <v>1176000</v>
      </c>
      <c r="F459" s="2">
        <f t="shared" si="61"/>
        <v>1176000</v>
      </c>
      <c r="G459" s="2">
        <v>1305360</v>
      </c>
      <c r="H459" s="2">
        <f t="shared" si="62"/>
        <v>1305360</v>
      </c>
      <c r="I459" s="2">
        <v>1296540</v>
      </c>
      <c r="J459" s="63">
        <f t="shared" si="63"/>
        <v>1296540</v>
      </c>
    </row>
    <row r="460" spans="1:29" x14ac:dyDescent="0.2">
      <c r="A460" s="40">
        <v>354</v>
      </c>
      <c r="B460" s="56" t="s">
        <v>199</v>
      </c>
      <c r="C460" s="54" t="s">
        <v>153</v>
      </c>
      <c r="D460" s="19">
        <v>1</v>
      </c>
      <c r="E460" s="2">
        <v>120000</v>
      </c>
      <c r="F460" s="2">
        <f t="shared" si="61"/>
        <v>120000</v>
      </c>
      <c r="G460" s="2">
        <v>128400.00000000001</v>
      </c>
      <c r="H460" s="2">
        <f t="shared" si="62"/>
        <v>128400.00000000001</v>
      </c>
      <c r="I460" s="2">
        <v>139968.00000000003</v>
      </c>
      <c r="J460" s="63">
        <f t="shared" si="63"/>
        <v>139968.00000000003</v>
      </c>
    </row>
    <row r="461" spans="1:29" x14ac:dyDescent="0.2">
      <c r="A461" s="40">
        <v>355</v>
      </c>
      <c r="B461" s="56" t="s">
        <v>200</v>
      </c>
      <c r="C461" s="54" t="s">
        <v>153</v>
      </c>
      <c r="D461" s="19">
        <v>1</v>
      </c>
      <c r="E461" s="2">
        <v>300000</v>
      </c>
      <c r="F461" s="2">
        <f t="shared" si="61"/>
        <v>300000</v>
      </c>
      <c r="G461" s="2">
        <v>309000</v>
      </c>
      <c r="H461" s="2">
        <f t="shared" si="62"/>
        <v>309000</v>
      </c>
      <c r="I461" s="2">
        <v>432000</v>
      </c>
      <c r="J461" s="63">
        <f t="shared" si="63"/>
        <v>432000</v>
      </c>
    </row>
    <row r="462" spans="1:29" x14ac:dyDescent="0.2">
      <c r="A462" s="40">
        <v>356</v>
      </c>
      <c r="B462" s="56" t="s">
        <v>201</v>
      </c>
      <c r="C462" s="54" t="s">
        <v>153</v>
      </c>
      <c r="D462" s="19">
        <v>1</v>
      </c>
      <c r="E462" s="2">
        <v>755352.48</v>
      </c>
      <c r="F462" s="2">
        <f t="shared" si="61"/>
        <v>755352.48</v>
      </c>
      <c r="G462" s="2">
        <v>936637.07519999996</v>
      </c>
      <c r="H462" s="2">
        <f t="shared" si="62"/>
        <v>936637.07519999996</v>
      </c>
      <c r="I462" s="2">
        <v>1142772.7669919999</v>
      </c>
      <c r="J462" s="63">
        <f t="shared" si="63"/>
        <v>1142772.7669919999</v>
      </c>
    </row>
    <row r="463" spans="1:29" x14ac:dyDescent="0.2">
      <c r="A463" s="40">
        <v>357</v>
      </c>
      <c r="B463" s="56" t="s">
        <v>202</v>
      </c>
      <c r="C463" s="54" t="s">
        <v>153</v>
      </c>
      <c r="D463" s="19">
        <v>1</v>
      </c>
      <c r="E463" s="2">
        <v>290000</v>
      </c>
      <c r="F463" s="2">
        <f t="shared" si="61"/>
        <v>290000</v>
      </c>
      <c r="G463" s="2">
        <v>342200</v>
      </c>
      <c r="H463" s="2">
        <f t="shared" si="62"/>
        <v>342200</v>
      </c>
      <c r="I463" s="2">
        <v>295829</v>
      </c>
      <c r="J463" s="63">
        <f t="shared" si="63"/>
        <v>295829</v>
      </c>
    </row>
    <row r="464" spans="1:29" s="45" customFormat="1" ht="19.2" customHeight="1" x14ac:dyDescent="0.2">
      <c r="A464" s="334" t="s">
        <v>203</v>
      </c>
      <c r="B464" s="335"/>
      <c r="C464" s="43"/>
      <c r="D464" s="124"/>
      <c r="E464" s="125"/>
      <c r="F464" s="125"/>
      <c r="G464" s="125"/>
      <c r="H464" s="125"/>
      <c r="I464" s="125"/>
      <c r="J464" s="126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</row>
    <row r="465" spans="1:29" ht="20.399999999999999" x14ac:dyDescent="0.2">
      <c r="A465" s="40">
        <v>358</v>
      </c>
      <c r="B465" s="55" t="s">
        <v>204</v>
      </c>
      <c r="C465" s="54" t="s">
        <v>152</v>
      </c>
      <c r="D465" s="19">
        <v>1</v>
      </c>
      <c r="E465" s="2">
        <v>195000</v>
      </c>
      <c r="F465" s="2">
        <f t="shared" ref="F465:F475" si="64">E465*D465</f>
        <v>195000</v>
      </c>
      <c r="G465" s="2">
        <v>208650</v>
      </c>
      <c r="H465" s="2">
        <f t="shared" ref="H465:H475" si="65">G465*D465</f>
        <v>208650</v>
      </c>
      <c r="I465" s="2">
        <v>198919.5</v>
      </c>
      <c r="J465" s="63">
        <f t="shared" ref="J465:J475" si="66">I465*D465</f>
        <v>198919.5</v>
      </c>
    </row>
    <row r="466" spans="1:29" ht="20.399999999999999" x14ac:dyDescent="0.2">
      <c r="A466" s="40">
        <v>359</v>
      </c>
      <c r="B466" s="55" t="s">
        <v>205</v>
      </c>
      <c r="C466" s="54" t="s">
        <v>153</v>
      </c>
      <c r="D466" s="19">
        <v>1</v>
      </c>
      <c r="E466" s="2">
        <v>96000</v>
      </c>
      <c r="F466" s="2">
        <f t="shared" si="64"/>
        <v>96000</v>
      </c>
      <c r="G466" s="2">
        <v>105600.00000000001</v>
      </c>
      <c r="H466" s="2">
        <f t="shared" si="65"/>
        <v>105600.00000000001</v>
      </c>
      <c r="I466" s="2">
        <v>101846.40000000001</v>
      </c>
      <c r="J466" s="63">
        <f t="shared" si="66"/>
        <v>101846.40000000001</v>
      </c>
    </row>
    <row r="467" spans="1:29" x14ac:dyDescent="0.2">
      <c r="A467" s="40">
        <v>360</v>
      </c>
      <c r="B467" s="55" t="s">
        <v>206</v>
      </c>
      <c r="C467" s="54" t="s">
        <v>152</v>
      </c>
      <c r="D467" s="19">
        <v>1</v>
      </c>
      <c r="E467" s="2">
        <v>55000</v>
      </c>
      <c r="F467" s="2">
        <f t="shared" si="64"/>
        <v>55000</v>
      </c>
      <c r="G467" s="2">
        <v>64900</v>
      </c>
      <c r="H467" s="2">
        <f t="shared" si="65"/>
        <v>64900</v>
      </c>
      <c r="I467" s="2">
        <v>58349.5</v>
      </c>
      <c r="J467" s="63">
        <f t="shared" si="66"/>
        <v>58349.5</v>
      </c>
    </row>
    <row r="468" spans="1:29" ht="20.399999999999999" x14ac:dyDescent="0.2">
      <c r="A468" s="40">
        <v>361</v>
      </c>
      <c r="B468" s="55" t="s">
        <v>207</v>
      </c>
      <c r="C468" s="54" t="s">
        <v>156</v>
      </c>
      <c r="D468" s="19">
        <v>1</v>
      </c>
      <c r="E468" s="2">
        <v>98000</v>
      </c>
      <c r="F468" s="2">
        <f t="shared" si="64"/>
        <v>98000</v>
      </c>
      <c r="G468" s="2">
        <v>118580</v>
      </c>
      <c r="H468" s="2">
        <f t="shared" si="65"/>
        <v>118580</v>
      </c>
      <c r="I468" s="2">
        <v>125136.19999999997</v>
      </c>
      <c r="J468" s="63">
        <f t="shared" si="66"/>
        <v>125136.19999999997</v>
      </c>
    </row>
    <row r="469" spans="1:29" x14ac:dyDescent="0.2">
      <c r="A469" s="40">
        <v>362</v>
      </c>
      <c r="B469" s="55" t="s">
        <v>341</v>
      </c>
      <c r="C469" s="54" t="s">
        <v>153</v>
      </c>
      <c r="D469" s="19">
        <v>1</v>
      </c>
      <c r="E469" s="2">
        <v>135000</v>
      </c>
      <c r="F469" s="2">
        <f t="shared" si="64"/>
        <v>135000</v>
      </c>
      <c r="G469" s="2">
        <v>156600</v>
      </c>
      <c r="H469" s="2">
        <f t="shared" si="65"/>
        <v>156600</v>
      </c>
      <c r="I469" s="2">
        <v>163350</v>
      </c>
      <c r="J469" s="63">
        <f t="shared" si="66"/>
        <v>163350</v>
      </c>
    </row>
    <row r="470" spans="1:29" ht="20.399999999999999" x14ac:dyDescent="0.2">
      <c r="A470" s="40">
        <v>363</v>
      </c>
      <c r="B470" s="55" t="s">
        <v>342</v>
      </c>
      <c r="C470" s="54" t="s">
        <v>156</v>
      </c>
      <c r="D470" s="19">
        <v>1</v>
      </c>
      <c r="E470" s="2">
        <v>165000</v>
      </c>
      <c r="F470" s="2">
        <f t="shared" si="64"/>
        <v>165000</v>
      </c>
      <c r="G470" s="2">
        <v>183150.00000000003</v>
      </c>
      <c r="H470" s="2">
        <f t="shared" si="65"/>
        <v>183150.00000000003</v>
      </c>
      <c r="I470" s="2">
        <v>199650.00000000006</v>
      </c>
      <c r="J470" s="63">
        <f t="shared" si="66"/>
        <v>199650.00000000006</v>
      </c>
    </row>
    <row r="471" spans="1:29" ht="20.399999999999999" x14ac:dyDescent="0.2">
      <c r="A471" s="40">
        <v>364</v>
      </c>
      <c r="B471" s="56" t="s">
        <v>210</v>
      </c>
      <c r="C471" s="54" t="s">
        <v>152</v>
      </c>
      <c r="D471" s="19">
        <v>1</v>
      </c>
      <c r="E471" s="2">
        <v>215000</v>
      </c>
      <c r="F471" s="2">
        <f t="shared" si="64"/>
        <v>215000</v>
      </c>
      <c r="G471" s="2">
        <v>234350.00000000003</v>
      </c>
      <c r="H471" s="2">
        <f t="shared" si="65"/>
        <v>234350.00000000003</v>
      </c>
      <c r="I471" s="2">
        <v>320006</v>
      </c>
      <c r="J471" s="63">
        <f t="shared" si="66"/>
        <v>320006</v>
      </c>
    </row>
    <row r="472" spans="1:29" ht="20.399999999999999" x14ac:dyDescent="0.2">
      <c r="A472" s="40">
        <v>365</v>
      </c>
      <c r="B472" s="56" t="s">
        <v>211</v>
      </c>
      <c r="C472" s="54" t="s">
        <v>152</v>
      </c>
      <c r="D472" s="19">
        <v>1</v>
      </c>
      <c r="E472" s="2">
        <v>185000</v>
      </c>
      <c r="F472" s="2">
        <f t="shared" si="64"/>
        <v>185000</v>
      </c>
      <c r="G472" s="2">
        <v>212749.99999999997</v>
      </c>
      <c r="H472" s="2">
        <f t="shared" si="65"/>
        <v>212749.99999999997</v>
      </c>
      <c r="I472" s="2">
        <v>270858.5</v>
      </c>
      <c r="J472" s="63">
        <f t="shared" si="66"/>
        <v>270858.5</v>
      </c>
    </row>
    <row r="473" spans="1:29" ht="20.399999999999999" x14ac:dyDescent="0.2">
      <c r="A473" s="40">
        <v>366</v>
      </c>
      <c r="B473" s="56" t="s">
        <v>343</v>
      </c>
      <c r="C473" s="54" t="s">
        <v>152</v>
      </c>
      <c r="D473" s="19">
        <v>1</v>
      </c>
      <c r="E473" s="2">
        <v>175000</v>
      </c>
      <c r="F473" s="2">
        <f t="shared" si="64"/>
        <v>175000</v>
      </c>
      <c r="G473" s="2">
        <v>196000.00000000003</v>
      </c>
      <c r="H473" s="2">
        <f t="shared" si="65"/>
        <v>196000.00000000003</v>
      </c>
      <c r="I473" s="2">
        <v>264757.5</v>
      </c>
      <c r="J473" s="63">
        <f t="shared" si="66"/>
        <v>264757.5</v>
      </c>
    </row>
    <row r="474" spans="1:29" ht="20.399999999999999" x14ac:dyDescent="0.2">
      <c r="A474" s="40">
        <v>367</v>
      </c>
      <c r="B474" s="56" t="s">
        <v>213</v>
      </c>
      <c r="C474" s="54" t="s">
        <v>153</v>
      </c>
      <c r="D474" s="19">
        <v>1</v>
      </c>
      <c r="E474" s="2">
        <v>115000</v>
      </c>
      <c r="F474" s="2">
        <f t="shared" si="64"/>
        <v>115000</v>
      </c>
      <c r="G474" s="2">
        <v>129949.99999999999</v>
      </c>
      <c r="H474" s="2">
        <f t="shared" si="65"/>
        <v>129949.99999999999</v>
      </c>
      <c r="I474" s="2">
        <v>139150.00000000003</v>
      </c>
      <c r="J474" s="63">
        <f t="shared" si="66"/>
        <v>139150.00000000003</v>
      </c>
    </row>
    <row r="475" spans="1:29" ht="20.399999999999999" x14ac:dyDescent="0.2">
      <c r="A475" s="40">
        <v>368</v>
      </c>
      <c r="B475" s="56" t="s">
        <v>214</v>
      </c>
      <c r="C475" s="54" t="s">
        <v>153</v>
      </c>
      <c r="D475" s="19">
        <v>1</v>
      </c>
      <c r="E475" s="2">
        <v>149000</v>
      </c>
      <c r="F475" s="2">
        <f t="shared" si="64"/>
        <v>149000</v>
      </c>
      <c r="G475" s="2">
        <v>159430</v>
      </c>
      <c r="H475" s="2">
        <f t="shared" si="65"/>
        <v>159430</v>
      </c>
      <c r="I475" s="2">
        <v>210998.9</v>
      </c>
      <c r="J475" s="63">
        <f t="shared" si="66"/>
        <v>210998.9</v>
      </c>
    </row>
    <row r="476" spans="1:29" s="45" customFormat="1" ht="19.2" customHeight="1" x14ac:dyDescent="0.2">
      <c r="A476" s="334" t="s">
        <v>72</v>
      </c>
      <c r="B476" s="335"/>
      <c r="C476" s="43"/>
      <c r="D476" s="124"/>
      <c r="E476" s="125"/>
      <c r="F476" s="125"/>
      <c r="G476" s="125"/>
      <c r="H476" s="125"/>
      <c r="I476" s="125"/>
      <c r="J476" s="126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</row>
    <row r="477" spans="1:29" x14ac:dyDescent="0.2">
      <c r="A477" s="40">
        <v>369</v>
      </c>
      <c r="B477" s="55" t="s">
        <v>344</v>
      </c>
      <c r="C477" s="54" t="s">
        <v>156</v>
      </c>
      <c r="D477" s="19">
        <v>1</v>
      </c>
      <c r="E477" s="2">
        <v>68000</v>
      </c>
      <c r="F477" s="2">
        <f>E477*D477</f>
        <v>68000</v>
      </c>
      <c r="G477" s="2">
        <v>73440</v>
      </c>
      <c r="H477" s="2">
        <f>G477*D477</f>
        <v>73440</v>
      </c>
      <c r="I477" s="2">
        <v>88372.800000000032</v>
      </c>
      <c r="J477" s="63">
        <f>I477*D477</f>
        <v>88372.800000000032</v>
      </c>
    </row>
    <row r="478" spans="1:29" ht="20.399999999999999" x14ac:dyDescent="0.2">
      <c r="A478" s="40">
        <v>370</v>
      </c>
      <c r="B478" s="55" t="s">
        <v>216</v>
      </c>
      <c r="C478" s="54" t="s">
        <v>153</v>
      </c>
      <c r="D478" s="19">
        <v>1</v>
      </c>
      <c r="E478" s="2">
        <v>96000</v>
      </c>
      <c r="F478" s="2">
        <f>E478*D478</f>
        <v>96000</v>
      </c>
      <c r="G478" s="2">
        <v>115200</v>
      </c>
      <c r="H478" s="2">
        <f>G478*D478</f>
        <v>115200</v>
      </c>
      <c r="I478" s="2">
        <v>135945.60000000001</v>
      </c>
      <c r="J478" s="63">
        <f>I478*D478</f>
        <v>135945.60000000001</v>
      </c>
    </row>
    <row r="479" spans="1:29" s="45" customFormat="1" ht="19.2" customHeight="1" x14ac:dyDescent="0.2">
      <c r="A479" s="334" t="s">
        <v>217</v>
      </c>
      <c r="B479" s="335"/>
      <c r="C479" s="43"/>
      <c r="D479" s="124"/>
      <c r="E479" s="125"/>
      <c r="F479" s="125"/>
      <c r="G479" s="125"/>
      <c r="H479" s="125"/>
      <c r="I479" s="125"/>
      <c r="J479" s="126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</row>
    <row r="480" spans="1:29" ht="20.399999999999999" x14ac:dyDescent="0.2">
      <c r="A480" s="40">
        <v>371</v>
      </c>
      <c r="B480" s="56" t="s">
        <v>345</v>
      </c>
      <c r="C480" s="54" t="s">
        <v>153</v>
      </c>
      <c r="D480" s="19">
        <v>1</v>
      </c>
      <c r="E480" s="2">
        <v>1400000</v>
      </c>
      <c r="F480" s="2">
        <f>E480*D480</f>
        <v>1400000</v>
      </c>
      <c r="G480" s="2">
        <v>1568000.0000000002</v>
      </c>
      <c r="H480" s="2">
        <f>G480*D480</f>
        <v>1568000.0000000002</v>
      </c>
      <c r="I480" s="2">
        <v>1949360</v>
      </c>
      <c r="J480" s="63">
        <f>I480*D480</f>
        <v>1949360</v>
      </c>
    </row>
    <row r="481" spans="1:29" s="45" customFormat="1" ht="19.2" customHeight="1" x14ac:dyDescent="0.2">
      <c r="A481" s="334" t="s">
        <v>218</v>
      </c>
      <c r="B481" s="335"/>
      <c r="C481" s="43"/>
      <c r="D481" s="124"/>
      <c r="E481" s="125"/>
      <c r="F481" s="125"/>
      <c r="G481" s="125"/>
      <c r="H481" s="125"/>
      <c r="I481" s="125"/>
      <c r="J481" s="126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</row>
    <row r="482" spans="1:29" ht="30.6" x14ac:dyDescent="0.2">
      <c r="A482" s="40">
        <v>372</v>
      </c>
      <c r="B482" s="56" t="s">
        <v>220</v>
      </c>
      <c r="C482" s="54" t="s">
        <v>153</v>
      </c>
      <c r="D482" s="19">
        <v>1</v>
      </c>
      <c r="E482" s="2">
        <v>1900000</v>
      </c>
      <c r="F482" s="2">
        <f>E482*D482</f>
        <v>1900000</v>
      </c>
      <c r="G482" s="2">
        <v>2090000.0000000002</v>
      </c>
      <c r="H482" s="2">
        <f>G482*D482</f>
        <v>2090000.0000000002</v>
      </c>
      <c r="I482" s="2">
        <v>2216160.0000000005</v>
      </c>
      <c r="J482" s="63">
        <f>I482*D482</f>
        <v>2216160.0000000005</v>
      </c>
    </row>
    <row r="483" spans="1:29" ht="32.4" customHeight="1" thickBot="1" x14ac:dyDescent="0.25">
      <c r="A483" s="40">
        <v>373</v>
      </c>
      <c r="B483" s="188" t="s">
        <v>346</v>
      </c>
      <c r="C483" s="189" t="s">
        <v>153</v>
      </c>
      <c r="D483" s="150">
        <v>1</v>
      </c>
      <c r="E483" s="151">
        <v>1450000</v>
      </c>
      <c r="F483" s="151">
        <f>E483*D483</f>
        <v>1450000</v>
      </c>
      <c r="G483" s="151">
        <v>1653000.0000000002</v>
      </c>
      <c r="H483" s="151">
        <f>G483*D483</f>
        <v>1653000.0000000002</v>
      </c>
      <c r="I483" s="151">
        <v>1568320</v>
      </c>
      <c r="J483" s="152">
        <f>I483*D483</f>
        <v>1568320</v>
      </c>
    </row>
    <row r="484" spans="1:29" ht="21" customHeight="1" thickBot="1" x14ac:dyDescent="0.25">
      <c r="A484" s="131"/>
      <c r="B484" s="221" t="s">
        <v>777</v>
      </c>
      <c r="C484" s="155"/>
      <c r="D484" s="156"/>
      <c r="E484" s="195"/>
      <c r="F484" s="197">
        <f>SUM(F349:G483)</f>
        <v>96950557.175400019</v>
      </c>
      <c r="G484" s="198"/>
      <c r="H484" s="198">
        <f>SUM(H349:I483)</f>
        <v>109270277.83007802</v>
      </c>
      <c r="I484" s="198"/>
      <c r="J484" s="199">
        <f>SUM(J349:J483)</f>
        <v>57474070.474677995</v>
      </c>
    </row>
    <row r="485" spans="1:29" ht="21" customHeight="1" x14ac:dyDescent="0.2">
      <c r="A485" s="131"/>
      <c r="B485" s="222" t="s">
        <v>779</v>
      </c>
      <c r="C485" s="168">
        <v>0.14000000000000001</v>
      </c>
      <c r="D485" s="19"/>
      <c r="E485" s="2"/>
      <c r="F485" s="89">
        <f>F484*C485</f>
        <v>13573078.004556004</v>
      </c>
      <c r="G485" s="89"/>
      <c r="H485" s="89">
        <f>H484*C485</f>
        <v>15297838.896210924</v>
      </c>
      <c r="I485" s="89"/>
      <c r="J485" s="196">
        <f>J484*C485</f>
        <v>8046369.8664549198</v>
      </c>
    </row>
    <row r="486" spans="1:29" ht="21" customHeight="1" x14ac:dyDescent="0.2">
      <c r="A486" s="131"/>
      <c r="B486" s="222" t="s">
        <v>780</v>
      </c>
      <c r="C486" s="168">
        <v>0.03</v>
      </c>
      <c r="D486" s="19"/>
      <c r="E486" s="2"/>
      <c r="F486" s="2">
        <f>F484*C486</f>
        <v>2908516.7152620004</v>
      </c>
      <c r="G486" s="2"/>
      <c r="H486" s="2">
        <f>H484*C486</f>
        <v>3278108.3349023405</v>
      </c>
      <c r="I486" s="2"/>
      <c r="J486" s="162">
        <f>J484*C486</f>
        <v>1724222.1142403397</v>
      </c>
    </row>
    <row r="487" spans="1:29" ht="21" customHeight="1" x14ac:dyDescent="0.2">
      <c r="A487" s="131"/>
      <c r="B487" s="222" t="s">
        <v>781</v>
      </c>
      <c r="C487" s="168">
        <v>0.05</v>
      </c>
      <c r="D487" s="19"/>
      <c r="E487" s="2"/>
      <c r="F487" s="2">
        <f>F484*C487</f>
        <v>4847527.8587700007</v>
      </c>
      <c r="G487" s="2"/>
      <c r="H487" s="2">
        <f>H484*C487</f>
        <v>5463513.8915039012</v>
      </c>
      <c r="I487" s="2"/>
      <c r="J487" s="162">
        <f>J484*C487</f>
        <v>2873703.5237338999</v>
      </c>
    </row>
    <row r="488" spans="1:29" ht="21" customHeight="1" x14ac:dyDescent="0.2">
      <c r="A488" s="131"/>
      <c r="B488" s="222" t="s">
        <v>782</v>
      </c>
      <c r="C488" s="168">
        <v>0.19</v>
      </c>
      <c r="D488" s="19"/>
      <c r="E488" s="2"/>
      <c r="F488" s="2">
        <f>F487*C488</f>
        <v>921030.29316630017</v>
      </c>
      <c r="G488" s="2"/>
      <c r="H488" s="2">
        <f>H487*C488</f>
        <v>1038067.6393857412</v>
      </c>
      <c r="I488" s="2"/>
      <c r="J488" s="162">
        <f>J487*C488</f>
        <v>546003.66950944101</v>
      </c>
    </row>
    <row r="489" spans="1:29" ht="21" customHeight="1" thickBot="1" x14ac:dyDescent="0.25">
      <c r="A489" s="131"/>
      <c r="B489" s="222" t="s">
        <v>783</v>
      </c>
      <c r="C489" s="51"/>
      <c r="D489" s="19"/>
      <c r="E489" s="2"/>
      <c r="F489" s="151">
        <f>SUM(F485:F488)</f>
        <v>22250152.871754304</v>
      </c>
      <c r="G489" s="151"/>
      <c r="H489" s="151">
        <f>SUM(H485:H488)</f>
        <v>25077528.762002904</v>
      </c>
      <c r="I489" s="151"/>
      <c r="J489" s="201">
        <f>SUM(J485:J488)</f>
        <v>13190299.173938598</v>
      </c>
    </row>
    <row r="490" spans="1:29" ht="21" customHeight="1" thickBot="1" x14ac:dyDescent="0.25">
      <c r="A490" s="131"/>
      <c r="B490" s="223" t="s">
        <v>778</v>
      </c>
      <c r="C490" s="163"/>
      <c r="D490" s="164"/>
      <c r="E490" s="200"/>
      <c r="F490" s="197">
        <f>F484+F489</f>
        <v>119200710.04715432</v>
      </c>
      <c r="G490" s="198"/>
      <c r="H490" s="198">
        <f>H484+H489</f>
        <v>134347806.59208092</v>
      </c>
      <c r="I490" s="198"/>
      <c r="J490" s="199">
        <f>J484+J489</f>
        <v>70664369.648616597</v>
      </c>
    </row>
    <row r="491" spans="1:29" ht="21" customHeight="1" thickBot="1" x14ac:dyDescent="0.25">
      <c r="A491" s="202"/>
      <c r="B491" s="236"/>
      <c r="C491" s="98"/>
      <c r="D491" s="99"/>
      <c r="E491" s="100"/>
      <c r="F491" s="100"/>
      <c r="G491" s="100"/>
      <c r="H491" s="100"/>
      <c r="I491" s="100"/>
      <c r="J491" s="101"/>
    </row>
    <row r="492" spans="1:29" s="60" customFormat="1" ht="19.2" customHeight="1" thickBot="1" x14ac:dyDescent="0.25">
      <c r="A492" s="336" t="s">
        <v>347</v>
      </c>
      <c r="B492" s="337"/>
      <c r="C492" s="183"/>
      <c r="D492" s="184"/>
      <c r="E492" s="185"/>
      <c r="F492" s="185"/>
      <c r="G492" s="185"/>
      <c r="H492" s="185"/>
      <c r="I492" s="185"/>
      <c r="J492" s="186"/>
      <c r="K492" s="181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</row>
    <row r="493" spans="1:29" ht="20.399999999999999" x14ac:dyDescent="0.2">
      <c r="A493" s="204">
        <v>374</v>
      </c>
      <c r="B493" s="234" t="s">
        <v>348</v>
      </c>
      <c r="C493" s="54" t="s">
        <v>153</v>
      </c>
      <c r="D493" s="19">
        <v>1</v>
      </c>
      <c r="E493" s="2">
        <v>560000</v>
      </c>
      <c r="F493" s="2">
        <f t="shared" ref="F493:F524" si="67">E493*D493</f>
        <v>560000</v>
      </c>
      <c r="G493" s="2">
        <v>672000</v>
      </c>
      <c r="H493" s="2">
        <f t="shared" ref="H493:H524" si="68">G493*D493</f>
        <v>672000</v>
      </c>
      <c r="I493" s="2">
        <v>665336</v>
      </c>
      <c r="J493" s="63">
        <f t="shared" ref="J493:J524" si="69">I493*D493</f>
        <v>665336</v>
      </c>
    </row>
    <row r="494" spans="1:29" ht="20.399999999999999" x14ac:dyDescent="0.2">
      <c r="A494" s="40">
        <v>375</v>
      </c>
      <c r="B494" s="53" t="s">
        <v>349</v>
      </c>
      <c r="C494" s="54" t="s">
        <v>261</v>
      </c>
      <c r="D494" s="19">
        <v>1</v>
      </c>
      <c r="E494" s="2">
        <v>65000</v>
      </c>
      <c r="F494" s="2">
        <f t="shared" si="67"/>
        <v>65000</v>
      </c>
      <c r="G494" s="2">
        <v>72800</v>
      </c>
      <c r="H494" s="2">
        <f t="shared" si="68"/>
        <v>72800</v>
      </c>
      <c r="I494" s="2">
        <v>74418.5</v>
      </c>
      <c r="J494" s="63">
        <f t="shared" si="69"/>
        <v>74418.5</v>
      </c>
    </row>
    <row r="495" spans="1:29" ht="20.399999999999999" x14ac:dyDescent="0.2">
      <c r="A495" s="40">
        <v>376</v>
      </c>
      <c r="B495" s="55" t="s">
        <v>350</v>
      </c>
      <c r="C495" s="54" t="s">
        <v>261</v>
      </c>
      <c r="D495" s="19">
        <v>1</v>
      </c>
      <c r="E495" s="2">
        <v>65000</v>
      </c>
      <c r="F495" s="2">
        <f t="shared" si="67"/>
        <v>65000</v>
      </c>
      <c r="G495" s="2">
        <v>68900</v>
      </c>
      <c r="H495" s="2">
        <f t="shared" si="68"/>
        <v>68900</v>
      </c>
      <c r="I495" s="2">
        <v>82998.499999999985</v>
      </c>
      <c r="J495" s="63">
        <f t="shared" si="69"/>
        <v>82998.499999999985</v>
      </c>
    </row>
    <row r="496" spans="1:29" ht="20.399999999999999" x14ac:dyDescent="0.2">
      <c r="A496" s="40">
        <v>377</v>
      </c>
      <c r="B496" s="55" t="s">
        <v>351</v>
      </c>
      <c r="C496" s="54" t="s">
        <v>261</v>
      </c>
      <c r="D496" s="19">
        <v>1</v>
      </c>
      <c r="E496" s="2">
        <v>65000</v>
      </c>
      <c r="F496" s="2">
        <f t="shared" si="67"/>
        <v>65000</v>
      </c>
      <c r="G496" s="2">
        <v>72150</v>
      </c>
      <c r="H496" s="2">
        <f t="shared" si="68"/>
        <v>72150</v>
      </c>
      <c r="I496" s="2">
        <v>84474.000000000029</v>
      </c>
      <c r="J496" s="63">
        <f t="shared" si="69"/>
        <v>84474.000000000029</v>
      </c>
    </row>
    <row r="497" spans="1:10" ht="20.399999999999999" x14ac:dyDescent="0.2">
      <c r="A497" s="40">
        <v>378</v>
      </c>
      <c r="B497" s="53" t="s">
        <v>352</v>
      </c>
      <c r="C497" s="54" t="s">
        <v>261</v>
      </c>
      <c r="D497" s="19">
        <v>1</v>
      </c>
      <c r="E497" s="2">
        <v>85430</v>
      </c>
      <c r="F497" s="2">
        <f t="shared" si="67"/>
        <v>85430</v>
      </c>
      <c r="G497" s="2">
        <v>96535.9</v>
      </c>
      <c r="H497" s="2">
        <f t="shared" si="68"/>
        <v>96535.9</v>
      </c>
      <c r="I497" s="2">
        <v>127154.01199999999</v>
      </c>
      <c r="J497" s="63">
        <f t="shared" si="69"/>
        <v>127154.01199999999</v>
      </c>
    </row>
    <row r="498" spans="1:10" ht="20.399999999999999" x14ac:dyDescent="0.2">
      <c r="A498" s="40">
        <v>379</v>
      </c>
      <c r="B498" s="55" t="s">
        <v>353</v>
      </c>
      <c r="C498" s="54" t="s">
        <v>261</v>
      </c>
      <c r="D498" s="19">
        <v>1</v>
      </c>
      <c r="E498" s="2">
        <v>77510</v>
      </c>
      <c r="F498" s="2">
        <f t="shared" si="67"/>
        <v>77510</v>
      </c>
      <c r="G498" s="2">
        <v>96887.5</v>
      </c>
      <c r="H498" s="2">
        <f t="shared" si="68"/>
        <v>96887.5</v>
      </c>
      <c r="I498" s="2">
        <v>87090.236000000004</v>
      </c>
      <c r="J498" s="63">
        <f t="shared" si="69"/>
        <v>87090.236000000004</v>
      </c>
    </row>
    <row r="499" spans="1:10" ht="20.399999999999999" x14ac:dyDescent="0.2">
      <c r="A499" s="40">
        <v>380</v>
      </c>
      <c r="B499" s="55" t="s">
        <v>354</v>
      </c>
      <c r="C499" s="54" t="s">
        <v>261</v>
      </c>
      <c r="D499" s="19">
        <v>1</v>
      </c>
      <c r="E499" s="2">
        <v>51370</v>
      </c>
      <c r="F499" s="2">
        <f t="shared" si="67"/>
        <v>51370</v>
      </c>
      <c r="G499" s="2">
        <v>62671.4</v>
      </c>
      <c r="H499" s="2">
        <f t="shared" si="68"/>
        <v>62671.4</v>
      </c>
      <c r="I499" s="2">
        <v>71527.587999999989</v>
      </c>
      <c r="J499" s="63">
        <f t="shared" si="69"/>
        <v>71527.587999999989</v>
      </c>
    </row>
    <row r="500" spans="1:10" x14ac:dyDescent="0.2">
      <c r="A500" s="40">
        <v>381</v>
      </c>
      <c r="B500" s="56" t="s">
        <v>320</v>
      </c>
      <c r="C500" s="54" t="s">
        <v>153</v>
      </c>
      <c r="D500" s="19">
        <v>1</v>
      </c>
      <c r="E500" s="2">
        <v>144000</v>
      </c>
      <c r="F500" s="2">
        <f t="shared" si="67"/>
        <v>144000</v>
      </c>
      <c r="G500" s="2">
        <v>171360</v>
      </c>
      <c r="H500" s="2">
        <f t="shared" si="68"/>
        <v>171360</v>
      </c>
      <c r="I500" s="2">
        <v>174240</v>
      </c>
      <c r="J500" s="63">
        <f t="shared" si="69"/>
        <v>174240</v>
      </c>
    </row>
    <row r="501" spans="1:10" ht="20.399999999999999" x14ac:dyDescent="0.2">
      <c r="A501" s="40">
        <v>382</v>
      </c>
      <c r="B501" s="56" t="s">
        <v>355</v>
      </c>
      <c r="C501" s="54" t="s">
        <v>156</v>
      </c>
      <c r="D501" s="19">
        <v>1</v>
      </c>
      <c r="E501" s="2">
        <v>64000</v>
      </c>
      <c r="F501" s="2">
        <f t="shared" si="67"/>
        <v>64000</v>
      </c>
      <c r="G501" s="2">
        <v>70400</v>
      </c>
      <c r="H501" s="2">
        <f t="shared" si="68"/>
        <v>70400</v>
      </c>
      <c r="I501" s="2">
        <v>78854.400000000009</v>
      </c>
      <c r="J501" s="63">
        <f t="shared" si="69"/>
        <v>78854.400000000009</v>
      </c>
    </row>
    <row r="502" spans="1:10" x14ac:dyDescent="0.2">
      <c r="A502" s="40">
        <v>383</v>
      </c>
      <c r="B502" s="56" t="s">
        <v>356</v>
      </c>
      <c r="C502" s="54" t="s">
        <v>156</v>
      </c>
      <c r="D502" s="19">
        <v>1</v>
      </c>
      <c r="E502" s="2">
        <v>335240</v>
      </c>
      <c r="F502" s="2">
        <f t="shared" si="67"/>
        <v>335240</v>
      </c>
      <c r="G502" s="2">
        <v>408992.8</v>
      </c>
      <c r="H502" s="2">
        <f t="shared" si="68"/>
        <v>408992.8</v>
      </c>
      <c r="I502" s="2">
        <v>369602.10000000003</v>
      </c>
      <c r="J502" s="63">
        <f t="shared" si="69"/>
        <v>369602.10000000003</v>
      </c>
    </row>
    <row r="503" spans="1:10" ht="20.399999999999999" x14ac:dyDescent="0.2">
      <c r="A503" s="40">
        <v>384</v>
      </c>
      <c r="B503" s="56" t="s">
        <v>357</v>
      </c>
      <c r="C503" s="54" t="s">
        <v>261</v>
      </c>
      <c r="D503" s="19">
        <v>1</v>
      </c>
      <c r="E503" s="2">
        <v>110060</v>
      </c>
      <c r="F503" s="2">
        <f t="shared" si="67"/>
        <v>110060</v>
      </c>
      <c r="G503" s="2">
        <v>116663.6</v>
      </c>
      <c r="H503" s="2">
        <f t="shared" si="68"/>
        <v>116663.6</v>
      </c>
      <c r="I503" s="2">
        <v>153247.54399999997</v>
      </c>
      <c r="J503" s="63">
        <f t="shared" si="69"/>
        <v>153247.54399999997</v>
      </c>
    </row>
    <row r="504" spans="1:10" ht="20.399999999999999" x14ac:dyDescent="0.2">
      <c r="A504" s="40">
        <v>385</v>
      </c>
      <c r="B504" s="55" t="s">
        <v>358</v>
      </c>
      <c r="C504" s="54" t="s">
        <v>261</v>
      </c>
      <c r="D504" s="19">
        <v>1</v>
      </c>
      <c r="E504" s="2">
        <v>44030</v>
      </c>
      <c r="F504" s="2">
        <f t="shared" si="67"/>
        <v>44030</v>
      </c>
      <c r="G504" s="2">
        <v>45791.200000000004</v>
      </c>
      <c r="H504" s="2">
        <f t="shared" si="68"/>
        <v>45791.200000000004</v>
      </c>
      <c r="I504" s="2">
        <v>51356.592000000004</v>
      </c>
      <c r="J504" s="63">
        <f t="shared" si="69"/>
        <v>51356.592000000004</v>
      </c>
    </row>
    <row r="505" spans="1:10" ht="20.399999999999999" x14ac:dyDescent="0.2">
      <c r="A505" s="40">
        <v>386</v>
      </c>
      <c r="B505" s="55" t="s">
        <v>359</v>
      </c>
      <c r="C505" s="54" t="s">
        <v>261</v>
      </c>
      <c r="D505" s="19">
        <v>1</v>
      </c>
      <c r="E505" s="2">
        <v>17790</v>
      </c>
      <c r="F505" s="2">
        <f t="shared" si="67"/>
        <v>17790</v>
      </c>
      <c r="G505" s="2">
        <v>18323.7</v>
      </c>
      <c r="H505" s="2">
        <f t="shared" si="68"/>
        <v>18323.7</v>
      </c>
      <c r="I505" s="2">
        <v>19613.475000000002</v>
      </c>
      <c r="J505" s="63">
        <f t="shared" si="69"/>
        <v>19613.475000000002</v>
      </c>
    </row>
    <row r="506" spans="1:10" ht="20.399999999999999" x14ac:dyDescent="0.2">
      <c r="A506" s="40">
        <v>387</v>
      </c>
      <c r="B506" s="55" t="s">
        <v>360</v>
      </c>
      <c r="C506" s="54" t="s">
        <v>261</v>
      </c>
      <c r="D506" s="19">
        <v>1</v>
      </c>
      <c r="E506" s="2">
        <v>33110</v>
      </c>
      <c r="F506" s="2">
        <f t="shared" si="67"/>
        <v>33110</v>
      </c>
      <c r="G506" s="2">
        <v>33772.199999999997</v>
      </c>
      <c r="H506" s="2">
        <f t="shared" si="68"/>
        <v>33772.199999999997</v>
      </c>
      <c r="I506" s="2">
        <v>40794.831000000013</v>
      </c>
      <c r="J506" s="63">
        <f t="shared" si="69"/>
        <v>40794.831000000013</v>
      </c>
    </row>
    <row r="507" spans="1:10" ht="20.399999999999999" x14ac:dyDescent="0.2">
      <c r="A507" s="40">
        <v>388</v>
      </c>
      <c r="B507" s="55" t="s">
        <v>361</v>
      </c>
      <c r="C507" s="54" t="s">
        <v>261</v>
      </c>
      <c r="D507" s="19">
        <v>1</v>
      </c>
      <c r="E507" s="2">
        <v>34360</v>
      </c>
      <c r="F507" s="2">
        <f t="shared" si="67"/>
        <v>34360</v>
      </c>
      <c r="G507" s="2">
        <v>40888.400000000001</v>
      </c>
      <c r="H507" s="2">
        <f t="shared" si="68"/>
        <v>40888.400000000001</v>
      </c>
      <c r="I507" s="2">
        <v>40077.504000000008</v>
      </c>
      <c r="J507" s="63">
        <f t="shared" si="69"/>
        <v>40077.504000000008</v>
      </c>
    </row>
    <row r="508" spans="1:10" ht="20.399999999999999" x14ac:dyDescent="0.2">
      <c r="A508" s="40">
        <v>389</v>
      </c>
      <c r="B508" s="55" t="s">
        <v>362</v>
      </c>
      <c r="C508" s="54" t="s">
        <v>261</v>
      </c>
      <c r="D508" s="19">
        <v>1</v>
      </c>
      <c r="E508" s="2">
        <v>136800</v>
      </c>
      <c r="F508" s="2">
        <f t="shared" si="67"/>
        <v>136800</v>
      </c>
      <c r="G508" s="2">
        <v>153216.00000000003</v>
      </c>
      <c r="H508" s="2">
        <f t="shared" si="68"/>
        <v>153216.00000000003</v>
      </c>
      <c r="I508" s="2">
        <v>187265.52</v>
      </c>
      <c r="J508" s="63">
        <f t="shared" si="69"/>
        <v>187265.52</v>
      </c>
    </row>
    <row r="509" spans="1:10" x14ac:dyDescent="0.2">
      <c r="A509" s="40">
        <v>390</v>
      </c>
      <c r="B509" s="56" t="s">
        <v>363</v>
      </c>
      <c r="C509" s="54" t="s">
        <v>153</v>
      </c>
      <c r="D509" s="19">
        <v>1</v>
      </c>
      <c r="E509" s="2">
        <v>109400</v>
      </c>
      <c r="F509" s="2">
        <f t="shared" si="67"/>
        <v>109400</v>
      </c>
      <c r="G509" s="2">
        <v>136750</v>
      </c>
      <c r="H509" s="2">
        <f t="shared" si="68"/>
        <v>136750</v>
      </c>
      <c r="I509" s="2">
        <v>144681.49999999997</v>
      </c>
      <c r="J509" s="63">
        <f t="shared" si="69"/>
        <v>144681.49999999997</v>
      </c>
    </row>
    <row r="510" spans="1:10" ht="20.399999999999999" x14ac:dyDescent="0.2">
      <c r="A510" s="40">
        <v>391</v>
      </c>
      <c r="B510" s="56" t="s">
        <v>364</v>
      </c>
      <c r="C510" s="54" t="s">
        <v>153</v>
      </c>
      <c r="D510" s="19">
        <v>1</v>
      </c>
      <c r="E510" s="2">
        <v>136750</v>
      </c>
      <c r="F510" s="2">
        <f t="shared" si="67"/>
        <v>136750</v>
      </c>
      <c r="G510" s="2">
        <v>144955</v>
      </c>
      <c r="H510" s="2">
        <f t="shared" si="68"/>
        <v>144955</v>
      </c>
      <c r="I510" s="2">
        <v>153652.30000000002</v>
      </c>
      <c r="J510" s="63">
        <f t="shared" si="69"/>
        <v>153652.30000000002</v>
      </c>
    </row>
    <row r="511" spans="1:10" ht="20.399999999999999" x14ac:dyDescent="0.2">
      <c r="A511" s="40">
        <v>392</v>
      </c>
      <c r="B511" s="56" t="s">
        <v>365</v>
      </c>
      <c r="C511" s="54" t="s">
        <v>153</v>
      </c>
      <c r="D511" s="19">
        <v>1</v>
      </c>
      <c r="E511" s="2">
        <v>128960</v>
      </c>
      <c r="F511" s="2">
        <f t="shared" si="67"/>
        <v>128960</v>
      </c>
      <c r="G511" s="2">
        <v>144435.20000000001</v>
      </c>
      <c r="H511" s="2">
        <f t="shared" si="68"/>
        <v>144435.20000000001</v>
      </c>
      <c r="I511" s="2">
        <v>139483.136</v>
      </c>
      <c r="J511" s="63">
        <f t="shared" si="69"/>
        <v>139483.136</v>
      </c>
    </row>
    <row r="512" spans="1:10" ht="20.399999999999999" x14ac:dyDescent="0.2">
      <c r="A512" s="40">
        <v>393</v>
      </c>
      <c r="B512" s="56" t="s">
        <v>366</v>
      </c>
      <c r="C512" s="54" t="s">
        <v>153</v>
      </c>
      <c r="D512" s="19">
        <v>1</v>
      </c>
      <c r="E512" s="2">
        <v>161200</v>
      </c>
      <c r="F512" s="2">
        <f t="shared" si="67"/>
        <v>161200</v>
      </c>
      <c r="G512" s="2">
        <v>175708</v>
      </c>
      <c r="H512" s="2">
        <f t="shared" si="68"/>
        <v>175708</v>
      </c>
      <c r="I512" s="2">
        <v>220666.68</v>
      </c>
      <c r="J512" s="63">
        <f t="shared" si="69"/>
        <v>220666.68</v>
      </c>
    </row>
    <row r="513" spans="1:10" x14ac:dyDescent="0.2">
      <c r="A513" s="40">
        <v>394</v>
      </c>
      <c r="B513" s="56" t="s">
        <v>367</v>
      </c>
      <c r="C513" s="54" t="s">
        <v>156</v>
      </c>
      <c r="D513" s="19">
        <v>1</v>
      </c>
      <c r="E513" s="2">
        <v>108430</v>
      </c>
      <c r="F513" s="2">
        <f t="shared" si="67"/>
        <v>108430</v>
      </c>
      <c r="G513" s="2">
        <v>133368.9</v>
      </c>
      <c r="H513" s="2">
        <f t="shared" si="68"/>
        <v>133368.9</v>
      </c>
      <c r="I513" s="2">
        <v>166721.96800000002</v>
      </c>
      <c r="J513" s="63">
        <f t="shared" si="69"/>
        <v>166721.96800000002</v>
      </c>
    </row>
    <row r="514" spans="1:10" x14ac:dyDescent="0.2">
      <c r="A514" s="40">
        <v>395</v>
      </c>
      <c r="B514" s="56" t="s">
        <v>368</v>
      </c>
      <c r="C514" s="54" t="s">
        <v>153</v>
      </c>
      <c r="D514" s="19">
        <v>1</v>
      </c>
      <c r="E514" s="2">
        <v>144000</v>
      </c>
      <c r="F514" s="2">
        <f t="shared" si="67"/>
        <v>144000</v>
      </c>
      <c r="G514" s="2">
        <v>172800</v>
      </c>
      <c r="H514" s="2">
        <f t="shared" si="68"/>
        <v>172800</v>
      </c>
      <c r="I514" s="2">
        <v>152769.60000000001</v>
      </c>
      <c r="J514" s="63">
        <f t="shared" si="69"/>
        <v>152769.60000000001</v>
      </c>
    </row>
    <row r="515" spans="1:10" ht="20.399999999999999" x14ac:dyDescent="0.2">
      <c r="A515" s="40">
        <v>396</v>
      </c>
      <c r="B515" s="55" t="s">
        <v>369</v>
      </c>
      <c r="C515" s="54" t="s">
        <v>153</v>
      </c>
      <c r="D515" s="19">
        <v>1</v>
      </c>
      <c r="E515" s="2">
        <v>1040000</v>
      </c>
      <c r="F515" s="2">
        <f t="shared" si="67"/>
        <v>1040000</v>
      </c>
      <c r="G515" s="2">
        <v>1216800</v>
      </c>
      <c r="H515" s="2">
        <f t="shared" si="68"/>
        <v>1216800</v>
      </c>
      <c r="I515" s="2">
        <v>1060904</v>
      </c>
      <c r="J515" s="63">
        <f t="shared" si="69"/>
        <v>1060904</v>
      </c>
    </row>
    <row r="516" spans="1:10" x14ac:dyDescent="0.2">
      <c r="A516" s="40">
        <v>397</v>
      </c>
      <c r="B516" s="55" t="s">
        <v>370</v>
      </c>
      <c r="C516" s="54" t="s">
        <v>153</v>
      </c>
      <c r="D516" s="19">
        <v>1</v>
      </c>
      <c r="E516" s="2">
        <v>880000</v>
      </c>
      <c r="F516" s="2">
        <f t="shared" si="67"/>
        <v>880000</v>
      </c>
      <c r="G516" s="2">
        <v>1038400</v>
      </c>
      <c r="H516" s="2">
        <f t="shared" si="68"/>
        <v>1038400</v>
      </c>
      <c r="I516" s="2">
        <v>1309792</v>
      </c>
      <c r="J516" s="63">
        <f t="shared" si="69"/>
        <v>1309792</v>
      </c>
    </row>
    <row r="517" spans="1:10" ht="20.399999999999999" x14ac:dyDescent="0.2">
      <c r="A517" s="40">
        <v>398</v>
      </c>
      <c r="B517" s="55" t="s">
        <v>371</v>
      </c>
      <c r="C517" s="54" t="s">
        <v>153</v>
      </c>
      <c r="D517" s="19">
        <v>1</v>
      </c>
      <c r="E517" s="2">
        <v>1840000</v>
      </c>
      <c r="F517" s="2">
        <f t="shared" si="67"/>
        <v>1840000</v>
      </c>
      <c r="G517" s="2">
        <v>2226400</v>
      </c>
      <c r="H517" s="2">
        <f t="shared" si="68"/>
        <v>2226400</v>
      </c>
      <c r="I517" s="2">
        <v>1952056</v>
      </c>
      <c r="J517" s="63">
        <f t="shared" si="69"/>
        <v>1952056</v>
      </c>
    </row>
    <row r="518" spans="1:10" x14ac:dyDescent="0.2">
      <c r="A518" s="40">
        <v>399</v>
      </c>
      <c r="B518" s="56" t="s">
        <v>372</v>
      </c>
      <c r="C518" s="54" t="s">
        <v>153</v>
      </c>
      <c r="D518" s="19">
        <v>1</v>
      </c>
      <c r="E518" s="2">
        <v>1120000</v>
      </c>
      <c r="F518" s="2">
        <f t="shared" si="67"/>
        <v>1120000</v>
      </c>
      <c r="G518" s="2">
        <v>1131200</v>
      </c>
      <c r="H518" s="2">
        <f t="shared" si="68"/>
        <v>1131200</v>
      </c>
      <c r="I518" s="2">
        <v>1612800</v>
      </c>
      <c r="J518" s="63">
        <f t="shared" si="69"/>
        <v>1612800</v>
      </c>
    </row>
    <row r="519" spans="1:10" x14ac:dyDescent="0.2">
      <c r="A519" s="40">
        <v>400</v>
      </c>
      <c r="B519" s="56" t="s">
        <v>373</v>
      </c>
      <c r="C519" s="54" t="s">
        <v>153</v>
      </c>
      <c r="D519" s="19">
        <v>1</v>
      </c>
      <c r="E519" s="2">
        <v>389760</v>
      </c>
      <c r="F519" s="2">
        <f t="shared" si="67"/>
        <v>389760</v>
      </c>
      <c r="G519" s="2">
        <v>413145.60000000003</v>
      </c>
      <c r="H519" s="2">
        <f t="shared" si="68"/>
        <v>413145.60000000003</v>
      </c>
      <c r="I519" s="2">
        <v>471609.60000000009</v>
      </c>
      <c r="J519" s="63">
        <f t="shared" si="69"/>
        <v>471609.60000000009</v>
      </c>
    </row>
    <row r="520" spans="1:10" ht="20.399999999999999" x14ac:dyDescent="0.2">
      <c r="A520" s="40">
        <v>401</v>
      </c>
      <c r="B520" s="56" t="s">
        <v>374</v>
      </c>
      <c r="C520" s="54" t="s">
        <v>261</v>
      </c>
      <c r="D520" s="19">
        <v>1</v>
      </c>
      <c r="E520" s="2">
        <v>241580</v>
      </c>
      <c r="F520" s="2">
        <f t="shared" si="67"/>
        <v>241580</v>
      </c>
      <c r="G520" s="2">
        <v>282648.59999999998</v>
      </c>
      <c r="H520" s="2">
        <f t="shared" si="68"/>
        <v>282648.59999999998</v>
      </c>
      <c r="I520" s="2">
        <v>347875.2</v>
      </c>
      <c r="J520" s="63">
        <f t="shared" si="69"/>
        <v>347875.2</v>
      </c>
    </row>
    <row r="521" spans="1:10" ht="20.399999999999999" x14ac:dyDescent="0.2">
      <c r="A521" s="40">
        <v>402</v>
      </c>
      <c r="B521" s="56" t="s">
        <v>375</v>
      </c>
      <c r="C521" s="54" t="s">
        <v>261</v>
      </c>
      <c r="D521" s="19">
        <v>1</v>
      </c>
      <c r="E521" s="2">
        <v>301980</v>
      </c>
      <c r="F521" s="2">
        <f t="shared" si="67"/>
        <v>301980</v>
      </c>
      <c r="G521" s="2">
        <v>353316.6</v>
      </c>
      <c r="H521" s="2">
        <f t="shared" si="68"/>
        <v>353316.6</v>
      </c>
      <c r="I521" s="2">
        <v>320370.58200000005</v>
      </c>
      <c r="J521" s="63">
        <f t="shared" si="69"/>
        <v>320370.58200000005</v>
      </c>
    </row>
    <row r="522" spans="1:10" x14ac:dyDescent="0.2">
      <c r="A522" s="40">
        <v>403</v>
      </c>
      <c r="B522" s="56" t="s">
        <v>289</v>
      </c>
      <c r="C522" s="54" t="s">
        <v>153</v>
      </c>
      <c r="D522" s="19">
        <v>1</v>
      </c>
      <c r="E522" s="2">
        <v>240000</v>
      </c>
      <c r="F522" s="2">
        <f t="shared" si="67"/>
        <v>240000</v>
      </c>
      <c r="G522" s="2">
        <v>288000</v>
      </c>
      <c r="H522" s="2">
        <f t="shared" si="68"/>
        <v>288000</v>
      </c>
      <c r="I522" s="2">
        <v>269664</v>
      </c>
      <c r="J522" s="63">
        <f t="shared" si="69"/>
        <v>269664</v>
      </c>
    </row>
    <row r="523" spans="1:10" x14ac:dyDescent="0.2">
      <c r="A523" s="40">
        <v>404</v>
      </c>
      <c r="B523" s="56" t="s">
        <v>376</v>
      </c>
      <c r="C523" s="54" t="s">
        <v>153</v>
      </c>
      <c r="D523" s="19">
        <v>1</v>
      </c>
      <c r="E523" s="2">
        <v>2080000</v>
      </c>
      <c r="F523" s="2">
        <f t="shared" si="67"/>
        <v>2080000</v>
      </c>
      <c r="G523" s="2">
        <v>2121600</v>
      </c>
      <c r="H523" s="2">
        <f t="shared" si="68"/>
        <v>2121600</v>
      </c>
      <c r="I523" s="2">
        <v>2164032</v>
      </c>
      <c r="J523" s="63">
        <f t="shared" si="69"/>
        <v>2164032</v>
      </c>
    </row>
    <row r="524" spans="1:10" x14ac:dyDescent="0.2">
      <c r="A524" s="40">
        <v>405</v>
      </c>
      <c r="B524" s="56" t="s">
        <v>291</v>
      </c>
      <c r="C524" s="54" t="s">
        <v>153</v>
      </c>
      <c r="D524" s="19">
        <v>1</v>
      </c>
      <c r="E524" s="2">
        <v>389760</v>
      </c>
      <c r="F524" s="2">
        <f t="shared" si="67"/>
        <v>389760</v>
      </c>
      <c r="G524" s="2">
        <v>405350.40000000002</v>
      </c>
      <c r="H524" s="2">
        <f t="shared" si="68"/>
        <v>405350.40000000002</v>
      </c>
      <c r="I524" s="2">
        <v>421564.41600000003</v>
      </c>
      <c r="J524" s="63">
        <f t="shared" si="69"/>
        <v>421564.41600000003</v>
      </c>
    </row>
    <row r="525" spans="1:10" ht="20.399999999999999" x14ac:dyDescent="0.2">
      <c r="A525" s="40">
        <v>406</v>
      </c>
      <c r="B525" s="55" t="s">
        <v>377</v>
      </c>
      <c r="C525" s="54" t="s">
        <v>156</v>
      </c>
      <c r="D525" s="19">
        <v>1</v>
      </c>
      <c r="E525" s="2">
        <v>432000</v>
      </c>
      <c r="F525" s="2">
        <f t="shared" ref="F525:F556" si="70">E525*D525</f>
        <v>432000</v>
      </c>
      <c r="G525" s="2">
        <v>488159.99999999994</v>
      </c>
      <c r="H525" s="2">
        <f t="shared" ref="H525:H556" si="71">G525*D525</f>
        <v>488159.99999999994</v>
      </c>
      <c r="I525" s="2">
        <v>522720.00000000012</v>
      </c>
      <c r="J525" s="63">
        <f t="shared" ref="J525:J556" si="72">I525*D525</f>
        <v>522720.00000000012</v>
      </c>
    </row>
    <row r="526" spans="1:10" ht="20.399999999999999" x14ac:dyDescent="0.2">
      <c r="A526" s="40">
        <v>407</v>
      </c>
      <c r="B526" s="53" t="s">
        <v>378</v>
      </c>
      <c r="C526" s="54" t="s">
        <v>261</v>
      </c>
      <c r="D526" s="19">
        <v>1</v>
      </c>
      <c r="E526" s="2">
        <v>224000</v>
      </c>
      <c r="F526" s="2">
        <f t="shared" si="70"/>
        <v>224000</v>
      </c>
      <c r="G526" s="2">
        <v>248640.00000000003</v>
      </c>
      <c r="H526" s="2">
        <f t="shared" si="71"/>
        <v>248640.00000000003</v>
      </c>
      <c r="I526" s="2">
        <v>317206.39999999997</v>
      </c>
      <c r="J526" s="63">
        <f t="shared" si="72"/>
        <v>317206.39999999997</v>
      </c>
    </row>
    <row r="527" spans="1:10" x14ac:dyDescent="0.2">
      <c r="A527" s="40">
        <v>408</v>
      </c>
      <c r="B527" s="56" t="s">
        <v>379</v>
      </c>
      <c r="C527" s="54" t="s">
        <v>261</v>
      </c>
      <c r="D527" s="19">
        <v>1</v>
      </c>
      <c r="E527" s="2">
        <v>134650</v>
      </c>
      <c r="F527" s="2">
        <f t="shared" si="70"/>
        <v>134650</v>
      </c>
      <c r="G527" s="2">
        <v>152154.5</v>
      </c>
      <c r="H527" s="2">
        <f t="shared" si="71"/>
        <v>152154.5</v>
      </c>
      <c r="I527" s="2">
        <v>210390.625</v>
      </c>
      <c r="J527" s="63">
        <f t="shared" si="72"/>
        <v>210390.625</v>
      </c>
    </row>
    <row r="528" spans="1:10" x14ac:dyDescent="0.2">
      <c r="A528" s="40">
        <v>409</v>
      </c>
      <c r="B528" s="56" t="s">
        <v>380</v>
      </c>
      <c r="C528" s="54" t="s">
        <v>261</v>
      </c>
      <c r="D528" s="19">
        <v>1</v>
      </c>
      <c r="E528" s="2">
        <v>80980</v>
      </c>
      <c r="F528" s="2">
        <f t="shared" si="70"/>
        <v>80980</v>
      </c>
      <c r="G528" s="2">
        <v>96366.2</v>
      </c>
      <c r="H528" s="2">
        <f t="shared" si="71"/>
        <v>96366.2</v>
      </c>
      <c r="I528" s="2">
        <v>97985.8</v>
      </c>
      <c r="J528" s="63">
        <f t="shared" si="72"/>
        <v>97985.8</v>
      </c>
    </row>
    <row r="529" spans="1:10" ht="20.399999999999999" x14ac:dyDescent="0.2">
      <c r="A529" s="40">
        <v>410</v>
      </c>
      <c r="B529" s="56" t="s">
        <v>381</v>
      </c>
      <c r="C529" s="54" t="s">
        <v>261</v>
      </c>
      <c r="D529" s="19">
        <v>1</v>
      </c>
      <c r="E529" s="2">
        <v>94980</v>
      </c>
      <c r="F529" s="2">
        <f t="shared" si="70"/>
        <v>94980</v>
      </c>
      <c r="G529" s="2">
        <v>104478.00000000001</v>
      </c>
      <c r="H529" s="2">
        <f t="shared" si="71"/>
        <v>104478.00000000001</v>
      </c>
      <c r="I529" s="2">
        <v>132250.15199999997</v>
      </c>
      <c r="J529" s="63">
        <f t="shared" si="72"/>
        <v>132250.15199999997</v>
      </c>
    </row>
    <row r="530" spans="1:10" ht="20.399999999999999" x14ac:dyDescent="0.2">
      <c r="A530" s="40">
        <v>411</v>
      </c>
      <c r="B530" s="56" t="s">
        <v>382</v>
      </c>
      <c r="C530" s="54" t="s">
        <v>261</v>
      </c>
      <c r="D530" s="19">
        <v>1</v>
      </c>
      <c r="E530" s="2">
        <v>157550</v>
      </c>
      <c r="F530" s="2">
        <f t="shared" si="70"/>
        <v>157550</v>
      </c>
      <c r="G530" s="2">
        <v>176456.00000000003</v>
      </c>
      <c r="H530" s="2">
        <f t="shared" si="71"/>
        <v>176456.00000000003</v>
      </c>
      <c r="I530" s="2">
        <v>208359.87499999997</v>
      </c>
      <c r="J530" s="63">
        <f t="shared" si="72"/>
        <v>208359.87499999997</v>
      </c>
    </row>
    <row r="531" spans="1:10" ht="20.399999999999999" x14ac:dyDescent="0.2">
      <c r="A531" s="40">
        <v>412</v>
      </c>
      <c r="B531" s="56" t="s">
        <v>383</v>
      </c>
      <c r="C531" s="54" t="s">
        <v>156</v>
      </c>
      <c r="D531" s="19">
        <v>1</v>
      </c>
      <c r="E531" s="2">
        <v>96000</v>
      </c>
      <c r="F531" s="2">
        <f t="shared" si="70"/>
        <v>96000</v>
      </c>
      <c r="G531" s="2">
        <v>107520.00000000001</v>
      </c>
      <c r="H531" s="2">
        <f t="shared" si="71"/>
        <v>107520.00000000001</v>
      </c>
      <c r="I531" s="2">
        <v>116160.00000000003</v>
      </c>
      <c r="J531" s="63">
        <f t="shared" si="72"/>
        <v>116160.00000000003</v>
      </c>
    </row>
    <row r="532" spans="1:10" ht="20.399999999999999" x14ac:dyDescent="0.2">
      <c r="A532" s="40">
        <v>413</v>
      </c>
      <c r="B532" s="56" t="s">
        <v>384</v>
      </c>
      <c r="C532" s="54" t="s">
        <v>156</v>
      </c>
      <c r="D532" s="19">
        <v>1</v>
      </c>
      <c r="E532" s="2">
        <v>60800</v>
      </c>
      <c r="F532" s="2">
        <f t="shared" si="70"/>
        <v>60800</v>
      </c>
      <c r="G532" s="2">
        <v>75392</v>
      </c>
      <c r="H532" s="2">
        <f t="shared" si="71"/>
        <v>75392</v>
      </c>
      <c r="I532" s="2">
        <v>64502.720000000001</v>
      </c>
      <c r="J532" s="63">
        <f t="shared" si="72"/>
        <v>64502.720000000001</v>
      </c>
    </row>
    <row r="533" spans="1:10" ht="20.399999999999999" x14ac:dyDescent="0.2">
      <c r="A533" s="40">
        <v>414</v>
      </c>
      <c r="B533" s="55" t="s">
        <v>385</v>
      </c>
      <c r="C533" s="54" t="s">
        <v>156</v>
      </c>
      <c r="D533" s="19">
        <v>1</v>
      </c>
      <c r="E533" s="2">
        <v>72000</v>
      </c>
      <c r="F533" s="2">
        <f t="shared" si="70"/>
        <v>72000</v>
      </c>
      <c r="G533" s="2">
        <v>79920</v>
      </c>
      <c r="H533" s="2">
        <f t="shared" si="71"/>
        <v>79920</v>
      </c>
      <c r="I533" s="2">
        <v>74908.800000000003</v>
      </c>
      <c r="J533" s="63">
        <f t="shared" si="72"/>
        <v>74908.800000000003</v>
      </c>
    </row>
    <row r="534" spans="1:10" ht="20.399999999999999" x14ac:dyDescent="0.2">
      <c r="A534" s="40">
        <v>415</v>
      </c>
      <c r="B534" s="55" t="s">
        <v>386</v>
      </c>
      <c r="C534" s="54" t="s">
        <v>156</v>
      </c>
      <c r="D534" s="19">
        <v>1</v>
      </c>
      <c r="E534" s="2">
        <v>112000</v>
      </c>
      <c r="F534" s="2">
        <f t="shared" si="70"/>
        <v>112000</v>
      </c>
      <c r="G534" s="2">
        <v>119840</v>
      </c>
      <c r="H534" s="2">
        <f t="shared" si="71"/>
        <v>119840</v>
      </c>
      <c r="I534" s="2">
        <v>175000</v>
      </c>
      <c r="J534" s="63">
        <f t="shared" si="72"/>
        <v>175000</v>
      </c>
    </row>
    <row r="535" spans="1:10" ht="20.399999999999999" x14ac:dyDescent="0.2">
      <c r="A535" s="40">
        <v>416</v>
      </c>
      <c r="B535" s="55" t="s">
        <v>387</v>
      </c>
      <c r="C535" s="54" t="s">
        <v>261</v>
      </c>
      <c r="D535" s="19">
        <v>1</v>
      </c>
      <c r="E535" s="2">
        <v>225830</v>
      </c>
      <c r="F535" s="2">
        <f t="shared" si="70"/>
        <v>225830</v>
      </c>
      <c r="G535" s="2">
        <v>282287.5</v>
      </c>
      <c r="H535" s="2">
        <f t="shared" si="71"/>
        <v>282287.5</v>
      </c>
      <c r="I535" s="2">
        <v>239583.04699999999</v>
      </c>
      <c r="J535" s="63">
        <f t="shared" si="72"/>
        <v>239583.04699999999</v>
      </c>
    </row>
    <row r="536" spans="1:10" ht="20.399999999999999" x14ac:dyDescent="0.2">
      <c r="A536" s="40">
        <v>417</v>
      </c>
      <c r="B536" s="55" t="s">
        <v>388</v>
      </c>
      <c r="C536" s="54" t="s">
        <v>261</v>
      </c>
      <c r="D536" s="19">
        <v>1</v>
      </c>
      <c r="E536" s="2">
        <v>217060</v>
      </c>
      <c r="F536" s="2">
        <f t="shared" si="70"/>
        <v>217060</v>
      </c>
      <c r="G536" s="2">
        <v>236595.40000000002</v>
      </c>
      <c r="H536" s="2">
        <f t="shared" si="71"/>
        <v>236595.40000000002</v>
      </c>
      <c r="I536" s="2">
        <v>282091.17600000004</v>
      </c>
      <c r="J536" s="63">
        <f t="shared" si="72"/>
        <v>282091.17600000004</v>
      </c>
    </row>
    <row r="537" spans="1:10" ht="20.399999999999999" x14ac:dyDescent="0.2">
      <c r="A537" s="40">
        <v>418</v>
      </c>
      <c r="B537" s="55" t="s">
        <v>389</v>
      </c>
      <c r="C537" s="54" t="s">
        <v>153</v>
      </c>
      <c r="D537" s="19">
        <v>1</v>
      </c>
      <c r="E537" s="2">
        <v>1120000</v>
      </c>
      <c r="F537" s="2">
        <f t="shared" si="70"/>
        <v>1120000</v>
      </c>
      <c r="G537" s="2">
        <v>1153600</v>
      </c>
      <c r="H537" s="2">
        <f t="shared" si="71"/>
        <v>1153600</v>
      </c>
      <c r="I537" s="2">
        <v>1165248</v>
      </c>
      <c r="J537" s="63">
        <f t="shared" si="72"/>
        <v>1165248</v>
      </c>
    </row>
    <row r="538" spans="1:10" ht="20.399999999999999" x14ac:dyDescent="0.2">
      <c r="A538" s="40">
        <v>419</v>
      </c>
      <c r="B538" s="55" t="s">
        <v>390</v>
      </c>
      <c r="C538" s="54" t="s">
        <v>391</v>
      </c>
      <c r="D538" s="19">
        <v>1</v>
      </c>
      <c r="E538" s="2">
        <v>654210</v>
      </c>
      <c r="F538" s="2">
        <f t="shared" si="70"/>
        <v>654210</v>
      </c>
      <c r="G538" s="2">
        <v>726173.10000000009</v>
      </c>
      <c r="H538" s="2">
        <f t="shared" si="71"/>
        <v>726173.10000000009</v>
      </c>
      <c r="I538" s="2">
        <v>957828.86099999992</v>
      </c>
      <c r="J538" s="63">
        <f t="shared" si="72"/>
        <v>957828.86099999992</v>
      </c>
    </row>
    <row r="539" spans="1:10" ht="20.399999999999999" x14ac:dyDescent="0.2">
      <c r="A539" s="40">
        <v>420</v>
      </c>
      <c r="B539" s="56" t="s">
        <v>392</v>
      </c>
      <c r="C539" s="54" t="s">
        <v>153</v>
      </c>
      <c r="D539" s="19">
        <v>1</v>
      </c>
      <c r="E539" s="2">
        <v>5920000</v>
      </c>
      <c r="F539" s="2">
        <f t="shared" si="70"/>
        <v>5920000</v>
      </c>
      <c r="G539" s="2">
        <v>6512000.0000000009</v>
      </c>
      <c r="H539" s="2">
        <f t="shared" si="71"/>
        <v>6512000.0000000009</v>
      </c>
      <c r="I539" s="2">
        <v>6526800</v>
      </c>
      <c r="J539" s="63">
        <f t="shared" si="72"/>
        <v>6526800</v>
      </c>
    </row>
    <row r="540" spans="1:10" ht="20.399999999999999" x14ac:dyDescent="0.2">
      <c r="A540" s="40">
        <v>421</v>
      </c>
      <c r="B540" s="56" t="s">
        <v>393</v>
      </c>
      <c r="C540" s="54" t="s">
        <v>261</v>
      </c>
      <c r="D540" s="19">
        <v>1</v>
      </c>
      <c r="E540" s="2">
        <v>128570</v>
      </c>
      <c r="F540" s="2">
        <f t="shared" si="70"/>
        <v>128570</v>
      </c>
      <c r="G540" s="2">
        <v>131141.4</v>
      </c>
      <c r="H540" s="2">
        <f t="shared" si="71"/>
        <v>131141.4</v>
      </c>
      <c r="I540" s="2">
        <v>164171.03299999997</v>
      </c>
      <c r="J540" s="63">
        <f t="shared" si="72"/>
        <v>164171.03299999997</v>
      </c>
    </row>
    <row r="541" spans="1:10" ht="20.399999999999999" x14ac:dyDescent="0.2">
      <c r="A541" s="40">
        <v>422</v>
      </c>
      <c r="B541" s="56" t="s">
        <v>394</v>
      </c>
      <c r="C541" s="54" t="s">
        <v>261</v>
      </c>
      <c r="D541" s="19">
        <v>1</v>
      </c>
      <c r="E541" s="2">
        <v>99020</v>
      </c>
      <c r="F541" s="2">
        <f t="shared" si="70"/>
        <v>99020</v>
      </c>
      <c r="G541" s="2">
        <v>122784.8</v>
      </c>
      <c r="H541" s="2">
        <f t="shared" si="71"/>
        <v>122784.8</v>
      </c>
      <c r="I541" s="2">
        <v>147381.36799999999</v>
      </c>
      <c r="J541" s="63">
        <f t="shared" si="72"/>
        <v>147381.36799999999</v>
      </c>
    </row>
    <row r="542" spans="1:10" ht="20.399999999999999" x14ac:dyDescent="0.2">
      <c r="A542" s="40">
        <v>423</v>
      </c>
      <c r="B542" s="56" t="s">
        <v>395</v>
      </c>
      <c r="C542" s="54" t="s">
        <v>261</v>
      </c>
      <c r="D542" s="19">
        <v>1</v>
      </c>
      <c r="E542" s="2">
        <v>152730</v>
      </c>
      <c r="F542" s="2">
        <f t="shared" si="70"/>
        <v>152730</v>
      </c>
      <c r="G542" s="2">
        <v>164948.40000000002</v>
      </c>
      <c r="H542" s="2">
        <f t="shared" si="71"/>
        <v>164948.40000000002</v>
      </c>
      <c r="I542" s="2">
        <v>191584.51200000002</v>
      </c>
      <c r="J542" s="63">
        <f t="shared" si="72"/>
        <v>191584.51200000002</v>
      </c>
    </row>
    <row r="543" spans="1:10" ht="20.399999999999999" x14ac:dyDescent="0.2">
      <c r="A543" s="40">
        <v>424</v>
      </c>
      <c r="B543" s="56" t="s">
        <v>396</v>
      </c>
      <c r="C543" s="54" t="s">
        <v>153</v>
      </c>
      <c r="D543" s="19">
        <v>1</v>
      </c>
      <c r="E543" s="2">
        <v>364180</v>
      </c>
      <c r="F543" s="2">
        <f t="shared" si="70"/>
        <v>364180</v>
      </c>
      <c r="G543" s="2">
        <v>451583.2</v>
      </c>
      <c r="H543" s="2">
        <f t="shared" si="71"/>
        <v>451583.2</v>
      </c>
      <c r="I543" s="2">
        <v>481628.04999999987</v>
      </c>
      <c r="J543" s="63">
        <f t="shared" si="72"/>
        <v>481628.04999999987</v>
      </c>
    </row>
    <row r="544" spans="1:10" ht="20.399999999999999" x14ac:dyDescent="0.2">
      <c r="A544" s="40">
        <v>425</v>
      </c>
      <c r="B544" s="55" t="s">
        <v>397</v>
      </c>
      <c r="C544" s="54" t="s">
        <v>153</v>
      </c>
      <c r="D544" s="19">
        <v>1</v>
      </c>
      <c r="E544" s="2">
        <v>418880</v>
      </c>
      <c r="F544" s="2">
        <f t="shared" si="70"/>
        <v>418880</v>
      </c>
      <c r="G544" s="2">
        <v>427257.60000000003</v>
      </c>
      <c r="H544" s="2">
        <f t="shared" si="71"/>
        <v>427257.60000000003</v>
      </c>
      <c r="I544" s="2">
        <v>516102.04800000013</v>
      </c>
      <c r="J544" s="63">
        <f t="shared" si="72"/>
        <v>516102.04800000013</v>
      </c>
    </row>
    <row r="545" spans="1:10" ht="20.399999999999999" x14ac:dyDescent="0.2">
      <c r="A545" s="40">
        <v>426</v>
      </c>
      <c r="B545" s="55" t="s">
        <v>398</v>
      </c>
      <c r="C545" s="54" t="s">
        <v>153</v>
      </c>
      <c r="D545" s="19">
        <v>1</v>
      </c>
      <c r="E545" s="2">
        <v>463680</v>
      </c>
      <c r="F545" s="2">
        <f t="shared" si="70"/>
        <v>463680</v>
      </c>
      <c r="G545" s="2">
        <v>510048.00000000006</v>
      </c>
      <c r="H545" s="2">
        <f t="shared" si="71"/>
        <v>510048.00000000006</v>
      </c>
      <c r="I545" s="2">
        <v>602598.52800000017</v>
      </c>
      <c r="J545" s="63">
        <f t="shared" si="72"/>
        <v>602598.52800000017</v>
      </c>
    </row>
    <row r="546" spans="1:10" ht="20.399999999999999" x14ac:dyDescent="0.2">
      <c r="A546" s="40">
        <v>427</v>
      </c>
      <c r="B546" s="55" t="s">
        <v>399</v>
      </c>
      <c r="C546" s="54" t="s">
        <v>153</v>
      </c>
      <c r="D546" s="19">
        <v>1</v>
      </c>
      <c r="E546" s="2">
        <v>224560</v>
      </c>
      <c r="F546" s="2">
        <f t="shared" si="70"/>
        <v>224560</v>
      </c>
      <c r="G546" s="2">
        <v>229051.2</v>
      </c>
      <c r="H546" s="2">
        <f t="shared" si="71"/>
        <v>229051.2</v>
      </c>
      <c r="I546" s="2">
        <v>286740.66399999993</v>
      </c>
      <c r="J546" s="63">
        <f t="shared" si="72"/>
        <v>286740.66399999993</v>
      </c>
    </row>
    <row r="547" spans="1:10" ht="20.399999999999999" x14ac:dyDescent="0.2">
      <c r="A547" s="40">
        <v>428</v>
      </c>
      <c r="B547" s="56" t="s">
        <v>400</v>
      </c>
      <c r="C547" s="54" t="s">
        <v>156</v>
      </c>
      <c r="D547" s="19">
        <v>1</v>
      </c>
      <c r="E547" s="2">
        <v>81990</v>
      </c>
      <c r="F547" s="2">
        <f t="shared" si="70"/>
        <v>81990</v>
      </c>
      <c r="G547" s="2">
        <v>100027.8</v>
      </c>
      <c r="H547" s="2">
        <f t="shared" si="71"/>
        <v>100027.8</v>
      </c>
      <c r="I547" s="2">
        <v>124042.67099999999</v>
      </c>
      <c r="J547" s="63">
        <f t="shared" si="72"/>
        <v>124042.67099999999</v>
      </c>
    </row>
    <row r="548" spans="1:10" ht="20.399999999999999" x14ac:dyDescent="0.2">
      <c r="A548" s="40">
        <v>429</v>
      </c>
      <c r="B548" s="56" t="s">
        <v>401</v>
      </c>
      <c r="C548" s="54" t="s">
        <v>156</v>
      </c>
      <c r="D548" s="19">
        <v>1</v>
      </c>
      <c r="E548" s="2">
        <v>100800</v>
      </c>
      <c r="F548" s="2">
        <f t="shared" si="70"/>
        <v>100800</v>
      </c>
      <c r="G548" s="2">
        <v>113903.99999999999</v>
      </c>
      <c r="H548" s="2">
        <f t="shared" si="71"/>
        <v>113903.99999999999</v>
      </c>
      <c r="I548" s="2">
        <v>137985.12</v>
      </c>
      <c r="J548" s="63">
        <f t="shared" si="72"/>
        <v>137985.12</v>
      </c>
    </row>
    <row r="549" spans="1:10" ht="20.399999999999999" x14ac:dyDescent="0.2">
      <c r="A549" s="40">
        <v>430</v>
      </c>
      <c r="B549" s="56" t="s">
        <v>402</v>
      </c>
      <c r="C549" s="54" t="s">
        <v>261</v>
      </c>
      <c r="D549" s="19">
        <v>1</v>
      </c>
      <c r="E549" s="2">
        <v>217060</v>
      </c>
      <c r="F549" s="2">
        <f t="shared" si="70"/>
        <v>217060</v>
      </c>
      <c r="G549" s="2">
        <v>243107.20000000001</v>
      </c>
      <c r="H549" s="2">
        <f t="shared" si="71"/>
        <v>243107.20000000001</v>
      </c>
      <c r="I549" s="2">
        <v>333751.45600000001</v>
      </c>
      <c r="J549" s="63">
        <f t="shared" si="72"/>
        <v>333751.45600000001</v>
      </c>
    </row>
    <row r="550" spans="1:10" ht="20.399999999999999" x14ac:dyDescent="0.2">
      <c r="A550" s="40">
        <v>431</v>
      </c>
      <c r="B550" s="56" t="s">
        <v>403</v>
      </c>
      <c r="C550" s="54" t="s">
        <v>153</v>
      </c>
      <c r="D550" s="19">
        <v>1</v>
      </c>
      <c r="E550" s="2">
        <v>291340</v>
      </c>
      <c r="F550" s="2">
        <f t="shared" si="70"/>
        <v>291340</v>
      </c>
      <c r="G550" s="2">
        <v>358348.2</v>
      </c>
      <c r="H550" s="2">
        <f t="shared" si="71"/>
        <v>358348.2</v>
      </c>
      <c r="I550" s="2">
        <v>358960.01400000008</v>
      </c>
      <c r="J550" s="63">
        <f t="shared" si="72"/>
        <v>358960.01400000008</v>
      </c>
    </row>
    <row r="551" spans="1:10" ht="20.399999999999999" x14ac:dyDescent="0.2">
      <c r="A551" s="40">
        <v>432</v>
      </c>
      <c r="B551" s="56" t="s">
        <v>404</v>
      </c>
      <c r="C551" s="54" t="s">
        <v>153</v>
      </c>
      <c r="D551" s="19">
        <v>1</v>
      </c>
      <c r="E551" s="2">
        <v>335100</v>
      </c>
      <c r="F551" s="2">
        <f t="shared" si="70"/>
        <v>335100</v>
      </c>
      <c r="G551" s="2">
        <v>375312.00000000006</v>
      </c>
      <c r="H551" s="2">
        <f t="shared" si="71"/>
        <v>375312.00000000006</v>
      </c>
      <c r="I551" s="2">
        <v>390860.64</v>
      </c>
      <c r="J551" s="63">
        <f t="shared" si="72"/>
        <v>390860.64</v>
      </c>
    </row>
    <row r="552" spans="1:10" ht="20.399999999999999" x14ac:dyDescent="0.2">
      <c r="A552" s="40">
        <v>433</v>
      </c>
      <c r="B552" s="55" t="s">
        <v>405</v>
      </c>
      <c r="C552" s="54" t="s">
        <v>153</v>
      </c>
      <c r="D552" s="19">
        <v>1</v>
      </c>
      <c r="E552" s="2">
        <v>370940</v>
      </c>
      <c r="F552" s="2">
        <f t="shared" si="70"/>
        <v>370940</v>
      </c>
      <c r="G552" s="2">
        <v>463675</v>
      </c>
      <c r="H552" s="2">
        <f t="shared" si="71"/>
        <v>463675</v>
      </c>
      <c r="I552" s="2">
        <v>516496.85599999991</v>
      </c>
      <c r="J552" s="63">
        <f t="shared" si="72"/>
        <v>516496.85599999991</v>
      </c>
    </row>
    <row r="553" spans="1:10" ht="20.399999999999999" x14ac:dyDescent="0.2">
      <c r="A553" s="40">
        <v>434</v>
      </c>
      <c r="B553" s="55" t="s">
        <v>406</v>
      </c>
      <c r="C553" s="54" t="s">
        <v>153</v>
      </c>
      <c r="D553" s="19">
        <v>1</v>
      </c>
      <c r="E553" s="2">
        <v>179650</v>
      </c>
      <c r="F553" s="2">
        <f t="shared" si="70"/>
        <v>179650</v>
      </c>
      <c r="G553" s="2">
        <v>208394</v>
      </c>
      <c r="H553" s="2">
        <f t="shared" si="71"/>
        <v>208394</v>
      </c>
      <c r="I553" s="2">
        <v>217376.50000000006</v>
      </c>
      <c r="J553" s="63">
        <f t="shared" si="72"/>
        <v>217376.50000000006</v>
      </c>
    </row>
    <row r="554" spans="1:10" ht="20.399999999999999" x14ac:dyDescent="0.2">
      <c r="A554" s="40">
        <v>435</v>
      </c>
      <c r="B554" s="55" t="s">
        <v>319</v>
      </c>
      <c r="C554" s="54" t="s">
        <v>154</v>
      </c>
      <c r="D554" s="19">
        <v>1</v>
      </c>
      <c r="E554" s="2">
        <v>168000</v>
      </c>
      <c r="F554" s="2">
        <f t="shared" si="70"/>
        <v>168000</v>
      </c>
      <c r="G554" s="2">
        <v>174720</v>
      </c>
      <c r="H554" s="2">
        <f t="shared" si="71"/>
        <v>174720</v>
      </c>
      <c r="I554" s="2">
        <v>241920</v>
      </c>
      <c r="J554" s="63">
        <f t="shared" si="72"/>
        <v>241920</v>
      </c>
    </row>
    <row r="555" spans="1:10" ht="20.399999999999999" x14ac:dyDescent="0.2">
      <c r="A555" s="40">
        <v>436</v>
      </c>
      <c r="B555" s="55" t="s">
        <v>407</v>
      </c>
      <c r="C555" s="54" t="s">
        <v>261</v>
      </c>
      <c r="D555" s="19">
        <v>1</v>
      </c>
      <c r="E555" s="2">
        <v>24000</v>
      </c>
      <c r="F555" s="2">
        <f t="shared" si="70"/>
        <v>24000</v>
      </c>
      <c r="G555" s="2">
        <v>26400.000000000004</v>
      </c>
      <c r="H555" s="2">
        <f t="shared" si="71"/>
        <v>26400.000000000004</v>
      </c>
      <c r="I555" s="2">
        <v>25958.400000000001</v>
      </c>
      <c r="J555" s="63">
        <f t="shared" si="72"/>
        <v>25958.400000000001</v>
      </c>
    </row>
    <row r="556" spans="1:10" ht="112.2" x14ac:dyDescent="0.2">
      <c r="A556" s="40">
        <v>437</v>
      </c>
      <c r="B556" s="55" t="s">
        <v>408</v>
      </c>
      <c r="C556" s="54" t="s">
        <v>153</v>
      </c>
      <c r="D556" s="19">
        <v>1</v>
      </c>
      <c r="E556" s="2">
        <v>185000</v>
      </c>
      <c r="F556" s="2">
        <f t="shared" si="70"/>
        <v>185000</v>
      </c>
      <c r="G556" s="2">
        <v>194250</v>
      </c>
      <c r="H556" s="2">
        <f t="shared" si="71"/>
        <v>194250</v>
      </c>
      <c r="I556" s="2">
        <v>188718.5</v>
      </c>
      <c r="J556" s="63">
        <f t="shared" si="72"/>
        <v>188718.5</v>
      </c>
    </row>
    <row r="557" spans="1:10" ht="20.399999999999999" x14ac:dyDescent="0.2">
      <c r="A557" s="40">
        <v>438</v>
      </c>
      <c r="B557" s="55" t="s">
        <v>409</v>
      </c>
      <c r="C557" s="54" t="s">
        <v>156</v>
      </c>
      <c r="D557" s="19">
        <v>1</v>
      </c>
      <c r="E557" s="2">
        <v>69690</v>
      </c>
      <c r="F557" s="2">
        <f t="shared" ref="F557:F588" si="73">E557*D557</f>
        <v>69690</v>
      </c>
      <c r="G557" s="2">
        <v>84324.9</v>
      </c>
      <c r="H557" s="2">
        <f t="shared" ref="H557:H588" si="74">G557*D557</f>
        <v>84324.9</v>
      </c>
      <c r="I557" s="2">
        <v>78303.684000000008</v>
      </c>
      <c r="J557" s="63">
        <f t="shared" ref="J557:J588" si="75">I557*D557</f>
        <v>78303.684000000008</v>
      </c>
    </row>
    <row r="558" spans="1:10" ht="20.399999999999999" x14ac:dyDescent="0.2">
      <c r="A558" s="40">
        <v>439</v>
      </c>
      <c r="B558" s="56" t="s">
        <v>410</v>
      </c>
      <c r="C558" s="54" t="s">
        <v>153</v>
      </c>
      <c r="D558" s="19">
        <v>1</v>
      </c>
      <c r="E558" s="2">
        <v>624910</v>
      </c>
      <c r="F558" s="2">
        <f t="shared" si="73"/>
        <v>624910</v>
      </c>
      <c r="G558" s="2">
        <v>637408.19999999995</v>
      </c>
      <c r="H558" s="2">
        <f t="shared" si="74"/>
        <v>637408.19999999995</v>
      </c>
      <c r="I558" s="2">
        <v>715459.45900000015</v>
      </c>
      <c r="J558" s="63">
        <f t="shared" si="75"/>
        <v>715459.45900000015</v>
      </c>
    </row>
    <row r="559" spans="1:10" ht="20.399999999999999" x14ac:dyDescent="0.2">
      <c r="A559" s="40">
        <v>440</v>
      </c>
      <c r="B559" s="56" t="s">
        <v>411</v>
      </c>
      <c r="C559" s="54" t="s">
        <v>153</v>
      </c>
      <c r="D559" s="19">
        <v>1</v>
      </c>
      <c r="E559" s="2">
        <v>800000</v>
      </c>
      <c r="F559" s="2">
        <f t="shared" si="73"/>
        <v>800000</v>
      </c>
      <c r="G559" s="2">
        <v>952000</v>
      </c>
      <c r="H559" s="2">
        <f t="shared" si="74"/>
        <v>952000</v>
      </c>
      <c r="I559" s="2">
        <v>985680.00000000023</v>
      </c>
      <c r="J559" s="63">
        <f t="shared" si="75"/>
        <v>985680.00000000023</v>
      </c>
    </row>
    <row r="560" spans="1:10" ht="20.399999999999999" x14ac:dyDescent="0.2">
      <c r="A560" s="40">
        <v>441</v>
      </c>
      <c r="B560" s="56" t="s">
        <v>412</v>
      </c>
      <c r="C560" s="54" t="s">
        <v>156</v>
      </c>
      <c r="D560" s="19">
        <v>1</v>
      </c>
      <c r="E560" s="2">
        <v>69840</v>
      </c>
      <c r="F560" s="2">
        <f t="shared" si="73"/>
        <v>69840</v>
      </c>
      <c r="G560" s="2">
        <v>71236.800000000003</v>
      </c>
      <c r="H560" s="2">
        <f t="shared" si="74"/>
        <v>71236.800000000003</v>
      </c>
      <c r="I560" s="2">
        <v>84506.400000000009</v>
      </c>
      <c r="J560" s="63">
        <f t="shared" si="75"/>
        <v>84506.400000000009</v>
      </c>
    </row>
    <row r="561" spans="1:10" ht="20.399999999999999" x14ac:dyDescent="0.2">
      <c r="A561" s="40">
        <v>442</v>
      </c>
      <c r="B561" s="56" t="s">
        <v>413</v>
      </c>
      <c r="C561" s="54" t="s">
        <v>156</v>
      </c>
      <c r="D561" s="19">
        <v>1</v>
      </c>
      <c r="E561" s="2">
        <v>13970</v>
      </c>
      <c r="F561" s="2">
        <f t="shared" si="73"/>
        <v>13970</v>
      </c>
      <c r="G561" s="2">
        <v>15367.000000000002</v>
      </c>
      <c r="H561" s="2">
        <f t="shared" si="74"/>
        <v>15367.000000000002</v>
      </c>
      <c r="I561" s="2">
        <v>18475.324999999997</v>
      </c>
      <c r="J561" s="63">
        <f t="shared" si="75"/>
        <v>18475.324999999997</v>
      </c>
    </row>
    <row r="562" spans="1:10" ht="20.399999999999999" x14ac:dyDescent="0.2">
      <c r="A562" s="40">
        <v>443</v>
      </c>
      <c r="B562" s="56" t="s">
        <v>414</v>
      </c>
      <c r="C562" s="54" t="s">
        <v>156</v>
      </c>
      <c r="D562" s="19">
        <v>1</v>
      </c>
      <c r="E562" s="2">
        <v>115000</v>
      </c>
      <c r="F562" s="2">
        <f t="shared" si="73"/>
        <v>115000</v>
      </c>
      <c r="G562" s="2">
        <v>124200.00000000001</v>
      </c>
      <c r="H562" s="2">
        <f t="shared" si="74"/>
        <v>124200.00000000001</v>
      </c>
      <c r="I562" s="2">
        <v>136631.50000000003</v>
      </c>
      <c r="J562" s="63">
        <f t="shared" si="75"/>
        <v>136631.50000000003</v>
      </c>
    </row>
    <row r="563" spans="1:10" ht="51" x14ac:dyDescent="0.2">
      <c r="A563" s="40">
        <v>444</v>
      </c>
      <c r="B563" s="55" t="s">
        <v>415</v>
      </c>
      <c r="C563" s="54" t="s">
        <v>156</v>
      </c>
      <c r="D563" s="19">
        <v>1</v>
      </c>
      <c r="E563" s="2">
        <v>152891.79</v>
      </c>
      <c r="F563" s="2">
        <f t="shared" si="73"/>
        <v>152891.79</v>
      </c>
      <c r="G563" s="2">
        <v>181941.23010000002</v>
      </c>
      <c r="H563" s="2">
        <f t="shared" si="74"/>
        <v>181941.23010000002</v>
      </c>
      <c r="I563" s="2">
        <v>235086.41630400001</v>
      </c>
      <c r="J563" s="63">
        <f t="shared" si="75"/>
        <v>235086.41630400001</v>
      </c>
    </row>
    <row r="564" spans="1:10" x14ac:dyDescent="0.2">
      <c r="A564" s="40">
        <v>445</v>
      </c>
      <c r="B564" s="55" t="s">
        <v>416</v>
      </c>
      <c r="C564" s="54" t="s">
        <v>156</v>
      </c>
      <c r="D564" s="19">
        <v>1</v>
      </c>
      <c r="E564" s="2">
        <v>85000</v>
      </c>
      <c r="F564" s="2">
        <f t="shared" si="73"/>
        <v>85000</v>
      </c>
      <c r="G564" s="2">
        <v>98600</v>
      </c>
      <c r="H564" s="2">
        <f t="shared" si="74"/>
        <v>98600</v>
      </c>
      <c r="I564" s="2">
        <v>102850.00000000003</v>
      </c>
      <c r="J564" s="63">
        <f t="shared" si="75"/>
        <v>102850.00000000003</v>
      </c>
    </row>
    <row r="565" spans="1:10" x14ac:dyDescent="0.2">
      <c r="A565" s="40">
        <v>446</v>
      </c>
      <c r="B565" s="55" t="s">
        <v>417</v>
      </c>
      <c r="C565" s="54" t="s">
        <v>153</v>
      </c>
      <c r="D565" s="19">
        <v>1</v>
      </c>
      <c r="E565" s="2">
        <v>672000</v>
      </c>
      <c r="F565" s="2">
        <f t="shared" si="73"/>
        <v>672000</v>
      </c>
      <c r="G565" s="2">
        <v>813120</v>
      </c>
      <c r="H565" s="2">
        <f t="shared" si="74"/>
        <v>813120</v>
      </c>
      <c r="I565" s="2">
        <v>919900.79999999993</v>
      </c>
      <c r="J565" s="63">
        <f t="shared" si="75"/>
        <v>919900.79999999993</v>
      </c>
    </row>
    <row r="566" spans="1:10" x14ac:dyDescent="0.2">
      <c r="A566" s="40">
        <v>447</v>
      </c>
      <c r="B566" s="56" t="s">
        <v>271</v>
      </c>
      <c r="C566" s="54" t="s">
        <v>156</v>
      </c>
      <c r="D566" s="19">
        <v>1</v>
      </c>
      <c r="E566" s="2">
        <v>365000</v>
      </c>
      <c r="F566" s="2">
        <f t="shared" si="73"/>
        <v>365000</v>
      </c>
      <c r="G566" s="2">
        <v>368650</v>
      </c>
      <c r="H566" s="2">
        <f t="shared" si="74"/>
        <v>368650</v>
      </c>
      <c r="I566" s="2">
        <v>425736</v>
      </c>
      <c r="J566" s="63">
        <f t="shared" si="75"/>
        <v>425736</v>
      </c>
    </row>
    <row r="567" spans="1:10" ht="51" x14ac:dyDescent="0.2">
      <c r="A567" s="40">
        <v>448</v>
      </c>
      <c r="B567" s="56" t="s">
        <v>418</v>
      </c>
      <c r="C567" s="54" t="s">
        <v>152</v>
      </c>
      <c r="D567" s="19">
        <v>1</v>
      </c>
      <c r="E567" s="2">
        <v>95000</v>
      </c>
      <c r="F567" s="2">
        <f t="shared" si="73"/>
        <v>95000</v>
      </c>
      <c r="G567" s="2">
        <v>98800</v>
      </c>
      <c r="H567" s="2">
        <f t="shared" si="74"/>
        <v>98800</v>
      </c>
      <c r="I567" s="2">
        <v>139089.5</v>
      </c>
      <c r="J567" s="63">
        <f t="shared" si="75"/>
        <v>139089.5</v>
      </c>
    </row>
    <row r="568" spans="1:10" x14ac:dyDescent="0.2">
      <c r="A568" s="40">
        <v>449</v>
      </c>
      <c r="B568" s="56" t="s">
        <v>270</v>
      </c>
      <c r="C568" s="54" t="s">
        <v>152</v>
      </c>
      <c r="D568" s="19">
        <v>1</v>
      </c>
      <c r="E568" s="2">
        <v>65000</v>
      </c>
      <c r="F568" s="2">
        <f t="shared" si="73"/>
        <v>65000</v>
      </c>
      <c r="G568" s="2">
        <v>80600</v>
      </c>
      <c r="H568" s="2">
        <f t="shared" si="74"/>
        <v>80600</v>
      </c>
      <c r="I568" s="2">
        <v>68958.5</v>
      </c>
      <c r="J568" s="63">
        <f t="shared" si="75"/>
        <v>68958.5</v>
      </c>
    </row>
    <row r="569" spans="1:10" ht="20.399999999999999" x14ac:dyDescent="0.2">
      <c r="A569" s="40">
        <v>450</v>
      </c>
      <c r="B569" s="56" t="s">
        <v>419</v>
      </c>
      <c r="C569" s="54" t="s">
        <v>261</v>
      </c>
      <c r="D569" s="19">
        <v>1</v>
      </c>
      <c r="E569" s="2">
        <v>85000</v>
      </c>
      <c r="F569" s="2">
        <f t="shared" si="73"/>
        <v>85000</v>
      </c>
      <c r="G569" s="2">
        <v>101150</v>
      </c>
      <c r="H569" s="2">
        <f t="shared" si="74"/>
        <v>101150</v>
      </c>
      <c r="I569" s="2">
        <v>100988.50000000001</v>
      </c>
      <c r="J569" s="63">
        <f t="shared" si="75"/>
        <v>100988.50000000001</v>
      </c>
    </row>
    <row r="570" spans="1:10" ht="20.399999999999999" x14ac:dyDescent="0.2">
      <c r="A570" s="40">
        <v>451</v>
      </c>
      <c r="B570" s="56" t="s">
        <v>420</v>
      </c>
      <c r="C570" s="54" t="s">
        <v>156</v>
      </c>
      <c r="D570" s="19">
        <v>1</v>
      </c>
      <c r="E570" s="2">
        <v>60800</v>
      </c>
      <c r="F570" s="2">
        <f t="shared" si="73"/>
        <v>60800</v>
      </c>
      <c r="G570" s="2">
        <v>71136</v>
      </c>
      <c r="H570" s="2">
        <f t="shared" si="74"/>
        <v>71136</v>
      </c>
      <c r="I570" s="2">
        <v>76267.520000000004</v>
      </c>
      <c r="J570" s="63">
        <f t="shared" si="75"/>
        <v>76267.520000000004</v>
      </c>
    </row>
    <row r="571" spans="1:10" ht="20.399999999999999" x14ac:dyDescent="0.2">
      <c r="A571" s="40">
        <v>452</v>
      </c>
      <c r="B571" s="55" t="s">
        <v>421</v>
      </c>
      <c r="C571" s="54" t="s">
        <v>156</v>
      </c>
      <c r="D571" s="19">
        <v>1</v>
      </c>
      <c r="E571" s="2">
        <v>43200</v>
      </c>
      <c r="F571" s="2">
        <f t="shared" si="73"/>
        <v>43200</v>
      </c>
      <c r="G571" s="2">
        <v>44928</v>
      </c>
      <c r="H571" s="2">
        <f t="shared" si="74"/>
        <v>44928</v>
      </c>
      <c r="I571" s="2">
        <v>44945.279999999999</v>
      </c>
      <c r="J571" s="63">
        <f t="shared" si="75"/>
        <v>44945.279999999999</v>
      </c>
    </row>
    <row r="572" spans="1:10" ht="20.399999999999999" x14ac:dyDescent="0.2">
      <c r="A572" s="40">
        <v>453</v>
      </c>
      <c r="B572" s="55" t="s">
        <v>290</v>
      </c>
      <c r="C572" s="54" t="s">
        <v>154</v>
      </c>
      <c r="D572" s="19">
        <v>1</v>
      </c>
      <c r="E572" s="2">
        <v>51360</v>
      </c>
      <c r="F572" s="2">
        <f t="shared" si="73"/>
        <v>51360</v>
      </c>
      <c r="G572" s="2">
        <v>57523.200000000004</v>
      </c>
      <c r="H572" s="2">
        <f t="shared" si="74"/>
        <v>57523.200000000004</v>
      </c>
      <c r="I572" s="2">
        <v>67923.599999999991</v>
      </c>
      <c r="J572" s="63">
        <f t="shared" si="75"/>
        <v>67923.599999999991</v>
      </c>
    </row>
    <row r="573" spans="1:10" x14ac:dyDescent="0.2">
      <c r="A573" s="40">
        <v>454</v>
      </c>
      <c r="B573" s="55" t="s">
        <v>286</v>
      </c>
      <c r="C573" s="54" t="s">
        <v>154</v>
      </c>
      <c r="D573" s="19">
        <v>1</v>
      </c>
      <c r="E573" s="2">
        <v>36320</v>
      </c>
      <c r="F573" s="2">
        <f t="shared" si="73"/>
        <v>36320</v>
      </c>
      <c r="G573" s="2">
        <v>44310.400000000001</v>
      </c>
      <c r="H573" s="2">
        <f t="shared" si="74"/>
        <v>44310.400000000001</v>
      </c>
      <c r="I573" s="2">
        <v>44749.87200000001</v>
      </c>
      <c r="J573" s="63">
        <f t="shared" si="75"/>
        <v>44749.87200000001</v>
      </c>
    </row>
    <row r="574" spans="1:10" ht="20.399999999999999" x14ac:dyDescent="0.2">
      <c r="A574" s="40">
        <v>455</v>
      </c>
      <c r="B574" s="55" t="s">
        <v>422</v>
      </c>
      <c r="C574" s="54" t="s">
        <v>153</v>
      </c>
      <c r="D574" s="19">
        <v>1</v>
      </c>
      <c r="E574" s="2">
        <v>720000</v>
      </c>
      <c r="F574" s="2">
        <f t="shared" si="73"/>
        <v>720000</v>
      </c>
      <c r="G574" s="2">
        <v>734400</v>
      </c>
      <c r="H574" s="2">
        <f t="shared" si="74"/>
        <v>734400</v>
      </c>
      <c r="I574" s="2">
        <v>1036800</v>
      </c>
      <c r="J574" s="63">
        <f t="shared" si="75"/>
        <v>1036800</v>
      </c>
    </row>
    <row r="575" spans="1:10" ht="30.6" x14ac:dyDescent="0.2">
      <c r="A575" s="40">
        <v>456</v>
      </c>
      <c r="B575" s="55" t="s">
        <v>423</v>
      </c>
      <c r="C575" s="54" t="s">
        <v>153</v>
      </c>
      <c r="D575" s="19">
        <v>1</v>
      </c>
      <c r="E575" s="2">
        <v>285000</v>
      </c>
      <c r="F575" s="2">
        <f t="shared" si="73"/>
        <v>285000</v>
      </c>
      <c r="G575" s="2">
        <v>327750</v>
      </c>
      <c r="H575" s="2">
        <f t="shared" si="74"/>
        <v>327750</v>
      </c>
      <c r="I575" s="2">
        <v>314212.5</v>
      </c>
      <c r="J575" s="63">
        <f t="shared" si="75"/>
        <v>314212.5</v>
      </c>
    </row>
    <row r="576" spans="1:10" ht="30.6" x14ac:dyDescent="0.2">
      <c r="A576" s="40">
        <v>457</v>
      </c>
      <c r="B576" s="55" t="s">
        <v>424</v>
      </c>
      <c r="C576" s="54" t="s">
        <v>153</v>
      </c>
      <c r="D576" s="19">
        <v>1</v>
      </c>
      <c r="E576" s="2">
        <v>960000</v>
      </c>
      <c r="F576" s="2">
        <f t="shared" si="73"/>
        <v>960000</v>
      </c>
      <c r="G576" s="2">
        <v>1075200</v>
      </c>
      <c r="H576" s="2">
        <f t="shared" si="74"/>
        <v>1075200</v>
      </c>
      <c r="I576" s="2">
        <v>1038336</v>
      </c>
      <c r="J576" s="63">
        <f t="shared" si="75"/>
        <v>1038336</v>
      </c>
    </row>
    <row r="577" spans="1:10" ht="20.399999999999999" x14ac:dyDescent="0.2">
      <c r="A577" s="40">
        <v>458</v>
      </c>
      <c r="B577" s="56" t="s">
        <v>425</v>
      </c>
      <c r="C577" s="54" t="s">
        <v>391</v>
      </c>
      <c r="D577" s="19">
        <v>1</v>
      </c>
      <c r="E577" s="2">
        <v>65000</v>
      </c>
      <c r="F577" s="2">
        <f t="shared" si="73"/>
        <v>65000</v>
      </c>
      <c r="G577" s="2">
        <v>69550</v>
      </c>
      <c r="H577" s="2">
        <f t="shared" si="74"/>
        <v>69550</v>
      </c>
      <c r="I577" s="2">
        <v>93600</v>
      </c>
      <c r="J577" s="63">
        <f t="shared" si="75"/>
        <v>93600</v>
      </c>
    </row>
    <row r="578" spans="1:10" ht="20.399999999999999" x14ac:dyDescent="0.2">
      <c r="A578" s="40">
        <v>459</v>
      </c>
      <c r="B578" s="56" t="s">
        <v>426</v>
      </c>
      <c r="C578" s="54" t="s">
        <v>156</v>
      </c>
      <c r="D578" s="19">
        <v>1</v>
      </c>
      <c r="E578" s="2">
        <v>13890</v>
      </c>
      <c r="F578" s="2">
        <f t="shared" si="73"/>
        <v>13890</v>
      </c>
      <c r="G578" s="2">
        <v>14862.300000000001</v>
      </c>
      <c r="H578" s="2">
        <f t="shared" si="74"/>
        <v>14862.300000000001</v>
      </c>
      <c r="I578" s="2">
        <v>16201.296000000002</v>
      </c>
      <c r="J578" s="63">
        <f t="shared" si="75"/>
        <v>16201.296000000002</v>
      </c>
    </row>
    <row r="579" spans="1:10" ht="20.399999999999999" x14ac:dyDescent="0.2">
      <c r="A579" s="40">
        <v>460</v>
      </c>
      <c r="B579" s="56" t="s">
        <v>427</v>
      </c>
      <c r="C579" s="54" t="s">
        <v>391</v>
      </c>
      <c r="D579" s="19">
        <v>1</v>
      </c>
      <c r="E579" s="2">
        <v>13160</v>
      </c>
      <c r="F579" s="2">
        <f t="shared" si="73"/>
        <v>13160</v>
      </c>
      <c r="G579" s="2">
        <v>15133.999999999998</v>
      </c>
      <c r="H579" s="2">
        <f t="shared" si="74"/>
        <v>15133.999999999998</v>
      </c>
      <c r="I579" s="2">
        <v>18635.876</v>
      </c>
      <c r="J579" s="63">
        <f t="shared" si="75"/>
        <v>18635.876</v>
      </c>
    </row>
    <row r="580" spans="1:10" ht="20.399999999999999" x14ac:dyDescent="0.2">
      <c r="A580" s="40">
        <v>461</v>
      </c>
      <c r="B580" s="53" t="s">
        <v>428</v>
      </c>
      <c r="C580" s="54" t="s">
        <v>156</v>
      </c>
      <c r="D580" s="19">
        <v>1</v>
      </c>
      <c r="E580" s="2">
        <v>16480</v>
      </c>
      <c r="F580" s="2">
        <f t="shared" si="73"/>
        <v>16480</v>
      </c>
      <c r="G580" s="2">
        <v>19116.8</v>
      </c>
      <c r="H580" s="2">
        <f t="shared" si="74"/>
        <v>19116.8</v>
      </c>
      <c r="I580" s="2">
        <v>18169.2</v>
      </c>
      <c r="J580" s="63">
        <f t="shared" si="75"/>
        <v>18169.2</v>
      </c>
    </row>
    <row r="581" spans="1:10" ht="30.6" x14ac:dyDescent="0.2">
      <c r="A581" s="40">
        <v>462</v>
      </c>
      <c r="B581" s="53" t="s">
        <v>429</v>
      </c>
      <c r="C581" s="54" t="s">
        <v>261</v>
      </c>
      <c r="D581" s="19">
        <v>1</v>
      </c>
      <c r="E581" s="2">
        <v>31720</v>
      </c>
      <c r="F581" s="2">
        <f t="shared" si="73"/>
        <v>31720</v>
      </c>
      <c r="G581" s="2">
        <v>32354.400000000001</v>
      </c>
      <c r="H581" s="2">
        <f t="shared" si="74"/>
        <v>32354.400000000001</v>
      </c>
      <c r="I581" s="2">
        <v>34971.300000000003</v>
      </c>
      <c r="J581" s="63">
        <f t="shared" si="75"/>
        <v>34971.300000000003</v>
      </c>
    </row>
    <row r="582" spans="1:10" ht="30.6" x14ac:dyDescent="0.2">
      <c r="A582" s="40">
        <v>463</v>
      </c>
      <c r="B582" s="55" t="s">
        <v>430</v>
      </c>
      <c r="C582" s="54" t="s">
        <v>261</v>
      </c>
      <c r="D582" s="19">
        <v>1</v>
      </c>
      <c r="E582" s="2">
        <v>37600</v>
      </c>
      <c r="F582" s="2">
        <f t="shared" si="73"/>
        <v>37600</v>
      </c>
      <c r="G582" s="2">
        <v>45120</v>
      </c>
      <c r="H582" s="2">
        <f t="shared" si="74"/>
        <v>45120</v>
      </c>
      <c r="I582" s="2">
        <v>44672.560000000005</v>
      </c>
      <c r="J582" s="63">
        <f t="shared" si="75"/>
        <v>44672.560000000005</v>
      </c>
    </row>
    <row r="583" spans="1:10" ht="30.6" x14ac:dyDescent="0.2">
      <c r="A583" s="40">
        <v>464</v>
      </c>
      <c r="B583" s="55" t="s">
        <v>431</v>
      </c>
      <c r="C583" s="54" t="s">
        <v>261</v>
      </c>
      <c r="D583" s="19">
        <v>1</v>
      </c>
      <c r="E583" s="2">
        <v>30030</v>
      </c>
      <c r="F583" s="2">
        <f t="shared" si="73"/>
        <v>30030</v>
      </c>
      <c r="G583" s="2">
        <v>35435.4</v>
      </c>
      <c r="H583" s="2">
        <f t="shared" si="74"/>
        <v>35435.4</v>
      </c>
      <c r="I583" s="2">
        <v>32480.448</v>
      </c>
      <c r="J583" s="63">
        <f t="shared" si="75"/>
        <v>32480.448</v>
      </c>
    </row>
    <row r="584" spans="1:10" ht="40.799999999999997" x14ac:dyDescent="0.2">
      <c r="A584" s="40">
        <v>465</v>
      </c>
      <c r="B584" s="55" t="s">
        <v>432</v>
      </c>
      <c r="C584" s="54" t="s">
        <v>153</v>
      </c>
      <c r="D584" s="19">
        <v>1</v>
      </c>
      <c r="E584" s="2">
        <v>37750</v>
      </c>
      <c r="F584" s="2">
        <f t="shared" si="73"/>
        <v>37750</v>
      </c>
      <c r="G584" s="2">
        <v>40392.5</v>
      </c>
      <c r="H584" s="2">
        <f t="shared" si="74"/>
        <v>40392.5</v>
      </c>
      <c r="I584" s="2">
        <v>44850.775000000001</v>
      </c>
      <c r="J584" s="63">
        <f t="shared" si="75"/>
        <v>44850.775000000001</v>
      </c>
    </row>
    <row r="585" spans="1:10" ht="40.799999999999997" x14ac:dyDescent="0.2">
      <c r="A585" s="40">
        <v>466</v>
      </c>
      <c r="B585" s="56" t="s">
        <v>433</v>
      </c>
      <c r="C585" s="54" t="s">
        <v>153</v>
      </c>
      <c r="D585" s="19">
        <v>1</v>
      </c>
      <c r="E585" s="2">
        <v>34060</v>
      </c>
      <c r="F585" s="2">
        <f t="shared" si="73"/>
        <v>34060</v>
      </c>
      <c r="G585" s="2">
        <v>35422.400000000001</v>
      </c>
      <c r="H585" s="2">
        <f t="shared" si="74"/>
        <v>35422.400000000001</v>
      </c>
      <c r="I585" s="2">
        <v>36839.296000000002</v>
      </c>
      <c r="J585" s="63">
        <f t="shared" si="75"/>
        <v>36839.296000000002</v>
      </c>
    </row>
    <row r="586" spans="1:10" ht="30.6" x14ac:dyDescent="0.2">
      <c r="A586" s="40">
        <v>467</v>
      </c>
      <c r="B586" s="56" t="s">
        <v>434</v>
      </c>
      <c r="C586" s="54" t="s">
        <v>156</v>
      </c>
      <c r="D586" s="19">
        <v>1</v>
      </c>
      <c r="E586" s="2">
        <v>88000</v>
      </c>
      <c r="F586" s="2">
        <f t="shared" si="73"/>
        <v>88000</v>
      </c>
      <c r="G586" s="2">
        <v>89760</v>
      </c>
      <c r="H586" s="2">
        <f t="shared" si="74"/>
        <v>89760</v>
      </c>
      <c r="I586" s="2">
        <v>100751.20000000001</v>
      </c>
      <c r="J586" s="63">
        <f t="shared" si="75"/>
        <v>100751.20000000001</v>
      </c>
    </row>
    <row r="587" spans="1:10" ht="30.6" x14ac:dyDescent="0.2">
      <c r="A587" s="40">
        <v>468</v>
      </c>
      <c r="B587" s="56" t="s">
        <v>304</v>
      </c>
      <c r="C587" s="54" t="s">
        <v>153</v>
      </c>
      <c r="D587" s="19">
        <v>1</v>
      </c>
      <c r="E587" s="2">
        <v>352000</v>
      </c>
      <c r="F587" s="2">
        <f t="shared" si="73"/>
        <v>352000</v>
      </c>
      <c r="G587" s="2">
        <v>383680</v>
      </c>
      <c r="H587" s="2">
        <f t="shared" si="74"/>
        <v>383680</v>
      </c>
      <c r="I587" s="2">
        <v>403004.80000000005</v>
      </c>
      <c r="J587" s="63">
        <f t="shared" si="75"/>
        <v>403004.80000000005</v>
      </c>
    </row>
    <row r="588" spans="1:10" ht="20.399999999999999" x14ac:dyDescent="0.2">
      <c r="A588" s="40">
        <v>469</v>
      </c>
      <c r="B588" s="56" t="s">
        <v>292</v>
      </c>
      <c r="C588" s="54" t="s">
        <v>152</v>
      </c>
      <c r="D588" s="19">
        <v>1</v>
      </c>
      <c r="E588" s="2">
        <v>21320</v>
      </c>
      <c r="F588" s="2">
        <f t="shared" si="73"/>
        <v>21320</v>
      </c>
      <c r="G588" s="2">
        <v>23238.800000000003</v>
      </c>
      <c r="H588" s="2">
        <f t="shared" si="74"/>
        <v>23238.800000000003</v>
      </c>
      <c r="I588" s="2">
        <v>24867.648000000005</v>
      </c>
      <c r="J588" s="63">
        <f t="shared" si="75"/>
        <v>24867.648000000005</v>
      </c>
    </row>
    <row r="589" spans="1:10" ht="20.399999999999999" x14ac:dyDescent="0.2">
      <c r="A589" s="40">
        <v>470</v>
      </c>
      <c r="B589" s="56" t="s">
        <v>293</v>
      </c>
      <c r="C589" s="54" t="s">
        <v>152</v>
      </c>
      <c r="D589" s="19">
        <v>1</v>
      </c>
      <c r="E589" s="2">
        <v>34060</v>
      </c>
      <c r="F589" s="2">
        <f t="shared" ref="F589:F614" si="76">E589*D589</f>
        <v>34060</v>
      </c>
      <c r="G589" s="2">
        <v>41212.6</v>
      </c>
      <c r="H589" s="2">
        <f t="shared" ref="H589:H614" si="77">G589*D589</f>
        <v>41212.6</v>
      </c>
      <c r="I589" s="2">
        <v>45044.35</v>
      </c>
      <c r="J589" s="63">
        <f t="shared" ref="J589:J614" si="78">I589*D589</f>
        <v>45044.35</v>
      </c>
    </row>
    <row r="590" spans="1:10" ht="20.399999999999999" x14ac:dyDescent="0.2">
      <c r="A590" s="40">
        <v>471</v>
      </c>
      <c r="B590" s="55" t="s">
        <v>435</v>
      </c>
      <c r="C590" s="54" t="s">
        <v>152</v>
      </c>
      <c r="D590" s="19">
        <v>1</v>
      </c>
      <c r="E590" s="2">
        <v>85000</v>
      </c>
      <c r="F590" s="2">
        <f t="shared" si="76"/>
        <v>85000</v>
      </c>
      <c r="G590" s="2">
        <v>93500.000000000015</v>
      </c>
      <c r="H590" s="2">
        <f t="shared" si="77"/>
        <v>93500.000000000015</v>
      </c>
      <c r="I590" s="2">
        <v>95506</v>
      </c>
      <c r="J590" s="63">
        <f t="shared" si="78"/>
        <v>95506</v>
      </c>
    </row>
    <row r="591" spans="1:10" ht="20.399999999999999" x14ac:dyDescent="0.2">
      <c r="A591" s="40">
        <v>472</v>
      </c>
      <c r="B591" s="55" t="s">
        <v>436</v>
      </c>
      <c r="C591" s="54" t="s">
        <v>152</v>
      </c>
      <c r="D591" s="19">
        <v>1</v>
      </c>
      <c r="E591" s="2">
        <v>152730</v>
      </c>
      <c r="F591" s="2">
        <f t="shared" si="76"/>
        <v>152730</v>
      </c>
      <c r="G591" s="2">
        <v>164948.40000000002</v>
      </c>
      <c r="H591" s="2">
        <f t="shared" si="77"/>
        <v>164948.40000000002</v>
      </c>
      <c r="I591" s="2">
        <v>188178.63300000003</v>
      </c>
      <c r="J591" s="63">
        <f t="shared" si="78"/>
        <v>188178.63300000003</v>
      </c>
    </row>
    <row r="592" spans="1:10" x14ac:dyDescent="0.2">
      <c r="A592" s="40">
        <v>473</v>
      </c>
      <c r="B592" s="55" t="s">
        <v>437</v>
      </c>
      <c r="C592" s="54" t="s">
        <v>438</v>
      </c>
      <c r="D592" s="19">
        <v>1</v>
      </c>
      <c r="E592" s="2">
        <v>98410</v>
      </c>
      <c r="F592" s="2">
        <f t="shared" si="76"/>
        <v>98410</v>
      </c>
      <c r="G592" s="2">
        <v>119076.09999999999</v>
      </c>
      <c r="H592" s="2">
        <f t="shared" si="77"/>
        <v>119076.09999999999</v>
      </c>
      <c r="I592" s="2">
        <v>144082.08099999998</v>
      </c>
      <c r="J592" s="63">
        <f t="shared" si="78"/>
        <v>144082.08099999998</v>
      </c>
    </row>
    <row r="593" spans="1:10" x14ac:dyDescent="0.2">
      <c r="A593" s="40">
        <v>474</v>
      </c>
      <c r="B593" s="53" t="s">
        <v>439</v>
      </c>
      <c r="C593" s="54" t="s">
        <v>155</v>
      </c>
      <c r="D593" s="19">
        <v>1</v>
      </c>
      <c r="E593" s="2">
        <v>83120</v>
      </c>
      <c r="F593" s="2">
        <f t="shared" si="76"/>
        <v>83120</v>
      </c>
      <c r="G593" s="2">
        <v>99744</v>
      </c>
      <c r="H593" s="2">
        <f t="shared" si="77"/>
        <v>99744</v>
      </c>
      <c r="I593" s="2">
        <v>95164.088000000018</v>
      </c>
      <c r="J593" s="63">
        <f t="shared" si="78"/>
        <v>95164.088000000018</v>
      </c>
    </row>
    <row r="594" spans="1:10" ht="20.399999999999999" x14ac:dyDescent="0.2">
      <c r="A594" s="40">
        <v>475</v>
      </c>
      <c r="B594" s="55" t="s">
        <v>440</v>
      </c>
      <c r="C594" s="54" t="s">
        <v>153</v>
      </c>
      <c r="D594" s="19">
        <v>1</v>
      </c>
      <c r="E594" s="2">
        <v>322930</v>
      </c>
      <c r="F594" s="2">
        <f t="shared" si="76"/>
        <v>322930</v>
      </c>
      <c r="G594" s="2">
        <v>348764.4</v>
      </c>
      <c r="H594" s="2">
        <f t="shared" si="77"/>
        <v>348764.4</v>
      </c>
      <c r="I594" s="2">
        <v>427074.92499999999</v>
      </c>
      <c r="J594" s="63">
        <f t="shared" si="78"/>
        <v>427074.92499999999</v>
      </c>
    </row>
    <row r="595" spans="1:10" ht="20.399999999999999" x14ac:dyDescent="0.2">
      <c r="A595" s="40">
        <v>476</v>
      </c>
      <c r="B595" s="55" t="s">
        <v>441</v>
      </c>
      <c r="C595" s="54" t="s">
        <v>153</v>
      </c>
      <c r="D595" s="19">
        <v>1</v>
      </c>
      <c r="E595" s="2">
        <v>275800</v>
      </c>
      <c r="F595" s="2">
        <f t="shared" si="76"/>
        <v>275800</v>
      </c>
      <c r="G595" s="2">
        <v>328202</v>
      </c>
      <c r="H595" s="2">
        <f t="shared" si="77"/>
        <v>328202</v>
      </c>
      <c r="I595" s="2">
        <v>321693.12</v>
      </c>
      <c r="J595" s="63">
        <f t="shared" si="78"/>
        <v>321693.12</v>
      </c>
    </row>
    <row r="596" spans="1:10" ht="20.399999999999999" x14ac:dyDescent="0.2">
      <c r="A596" s="40">
        <v>477</v>
      </c>
      <c r="B596" s="56" t="s">
        <v>297</v>
      </c>
      <c r="C596" s="54" t="s">
        <v>153</v>
      </c>
      <c r="D596" s="19">
        <v>1</v>
      </c>
      <c r="E596" s="2">
        <v>275800</v>
      </c>
      <c r="F596" s="2">
        <f t="shared" si="76"/>
        <v>275800</v>
      </c>
      <c r="G596" s="2">
        <v>306138</v>
      </c>
      <c r="H596" s="2">
        <f t="shared" si="77"/>
        <v>306138</v>
      </c>
      <c r="I596" s="2">
        <v>430937.5</v>
      </c>
      <c r="J596" s="63">
        <f t="shared" si="78"/>
        <v>430937.5</v>
      </c>
    </row>
    <row r="597" spans="1:10" ht="20.399999999999999" x14ac:dyDescent="0.2">
      <c r="A597" s="40">
        <v>478</v>
      </c>
      <c r="B597" s="56" t="s">
        <v>442</v>
      </c>
      <c r="C597" s="54" t="s">
        <v>153</v>
      </c>
      <c r="D597" s="19">
        <v>1</v>
      </c>
      <c r="E597" s="2">
        <v>269889.89</v>
      </c>
      <c r="F597" s="2">
        <f t="shared" si="76"/>
        <v>269889.89</v>
      </c>
      <c r="G597" s="2">
        <v>337362.36250000005</v>
      </c>
      <c r="H597" s="2">
        <f t="shared" si="77"/>
        <v>337362.36250000005</v>
      </c>
      <c r="I597" s="2">
        <v>350748.90104400011</v>
      </c>
      <c r="J597" s="63">
        <f t="shared" si="78"/>
        <v>350748.90104400011</v>
      </c>
    </row>
    <row r="598" spans="1:10" x14ac:dyDescent="0.2">
      <c r="A598" s="40">
        <v>479</v>
      </c>
      <c r="B598" s="56" t="s">
        <v>443</v>
      </c>
      <c r="C598" s="54" t="s">
        <v>153</v>
      </c>
      <c r="D598" s="19">
        <v>1</v>
      </c>
      <c r="E598" s="2">
        <v>78000</v>
      </c>
      <c r="F598" s="2">
        <f t="shared" si="76"/>
        <v>78000</v>
      </c>
      <c r="G598" s="2">
        <v>95160</v>
      </c>
      <c r="H598" s="2">
        <f t="shared" si="77"/>
        <v>95160</v>
      </c>
      <c r="I598" s="2">
        <v>99598.199999999968</v>
      </c>
      <c r="J598" s="63">
        <f t="shared" si="78"/>
        <v>99598.199999999968</v>
      </c>
    </row>
    <row r="599" spans="1:10" x14ac:dyDescent="0.2">
      <c r="A599" s="40">
        <v>480</v>
      </c>
      <c r="B599" s="56" t="s">
        <v>444</v>
      </c>
      <c r="C599" s="54" t="s">
        <v>153</v>
      </c>
      <c r="D599" s="19">
        <v>1</v>
      </c>
      <c r="E599" s="2">
        <v>42840</v>
      </c>
      <c r="F599" s="2">
        <f t="shared" si="76"/>
        <v>42840</v>
      </c>
      <c r="G599" s="2">
        <v>48409.2</v>
      </c>
      <c r="H599" s="2">
        <f t="shared" si="77"/>
        <v>48409.2</v>
      </c>
      <c r="I599" s="2">
        <v>63763.055999999997</v>
      </c>
      <c r="J599" s="63">
        <f t="shared" si="78"/>
        <v>63763.055999999997</v>
      </c>
    </row>
    <row r="600" spans="1:10" ht="20.399999999999999" x14ac:dyDescent="0.2">
      <c r="A600" s="40">
        <v>481</v>
      </c>
      <c r="B600" s="56" t="s">
        <v>445</v>
      </c>
      <c r="C600" s="54" t="s">
        <v>153</v>
      </c>
      <c r="D600" s="19">
        <v>1</v>
      </c>
      <c r="E600" s="2">
        <v>347704.99</v>
      </c>
      <c r="F600" s="2">
        <f t="shared" si="76"/>
        <v>347704.99</v>
      </c>
      <c r="G600" s="2">
        <v>385952.53890000004</v>
      </c>
      <c r="H600" s="2">
        <f t="shared" si="77"/>
        <v>385952.53890000004</v>
      </c>
      <c r="I600" s="2">
        <v>467871.83454399992</v>
      </c>
      <c r="J600" s="63">
        <f t="shared" si="78"/>
        <v>467871.83454399992</v>
      </c>
    </row>
    <row r="601" spans="1:10" ht="30.6" x14ac:dyDescent="0.2">
      <c r="A601" s="40">
        <v>482</v>
      </c>
      <c r="B601" s="55" t="s">
        <v>446</v>
      </c>
      <c r="C601" s="54" t="s">
        <v>153</v>
      </c>
      <c r="D601" s="19">
        <v>1</v>
      </c>
      <c r="E601" s="2">
        <v>347704.99</v>
      </c>
      <c r="F601" s="2">
        <f t="shared" si="76"/>
        <v>347704.99</v>
      </c>
      <c r="G601" s="2">
        <v>410291.88819999999</v>
      </c>
      <c r="H601" s="2">
        <f t="shared" si="77"/>
        <v>410291.88819999999</v>
      </c>
      <c r="I601" s="2">
        <v>467871.83454399992</v>
      </c>
      <c r="J601" s="63">
        <f t="shared" si="78"/>
        <v>467871.83454399992</v>
      </c>
    </row>
    <row r="602" spans="1:10" ht="20.399999999999999" x14ac:dyDescent="0.2">
      <c r="A602" s="40">
        <v>483</v>
      </c>
      <c r="B602" s="55" t="s">
        <v>447</v>
      </c>
      <c r="C602" s="54" t="s">
        <v>153</v>
      </c>
      <c r="D602" s="19">
        <v>1</v>
      </c>
      <c r="E602" s="2">
        <v>205747.11</v>
      </c>
      <c r="F602" s="2">
        <f t="shared" si="76"/>
        <v>205747.11</v>
      </c>
      <c r="G602" s="2">
        <v>246896.53199999998</v>
      </c>
      <c r="H602" s="2">
        <f t="shared" si="77"/>
        <v>246896.53199999998</v>
      </c>
      <c r="I602" s="2">
        <v>291358.48247099994</v>
      </c>
      <c r="J602" s="63">
        <f t="shared" si="78"/>
        <v>291358.48247099994</v>
      </c>
    </row>
    <row r="603" spans="1:10" ht="30.6" x14ac:dyDescent="0.2">
      <c r="A603" s="40">
        <v>484</v>
      </c>
      <c r="B603" s="55" t="s">
        <v>448</v>
      </c>
      <c r="C603" s="54" t="s">
        <v>153</v>
      </c>
      <c r="D603" s="19">
        <v>1</v>
      </c>
      <c r="E603" s="2">
        <v>51900</v>
      </c>
      <c r="F603" s="2">
        <f t="shared" si="76"/>
        <v>51900</v>
      </c>
      <c r="G603" s="2">
        <v>61761</v>
      </c>
      <c r="H603" s="2">
        <f t="shared" si="77"/>
        <v>61761</v>
      </c>
      <c r="I603" s="2">
        <v>59420.310000000005</v>
      </c>
      <c r="J603" s="63">
        <f t="shared" si="78"/>
        <v>59420.310000000005</v>
      </c>
    </row>
    <row r="604" spans="1:10" ht="30.6" x14ac:dyDescent="0.2">
      <c r="A604" s="40">
        <v>485</v>
      </c>
      <c r="B604" s="56" t="s">
        <v>449</v>
      </c>
      <c r="C604" s="54" t="s">
        <v>153</v>
      </c>
      <c r="D604" s="19">
        <v>1</v>
      </c>
      <c r="E604" s="2">
        <v>631760</v>
      </c>
      <c r="F604" s="2">
        <f t="shared" si="76"/>
        <v>631760</v>
      </c>
      <c r="G604" s="2">
        <v>764429.6</v>
      </c>
      <c r="H604" s="2">
        <f t="shared" si="77"/>
        <v>764429.6</v>
      </c>
      <c r="I604" s="2">
        <v>971394.17599999998</v>
      </c>
      <c r="J604" s="63">
        <f t="shared" si="78"/>
        <v>971394.17599999998</v>
      </c>
    </row>
    <row r="605" spans="1:10" ht="30.6" x14ac:dyDescent="0.2">
      <c r="A605" s="40">
        <v>486</v>
      </c>
      <c r="B605" s="56" t="s">
        <v>450</v>
      </c>
      <c r="C605" s="54" t="s">
        <v>153</v>
      </c>
      <c r="D605" s="19">
        <v>1</v>
      </c>
      <c r="E605" s="2">
        <v>363098.64</v>
      </c>
      <c r="F605" s="2">
        <f t="shared" si="76"/>
        <v>363098.64</v>
      </c>
      <c r="G605" s="2">
        <v>417563.43599999999</v>
      </c>
      <c r="H605" s="2">
        <f t="shared" si="77"/>
        <v>417563.43599999999</v>
      </c>
      <c r="I605" s="2">
        <v>531612.71882399998</v>
      </c>
      <c r="J605" s="63">
        <f t="shared" si="78"/>
        <v>531612.71882399998</v>
      </c>
    </row>
    <row r="606" spans="1:10" x14ac:dyDescent="0.2">
      <c r="A606" s="40">
        <v>487</v>
      </c>
      <c r="B606" s="56" t="s">
        <v>282</v>
      </c>
      <c r="C606" s="54" t="s">
        <v>153</v>
      </c>
      <c r="D606" s="19">
        <v>1</v>
      </c>
      <c r="E606" s="2">
        <v>1120000</v>
      </c>
      <c r="F606" s="2">
        <f t="shared" si="76"/>
        <v>1120000</v>
      </c>
      <c r="G606" s="2">
        <v>1164800</v>
      </c>
      <c r="H606" s="2">
        <f t="shared" si="77"/>
        <v>1164800</v>
      </c>
      <c r="I606" s="2">
        <v>1507072</v>
      </c>
      <c r="J606" s="63">
        <f t="shared" si="78"/>
        <v>1507072</v>
      </c>
    </row>
    <row r="607" spans="1:10" x14ac:dyDescent="0.2">
      <c r="A607" s="40">
        <v>488</v>
      </c>
      <c r="B607" s="56" t="s">
        <v>283</v>
      </c>
      <c r="C607" s="54" t="s">
        <v>153</v>
      </c>
      <c r="D607" s="19">
        <v>1</v>
      </c>
      <c r="E607" s="2">
        <v>1600000</v>
      </c>
      <c r="F607" s="2">
        <f t="shared" si="76"/>
        <v>1600000</v>
      </c>
      <c r="G607" s="2">
        <v>1664000</v>
      </c>
      <c r="H607" s="2">
        <f t="shared" si="77"/>
        <v>1664000</v>
      </c>
      <c r="I607" s="2">
        <v>1764000</v>
      </c>
      <c r="J607" s="63">
        <f t="shared" si="78"/>
        <v>1764000</v>
      </c>
    </row>
    <row r="608" spans="1:10" x14ac:dyDescent="0.2">
      <c r="A608" s="40">
        <v>489</v>
      </c>
      <c r="B608" s="56" t="s">
        <v>451</v>
      </c>
      <c r="C608" s="54" t="s">
        <v>153</v>
      </c>
      <c r="D608" s="19">
        <v>1</v>
      </c>
      <c r="E608" s="2">
        <v>1840000</v>
      </c>
      <c r="F608" s="2">
        <f t="shared" si="76"/>
        <v>1840000</v>
      </c>
      <c r="G608" s="2">
        <v>2244800</v>
      </c>
      <c r="H608" s="2">
        <f t="shared" si="77"/>
        <v>2244800</v>
      </c>
      <c r="I608" s="2">
        <v>2475904</v>
      </c>
      <c r="J608" s="63">
        <f t="shared" si="78"/>
        <v>2475904</v>
      </c>
    </row>
    <row r="609" spans="1:29" x14ac:dyDescent="0.2">
      <c r="A609" s="40">
        <v>490</v>
      </c>
      <c r="B609" s="55" t="s">
        <v>452</v>
      </c>
      <c r="C609" s="54" t="s">
        <v>153</v>
      </c>
      <c r="D609" s="19">
        <v>1</v>
      </c>
      <c r="E609" s="2">
        <v>72000</v>
      </c>
      <c r="F609" s="2">
        <f t="shared" si="76"/>
        <v>72000</v>
      </c>
      <c r="G609" s="2">
        <v>76320</v>
      </c>
      <c r="H609" s="2">
        <f t="shared" si="77"/>
        <v>76320</v>
      </c>
      <c r="I609" s="2">
        <v>105415.2</v>
      </c>
      <c r="J609" s="63">
        <f t="shared" si="78"/>
        <v>105415.2</v>
      </c>
    </row>
    <row r="610" spans="1:29" x14ac:dyDescent="0.2">
      <c r="A610" s="40">
        <v>491</v>
      </c>
      <c r="B610" s="55" t="s">
        <v>453</v>
      </c>
      <c r="C610" s="54" t="s">
        <v>153</v>
      </c>
      <c r="D610" s="19">
        <v>1</v>
      </c>
      <c r="E610" s="2">
        <v>88000</v>
      </c>
      <c r="F610" s="2">
        <f t="shared" si="76"/>
        <v>88000</v>
      </c>
      <c r="G610" s="2">
        <v>105600</v>
      </c>
      <c r="H610" s="2">
        <f t="shared" si="77"/>
        <v>105600</v>
      </c>
      <c r="I610" s="2">
        <v>135308.79999999999</v>
      </c>
      <c r="J610" s="63">
        <f t="shared" si="78"/>
        <v>135308.79999999999</v>
      </c>
    </row>
    <row r="611" spans="1:29" x14ac:dyDescent="0.2">
      <c r="A611" s="40">
        <v>492</v>
      </c>
      <c r="B611" s="55" t="s">
        <v>454</v>
      </c>
      <c r="C611" s="54" t="s">
        <v>153</v>
      </c>
      <c r="D611" s="19">
        <v>1</v>
      </c>
      <c r="E611" s="2">
        <v>184000</v>
      </c>
      <c r="F611" s="2">
        <f t="shared" si="76"/>
        <v>184000</v>
      </c>
      <c r="G611" s="2">
        <v>185840</v>
      </c>
      <c r="H611" s="2">
        <f t="shared" si="77"/>
        <v>185840</v>
      </c>
      <c r="I611" s="2">
        <v>287500</v>
      </c>
      <c r="J611" s="63">
        <f t="shared" si="78"/>
        <v>287500</v>
      </c>
    </row>
    <row r="612" spans="1:29" x14ac:dyDescent="0.2">
      <c r="A612" s="40">
        <v>493</v>
      </c>
      <c r="B612" s="55" t="s">
        <v>455</v>
      </c>
      <c r="C612" s="54" t="s">
        <v>153</v>
      </c>
      <c r="D612" s="19">
        <v>1</v>
      </c>
      <c r="E612" s="2">
        <v>72000</v>
      </c>
      <c r="F612" s="2">
        <f t="shared" si="76"/>
        <v>72000</v>
      </c>
      <c r="G612" s="2">
        <v>72720</v>
      </c>
      <c r="H612" s="2">
        <f t="shared" si="77"/>
        <v>72720</v>
      </c>
      <c r="I612" s="2">
        <v>100252.79999999999</v>
      </c>
      <c r="J612" s="63">
        <f t="shared" si="78"/>
        <v>100252.79999999999</v>
      </c>
    </row>
    <row r="613" spans="1:29" x14ac:dyDescent="0.2">
      <c r="A613" s="40">
        <v>494</v>
      </c>
      <c r="B613" s="55" t="s">
        <v>288</v>
      </c>
      <c r="C613" s="54" t="s">
        <v>153</v>
      </c>
      <c r="D613" s="19">
        <v>1</v>
      </c>
      <c r="E613" s="2">
        <v>85000</v>
      </c>
      <c r="F613" s="2">
        <f t="shared" si="76"/>
        <v>85000</v>
      </c>
      <c r="G613" s="2">
        <v>89250</v>
      </c>
      <c r="H613" s="2">
        <f t="shared" si="77"/>
        <v>89250</v>
      </c>
      <c r="I613" s="2">
        <v>110466.00000000003</v>
      </c>
      <c r="J613" s="63">
        <f t="shared" si="78"/>
        <v>110466.00000000003</v>
      </c>
    </row>
    <row r="614" spans="1:29" ht="10.8" thickBot="1" x14ac:dyDescent="0.25">
      <c r="A614" s="40">
        <v>495</v>
      </c>
      <c r="B614" s="238" t="s">
        <v>287</v>
      </c>
      <c r="C614" s="189" t="s">
        <v>153</v>
      </c>
      <c r="D614" s="150">
        <v>1</v>
      </c>
      <c r="E614" s="151">
        <v>134950</v>
      </c>
      <c r="F614" s="151">
        <f t="shared" si="76"/>
        <v>134950</v>
      </c>
      <c r="G614" s="151">
        <v>157891.5</v>
      </c>
      <c r="H614" s="151">
        <f t="shared" si="77"/>
        <v>157891.5</v>
      </c>
      <c r="I614" s="151">
        <v>178471.375</v>
      </c>
      <c r="J614" s="152">
        <f t="shared" si="78"/>
        <v>178471.375</v>
      </c>
    </row>
    <row r="615" spans="1:29" ht="14.4" customHeight="1" thickBot="1" x14ac:dyDescent="0.25">
      <c r="A615" s="131"/>
      <c r="B615" s="169" t="s">
        <v>777</v>
      </c>
      <c r="C615" s="155"/>
      <c r="D615" s="156"/>
      <c r="E615" s="195"/>
      <c r="F615" s="197">
        <f>SUM(F493:F614)</f>
        <v>39581517.409999996</v>
      </c>
      <c r="G615" s="198"/>
      <c r="H615" s="198">
        <f>SUM(H493:H614)</f>
        <v>44258112.387699984</v>
      </c>
      <c r="I615" s="198"/>
      <c r="J615" s="199">
        <f>SUM(J493:J614)</f>
        <v>48453661.240731001</v>
      </c>
    </row>
    <row r="616" spans="1:29" ht="14.4" customHeight="1" x14ac:dyDescent="0.2">
      <c r="A616" s="131"/>
      <c r="B616" s="170" t="s">
        <v>779</v>
      </c>
      <c r="C616" s="168">
        <v>0.14000000000000001</v>
      </c>
      <c r="D616" s="19"/>
      <c r="E616" s="2"/>
      <c r="F616" s="240">
        <f>F615*C616</f>
        <v>5541412.4374000002</v>
      </c>
      <c r="G616" s="240"/>
      <c r="H616" s="240">
        <f>H615*C616</f>
        <v>6196135.7342779981</v>
      </c>
      <c r="I616" s="240"/>
      <c r="J616" s="241">
        <f>J615*C616</f>
        <v>6783512.5737023409</v>
      </c>
    </row>
    <row r="617" spans="1:29" ht="14.4" customHeight="1" x14ac:dyDescent="0.2">
      <c r="A617" s="131"/>
      <c r="B617" s="170" t="s">
        <v>780</v>
      </c>
      <c r="C617" s="168">
        <v>0.03</v>
      </c>
      <c r="D617" s="19"/>
      <c r="E617" s="2"/>
      <c r="F617" s="146">
        <f>F615*C617</f>
        <v>1187445.5222999998</v>
      </c>
      <c r="G617" s="146"/>
      <c r="H617" s="146">
        <f>H615*C617</f>
        <v>1327743.3716309995</v>
      </c>
      <c r="I617" s="146"/>
      <c r="J617" s="239">
        <f>J615*C617</f>
        <v>1453609.83722193</v>
      </c>
    </row>
    <row r="618" spans="1:29" ht="14.4" customHeight="1" x14ac:dyDescent="0.2">
      <c r="A618" s="131"/>
      <c r="B618" s="170" t="s">
        <v>781</v>
      </c>
      <c r="C618" s="168">
        <v>0.05</v>
      </c>
      <c r="D618" s="19"/>
      <c r="E618" s="2"/>
      <c r="F618" s="146">
        <f>F615*C618</f>
        <v>1979075.8705</v>
      </c>
      <c r="G618" s="146"/>
      <c r="H618" s="146">
        <f>H615*C618</f>
        <v>2212905.6193849994</v>
      </c>
      <c r="I618" s="146"/>
      <c r="J618" s="239">
        <f>J615*C618</f>
        <v>2422683.0620365501</v>
      </c>
    </row>
    <row r="619" spans="1:29" ht="14.4" customHeight="1" x14ac:dyDescent="0.2">
      <c r="A619" s="131"/>
      <c r="B619" s="170" t="s">
        <v>782</v>
      </c>
      <c r="C619" s="168">
        <v>0.19</v>
      </c>
      <c r="D619" s="19"/>
      <c r="E619" s="2"/>
      <c r="F619" s="146">
        <f>F618*C619</f>
        <v>376024.41539500002</v>
      </c>
      <c r="G619" s="146"/>
      <c r="H619" s="146">
        <f>H618*C619</f>
        <v>420452.06768314989</v>
      </c>
      <c r="I619" s="146"/>
      <c r="J619" s="239">
        <f>J618*C619</f>
        <v>460309.78178694454</v>
      </c>
    </row>
    <row r="620" spans="1:29" ht="14.4" customHeight="1" thickBot="1" x14ac:dyDescent="0.25">
      <c r="A620" s="202"/>
      <c r="B620" s="170" t="s">
        <v>783</v>
      </c>
      <c r="C620" s="51"/>
      <c r="D620" s="19"/>
      <c r="E620" s="2"/>
      <c r="F620" s="242">
        <f>SUM(F616:F619)</f>
        <v>9083958.2455950007</v>
      </c>
      <c r="G620" s="242"/>
      <c r="H620" s="242">
        <f>SUM(H616:H619)</f>
        <v>10157236.792977147</v>
      </c>
      <c r="I620" s="242"/>
      <c r="J620" s="243">
        <f>SUM(J616:J619)</f>
        <v>11120115.254747765</v>
      </c>
    </row>
    <row r="621" spans="1:29" ht="14.4" customHeight="1" thickBot="1" x14ac:dyDescent="0.25">
      <c r="A621" s="216"/>
      <c r="B621" s="171" t="s">
        <v>778</v>
      </c>
      <c r="C621" s="163"/>
      <c r="D621" s="164"/>
      <c r="E621" s="200"/>
      <c r="F621" s="197">
        <f>SUM(F620,F615)</f>
        <v>48665475.655594997</v>
      </c>
      <c r="G621" s="198"/>
      <c r="H621" s="198">
        <f>SUM(H620,H615)</f>
        <v>54415349.180677131</v>
      </c>
      <c r="I621" s="198"/>
      <c r="J621" s="199">
        <f>SUM(J620,J615)</f>
        <v>59573776.495478764</v>
      </c>
    </row>
    <row r="622" spans="1:29" ht="28.2" customHeight="1" x14ac:dyDescent="0.2">
      <c r="A622" s="216"/>
      <c r="B622" s="237"/>
      <c r="C622" s="210"/>
      <c r="D622" s="99"/>
      <c r="E622" s="100"/>
      <c r="F622" s="100"/>
      <c r="G622" s="100"/>
      <c r="H622" s="100"/>
      <c r="I622" s="100"/>
      <c r="J622" s="101"/>
    </row>
    <row r="623" spans="1:29" ht="10.8" thickBot="1" x14ac:dyDescent="0.25">
      <c r="A623" s="216"/>
      <c r="B623" s="237"/>
      <c r="C623" s="210"/>
      <c r="D623" s="99"/>
      <c r="E623" s="100"/>
      <c r="F623" s="100"/>
      <c r="G623" s="100"/>
      <c r="H623" s="100"/>
      <c r="I623" s="100"/>
      <c r="J623" s="101"/>
    </row>
    <row r="624" spans="1:29" s="60" customFormat="1" ht="19.2" customHeight="1" thickBot="1" x14ac:dyDescent="0.25">
      <c r="A624" s="336" t="s">
        <v>456</v>
      </c>
      <c r="B624" s="337"/>
      <c r="C624" s="183"/>
      <c r="D624" s="184"/>
      <c r="E624" s="185"/>
      <c r="F624" s="185"/>
      <c r="G624" s="185"/>
      <c r="H624" s="185"/>
      <c r="I624" s="185"/>
      <c r="J624" s="186"/>
      <c r="K624" s="181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  <c r="AB624" s="59"/>
      <c r="AC624" s="59"/>
    </row>
    <row r="625" spans="1:10" x14ac:dyDescent="0.2">
      <c r="A625" s="204">
        <v>495</v>
      </c>
      <c r="B625" s="205" t="s">
        <v>457</v>
      </c>
      <c r="C625" s="54" t="s">
        <v>153</v>
      </c>
      <c r="D625" s="19">
        <v>1</v>
      </c>
      <c r="E625" s="2">
        <v>240000</v>
      </c>
      <c r="F625" s="2">
        <f t="shared" ref="F625:F656" si="79">E625*D625</f>
        <v>240000</v>
      </c>
      <c r="G625" s="2">
        <v>295200</v>
      </c>
      <c r="H625" s="2">
        <f t="shared" ref="H625:H656" si="80">G625*D625</f>
        <v>295200</v>
      </c>
      <c r="I625" s="2">
        <v>295704</v>
      </c>
      <c r="J625" s="63">
        <f t="shared" ref="J625:J656" si="81">I625*D625</f>
        <v>295704</v>
      </c>
    </row>
    <row r="626" spans="1:10" ht="20.399999999999999" x14ac:dyDescent="0.2">
      <c r="A626" s="40">
        <v>496</v>
      </c>
      <c r="B626" s="56" t="s">
        <v>458</v>
      </c>
      <c r="C626" s="54" t="s">
        <v>152</v>
      </c>
      <c r="D626" s="19">
        <v>1</v>
      </c>
      <c r="E626" s="2">
        <v>185000</v>
      </c>
      <c r="F626" s="2">
        <f t="shared" si="79"/>
        <v>185000</v>
      </c>
      <c r="G626" s="2">
        <v>212749.99999999997</v>
      </c>
      <c r="H626" s="2">
        <f t="shared" si="80"/>
        <v>212749.99999999997</v>
      </c>
      <c r="I626" s="2">
        <v>253246.49999999997</v>
      </c>
      <c r="J626" s="63">
        <f t="shared" si="81"/>
        <v>253246.49999999997</v>
      </c>
    </row>
    <row r="627" spans="1:10" x14ac:dyDescent="0.2">
      <c r="A627" s="40">
        <v>497</v>
      </c>
      <c r="B627" s="56" t="s">
        <v>459</v>
      </c>
      <c r="C627" s="54" t="s">
        <v>152</v>
      </c>
      <c r="D627" s="19">
        <v>1</v>
      </c>
      <c r="E627" s="2">
        <v>118000</v>
      </c>
      <c r="F627" s="2">
        <f t="shared" si="79"/>
        <v>118000</v>
      </c>
      <c r="G627" s="2">
        <v>119180</v>
      </c>
      <c r="H627" s="2">
        <f t="shared" si="80"/>
        <v>119180</v>
      </c>
      <c r="I627" s="2">
        <v>120371.8</v>
      </c>
      <c r="J627" s="63">
        <f t="shared" si="81"/>
        <v>120371.8</v>
      </c>
    </row>
    <row r="628" spans="1:10" ht="20.399999999999999" x14ac:dyDescent="0.2">
      <c r="A628" s="40">
        <v>498</v>
      </c>
      <c r="B628" s="56" t="s">
        <v>460</v>
      </c>
      <c r="C628" s="54" t="s">
        <v>152</v>
      </c>
      <c r="D628" s="19">
        <v>1</v>
      </c>
      <c r="E628" s="2">
        <v>118000</v>
      </c>
      <c r="F628" s="2">
        <f t="shared" si="79"/>
        <v>118000</v>
      </c>
      <c r="G628" s="2">
        <v>133340</v>
      </c>
      <c r="H628" s="2">
        <f t="shared" si="80"/>
        <v>133340</v>
      </c>
      <c r="I628" s="2">
        <v>167099.79999999999</v>
      </c>
      <c r="J628" s="63">
        <f t="shared" si="81"/>
        <v>167099.79999999999</v>
      </c>
    </row>
    <row r="629" spans="1:10" ht="20.399999999999999" x14ac:dyDescent="0.2">
      <c r="A629" s="40">
        <v>499</v>
      </c>
      <c r="B629" s="56" t="s">
        <v>461</v>
      </c>
      <c r="C629" s="54" t="s">
        <v>152</v>
      </c>
      <c r="D629" s="19">
        <v>1</v>
      </c>
      <c r="E629" s="2">
        <v>178000</v>
      </c>
      <c r="F629" s="2">
        <f t="shared" si="79"/>
        <v>178000</v>
      </c>
      <c r="G629" s="2">
        <v>190460</v>
      </c>
      <c r="H629" s="2">
        <f t="shared" si="80"/>
        <v>190460</v>
      </c>
      <c r="I629" s="2">
        <v>252065.8</v>
      </c>
      <c r="J629" s="63">
        <f t="shared" si="81"/>
        <v>252065.8</v>
      </c>
    </row>
    <row r="630" spans="1:10" ht="20.399999999999999" x14ac:dyDescent="0.2">
      <c r="A630" s="40">
        <v>500</v>
      </c>
      <c r="B630" s="56" t="s">
        <v>462</v>
      </c>
      <c r="C630" s="54" t="s">
        <v>152</v>
      </c>
      <c r="D630" s="19">
        <v>1</v>
      </c>
      <c r="E630" s="2">
        <v>185000</v>
      </c>
      <c r="F630" s="2">
        <f t="shared" si="79"/>
        <v>185000</v>
      </c>
      <c r="G630" s="2">
        <v>218300</v>
      </c>
      <c r="H630" s="2">
        <f t="shared" si="80"/>
        <v>218300</v>
      </c>
      <c r="I630" s="2">
        <v>284456</v>
      </c>
      <c r="J630" s="63">
        <f t="shared" si="81"/>
        <v>284456</v>
      </c>
    </row>
    <row r="631" spans="1:10" x14ac:dyDescent="0.2">
      <c r="A631" s="40">
        <v>501</v>
      </c>
      <c r="B631" s="56" t="s">
        <v>463</v>
      </c>
      <c r="C631" s="54" t="s">
        <v>152</v>
      </c>
      <c r="D631" s="19">
        <v>1</v>
      </c>
      <c r="E631" s="2">
        <v>118000</v>
      </c>
      <c r="F631" s="2">
        <f t="shared" si="79"/>
        <v>118000</v>
      </c>
      <c r="G631" s="2">
        <v>141600</v>
      </c>
      <c r="H631" s="2">
        <f t="shared" si="80"/>
        <v>141600</v>
      </c>
      <c r="I631" s="2">
        <v>132584.80000000002</v>
      </c>
      <c r="J631" s="63">
        <f t="shared" si="81"/>
        <v>132584.80000000002</v>
      </c>
    </row>
    <row r="632" spans="1:10" x14ac:dyDescent="0.2">
      <c r="A632" s="40">
        <v>502</v>
      </c>
      <c r="B632" s="56" t="s">
        <v>464</v>
      </c>
      <c r="C632" s="54" t="s">
        <v>152</v>
      </c>
      <c r="D632" s="19">
        <v>1</v>
      </c>
      <c r="E632" s="2">
        <v>108125.36</v>
      </c>
      <c r="F632" s="2">
        <f t="shared" si="79"/>
        <v>108125.36</v>
      </c>
      <c r="G632" s="2">
        <v>116775.38880000002</v>
      </c>
      <c r="H632" s="2">
        <f t="shared" si="80"/>
        <v>116775.38880000002</v>
      </c>
      <c r="I632" s="2">
        <v>112493.62454400001</v>
      </c>
      <c r="J632" s="63">
        <f t="shared" si="81"/>
        <v>112493.62454400001</v>
      </c>
    </row>
    <row r="633" spans="1:10" ht="20.399999999999999" x14ac:dyDescent="0.2">
      <c r="A633" s="40">
        <v>503</v>
      </c>
      <c r="B633" s="56" t="s">
        <v>465</v>
      </c>
      <c r="C633" s="54" t="s">
        <v>152</v>
      </c>
      <c r="D633" s="19">
        <v>1</v>
      </c>
      <c r="E633" s="2">
        <v>75000</v>
      </c>
      <c r="F633" s="2">
        <f t="shared" si="79"/>
        <v>75000</v>
      </c>
      <c r="G633" s="2">
        <v>93750</v>
      </c>
      <c r="H633" s="2">
        <f t="shared" si="80"/>
        <v>93750</v>
      </c>
      <c r="I633" s="2">
        <v>82687.5</v>
      </c>
      <c r="J633" s="63">
        <f t="shared" si="81"/>
        <v>82687.5</v>
      </c>
    </row>
    <row r="634" spans="1:10" ht="20.399999999999999" x14ac:dyDescent="0.2">
      <c r="A634" s="40">
        <v>504</v>
      </c>
      <c r="B634" s="56" t="s">
        <v>466</v>
      </c>
      <c r="C634" s="54" t="s">
        <v>152</v>
      </c>
      <c r="D634" s="19">
        <v>1</v>
      </c>
      <c r="E634" s="2">
        <v>185000</v>
      </c>
      <c r="F634" s="2">
        <f t="shared" si="79"/>
        <v>185000</v>
      </c>
      <c r="G634" s="2">
        <v>231250</v>
      </c>
      <c r="H634" s="2">
        <f t="shared" si="80"/>
        <v>231250</v>
      </c>
      <c r="I634" s="2">
        <v>188718.5</v>
      </c>
      <c r="J634" s="63">
        <f t="shared" si="81"/>
        <v>188718.5</v>
      </c>
    </row>
    <row r="635" spans="1:10" ht="20.399999999999999" x14ac:dyDescent="0.2">
      <c r="A635" s="40">
        <v>505</v>
      </c>
      <c r="B635" s="56" t="s">
        <v>467</v>
      </c>
      <c r="C635" s="54" t="s">
        <v>152</v>
      </c>
      <c r="D635" s="19">
        <v>1</v>
      </c>
      <c r="E635" s="2">
        <v>280241.89</v>
      </c>
      <c r="F635" s="2">
        <f t="shared" si="79"/>
        <v>280241.89</v>
      </c>
      <c r="G635" s="2">
        <v>291451.56560000003</v>
      </c>
      <c r="H635" s="2">
        <f t="shared" si="80"/>
        <v>291451.56560000003</v>
      </c>
      <c r="I635" s="2">
        <v>285874.75198900001</v>
      </c>
      <c r="J635" s="63">
        <f t="shared" si="81"/>
        <v>285874.75198900001</v>
      </c>
    </row>
    <row r="636" spans="1:10" x14ac:dyDescent="0.2">
      <c r="A636" s="40">
        <v>506</v>
      </c>
      <c r="B636" s="56" t="s">
        <v>468</v>
      </c>
      <c r="C636" s="54" t="s">
        <v>152</v>
      </c>
      <c r="D636" s="19">
        <v>1</v>
      </c>
      <c r="E636" s="2">
        <v>135000</v>
      </c>
      <c r="F636" s="2">
        <f t="shared" si="79"/>
        <v>135000</v>
      </c>
      <c r="G636" s="2">
        <v>157950</v>
      </c>
      <c r="H636" s="2">
        <f t="shared" si="80"/>
        <v>157950</v>
      </c>
      <c r="I636" s="2">
        <v>169344.00000000003</v>
      </c>
      <c r="J636" s="63">
        <f t="shared" si="81"/>
        <v>169344.00000000003</v>
      </c>
    </row>
    <row r="637" spans="1:10" x14ac:dyDescent="0.2">
      <c r="A637" s="40">
        <v>507</v>
      </c>
      <c r="B637" s="56" t="s">
        <v>238</v>
      </c>
      <c r="C637" s="54" t="s">
        <v>152</v>
      </c>
      <c r="D637" s="19">
        <v>1</v>
      </c>
      <c r="E637" s="2">
        <v>228500</v>
      </c>
      <c r="F637" s="2">
        <f t="shared" si="79"/>
        <v>228500</v>
      </c>
      <c r="G637" s="2">
        <v>237640</v>
      </c>
      <c r="H637" s="2">
        <f t="shared" si="80"/>
        <v>237640</v>
      </c>
      <c r="I637" s="2">
        <v>233092.85</v>
      </c>
      <c r="J637" s="63">
        <f t="shared" si="81"/>
        <v>233092.85</v>
      </c>
    </row>
    <row r="638" spans="1:10" x14ac:dyDescent="0.2">
      <c r="A638" s="40">
        <v>508</v>
      </c>
      <c r="B638" s="56" t="s">
        <v>239</v>
      </c>
      <c r="C638" s="54" t="s">
        <v>152</v>
      </c>
      <c r="D638" s="19">
        <v>1</v>
      </c>
      <c r="E638" s="2">
        <v>115000</v>
      </c>
      <c r="F638" s="2">
        <f t="shared" si="79"/>
        <v>115000</v>
      </c>
      <c r="G638" s="2">
        <v>143750</v>
      </c>
      <c r="H638" s="2">
        <f t="shared" si="80"/>
        <v>143750</v>
      </c>
      <c r="I638" s="2">
        <v>117311.5</v>
      </c>
      <c r="J638" s="63">
        <f t="shared" si="81"/>
        <v>117311.5</v>
      </c>
    </row>
    <row r="639" spans="1:10" ht="20.399999999999999" x14ac:dyDescent="0.2">
      <c r="A639" s="40">
        <v>509</v>
      </c>
      <c r="B639" s="56" t="s">
        <v>240</v>
      </c>
      <c r="C639" s="54" t="s">
        <v>153</v>
      </c>
      <c r="D639" s="19">
        <v>1</v>
      </c>
      <c r="E639" s="2">
        <v>1150000</v>
      </c>
      <c r="F639" s="2">
        <f t="shared" si="79"/>
        <v>1150000</v>
      </c>
      <c r="G639" s="2">
        <v>1403000</v>
      </c>
      <c r="H639" s="2">
        <f t="shared" si="80"/>
        <v>1403000</v>
      </c>
      <c r="I639" s="2">
        <v>1628515</v>
      </c>
      <c r="J639" s="63">
        <f t="shared" si="81"/>
        <v>1628515</v>
      </c>
    </row>
    <row r="640" spans="1:10" ht="30.6" x14ac:dyDescent="0.2">
      <c r="A640" s="40">
        <v>510</v>
      </c>
      <c r="B640" s="53" t="s">
        <v>469</v>
      </c>
      <c r="C640" s="54" t="s">
        <v>154</v>
      </c>
      <c r="D640" s="19">
        <v>1</v>
      </c>
      <c r="E640" s="2">
        <v>185000</v>
      </c>
      <c r="F640" s="2">
        <f t="shared" si="79"/>
        <v>185000</v>
      </c>
      <c r="G640" s="2">
        <v>216450</v>
      </c>
      <c r="H640" s="2">
        <f t="shared" si="80"/>
        <v>216450</v>
      </c>
      <c r="I640" s="2">
        <v>227938.50000000006</v>
      </c>
      <c r="J640" s="63">
        <f t="shared" si="81"/>
        <v>227938.50000000006</v>
      </c>
    </row>
    <row r="641" spans="1:10" ht="40.799999999999997" x14ac:dyDescent="0.2">
      <c r="A641" s="40">
        <v>511</v>
      </c>
      <c r="B641" s="55" t="s">
        <v>470</v>
      </c>
      <c r="C641" s="54" t="s">
        <v>153</v>
      </c>
      <c r="D641" s="19">
        <v>1</v>
      </c>
      <c r="E641" s="2">
        <v>850000</v>
      </c>
      <c r="F641" s="2">
        <f t="shared" si="79"/>
        <v>850000</v>
      </c>
      <c r="G641" s="2">
        <v>969000.00000000012</v>
      </c>
      <c r="H641" s="2">
        <f t="shared" si="80"/>
        <v>969000.00000000012</v>
      </c>
      <c r="I641" s="2">
        <v>919360</v>
      </c>
      <c r="J641" s="63">
        <f t="shared" si="81"/>
        <v>919360</v>
      </c>
    </row>
    <row r="642" spans="1:10" ht="30.6" x14ac:dyDescent="0.2">
      <c r="A642" s="40">
        <v>512</v>
      </c>
      <c r="B642" s="55" t="s">
        <v>471</v>
      </c>
      <c r="C642" s="54" t="s">
        <v>153</v>
      </c>
      <c r="D642" s="19">
        <v>1</v>
      </c>
      <c r="E642" s="2">
        <v>450000</v>
      </c>
      <c r="F642" s="2">
        <f t="shared" si="79"/>
        <v>450000</v>
      </c>
      <c r="G642" s="2">
        <v>544500</v>
      </c>
      <c r="H642" s="2">
        <f t="shared" si="80"/>
        <v>544500</v>
      </c>
      <c r="I642" s="2">
        <v>544500.00000000012</v>
      </c>
      <c r="J642" s="63">
        <f t="shared" si="81"/>
        <v>544500.00000000012</v>
      </c>
    </row>
    <row r="643" spans="1:10" x14ac:dyDescent="0.2">
      <c r="A643" s="40">
        <v>513</v>
      </c>
      <c r="B643" s="56" t="s">
        <v>472</v>
      </c>
      <c r="C643" s="54" t="s">
        <v>152</v>
      </c>
      <c r="D643" s="19">
        <v>1</v>
      </c>
      <c r="E643" s="2">
        <v>108125.36</v>
      </c>
      <c r="F643" s="2">
        <f t="shared" si="79"/>
        <v>108125.36</v>
      </c>
      <c r="G643" s="2">
        <v>110287.86720000001</v>
      </c>
      <c r="H643" s="2">
        <f t="shared" si="80"/>
        <v>110287.86720000001</v>
      </c>
      <c r="I643" s="2">
        <v>119208.20940000002</v>
      </c>
      <c r="J643" s="63">
        <f t="shared" si="81"/>
        <v>119208.20940000002</v>
      </c>
    </row>
    <row r="644" spans="1:10" x14ac:dyDescent="0.2">
      <c r="A644" s="40">
        <v>514</v>
      </c>
      <c r="B644" s="56" t="s">
        <v>473</v>
      </c>
      <c r="C644" s="54" t="s">
        <v>152</v>
      </c>
      <c r="D644" s="19">
        <v>1</v>
      </c>
      <c r="E644" s="2">
        <v>118000</v>
      </c>
      <c r="F644" s="2">
        <f t="shared" si="79"/>
        <v>118000</v>
      </c>
      <c r="G644" s="2">
        <v>126260.00000000001</v>
      </c>
      <c r="H644" s="2">
        <f t="shared" si="80"/>
        <v>126260.00000000001</v>
      </c>
      <c r="I644" s="2">
        <v>156055</v>
      </c>
      <c r="J644" s="63">
        <f t="shared" si="81"/>
        <v>156055</v>
      </c>
    </row>
    <row r="645" spans="1:10" x14ac:dyDescent="0.2">
      <c r="A645" s="40">
        <v>515</v>
      </c>
      <c r="B645" s="56" t="s">
        <v>474</v>
      </c>
      <c r="C645" s="54" t="s">
        <v>152</v>
      </c>
      <c r="D645" s="19">
        <v>1</v>
      </c>
      <c r="E645" s="2">
        <v>108125.36</v>
      </c>
      <c r="F645" s="2">
        <f t="shared" si="79"/>
        <v>108125.36</v>
      </c>
      <c r="G645" s="2">
        <v>113531.62800000001</v>
      </c>
      <c r="H645" s="2">
        <f t="shared" si="80"/>
        <v>113531.62800000001</v>
      </c>
      <c r="I645" s="2">
        <v>119208.20940000002</v>
      </c>
      <c r="J645" s="63">
        <f t="shared" si="81"/>
        <v>119208.20940000002</v>
      </c>
    </row>
    <row r="646" spans="1:10" ht="20.399999999999999" x14ac:dyDescent="0.2">
      <c r="A646" s="40">
        <v>516</v>
      </c>
      <c r="B646" s="56" t="s">
        <v>475</v>
      </c>
      <c r="C646" s="54" t="s">
        <v>152</v>
      </c>
      <c r="D646" s="19">
        <v>1</v>
      </c>
      <c r="E646" s="2">
        <v>200550</v>
      </c>
      <c r="F646" s="2">
        <f t="shared" si="79"/>
        <v>200550</v>
      </c>
      <c r="G646" s="2">
        <v>210577.5</v>
      </c>
      <c r="H646" s="2">
        <f t="shared" si="80"/>
        <v>210577.5</v>
      </c>
      <c r="I646" s="2">
        <v>260634.78000000006</v>
      </c>
      <c r="J646" s="63">
        <f t="shared" si="81"/>
        <v>260634.78000000006</v>
      </c>
    </row>
    <row r="647" spans="1:10" ht="20.399999999999999" x14ac:dyDescent="0.2">
      <c r="A647" s="40">
        <v>517</v>
      </c>
      <c r="B647" s="56" t="s">
        <v>476</v>
      </c>
      <c r="C647" s="54" t="s">
        <v>152</v>
      </c>
      <c r="D647" s="19">
        <v>1</v>
      </c>
      <c r="E647" s="2">
        <v>115000</v>
      </c>
      <c r="F647" s="2">
        <f t="shared" si="79"/>
        <v>115000</v>
      </c>
      <c r="G647" s="2">
        <v>116150</v>
      </c>
      <c r="H647" s="2">
        <f t="shared" si="80"/>
        <v>116150</v>
      </c>
      <c r="I647" s="2">
        <v>139150.00000000003</v>
      </c>
      <c r="J647" s="63">
        <f t="shared" si="81"/>
        <v>139150.00000000003</v>
      </c>
    </row>
    <row r="648" spans="1:10" ht="20.399999999999999" x14ac:dyDescent="0.2">
      <c r="A648" s="40">
        <v>518</v>
      </c>
      <c r="B648" s="56" t="s">
        <v>462</v>
      </c>
      <c r="C648" s="54" t="s">
        <v>152</v>
      </c>
      <c r="D648" s="19">
        <v>1</v>
      </c>
      <c r="E648" s="2">
        <v>185000</v>
      </c>
      <c r="F648" s="2">
        <f t="shared" si="79"/>
        <v>185000</v>
      </c>
      <c r="G648" s="2">
        <v>212749.99999999997</v>
      </c>
      <c r="H648" s="2">
        <f t="shared" si="80"/>
        <v>212749.99999999997</v>
      </c>
      <c r="I648" s="2">
        <v>188718.5</v>
      </c>
      <c r="J648" s="63">
        <f t="shared" si="81"/>
        <v>188718.5</v>
      </c>
    </row>
    <row r="649" spans="1:10" x14ac:dyDescent="0.2">
      <c r="A649" s="40">
        <v>519</v>
      </c>
      <c r="B649" s="56" t="s">
        <v>459</v>
      </c>
      <c r="C649" s="54" t="s">
        <v>152</v>
      </c>
      <c r="D649" s="19">
        <v>1</v>
      </c>
      <c r="E649" s="2">
        <v>118000</v>
      </c>
      <c r="F649" s="2">
        <f t="shared" si="79"/>
        <v>118000</v>
      </c>
      <c r="G649" s="2">
        <v>146320</v>
      </c>
      <c r="H649" s="2">
        <f t="shared" si="80"/>
        <v>146320</v>
      </c>
      <c r="I649" s="2">
        <v>122767.2</v>
      </c>
      <c r="J649" s="63">
        <f t="shared" si="81"/>
        <v>122767.2</v>
      </c>
    </row>
    <row r="650" spans="1:10" ht="20.399999999999999" x14ac:dyDescent="0.2">
      <c r="A650" s="40">
        <v>520</v>
      </c>
      <c r="B650" s="56" t="s">
        <v>477</v>
      </c>
      <c r="C650" s="54" t="s">
        <v>152</v>
      </c>
      <c r="D650" s="19">
        <v>1</v>
      </c>
      <c r="E650" s="2">
        <v>185000</v>
      </c>
      <c r="F650" s="2">
        <f t="shared" si="79"/>
        <v>185000</v>
      </c>
      <c r="G650" s="2">
        <v>207200.00000000003</v>
      </c>
      <c r="H650" s="2">
        <f t="shared" si="80"/>
        <v>207200.00000000003</v>
      </c>
      <c r="I650" s="2">
        <v>192474</v>
      </c>
      <c r="J650" s="63">
        <f t="shared" si="81"/>
        <v>192474</v>
      </c>
    </row>
    <row r="651" spans="1:10" x14ac:dyDescent="0.2">
      <c r="A651" s="40">
        <v>521</v>
      </c>
      <c r="B651" s="56" t="s">
        <v>478</v>
      </c>
      <c r="C651" s="54" t="s">
        <v>152</v>
      </c>
      <c r="D651" s="19">
        <v>1</v>
      </c>
      <c r="E651" s="2">
        <v>80000</v>
      </c>
      <c r="F651" s="2">
        <f t="shared" si="79"/>
        <v>80000</v>
      </c>
      <c r="G651" s="2">
        <v>93600</v>
      </c>
      <c r="H651" s="2">
        <f t="shared" si="80"/>
        <v>93600</v>
      </c>
      <c r="I651" s="2">
        <v>98568.000000000029</v>
      </c>
      <c r="J651" s="63">
        <f t="shared" si="81"/>
        <v>98568.000000000029</v>
      </c>
    </row>
    <row r="652" spans="1:10" x14ac:dyDescent="0.2">
      <c r="A652" s="40">
        <v>522</v>
      </c>
      <c r="B652" s="56" t="s">
        <v>479</v>
      </c>
      <c r="C652" s="54" t="s">
        <v>152</v>
      </c>
      <c r="D652" s="19">
        <v>1</v>
      </c>
      <c r="E652" s="2">
        <v>146749.12</v>
      </c>
      <c r="F652" s="2">
        <f t="shared" si="79"/>
        <v>146749.12</v>
      </c>
      <c r="G652" s="2">
        <v>159956.54080000002</v>
      </c>
      <c r="H652" s="2">
        <f t="shared" si="80"/>
        <v>159956.54080000002</v>
      </c>
      <c r="I652" s="2">
        <v>161790.90480000002</v>
      </c>
      <c r="J652" s="63">
        <f t="shared" si="81"/>
        <v>161790.90480000002</v>
      </c>
    </row>
    <row r="653" spans="1:10" x14ac:dyDescent="0.2">
      <c r="A653" s="40">
        <v>523</v>
      </c>
      <c r="B653" s="56" t="s">
        <v>480</v>
      </c>
      <c r="C653" s="54" t="s">
        <v>152</v>
      </c>
      <c r="D653" s="19">
        <v>1</v>
      </c>
      <c r="E653" s="2">
        <v>118000</v>
      </c>
      <c r="F653" s="2">
        <f t="shared" si="79"/>
        <v>118000</v>
      </c>
      <c r="G653" s="2">
        <v>133340</v>
      </c>
      <c r="H653" s="2">
        <f t="shared" si="80"/>
        <v>133340</v>
      </c>
      <c r="I653" s="2">
        <v>127628.8</v>
      </c>
      <c r="J653" s="63">
        <f t="shared" si="81"/>
        <v>127628.8</v>
      </c>
    </row>
    <row r="654" spans="1:10" ht="20.399999999999999" x14ac:dyDescent="0.2">
      <c r="A654" s="40">
        <v>524</v>
      </c>
      <c r="B654" s="53" t="s">
        <v>460</v>
      </c>
      <c r="C654" s="54" t="s">
        <v>152</v>
      </c>
      <c r="D654" s="19">
        <v>1</v>
      </c>
      <c r="E654" s="2">
        <v>118000</v>
      </c>
      <c r="F654" s="2">
        <f t="shared" si="79"/>
        <v>118000</v>
      </c>
      <c r="G654" s="2">
        <v>121540</v>
      </c>
      <c r="H654" s="2">
        <f t="shared" si="80"/>
        <v>121540</v>
      </c>
      <c r="I654" s="2">
        <v>181436.79999999999</v>
      </c>
      <c r="J654" s="63">
        <f t="shared" si="81"/>
        <v>181436.79999999999</v>
      </c>
    </row>
    <row r="655" spans="1:10" ht="20.399999999999999" x14ac:dyDescent="0.2">
      <c r="A655" s="40">
        <v>525</v>
      </c>
      <c r="B655" s="56" t="s">
        <v>481</v>
      </c>
      <c r="C655" s="54" t="s">
        <v>153</v>
      </c>
      <c r="D655" s="19">
        <v>1</v>
      </c>
      <c r="E655" s="2">
        <v>368000</v>
      </c>
      <c r="F655" s="2">
        <f t="shared" si="79"/>
        <v>368000</v>
      </c>
      <c r="G655" s="2">
        <v>419520.00000000006</v>
      </c>
      <c r="H655" s="2">
        <f t="shared" si="80"/>
        <v>419520.00000000006</v>
      </c>
      <c r="I655" s="2">
        <v>486679.99999999988</v>
      </c>
      <c r="J655" s="63">
        <f t="shared" si="81"/>
        <v>486679.99999999988</v>
      </c>
    </row>
    <row r="656" spans="1:10" ht="20.399999999999999" x14ac:dyDescent="0.2">
      <c r="A656" s="40">
        <v>526</v>
      </c>
      <c r="B656" s="56" t="s">
        <v>467</v>
      </c>
      <c r="C656" s="54" t="s">
        <v>152</v>
      </c>
      <c r="D656" s="19">
        <v>1</v>
      </c>
      <c r="E656" s="2">
        <v>280241.89</v>
      </c>
      <c r="F656" s="2">
        <f t="shared" si="79"/>
        <v>280241.89</v>
      </c>
      <c r="G656" s="2">
        <v>294253.98450000002</v>
      </c>
      <c r="H656" s="2">
        <f t="shared" si="80"/>
        <v>294253.98450000002</v>
      </c>
      <c r="I656" s="2">
        <v>377093.48718399991</v>
      </c>
      <c r="J656" s="63">
        <f t="shared" si="81"/>
        <v>377093.48718399991</v>
      </c>
    </row>
    <row r="657" spans="1:10" ht="20.399999999999999" x14ac:dyDescent="0.2">
      <c r="A657" s="40">
        <v>527</v>
      </c>
      <c r="B657" s="56" t="s">
        <v>482</v>
      </c>
      <c r="C657" s="54" t="s">
        <v>152</v>
      </c>
      <c r="D657" s="19">
        <v>1</v>
      </c>
      <c r="E657" s="2">
        <v>126201.34</v>
      </c>
      <c r="F657" s="2">
        <f t="shared" ref="F657:F688" si="82">E657*D657</f>
        <v>126201.34</v>
      </c>
      <c r="G657" s="2">
        <v>141345.50080000001</v>
      </c>
      <c r="H657" s="2">
        <f t="shared" ref="H657:H688" si="83">G657*D657</f>
        <v>141345.50080000001</v>
      </c>
      <c r="I657" s="2">
        <v>131299.874136</v>
      </c>
      <c r="J657" s="63">
        <f t="shared" ref="J657:J688" si="84">I657*D657</f>
        <v>131299.874136</v>
      </c>
    </row>
    <row r="658" spans="1:10" ht="20.399999999999999" x14ac:dyDescent="0.2">
      <c r="A658" s="40">
        <v>528</v>
      </c>
      <c r="B658" s="55" t="s">
        <v>234</v>
      </c>
      <c r="C658" s="54" t="s">
        <v>152</v>
      </c>
      <c r="D658" s="19">
        <v>1</v>
      </c>
      <c r="E658" s="2">
        <v>181000</v>
      </c>
      <c r="F658" s="2">
        <f t="shared" si="82"/>
        <v>181000</v>
      </c>
      <c r="G658" s="2">
        <v>182810</v>
      </c>
      <c r="H658" s="2">
        <f t="shared" si="83"/>
        <v>182810</v>
      </c>
      <c r="I658" s="2">
        <v>184638.1</v>
      </c>
      <c r="J658" s="63">
        <f t="shared" si="84"/>
        <v>184638.1</v>
      </c>
    </row>
    <row r="659" spans="1:10" ht="20.399999999999999" x14ac:dyDescent="0.2">
      <c r="A659" s="40">
        <v>529</v>
      </c>
      <c r="B659" s="55" t="s">
        <v>483</v>
      </c>
      <c r="C659" s="54" t="s">
        <v>152</v>
      </c>
      <c r="D659" s="19">
        <v>1</v>
      </c>
      <c r="E659" s="2">
        <v>126201.34</v>
      </c>
      <c r="F659" s="2">
        <f t="shared" si="82"/>
        <v>126201.34</v>
      </c>
      <c r="G659" s="2">
        <v>152703.6214</v>
      </c>
      <c r="H659" s="2">
        <f t="shared" si="83"/>
        <v>152703.6214</v>
      </c>
      <c r="I659" s="2">
        <v>131299.874136</v>
      </c>
      <c r="J659" s="63">
        <f t="shared" si="84"/>
        <v>131299.874136</v>
      </c>
    </row>
    <row r="660" spans="1:10" ht="20.399999999999999" x14ac:dyDescent="0.2">
      <c r="A660" s="40">
        <v>530</v>
      </c>
      <c r="B660" s="55" t="s">
        <v>233</v>
      </c>
      <c r="C660" s="54" t="s">
        <v>152</v>
      </c>
      <c r="D660" s="19">
        <v>1</v>
      </c>
      <c r="E660" s="2">
        <v>185000</v>
      </c>
      <c r="F660" s="2">
        <f t="shared" si="82"/>
        <v>185000</v>
      </c>
      <c r="G660" s="2">
        <v>197950</v>
      </c>
      <c r="H660" s="2">
        <f t="shared" si="83"/>
        <v>197950</v>
      </c>
      <c r="I660" s="2">
        <v>207866</v>
      </c>
      <c r="J660" s="63">
        <f t="shared" si="84"/>
        <v>207866</v>
      </c>
    </row>
    <row r="661" spans="1:10" ht="20.399999999999999" x14ac:dyDescent="0.2">
      <c r="A661" s="40">
        <v>531</v>
      </c>
      <c r="B661" s="55" t="s">
        <v>484</v>
      </c>
      <c r="C661" s="54" t="s">
        <v>152</v>
      </c>
      <c r="D661" s="19">
        <v>1</v>
      </c>
      <c r="E661" s="2">
        <v>850000</v>
      </c>
      <c r="F661" s="2">
        <f t="shared" si="82"/>
        <v>850000</v>
      </c>
      <c r="G661" s="2">
        <v>918000.00000000012</v>
      </c>
      <c r="H661" s="2">
        <f t="shared" si="83"/>
        <v>918000.00000000012</v>
      </c>
      <c r="I661" s="2">
        <v>919360</v>
      </c>
      <c r="J661" s="63">
        <f t="shared" si="84"/>
        <v>919360</v>
      </c>
    </row>
    <row r="662" spans="1:10" x14ac:dyDescent="0.2">
      <c r="A662" s="40">
        <v>532</v>
      </c>
      <c r="B662" s="55" t="s">
        <v>485</v>
      </c>
      <c r="C662" s="54" t="s">
        <v>152</v>
      </c>
      <c r="D662" s="19">
        <v>1</v>
      </c>
      <c r="E662" s="2">
        <v>65000</v>
      </c>
      <c r="F662" s="2">
        <f t="shared" si="82"/>
        <v>65000</v>
      </c>
      <c r="G662" s="2">
        <v>71500</v>
      </c>
      <c r="H662" s="2">
        <f t="shared" si="83"/>
        <v>71500</v>
      </c>
      <c r="I662" s="2">
        <v>98338.5</v>
      </c>
      <c r="J662" s="63">
        <f t="shared" si="84"/>
        <v>98338.5</v>
      </c>
    </row>
    <row r="663" spans="1:10" ht="20.399999999999999" x14ac:dyDescent="0.2">
      <c r="A663" s="40">
        <v>533</v>
      </c>
      <c r="B663" s="55" t="s">
        <v>486</v>
      </c>
      <c r="C663" s="54" t="s">
        <v>152</v>
      </c>
      <c r="D663" s="19">
        <v>1</v>
      </c>
      <c r="E663" s="2">
        <v>115000</v>
      </c>
      <c r="F663" s="2">
        <f t="shared" si="82"/>
        <v>115000</v>
      </c>
      <c r="G663" s="2">
        <v>132250</v>
      </c>
      <c r="H663" s="2">
        <f t="shared" si="83"/>
        <v>132250</v>
      </c>
      <c r="I663" s="2">
        <v>117311.5</v>
      </c>
      <c r="J663" s="63">
        <f t="shared" si="84"/>
        <v>117311.5</v>
      </c>
    </row>
    <row r="664" spans="1:10" x14ac:dyDescent="0.2">
      <c r="A664" s="40">
        <v>534</v>
      </c>
      <c r="B664" s="56" t="s">
        <v>487</v>
      </c>
      <c r="C664" s="54" t="s">
        <v>154</v>
      </c>
      <c r="D664" s="19">
        <v>1</v>
      </c>
      <c r="E664" s="2">
        <v>85000</v>
      </c>
      <c r="F664" s="2">
        <f t="shared" si="82"/>
        <v>85000</v>
      </c>
      <c r="G664" s="2">
        <v>100300</v>
      </c>
      <c r="H664" s="2">
        <f t="shared" si="83"/>
        <v>100300</v>
      </c>
      <c r="I664" s="2">
        <v>91936</v>
      </c>
      <c r="J664" s="63">
        <f t="shared" si="84"/>
        <v>91936</v>
      </c>
    </row>
    <row r="665" spans="1:10" ht="20.399999999999999" x14ac:dyDescent="0.2">
      <c r="A665" s="40">
        <v>535</v>
      </c>
      <c r="B665" s="56" t="s">
        <v>488</v>
      </c>
      <c r="C665" s="54" t="s">
        <v>152</v>
      </c>
      <c r="D665" s="19">
        <v>1</v>
      </c>
      <c r="E665" s="2">
        <v>65000</v>
      </c>
      <c r="F665" s="2">
        <f t="shared" si="82"/>
        <v>65000</v>
      </c>
      <c r="G665" s="2">
        <v>70850</v>
      </c>
      <c r="H665" s="2">
        <f t="shared" si="83"/>
        <v>70850</v>
      </c>
      <c r="I665" s="2">
        <v>71662.5</v>
      </c>
      <c r="J665" s="63">
        <f t="shared" si="84"/>
        <v>71662.5</v>
      </c>
    </row>
    <row r="666" spans="1:10" x14ac:dyDescent="0.2">
      <c r="A666" s="40">
        <v>536</v>
      </c>
      <c r="B666" s="56" t="s">
        <v>489</v>
      </c>
      <c r="C666" s="54" t="s">
        <v>152</v>
      </c>
      <c r="D666" s="19">
        <v>1</v>
      </c>
      <c r="E666" s="2">
        <v>65000</v>
      </c>
      <c r="F666" s="2">
        <f t="shared" si="82"/>
        <v>65000</v>
      </c>
      <c r="G666" s="2">
        <v>72800</v>
      </c>
      <c r="H666" s="2">
        <f t="shared" si="83"/>
        <v>72800</v>
      </c>
      <c r="I666" s="2">
        <v>81536.000000000015</v>
      </c>
      <c r="J666" s="63">
        <f t="shared" si="84"/>
        <v>81536.000000000015</v>
      </c>
    </row>
    <row r="667" spans="1:10" ht="20.399999999999999" x14ac:dyDescent="0.2">
      <c r="A667" s="40">
        <v>537</v>
      </c>
      <c r="B667" s="56" t="s">
        <v>490</v>
      </c>
      <c r="C667" s="54" t="s">
        <v>152</v>
      </c>
      <c r="D667" s="19">
        <v>1</v>
      </c>
      <c r="E667" s="2">
        <v>118000</v>
      </c>
      <c r="F667" s="2">
        <f t="shared" si="82"/>
        <v>118000</v>
      </c>
      <c r="G667" s="2">
        <v>147500</v>
      </c>
      <c r="H667" s="2">
        <f t="shared" si="83"/>
        <v>147500</v>
      </c>
      <c r="I667" s="2">
        <v>153352.80000000005</v>
      </c>
      <c r="J667" s="63">
        <f t="shared" si="84"/>
        <v>153352.80000000005</v>
      </c>
    </row>
    <row r="668" spans="1:10" x14ac:dyDescent="0.2">
      <c r="A668" s="40">
        <v>538</v>
      </c>
      <c r="B668" s="56" t="s">
        <v>479</v>
      </c>
      <c r="C668" s="54" t="s">
        <v>152</v>
      </c>
      <c r="D668" s="19">
        <v>1</v>
      </c>
      <c r="E668" s="2">
        <v>146749.12</v>
      </c>
      <c r="F668" s="2">
        <f t="shared" si="82"/>
        <v>146749.12</v>
      </c>
      <c r="G668" s="2">
        <v>167293.99680000002</v>
      </c>
      <c r="H668" s="2">
        <f t="shared" si="83"/>
        <v>167293.99680000002</v>
      </c>
      <c r="I668" s="2">
        <v>204333.47468799996</v>
      </c>
      <c r="J668" s="63">
        <f t="shared" si="84"/>
        <v>204333.47468799996</v>
      </c>
    </row>
    <row r="669" spans="1:10" x14ac:dyDescent="0.2">
      <c r="A669" s="40">
        <v>539</v>
      </c>
      <c r="B669" s="55" t="s">
        <v>480</v>
      </c>
      <c r="C669" s="54" t="s">
        <v>152</v>
      </c>
      <c r="D669" s="19">
        <v>1</v>
      </c>
      <c r="E669" s="2">
        <v>118000</v>
      </c>
      <c r="F669" s="2">
        <f t="shared" si="82"/>
        <v>118000</v>
      </c>
      <c r="G669" s="2">
        <v>128620.00000000001</v>
      </c>
      <c r="H669" s="2">
        <f t="shared" si="83"/>
        <v>128620.00000000001</v>
      </c>
      <c r="I669" s="2">
        <v>156055</v>
      </c>
      <c r="J669" s="63">
        <f t="shared" si="84"/>
        <v>156055</v>
      </c>
    </row>
    <row r="670" spans="1:10" ht="20.399999999999999" x14ac:dyDescent="0.2">
      <c r="A670" s="40">
        <v>540</v>
      </c>
      <c r="B670" s="55" t="s">
        <v>462</v>
      </c>
      <c r="C670" s="54" t="s">
        <v>152</v>
      </c>
      <c r="D670" s="19">
        <v>1</v>
      </c>
      <c r="E670" s="2">
        <v>185000</v>
      </c>
      <c r="F670" s="2">
        <f t="shared" si="82"/>
        <v>185000</v>
      </c>
      <c r="G670" s="2">
        <v>209049.99999999997</v>
      </c>
      <c r="H670" s="2">
        <f t="shared" si="83"/>
        <v>209049.99999999997</v>
      </c>
      <c r="I670" s="2">
        <v>240426.00000000006</v>
      </c>
      <c r="J670" s="63">
        <f t="shared" si="84"/>
        <v>240426.00000000006</v>
      </c>
    </row>
    <row r="671" spans="1:10" x14ac:dyDescent="0.2">
      <c r="A671" s="40">
        <v>541</v>
      </c>
      <c r="B671" s="55" t="s">
        <v>459</v>
      </c>
      <c r="C671" s="54" t="s">
        <v>152</v>
      </c>
      <c r="D671" s="19">
        <v>1</v>
      </c>
      <c r="E671" s="2">
        <v>118000</v>
      </c>
      <c r="F671" s="2">
        <f t="shared" si="82"/>
        <v>118000</v>
      </c>
      <c r="G671" s="2">
        <v>147500</v>
      </c>
      <c r="H671" s="2">
        <f t="shared" si="83"/>
        <v>147500</v>
      </c>
      <c r="I671" s="2">
        <v>175631.19999999998</v>
      </c>
      <c r="J671" s="63">
        <f t="shared" si="84"/>
        <v>175631.19999999998</v>
      </c>
    </row>
    <row r="672" spans="1:10" ht="30.6" x14ac:dyDescent="0.2">
      <c r="A672" s="40">
        <v>542</v>
      </c>
      <c r="B672" s="56" t="s">
        <v>491</v>
      </c>
      <c r="C672" s="54" t="s">
        <v>152</v>
      </c>
      <c r="D672" s="19">
        <v>1</v>
      </c>
      <c r="E672" s="2">
        <v>249600</v>
      </c>
      <c r="F672" s="2">
        <f t="shared" si="82"/>
        <v>249600</v>
      </c>
      <c r="G672" s="2">
        <v>302016</v>
      </c>
      <c r="H672" s="2">
        <f t="shared" si="83"/>
        <v>302016</v>
      </c>
      <c r="I672" s="2">
        <v>341677.44</v>
      </c>
      <c r="J672" s="63">
        <f t="shared" si="84"/>
        <v>341677.44</v>
      </c>
    </row>
    <row r="673" spans="1:10" ht="20.399999999999999" x14ac:dyDescent="0.2">
      <c r="A673" s="40">
        <v>543</v>
      </c>
      <c r="B673" s="56" t="s">
        <v>492</v>
      </c>
      <c r="C673" s="54" t="s">
        <v>152</v>
      </c>
      <c r="D673" s="19">
        <v>1</v>
      </c>
      <c r="E673" s="2">
        <v>118000</v>
      </c>
      <c r="F673" s="2">
        <f t="shared" si="82"/>
        <v>118000</v>
      </c>
      <c r="G673" s="2">
        <v>141600</v>
      </c>
      <c r="H673" s="2">
        <f t="shared" si="83"/>
        <v>141600</v>
      </c>
      <c r="I673" s="2">
        <v>169920</v>
      </c>
      <c r="J673" s="63">
        <f t="shared" si="84"/>
        <v>169920</v>
      </c>
    </row>
    <row r="674" spans="1:10" ht="20.399999999999999" x14ac:dyDescent="0.2">
      <c r="A674" s="40">
        <v>544</v>
      </c>
      <c r="B674" s="56" t="s">
        <v>493</v>
      </c>
      <c r="C674" s="54" t="s">
        <v>152</v>
      </c>
      <c r="D674" s="19">
        <v>1</v>
      </c>
      <c r="E674" s="2">
        <v>118000</v>
      </c>
      <c r="F674" s="2">
        <f t="shared" si="82"/>
        <v>118000</v>
      </c>
      <c r="G674" s="2">
        <v>130980.00000000001</v>
      </c>
      <c r="H674" s="2">
        <f t="shared" si="83"/>
        <v>130980.00000000001</v>
      </c>
      <c r="I674" s="2">
        <v>125186.2</v>
      </c>
      <c r="J674" s="63">
        <f t="shared" si="84"/>
        <v>125186.2</v>
      </c>
    </row>
    <row r="675" spans="1:10" x14ac:dyDescent="0.2">
      <c r="A675" s="40">
        <v>545</v>
      </c>
      <c r="B675" s="56" t="s">
        <v>464</v>
      </c>
      <c r="C675" s="54" t="s">
        <v>152</v>
      </c>
      <c r="D675" s="19">
        <v>1</v>
      </c>
      <c r="E675" s="2">
        <v>108125.36</v>
      </c>
      <c r="F675" s="2">
        <f t="shared" si="82"/>
        <v>108125.36</v>
      </c>
      <c r="G675" s="2">
        <v>116775.38880000002</v>
      </c>
      <c r="H675" s="2">
        <f t="shared" si="83"/>
        <v>116775.38880000002</v>
      </c>
      <c r="I675" s="2">
        <v>119208.20940000002</v>
      </c>
      <c r="J675" s="63">
        <f t="shared" si="84"/>
        <v>119208.20940000002</v>
      </c>
    </row>
    <row r="676" spans="1:10" x14ac:dyDescent="0.2">
      <c r="A676" s="40">
        <v>546</v>
      </c>
      <c r="B676" s="56" t="s">
        <v>494</v>
      </c>
      <c r="C676" s="54" t="s">
        <v>152</v>
      </c>
      <c r="D676" s="19">
        <v>1</v>
      </c>
      <c r="E676" s="2">
        <v>58880</v>
      </c>
      <c r="F676" s="2">
        <f t="shared" si="82"/>
        <v>58880</v>
      </c>
      <c r="G676" s="2">
        <v>65356.800000000003</v>
      </c>
      <c r="H676" s="2">
        <f t="shared" si="83"/>
        <v>65356.800000000003</v>
      </c>
      <c r="I676" s="2">
        <v>87636.991999999984</v>
      </c>
      <c r="J676" s="63">
        <f t="shared" si="84"/>
        <v>87636.991999999984</v>
      </c>
    </row>
    <row r="677" spans="1:10" x14ac:dyDescent="0.2">
      <c r="A677" s="40">
        <v>547</v>
      </c>
      <c r="B677" s="55" t="s">
        <v>495</v>
      </c>
      <c r="C677" s="54" t="s">
        <v>152</v>
      </c>
      <c r="D677" s="19">
        <v>1</v>
      </c>
      <c r="E677" s="2">
        <v>8285970</v>
      </c>
      <c r="F677" s="2">
        <f t="shared" si="82"/>
        <v>8285970</v>
      </c>
      <c r="G677" s="2">
        <v>9446005.8000000007</v>
      </c>
      <c r="H677" s="2">
        <f t="shared" si="83"/>
        <v>9446005.8000000007</v>
      </c>
      <c r="I677" s="2">
        <v>9664755.4080000017</v>
      </c>
      <c r="J677" s="63">
        <f t="shared" si="84"/>
        <v>9664755.4080000017</v>
      </c>
    </row>
    <row r="678" spans="1:10" ht="20.399999999999999" x14ac:dyDescent="0.2">
      <c r="A678" s="40">
        <v>548</v>
      </c>
      <c r="B678" s="55" t="s">
        <v>496</v>
      </c>
      <c r="C678" s="54" t="s">
        <v>154</v>
      </c>
      <c r="D678" s="19">
        <v>1</v>
      </c>
      <c r="E678" s="2">
        <v>4752000</v>
      </c>
      <c r="F678" s="2">
        <f t="shared" si="82"/>
        <v>4752000</v>
      </c>
      <c r="G678" s="2">
        <v>4894560</v>
      </c>
      <c r="H678" s="2">
        <f t="shared" si="83"/>
        <v>4894560</v>
      </c>
      <c r="I678" s="2">
        <v>7306675.2000000002</v>
      </c>
      <c r="J678" s="63">
        <f t="shared" si="84"/>
        <v>7306675.2000000002</v>
      </c>
    </row>
    <row r="679" spans="1:10" x14ac:dyDescent="0.2">
      <c r="A679" s="40">
        <v>549</v>
      </c>
      <c r="B679" s="55" t="s">
        <v>497</v>
      </c>
      <c r="C679" s="54" t="s">
        <v>153</v>
      </c>
      <c r="D679" s="19">
        <v>1</v>
      </c>
      <c r="E679" s="2">
        <v>880000</v>
      </c>
      <c r="F679" s="2">
        <f t="shared" si="82"/>
        <v>880000</v>
      </c>
      <c r="G679" s="2">
        <v>994399.99999999988</v>
      </c>
      <c r="H679" s="2">
        <f t="shared" si="83"/>
        <v>994399.99999999988</v>
      </c>
      <c r="I679" s="2">
        <v>1309792</v>
      </c>
      <c r="J679" s="63">
        <f t="shared" si="84"/>
        <v>1309792</v>
      </c>
    </row>
    <row r="680" spans="1:10" x14ac:dyDescent="0.2">
      <c r="A680" s="40">
        <v>550</v>
      </c>
      <c r="B680" s="55" t="s">
        <v>498</v>
      </c>
      <c r="C680" s="54" t="s">
        <v>154</v>
      </c>
      <c r="D680" s="19">
        <v>1</v>
      </c>
      <c r="E680" s="2">
        <v>86000</v>
      </c>
      <c r="F680" s="2">
        <f t="shared" si="82"/>
        <v>86000</v>
      </c>
      <c r="G680" s="2">
        <v>91160</v>
      </c>
      <c r="H680" s="2">
        <f t="shared" si="83"/>
        <v>91160</v>
      </c>
      <c r="I680" s="2">
        <v>130109.4</v>
      </c>
      <c r="J680" s="63">
        <f t="shared" si="84"/>
        <v>130109.4</v>
      </c>
    </row>
    <row r="681" spans="1:10" x14ac:dyDescent="0.2">
      <c r="A681" s="40">
        <v>551</v>
      </c>
      <c r="B681" s="55" t="s">
        <v>499</v>
      </c>
      <c r="C681" s="54" t="s">
        <v>153</v>
      </c>
      <c r="D681" s="19">
        <v>1</v>
      </c>
      <c r="E681" s="2">
        <v>85000</v>
      </c>
      <c r="F681" s="2">
        <f t="shared" si="82"/>
        <v>85000</v>
      </c>
      <c r="G681" s="2">
        <v>90100</v>
      </c>
      <c r="H681" s="2">
        <f t="shared" si="83"/>
        <v>90100</v>
      </c>
      <c r="I681" s="2">
        <v>93712.5</v>
      </c>
      <c r="J681" s="63">
        <f t="shared" si="84"/>
        <v>93712.5</v>
      </c>
    </row>
    <row r="682" spans="1:10" x14ac:dyDescent="0.2">
      <c r="A682" s="40">
        <v>552</v>
      </c>
      <c r="B682" s="55" t="s">
        <v>500</v>
      </c>
      <c r="C682" s="54" t="s">
        <v>153</v>
      </c>
      <c r="D682" s="19">
        <v>1</v>
      </c>
      <c r="E682" s="2">
        <v>78000</v>
      </c>
      <c r="F682" s="2">
        <f t="shared" si="82"/>
        <v>78000</v>
      </c>
      <c r="G682" s="2">
        <v>81120</v>
      </c>
      <c r="H682" s="2">
        <f t="shared" si="83"/>
        <v>81120</v>
      </c>
      <c r="I682" s="2">
        <v>90979.200000000012</v>
      </c>
      <c r="J682" s="63">
        <f t="shared" si="84"/>
        <v>90979.200000000012</v>
      </c>
    </row>
    <row r="683" spans="1:10" x14ac:dyDescent="0.2">
      <c r="A683" s="40">
        <v>553</v>
      </c>
      <c r="B683" s="56" t="s">
        <v>235</v>
      </c>
      <c r="C683" s="54" t="s">
        <v>154</v>
      </c>
      <c r="D683" s="19">
        <v>1</v>
      </c>
      <c r="E683" s="2">
        <v>86000</v>
      </c>
      <c r="F683" s="2">
        <f t="shared" si="82"/>
        <v>86000</v>
      </c>
      <c r="G683" s="2">
        <v>99760</v>
      </c>
      <c r="H683" s="2">
        <f t="shared" si="83"/>
        <v>99760</v>
      </c>
      <c r="I683" s="2">
        <v>89474.400000000009</v>
      </c>
      <c r="J683" s="63">
        <f t="shared" si="84"/>
        <v>89474.400000000009</v>
      </c>
    </row>
    <row r="684" spans="1:10" x14ac:dyDescent="0.2">
      <c r="A684" s="40">
        <v>554</v>
      </c>
      <c r="B684" s="56" t="s">
        <v>501</v>
      </c>
      <c r="C684" s="54" t="s">
        <v>153</v>
      </c>
      <c r="D684" s="19">
        <v>1</v>
      </c>
      <c r="E684" s="2">
        <v>319925</v>
      </c>
      <c r="F684" s="2">
        <f t="shared" si="82"/>
        <v>319925</v>
      </c>
      <c r="G684" s="2">
        <v>326323.5</v>
      </c>
      <c r="H684" s="2">
        <f t="shared" si="83"/>
        <v>326323.5</v>
      </c>
      <c r="I684" s="2">
        <v>380102.89250000002</v>
      </c>
      <c r="J684" s="63">
        <f t="shared" si="84"/>
        <v>380102.89250000002</v>
      </c>
    </row>
    <row r="685" spans="1:10" x14ac:dyDescent="0.2">
      <c r="A685" s="40">
        <v>555</v>
      </c>
      <c r="B685" s="56" t="s">
        <v>264</v>
      </c>
      <c r="C685" s="54" t="s">
        <v>154</v>
      </c>
      <c r="D685" s="19">
        <v>1</v>
      </c>
      <c r="E685" s="2">
        <v>175000</v>
      </c>
      <c r="F685" s="2">
        <f t="shared" si="82"/>
        <v>175000</v>
      </c>
      <c r="G685" s="2">
        <v>185500</v>
      </c>
      <c r="H685" s="2">
        <f t="shared" si="83"/>
        <v>185500</v>
      </c>
      <c r="I685" s="2">
        <v>196630</v>
      </c>
      <c r="J685" s="63">
        <f t="shared" si="84"/>
        <v>196630</v>
      </c>
    </row>
    <row r="686" spans="1:10" x14ac:dyDescent="0.2">
      <c r="A686" s="40">
        <v>556</v>
      </c>
      <c r="B686" s="56" t="s">
        <v>502</v>
      </c>
      <c r="C686" s="54" t="s">
        <v>153</v>
      </c>
      <c r="D686" s="19">
        <v>1</v>
      </c>
      <c r="E686" s="2">
        <v>347704.99</v>
      </c>
      <c r="F686" s="2">
        <f t="shared" si="82"/>
        <v>347704.99</v>
      </c>
      <c r="G686" s="2">
        <v>420723.0379</v>
      </c>
      <c r="H686" s="2">
        <f t="shared" si="83"/>
        <v>420723.0379</v>
      </c>
      <c r="I686" s="2">
        <v>484144.42807599995</v>
      </c>
      <c r="J686" s="63">
        <f t="shared" si="84"/>
        <v>484144.42807599995</v>
      </c>
    </row>
    <row r="687" spans="1:10" ht="20.399999999999999" x14ac:dyDescent="0.2">
      <c r="A687" s="40">
        <v>557</v>
      </c>
      <c r="B687" s="56" t="s">
        <v>503</v>
      </c>
      <c r="C687" s="54" t="s">
        <v>153</v>
      </c>
      <c r="D687" s="19">
        <v>1</v>
      </c>
      <c r="E687" s="2">
        <v>269889.89</v>
      </c>
      <c r="F687" s="2">
        <f t="shared" si="82"/>
        <v>269889.89</v>
      </c>
      <c r="G687" s="2">
        <v>277986.58670000004</v>
      </c>
      <c r="H687" s="2">
        <f t="shared" si="83"/>
        <v>277986.58670000004</v>
      </c>
      <c r="I687" s="2">
        <v>280793.44155600003</v>
      </c>
      <c r="J687" s="63">
        <f t="shared" si="84"/>
        <v>280793.44155600003</v>
      </c>
    </row>
    <row r="688" spans="1:10" ht="20.399999999999999" x14ac:dyDescent="0.2">
      <c r="A688" s="40">
        <v>558</v>
      </c>
      <c r="B688" s="55" t="s">
        <v>504</v>
      </c>
      <c r="C688" s="54" t="s">
        <v>153</v>
      </c>
      <c r="D688" s="19">
        <v>1</v>
      </c>
      <c r="E688" s="2">
        <v>347704.99</v>
      </c>
      <c r="F688" s="2">
        <f t="shared" si="82"/>
        <v>347704.99</v>
      </c>
      <c r="G688" s="2">
        <v>385952.53890000004</v>
      </c>
      <c r="H688" s="2">
        <f t="shared" si="83"/>
        <v>385952.53890000004</v>
      </c>
      <c r="I688" s="2">
        <v>517524.10711599997</v>
      </c>
      <c r="J688" s="63">
        <f t="shared" si="84"/>
        <v>517524.10711599997</v>
      </c>
    </row>
    <row r="689" spans="1:10" ht="20.399999999999999" x14ac:dyDescent="0.2">
      <c r="A689" s="40">
        <v>559</v>
      </c>
      <c r="B689" s="55" t="s">
        <v>505</v>
      </c>
      <c r="C689" s="54" t="s">
        <v>152</v>
      </c>
      <c r="D689" s="19">
        <v>1</v>
      </c>
      <c r="E689" s="2">
        <v>850000</v>
      </c>
      <c r="F689" s="2">
        <f t="shared" ref="F689:F720" si="85">E689*D689</f>
        <v>850000</v>
      </c>
      <c r="G689" s="2">
        <v>985999.99999999988</v>
      </c>
      <c r="H689" s="2">
        <f t="shared" ref="H689:H720" si="86">G689*D689</f>
        <v>985999.99999999988</v>
      </c>
      <c r="I689" s="2">
        <v>937125</v>
      </c>
      <c r="J689" s="63">
        <f t="shared" ref="J689:J720" si="87">I689*D689</f>
        <v>937125</v>
      </c>
    </row>
    <row r="690" spans="1:10" ht="20.399999999999999" x14ac:dyDescent="0.2">
      <c r="A690" s="40">
        <v>560</v>
      </c>
      <c r="B690" s="55" t="s">
        <v>506</v>
      </c>
      <c r="C690" s="54" t="s">
        <v>153</v>
      </c>
      <c r="D690" s="19">
        <v>1</v>
      </c>
      <c r="E690" s="2">
        <v>347704.99</v>
      </c>
      <c r="F690" s="2">
        <f t="shared" si="85"/>
        <v>347704.99</v>
      </c>
      <c r="G690" s="2">
        <v>389429.58880000003</v>
      </c>
      <c r="H690" s="2">
        <f t="shared" si="86"/>
        <v>389429.58880000003</v>
      </c>
      <c r="I690" s="2">
        <v>492385.03633899993</v>
      </c>
      <c r="J690" s="63">
        <f t="shared" si="87"/>
        <v>492385.03633899993</v>
      </c>
    </row>
    <row r="691" spans="1:10" x14ac:dyDescent="0.2">
      <c r="A691" s="40">
        <v>561</v>
      </c>
      <c r="B691" s="56" t="s">
        <v>507</v>
      </c>
      <c r="C691" s="54" t="s">
        <v>152</v>
      </c>
      <c r="D691" s="19">
        <v>1</v>
      </c>
      <c r="E691" s="2">
        <v>118000</v>
      </c>
      <c r="F691" s="2">
        <f t="shared" si="85"/>
        <v>118000</v>
      </c>
      <c r="G691" s="2">
        <v>130980.00000000001</v>
      </c>
      <c r="H691" s="2">
        <f t="shared" si="86"/>
        <v>130980.00000000001</v>
      </c>
      <c r="I691" s="2">
        <v>181436.79999999999</v>
      </c>
      <c r="J691" s="63">
        <f t="shared" si="87"/>
        <v>181436.79999999999</v>
      </c>
    </row>
    <row r="692" spans="1:10" x14ac:dyDescent="0.2">
      <c r="A692" s="40">
        <v>562</v>
      </c>
      <c r="B692" s="56" t="s">
        <v>245</v>
      </c>
      <c r="C692" s="54" t="s">
        <v>152</v>
      </c>
      <c r="D692" s="19">
        <v>1</v>
      </c>
      <c r="E692" s="2">
        <v>115000</v>
      </c>
      <c r="F692" s="2">
        <f t="shared" si="85"/>
        <v>115000</v>
      </c>
      <c r="G692" s="2">
        <v>136850</v>
      </c>
      <c r="H692" s="2">
        <f t="shared" si="86"/>
        <v>136850</v>
      </c>
      <c r="I692" s="2">
        <v>149454.00000000003</v>
      </c>
      <c r="J692" s="63">
        <f t="shared" si="87"/>
        <v>149454.00000000003</v>
      </c>
    </row>
    <row r="693" spans="1:10" x14ac:dyDescent="0.2">
      <c r="A693" s="40">
        <v>563</v>
      </c>
      <c r="B693" s="56" t="s">
        <v>247</v>
      </c>
      <c r="C693" s="54" t="s">
        <v>153</v>
      </c>
      <c r="D693" s="19">
        <v>1</v>
      </c>
      <c r="E693" s="2">
        <v>620750</v>
      </c>
      <c r="F693" s="2">
        <f t="shared" si="85"/>
        <v>620750</v>
      </c>
      <c r="G693" s="2">
        <v>676617.5</v>
      </c>
      <c r="H693" s="2">
        <f t="shared" si="86"/>
        <v>676617.5</v>
      </c>
      <c r="I693" s="2">
        <v>792635.67499999981</v>
      </c>
      <c r="J693" s="63">
        <f t="shared" si="87"/>
        <v>792635.67499999981</v>
      </c>
    </row>
    <row r="694" spans="1:10" ht="20.399999999999999" x14ac:dyDescent="0.2">
      <c r="A694" s="40">
        <v>564</v>
      </c>
      <c r="B694" s="56" t="s">
        <v>508</v>
      </c>
      <c r="C694" s="54" t="s">
        <v>153</v>
      </c>
      <c r="D694" s="19">
        <v>1</v>
      </c>
      <c r="E694" s="2">
        <v>8500000</v>
      </c>
      <c r="F694" s="2">
        <f t="shared" si="85"/>
        <v>8500000</v>
      </c>
      <c r="G694" s="2">
        <v>9520000</v>
      </c>
      <c r="H694" s="2">
        <f t="shared" si="86"/>
        <v>9520000</v>
      </c>
      <c r="I694" s="2">
        <v>9914400</v>
      </c>
      <c r="J694" s="63">
        <f t="shared" si="87"/>
        <v>9914400</v>
      </c>
    </row>
    <row r="695" spans="1:10" x14ac:dyDescent="0.2">
      <c r="A695" s="40">
        <v>565</v>
      </c>
      <c r="B695" s="56" t="s">
        <v>263</v>
      </c>
      <c r="C695" s="54" t="s">
        <v>154</v>
      </c>
      <c r="D695" s="19">
        <v>1</v>
      </c>
      <c r="E695" s="2">
        <v>185000</v>
      </c>
      <c r="F695" s="2">
        <f t="shared" si="85"/>
        <v>185000</v>
      </c>
      <c r="G695" s="2">
        <v>210900.00000000003</v>
      </c>
      <c r="H695" s="2">
        <f t="shared" si="86"/>
        <v>210900.00000000003</v>
      </c>
      <c r="I695" s="2">
        <v>266400</v>
      </c>
      <c r="J695" s="63">
        <f t="shared" si="87"/>
        <v>266400</v>
      </c>
    </row>
    <row r="696" spans="1:10" ht="20.399999999999999" x14ac:dyDescent="0.2">
      <c r="A696" s="40">
        <v>566</v>
      </c>
      <c r="B696" s="55" t="s">
        <v>509</v>
      </c>
      <c r="C696" s="54" t="s">
        <v>154</v>
      </c>
      <c r="D696" s="19">
        <v>1</v>
      </c>
      <c r="E696" s="2">
        <v>98000</v>
      </c>
      <c r="F696" s="2">
        <f t="shared" si="85"/>
        <v>98000</v>
      </c>
      <c r="G696" s="2">
        <v>115640</v>
      </c>
      <c r="H696" s="2">
        <f t="shared" si="86"/>
        <v>115640</v>
      </c>
      <c r="I696" s="2">
        <v>148264.20000000001</v>
      </c>
      <c r="J696" s="63">
        <f t="shared" si="87"/>
        <v>148264.20000000001</v>
      </c>
    </row>
    <row r="697" spans="1:10" x14ac:dyDescent="0.2">
      <c r="A697" s="40">
        <v>567</v>
      </c>
      <c r="B697" s="55" t="s">
        <v>499</v>
      </c>
      <c r="C697" s="54" t="s">
        <v>153</v>
      </c>
      <c r="D697" s="19">
        <v>1</v>
      </c>
      <c r="E697" s="2">
        <v>85000</v>
      </c>
      <c r="F697" s="2">
        <f t="shared" si="85"/>
        <v>85000</v>
      </c>
      <c r="G697" s="2">
        <v>94350.000000000015</v>
      </c>
      <c r="H697" s="2">
        <f t="shared" si="86"/>
        <v>94350.000000000015</v>
      </c>
      <c r="I697" s="2">
        <v>126514</v>
      </c>
      <c r="J697" s="63">
        <f t="shared" si="87"/>
        <v>126514</v>
      </c>
    </row>
    <row r="698" spans="1:10" x14ac:dyDescent="0.2">
      <c r="A698" s="40">
        <v>568</v>
      </c>
      <c r="B698" s="55" t="s">
        <v>500</v>
      </c>
      <c r="C698" s="54" t="s">
        <v>153</v>
      </c>
      <c r="D698" s="19">
        <v>1</v>
      </c>
      <c r="E698" s="2">
        <v>78000</v>
      </c>
      <c r="F698" s="2">
        <f t="shared" si="85"/>
        <v>78000</v>
      </c>
      <c r="G698" s="2">
        <v>96720</v>
      </c>
      <c r="H698" s="2">
        <f t="shared" si="86"/>
        <v>96720</v>
      </c>
      <c r="I698" s="2">
        <v>101368.80000000003</v>
      </c>
      <c r="J698" s="63">
        <f t="shared" si="87"/>
        <v>101368.80000000003</v>
      </c>
    </row>
    <row r="699" spans="1:10" ht="20.399999999999999" x14ac:dyDescent="0.2">
      <c r="A699" s="40">
        <v>569</v>
      </c>
      <c r="B699" s="55" t="s">
        <v>510</v>
      </c>
      <c r="C699" s="54" t="s">
        <v>154</v>
      </c>
      <c r="D699" s="19">
        <v>1</v>
      </c>
      <c r="E699" s="2">
        <v>91000</v>
      </c>
      <c r="F699" s="2">
        <f t="shared" si="85"/>
        <v>91000</v>
      </c>
      <c r="G699" s="2">
        <v>102829.99999999999</v>
      </c>
      <c r="H699" s="2">
        <f t="shared" si="86"/>
        <v>102829.99999999999</v>
      </c>
      <c r="I699" s="2">
        <v>94676.400000000009</v>
      </c>
      <c r="J699" s="63">
        <f t="shared" si="87"/>
        <v>94676.400000000009</v>
      </c>
    </row>
    <row r="700" spans="1:10" x14ac:dyDescent="0.2">
      <c r="A700" s="40">
        <v>570</v>
      </c>
      <c r="B700" s="55" t="s">
        <v>501</v>
      </c>
      <c r="C700" s="54" t="s">
        <v>153</v>
      </c>
      <c r="D700" s="19">
        <v>1</v>
      </c>
      <c r="E700" s="2">
        <v>450000</v>
      </c>
      <c r="F700" s="2">
        <f t="shared" si="85"/>
        <v>450000</v>
      </c>
      <c r="G700" s="2">
        <v>508499.99999999994</v>
      </c>
      <c r="H700" s="2">
        <f t="shared" si="86"/>
        <v>508499.99999999994</v>
      </c>
      <c r="I700" s="2">
        <v>564480.00000000012</v>
      </c>
      <c r="J700" s="63">
        <f t="shared" si="87"/>
        <v>564480.00000000012</v>
      </c>
    </row>
    <row r="701" spans="1:10" x14ac:dyDescent="0.2">
      <c r="A701" s="40">
        <v>571</v>
      </c>
      <c r="B701" s="55" t="s">
        <v>511</v>
      </c>
      <c r="C701" s="54" t="s">
        <v>153</v>
      </c>
      <c r="D701" s="19">
        <v>1</v>
      </c>
      <c r="E701" s="2">
        <v>118000</v>
      </c>
      <c r="F701" s="2">
        <f t="shared" si="85"/>
        <v>118000</v>
      </c>
      <c r="G701" s="2">
        <v>122720</v>
      </c>
      <c r="H701" s="2">
        <f t="shared" si="86"/>
        <v>122720</v>
      </c>
      <c r="I701" s="2">
        <v>169920</v>
      </c>
      <c r="J701" s="63">
        <f t="shared" si="87"/>
        <v>169920</v>
      </c>
    </row>
    <row r="702" spans="1:10" x14ac:dyDescent="0.2">
      <c r="A702" s="40">
        <v>572</v>
      </c>
      <c r="B702" s="56" t="s">
        <v>265</v>
      </c>
      <c r="C702" s="54" t="s">
        <v>154</v>
      </c>
      <c r="D702" s="19">
        <v>1</v>
      </c>
      <c r="E702" s="2">
        <v>156300</v>
      </c>
      <c r="F702" s="2">
        <f t="shared" si="85"/>
        <v>156300</v>
      </c>
      <c r="G702" s="2">
        <v>157863</v>
      </c>
      <c r="H702" s="2">
        <f t="shared" si="86"/>
        <v>157863</v>
      </c>
      <c r="I702" s="2">
        <v>165818.67000000001</v>
      </c>
      <c r="J702" s="63">
        <f t="shared" si="87"/>
        <v>165818.67000000001</v>
      </c>
    </row>
    <row r="703" spans="1:10" ht="51" x14ac:dyDescent="0.2">
      <c r="A703" s="40">
        <v>573</v>
      </c>
      <c r="B703" s="56" t="s">
        <v>512</v>
      </c>
      <c r="C703" s="54" t="s">
        <v>153</v>
      </c>
      <c r="D703" s="19">
        <v>1</v>
      </c>
      <c r="E703" s="2">
        <v>650000</v>
      </c>
      <c r="F703" s="2">
        <f t="shared" si="85"/>
        <v>650000</v>
      </c>
      <c r="G703" s="2">
        <v>767000</v>
      </c>
      <c r="H703" s="2">
        <f t="shared" si="86"/>
        <v>767000</v>
      </c>
      <c r="I703" s="2">
        <v>800865.00000000023</v>
      </c>
      <c r="J703" s="63">
        <f t="shared" si="87"/>
        <v>800865.00000000023</v>
      </c>
    </row>
    <row r="704" spans="1:10" ht="51" x14ac:dyDescent="0.2">
      <c r="A704" s="40">
        <v>574</v>
      </c>
      <c r="B704" s="56" t="s">
        <v>513</v>
      </c>
      <c r="C704" s="54" t="s">
        <v>153</v>
      </c>
      <c r="D704" s="19">
        <v>1</v>
      </c>
      <c r="E704" s="2">
        <v>674646.37</v>
      </c>
      <c r="F704" s="2">
        <f t="shared" si="85"/>
        <v>674646.37</v>
      </c>
      <c r="G704" s="2">
        <v>802829.18030000001</v>
      </c>
      <c r="H704" s="2">
        <f t="shared" si="86"/>
        <v>802829.18030000001</v>
      </c>
      <c r="I704" s="2">
        <v>876770.4224520002</v>
      </c>
      <c r="J704" s="63">
        <f t="shared" si="87"/>
        <v>876770.4224520002</v>
      </c>
    </row>
    <row r="705" spans="1:10" x14ac:dyDescent="0.2">
      <c r="A705" s="40">
        <v>575</v>
      </c>
      <c r="B705" s="56" t="s">
        <v>514</v>
      </c>
      <c r="C705" s="54" t="s">
        <v>154</v>
      </c>
      <c r="D705" s="19">
        <v>1</v>
      </c>
      <c r="E705" s="2">
        <v>86000</v>
      </c>
      <c r="F705" s="2">
        <f t="shared" si="85"/>
        <v>86000</v>
      </c>
      <c r="G705" s="2">
        <v>92880</v>
      </c>
      <c r="H705" s="2">
        <f t="shared" si="86"/>
        <v>92880</v>
      </c>
      <c r="I705" s="2">
        <v>111765.60000000003</v>
      </c>
      <c r="J705" s="63">
        <f t="shared" si="87"/>
        <v>111765.60000000003</v>
      </c>
    </row>
    <row r="706" spans="1:10" x14ac:dyDescent="0.2">
      <c r="A706" s="40">
        <v>576</v>
      </c>
      <c r="B706" s="56" t="s">
        <v>247</v>
      </c>
      <c r="C706" s="54" t="s">
        <v>153</v>
      </c>
      <c r="D706" s="19">
        <v>1</v>
      </c>
      <c r="E706" s="2">
        <v>620750</v>
      </c>
      <c r="F706" s="2">
        <f t="shared" si="85"/>
        <v>620750</v>
      </c>
      <c r="G706" s="2">
        <v>751107.5</v>
      </c>
      <c r="H706" s="2">
        <f t="shared" si="86"/>
        <v>751107.5</v>
      </c>
      <c r="I706" s="2">
        <v>835281.2</v>
      </c>
      <c r="J706" s="63">
        <f t="shared" si="87"/>
        <v>835281.2</v>
      </c>
    </row>
    <row r="707" spans="1:10" x14ac:dyDescent="0.2">
      <c r="A707" s="40">
        <v>577</v>
      </c>
      <c r="B707" s="56" t="s">
        <v>235</v>
      </c>
      <c r="C707" s="54" t="s">
        <v>154</v>
      </c>
      <c r="D707" s="19">
        <v>1</v>
      </c>
      <c r="E707" s="2">
        <v>86000</v>
      </c>
      <c r="F707" s="2">
        <f t="shared" si="85"/>
        <v>86000</v>
      </c>
      <c r="G707" s="2">
        <v>86860</v>
      </c>
      <c r="H707" s="2">
        <f t="shared" si="86"/>
        <v>86860</v>
      </c>
      <c r="I707" s="2">
        <v>105960.60000000002</v>
      </c>
      <c r="J707" s="63">
        <f t="shared" si="87"/>
        <v>105960.60000000002</v>
      </c>
    </row>
    <row r="708" spans="1:10" x14ac:dyDescent="0.2">
      <c r="A708" s="40">
        <v>578</v>
      </c>
      <c r="B708" s="55" t="s">
        <v>264</v>
      </c>
      <c r="C708" s="54" t="s">
        <v>154</v>
      </c>
      <c r="D708" s="19">
        <v>1</v>
      </c>
      <c r="E708" s="2">
        <v>175000</v>
      </c>
      <c r="F708" s="2">
        <f t="shared" si="85"/>
        <v>175000</v>
      </c>
      <c r="G708" s="2">
        <v>203000</v>
      </c>
      <c r="H708" s="2">
        <f t="shared" si="86"/>
        <v>203000</v>
      </c>
      <c r="I708" s="2">
        <v>182070</v>
      </c>
      <c r="J708" s="63">
        <f t="shared" si="87"/>
        <v>182070</v>
      </c>
    </row>
    <row r="709" spans="1:10" x14ac:dyDescent="0.2">
      <c r="A709" s="40">
        <v>579</v>
      </c>
      <c r="B709" s="55" t="s">
        <v>502</v>
      </c>
      <c r="C709" s="54" t="s">
        <v>153</v>
      </c>
      <c r="D709" s="19">
        <v>1</v>
      </c>
      <c r="E709" s="2">
        <v>347704.99</v>
      </c>
      <c r="F709" s="2">
        <f t="shared" si="85"/>
        <v>347704.99</v>
      </c>
      <c r="G709" s="2">
        <v>403337.78839999996</v>
      </c>
      <c r="H709" s="2">
        <f t="shared" si="86"/>
        <v>403337.78839999996</v>
      </c>
      <c r="I709" s="2">
        <v>368880.22389100003</v>
      </c>
      <c r="J709" s="63">
        <f t="shared" si="87"/>
        <v>368880.22389100003</v>
      </c>
    </row>
    <row r="710" spans="1:10" ht="20.399999999999999" x14ac:dyDescent="0.2">
      <c r="A710" s="40">
        <v>580</v>
      </c>
      <c r="B710" s="55" t="s">
        <v>503</v>
      </c>
      <c r="C710" s="54" t="s">
        <v>153</v>
      </c>
      <c r="D710" s="19">
        <v>1</v>
      </c>
      <c r="E710" s="2">
        <v>269889.89</v>
      </c>
      <c r="F710" s="2">
        <f t="shared" si="85"/>
        <v>269889.89</v>
      </c>
      <c r="G710" s="2">
        <v>277986.58670000004</v>
      </c>
      <c r="H710" s="2">
        <f t="shared" si="86"/>
        <v>277986.58670000004</v>
      </c>
      <c r="I710" s="2">
        <v>401704.11227600003</v>
      </c>
      <c r="J710" s="63">
        <f t="shared" si="87"/>
        <v>401704.11227600003</v>
      </c>
    </row>
    <row r="711" spans="1:10" ht="20.399999999999999" x14ac:dyDescent="0.2">
      <c r="A711" s="40">
        <v>581</v>
      </c>
      <c r="B711" s="56" t="s">
        <v>504</v>
      </c>
      <c r="C711" s="54" t="s">
        <v>153</v>
      </c>
      <c r="D711" s="19">
        <v>1</v>
      </c>
      <c r="E711" s="2">
        <v>347704.99</v>
      </c>
      <c r="F711" s="2">
        <f t="shared" si="85"/>
        <v>347704.99</v>
      </c>
      <c r="G711" s="2">
        <v>406814.83829999994</v>
      </c>
      <c r="H711" s="2">
        <f t="shared" si="86"/>
        <v>406814.83829999994</v>
      </c>
      <c r="I711" s="2">
        <v>361752.27159600001</v>
      </c>
      <c r="J711" s="63">
        <f t="shared" si="87"/>
        <v>361752.27159600001</v>
      </c>
    </row>
    <row r="712" spans="1:10" x14ac:dyDescent="0.2">
      <c r="A712" s="40">
        <v>582</v>
      </c>
      <c r="B712" s="56" t="s">
        <v>515</v>
      </c>
      <c r="C712" s="54" t="s">
        <v>153</v>
      </c>
      <c r="D712" s="19">
        <v>1</v>
      </c>
      <c r="E712" s="2">
        <v>850000</v>
      </c>
      <c r="F712" s="2">
        <f t="shared" si="85"/>
        <v>850000</v>
      </c>
      <c r="G712" s="2">
        <v>892500</v>
      </c>
      <c r="H712" s="2">
        <f t="shared" si="86"/>
        <v>892500</v>
      </c>
      <c r="I712" s="2">
        <v>1143759.9999999998</v>
      </c>
      <c r="J712" s="63">
        <f t="shared" si="87"/>
        <v>1143759.9999999998</v>
      </c>
    </row>
    <row r="713" spans="1:10" x14ac:dyDescent="0.2">
      <c r="A713" s="40">
        <v>583</v>
      </c>
      <c r="B713" s="56" t="s">
        <v>516</v>
      </c>
      <c r="C713" s="54" t="s">
        <v>153</v>
      </c>
      <c r="D713" s="19">
        <v>1</v>
      </c>
      <c r="E713" s="2">
        <v>385000</v>
      </c>
      <c r="F713" s="2">
        <f t="shared" si="85"/>
        <v>385000</v>
      </c>
      <c r="G713" s="2">
        <v>415800</v>
      </c>
      <c r="H713" s="2">
        <f t="shared" si="86"/>
        <v>415800</v>
      </c>
      <c r="I713" s="2">
        <v>601562.5</v>
      </c>
      <c r="J713" s="63">
        <f t="shared" si="87"/>
        <v>601562.5</v>
      </c>
    </row>
    <row r="714" spans="1:10" x14ac:dyDescent="0.2">
      <c r="A714" s="40">
        <v>584</v>
      </c>
      <c r="B714" s="56" t="s">
        <v>517</v>
      </c>
      <c r="C714" s="54" t="s">
        <v>153</v>
      </c>
      <c r="D714" s="19">
        <v>1</v>
      </c>
      <c r="E714" s="2">
        <v>410000</v>
      </c>
      <c r="F714" s="2">
        <f t="shared" si="85"/>
        <v>410000</v>
      </c>
      <c r="G714" s="2">
        <v>426400</v>
      </c>
      <c r="H714" s="2">
        <f t="shared" si="86"/>
        <v>426400</v>
      </c>
      <c r="I714" s="2">
        <v>580601</v>
      </c>
      <c r="J714" s="63">
        <f t="shared" si="87"/>
        <v>580601</v>
      </c>
    </row>
    <row r="715" spans="1:10" x14ac:dyDescent="0.2">
      <c r="A715" s="40">
        <v>585</v>
      </c>
      <c r="B715" s="56" t="s">
        <v>518</v>
      </c>
      <c r="C715" s="54" t="s">
        <v>153</v>
      </c>
      <c r="D715" s="19">
        <v>1</v>
      </c>
      <c r="E715" s="2">
        <v>465000</v>
      </c>
      <c r="F715" s="2">
        <f t="shared" si="85"/>
        <v>465000</v>
      </c>
      <c r="G715" s="2">
        <v>469650</v>
      </c>
      <c r="H715" s="2">
        <f t="shared" si="86"/>
        <v>469650</v>
      </c>
      <c r="I715" s="2">
        <v>593758.5</v>
      </c>
      <c r="J715" s="63">
        <f t="shared" si="87"/>
        <v>593758.5</v>
      </c>
    </row>
    <row r="716" spans="1:10" x14ac:dyDescent="0.2">
      <c r="A716" s="40">
        <v>586</v>
      </c>
      <c r="B716" s="56" t="s">
        <v>519</v>
      </c>
      <c r="C716" s="54" t="s">
        <v>152</v>
      </c>
      <c r="D716" s="19">
        <v>1</v>
      </c>
      <c r="E716" s="2">
        <v>850000</v>
      </c>
      <c r="F716" s="2">
        <f t="shared" si="85"/>
        <v>850000</v>
      </c>
      <c r="G716" s="2">
        <v>867000</v>
      </c>
      <c r="H716" s="2">
        <f t="shared" si="86"/>
        <v>867000</v>
      </c>
      <c r="I716" s="2">
        <v>1009885.0000000002</v>
      </c>
      <c r="J716" s="63">
        <f t="shared" si="87"/>
        <v>1009885.0000000002</v>
      </c>
    </row>
    <row r="717" spans="1:10" ht="20.399999999999999" x14ac:dyDescent="0.2">
      <c r="A717" s="40">
        <v>587</v>
      </c>
      <c r="B717" s="56" t="s">
        <v>520</v>
      </c>
      <c r="C717" s="54" t="s">
        <v>152</v>
      </c>
      <c r="D717" s="19">
        <v>1</v>
      </c>
      <c r="E717" s="2">
        <v>180049.97</v>
      </c>
      <c r="F717" s="2">
        <f t="shared" si="85"/>
        <v>180049.97</v>
      </c>
      <c r="G717" s="2">
        <v>189052.46850000002</v>
      </c>
      <c r="H717" s="2">
        <f t="shared" si="86"/>
        <v>189052.46850000002</v>
      </c>
      <c r="I717" s="2">
        <v>187323.98878800002</v>
      </c>
      <c r="J717" s="63">
        <f t="shared" si="87"/>
        <v>187323.98878800002</v>
      </c>
    </row>
    <row r="718" spans="1:10" x14ac:dyDescent="0.2">
      <c r="A718" s="40">
        <v>588</v>
      </c>
      <c r="B718" s="56" t="s">
        <v>521</v>
      </c>
      <c r="C718" s="54" t="s">
        <v>152</v>
      </c>
      <c r="D718" s="19">
        <v>1</v>
      </c>
      <c r="E718" s="2">
        <v>180049.97</v>
      </c>
      <c r="F718" s="2">
        <f t="shared" si="85"/>
        <v>180049.97</v>
      </c>
      <c r="G718" s="2">
        <v>199855.46670000002</v>
      </c>
      <c r="H718" s="2">
        <f t="shared" si="86"/>
        <v>199855.46670000002</v>
      </c>
      <c r="I718" s="2">
        <v>187323.98878800002</v>
      </c>
      <c r="J718" s="63">
        <f t="shared" si="87"/>
        <v>187323.98878800002</v>
      </c>
    </row>
    <row r="719" spans="1:10" x14ac:dyDescent="0.2">
      <c r="A719" s="40">
        <v>589</v>
      </c>
      <c r="B719" s="56" t="s">
        <v>522</v>
      </c>
      <c r="C719" s="54" t="s">
        <v>153</v>
      </c>
      <c r="D719" s="19">
        <v>1</v>
      </c>
      <c r="E719" s="2">
        <v>2860000</v>
      </c>
      <c r="F719" s="2">
        <f t="shared" si="85"/>
        <v>2860000</v>
      </c>
      <c r="G719" s="2">
        <v>3088800</v>
      </c>
      <c r="H719" s="2">
        <f t="shared" si="86"/>
        <v>3088800</v>
      </c>
      <c r="I719" s="2">
        <v>3034174</v>
      </c>
      <c r="J719" s="63">
        <f t="shared" si="87"/>
        <v>3034174</v>
      </c>
    </row>
    <row r="720" spans="1:10" x14ac:dyDescent="0.2">
      <c r="A720" s="40">
        <v>590</v>
      </c>
      <c r="B720" s="56" t="s">
        <v>523</v>
      </c>
      <c r="C720" s="54" t="s">
        <v>154</v>
      </c>
      <c r="D720" s="19">
        <v>1</v>
      </c>
      <c r="E720" s="2">
        <v>138000</v>
      </c>
      <c r="F720" s="2">
        <f t="shared" si="85"/>
        <v>138000</v>
      </c>
      <c r="G720" s="2">
        <v>147660</v>
      </c>
      <c r="H720" s="2">
        <f t="shared" si="86"/>
        <v>147660</v>
      </c>
      <c r="I720" s="2">
        <v>179344.80000000005</v>
      </c>
      <c r="J720" s="63">
        <f t="shared" si="87"/>
        <v>179344.80000000005</v>
      </c>
    </row>
    <row r="721" spans="1:10" x14ac:dyDescent="0.2">
      <c r="A721" s="40">
        <v>591</v>
      </c>
      <c r="B721" s="56" t="s">
        <v>524</v>
      </c>
      <c r="C721" s="54" t="s">
        <v>153</v>
      </c>
      <c r="D721" s="19">
        <v>1</v>
      </c>
      <c r="E721" s="2">
        <v>298000</v>
      </c>
      <c r="F721" s="2">
        <f t="shared" ref="F721:F752" si="88">E721*D721</f>
        <v>298000</v>
      </c>
      <c r="G721" s="2">
        <v>300980</v>
      </c>
      <c r="H721" s="2">
        <f t="shared" ref="H721:H752" si="89">G721*D721</f>
        <v>300980</v>
      </c>
      <c r="I721" s="2">
        <v>421997.8</v>
      </c>
      <c r="J721" s="63">
        <f t="shared" ref="J721:J752" si="90">I721*D721</f>
        <v>421997.8</v>
      </c>
    </row>
    <row r="722" spans="1:10" x14ac:dyDescent="0.2">
      <c r="A722" s="40">
        <v>592</v>
      </c>
      <c r="B722" s="56" t="s">
        <v>525</v>
      </c>
      <c r="C722" s="54" t="s">
        <v>154</v>
      </c>
      <c r="D722" s="19">
        <v>1</v>
      </c>
      <c r="E722" s="2">
        <v>89000</v>
      </c>
      <c r="F722" s="2">
        <f t="shared" si="88"/>
        <v>89000</v>
      </c>
      <c r="G722" s="2">
        <v>101460.00000000001</v>
      </c>
      <c r="H722" s="2">
        <f t="shared" si="89"/>
        <v>101460.00000000001</v>
      </c>
      <c r="I722" s="2">
        <v>117702.49999999997</v>
      </c>
      <c r="J722" s="63">
        <f t="shared" si="90"/>
        <v>117702.49999999997</v>
      </c>
    </row>
    <row r="723" spans="1:10" x14ac:dyDescent="0.2">
      <c r="A723" s="40">
        <v>593</v>
      </c>
      <c r="B723" s="56" t="s">
        <v>498</v>
      </c>
      <c r="C723" s="54" t="s">
        <v>154</v>
      </c>
      <c r="D723" s="19">
        <v>1</v>
      </c>
      <c r="E723" s="2">
        <v>91000</v>
      </c>
      <c r="F723" s="2">
        <f t="shared" si="88"/>
        <v>91000</v>
      </c>
      <c r="G723" s="2">
        <v>93730</v>
      </c>
      <c r="H723" s="2">
        <f t="shared" si="89"/>
        <v>93730</v>
      </c>
      <c r="I723" s="2">
        <v>137673.9</v>
      </c>
      <c r="J723" s="63">
        <f t="shared" si="90"/>
        <v>137673.9</v>
      </c>
    </row>
    <row r="724" spans="1:10" x14ac:dyDescent="0.2">
      <c r="A724" s="40">
        <v>594</v>
      </c>
      <c r="B724" s="56" t="s">
        <v>499</v>
      </c>
      <c r="C724" s="54" t="s">
        <v>153</v>
      </c>
      <c r="D724" s="19">
        <v>1</v>
      </c>
      <c r="E724" s="2">
        <v>85000</v>
      </c>
      <c r="F724" s="2">
        <f t="shared" si="88"/>
        <v>85000</v>
      </c>
      <c r="G724" s="2">
        <v>94350.000000000015</v>
      </c>
      <c r="H724" s="2">
        <f t="shared" si="89"/>
        <v>94350.000000000015</v>
      </c>
      <c r="I724" s="2">
        <v>124448.5</v>
      </c>
      <c r="J724" s="63">
        <f t="shared" si="90"/>
        <v>124448.5</v>
      </c>
    </row>
    <row r="725" spans="1:10" x14ac:dyDescent="0.2">
      <c r="A725" s="40">
        <v>595</v>
      </c>
      <c r="B725" s="56" t="s">
        <v>500</v>
      </c>
      <c r="C725" s="54" t="s">
        <v>153</v>
      </c>
      <c r="D725" s="19">
        <v>1</v>
      </c>
      <c r="E725" s="2">
        <v>78000</v>
      </c>
      <c r="F725" s="2">
        <f t="shared" si="88"/>
        <v>78000</v>
      </c>
      <c r="G725" s="2">
        <v>94380</v>
      </c>
      <c r="H725" s="2">
        <f t="shared" si="89"/>
        <v>94380</v>
      </c>
      <c r="I725" s="2">
        <v>96103.800000000017</v>
      </c>
      <c r="J725" s="63">
        <f t="shared" si="90"/>
        <v>96103.800000000017</v>
      </c>
    </row>
    <row r="726" spans="1:10" x14ac:dyDescent="0.2">
      <c r="A726" s="40">
        <v>596</v>
      </c>
      <c r="B726" s="56" t="s">
        <v>235</v>
      </c>
      <c r="C726" s="54" t="s">
        <v>154</v>
      </c>
      <c r="D726" s="19">
        <v>1</v>
      </c>
      <c r="E726" s="2">
        <v>86000</v>
      </c>
      <c r="F726" s="2">
        <f t="shared" si="88"/>
        <v>86000</v>
      </c>
      <c r="G726" s="2">
        <v>99760</v>
      </c>
      <c r="H726" s="2">
        <f t="shared" si="89"/>
        <v>99760</v>
      </c>
      <c r="I726" s="2">
        <v>102176.6</v>
      </c>
      <c r="J726" s="63">
        <f t="shared" si="90"/>
        <v>102176.6</v>
      </c>
    </row>
    <row r="727" spans="1:10" x14ac:dyDescent="0.2">
      <c r="A727" s="40">
        <v>597</v>
      </c>
      <c r="B727" s="56" t="s">
        <v>501</v>
      </c>
      <c r="C727" s="54" t="s">
        <v>153</v>
      </c>
      <c r="D727" s="19">
        <v>1</v>
      </c>
      <c r="E727" s="2">
        <v>319925</v>
      </c>
      <c r="F727" s="2">
        <f t="shared" si="88"/>
        <v>319925</v>
      </c>
      <c r="G727" s="2">
        <v>329522.75</v>
      </c>
      <c r="H727" s="2">
        <f t="shared" si="89"/>
        <v>329522.75</v>
      </c>
      <c r="I727" s="2">
        <v>476176.37</v>
      </c>
      <c r="J727" s="63">
        <f t="shared" si="90"/>
        <v>476176.37</v>
      </c>
    </row>
    <row r="728" spans="1:10" x14ac:dyDescent="0.2">
      <c r="A728" s="40">
        <v>598</v>
      </c>
      <c r="B728" s="56" t="s">
        <v>264</v>
      </c>
      <c r="C728" s="54" t="s">
        <v>154</v>
      </c>
      <c r="D728" s="19">
        <v>1</v>
      </c>
      <c r="E728" s="2">
        <v>175000</v>
      </c>
      <c r="F728" s="2">
        <f t="shared" si="88"/>
        <v>175000</v>
      </c>
      <c r="G728" s="2">
        <v>197749.99999999997</v>
      </c>
      <c r="H728" s="2">
        <f t="shared" si="89"/>
        <v>197749.99999999997</v>
      </c>
      <c r="I728" s="2">
        <v>200357.5</v>
      </c>
      <c r="J728" s="63">
        <f t="shared" si="90"/>
        <v>200357.5</v>
      </c>
    </row>
    <row r="729" spans="1:10" x14ac:dyDescent="0.2">
      <c r="A729" s="40">
        <v>599</v>
      </c>
      <c r="B729" s="56" t="s">
        <v>502</v>
      </c>
      <c r="C729" s="54" t="s">
        <v>153</v>
      </c>
      <c r="D729" s="19">
        <v>1</v>
      </c>
      <c r="E729" s="2">
        <v>347704.99</v>
      </c>
      <c r="F729" s="2">
        <f t="shared" si="88"/>
        <v>347704.99</v>
      </c>
      <c r="G729" s="2">
        <v>399860.73849999998</v>
      </c>
      <c r="H729" s="2">
        <f t="shared" si="89"/>
        <v>399860.73849999998</v>
      </c>
      <c r="I729" s="2">
        <v>534631.19262400002</v>
      </c>
      <c r="J729" s="63">
        <f t="shared" si="90"/>
        <v>534631.19262400002</v>
      </c>
    </row>
    <row r="730" spans="1:10" ht="20.399999999999999" x14ac:dyDescent="0.2">
      <c r="A730" s="40">
        <v>600</v>
      </c>
      <c r="B730" s="56" t="s">
        <v>503</v>
      </c>
      <c r="C730" s="54" t="s">
        <v>153</v>
      </c>
      <c r="D730" s="19">
        <v>1</v>
      </c>
      <c r="E730" s="2">
        <v>269889.89</v>
      </c>
      <c r="F730" s="2">
        <f t="shared" si="88"/>
        <v>269889.89</v>
      </c>
      <c r="G730" s="2">
        <v>337362.36250000005</v>
      </c>
      <c r="H730" s="2">
        <f t="shared" si="89"/>
        <v>337362.36250000005</v>
      </c>
      <c r="I730" s="2">
        <v>303248.28040400002</v>
      </c>
      <c r="J730" s="63">
        <f t="shared" si="90"/>
        <v>303248.28040400002</v>
      </c>
    </row>
    <row r="731" spans="1:10" ht="20.399999999999999" x14ac:dyDescent="0.2">
      <c r="A731" s="40">
        <v>601</v>
      </c>
      <c r="B731" s="56" t="s">
        <v>504</v>
      </c>
      <c r="C731" s="54" t="s">
        <v>153</v>
      </c>
      <c r="D731" s="19">
        <v>1</v>
      </c>
      <c r="E731" s="2">
        <v>347704.99</v>
      </c>
      <c r="F731" s="2">
        <f t="shared" si="88"/>
        <v>347704.99</v>
      </c>
      <c r="G731" s="2">
        <v>434631.23749999999</v>
      </c>
      <c r="H731" s="2">
        <f t="shared" si="89"/>
        <v>434631.23749999999</v>
      </c>
      <c r="I731" s="2">
        <v>420723.03790000005</v>
      </c>
      <c r="J731" s="63">
        <f t="shared" si="90"/>
        <v>420723.03790000005</v>
      </c>
    </row>
    <row r="732" spans="1:10" x14ac:dyDescent="0.2">
      <c r="A732" s="40">
        <v>602</v>
      </c>
      <c r="B732" s="56" t="s">
        <v>526</v>
      </c>
      <c r="C732" s="54" t="s">
        <v>152</v>
      </c>
      <c r="D732" s="19">
        <v>1</v>
      </c>
      <c r="E732" s="2">
        <v>85000</v>
      </c>
      <c r="F732" s="2">
        <f t="shared" si="88"/>
        <v>85000</v>
      </c>
      <c r="G732" s="2">
        <v>87550</v>
      </c>
      <c r="H732" s="2">
        <f t="shared" si="89"/>
        <v>87550</v>
      </c>
      <c r="I732" s="2">
        <v>93712.5</v>
      </c>
      <c r="J732" s="63">
        <f t="shared" si="90"/>
        <v>93712.5</v>
      </c>
    </row>
    <row r="733" spans="1:10" x14ac:dyDescent="0.2">
      <c r="A733" s="40">
        <v>603</v>
      </c>
      <c r="B733" s="56" t="s">
        <v>527</v>
      </c>
      <c r="C733" s="54" t="s">
        <v>152</v>
      </c>
      <c r="D733" s="19">
        <v>1</v>
      </c>
      <c r="E733" s="2">
        <v>65000</v>
      </c>
      <c r="F733" s="2">
        <f t="shared" si="88"/>
        <v>65000</v>
      </c>
      <c r="G733" s="2">
        <v>70850</v>
      </c>
      <c r="H733" s="2">
        <f t="shared" si="89"/>
        <v>70850</v>
      </c>
      <c r="I733" s="2">
        <v>101562.5</v>
      </c>
      <c r="J733" s="63">
        <f t="shared" si="90"/>
        <v>101562.5</v>
      </c>
    </row>
    <row r="734" spans="1:10" x14ac:dyDescent="0.2">
      <c r="A734" s="40">
        <v>604</v>
      </c>
      <c r="B734" s="56" t="s">
        <v>528</v>
      </c>
      <c r="C734" s="54" t="s">
        <v>152</v>
      </c>
      <c r="D734" s="19">
        <v>1</v>
      </c>
      <c r="E734" s="2">
        <v>54729.14</v>
      </c>
      <c r="F734" s="2">
        <f t="shared" si="88"/>
        <v>54729.14</v>
      </c>
      <c r="G734" s="2">
        <v>58560.179800000005</v>
      </c>
      <c r="H734" s="2">
        <f t="shared" si="89"/>
        <v>58560.179800000005</v>
      </c>
      <c r="I734" s="2">
        <v>61493.661704000006</v>
      </c>
      <c r="J734" s="63">
        <f t="shared" si="90"/>
        <v>61493.661704000006</v>
      </c>
    </row>
    <row r="735" spans="1:10" ht="20.399999999999999" x14ac:dyDescent="0.2">
      <c r="A735" s="40">
        <v>605</v>
      </c>
      <c r="B735" s="56" t="s">
        <v>529</v>
      </c>
      <c r="C735" s="54" t="s">
        <v>152</v>
      </c>
      <c r="D735" s="19">
        <v>1</v>
      </c>
      <c r="E735" s="2">
        <v>94500</v>
      </c>
      <c r="F735" s="2">
        <f t="shared" si="88"/>
        <v>94500</v>
      </c>
      <c r="G735" s="2">
        <v>116235</v>
      </c>
      <c r="H735" s="2">
        <f t="shared" si="89"/>
        <v>116235</v>
      </c>
      <c r="I735" s="2">
        <v>147656.25</v>
      </c>
      <c r="J735" s="63">
        <f t="shared" si="90"/>
        <v>147656.25</v>
      </c>
    </row>
    <row r="736" spans="1:10" x14ac:dyDescent="0.2">
      <c r="A736" s="40">
        <v>606</v>
      </c>
      <c r="B736" s="56" t="s">
        <v>530</v>
      </c>
      <c r="C736" s="54" t="s">
        <v>152</v>
      </c>
      <c r="D736" s="19">
        <v>1</v>
      </c>
      <c r="E736" s="2">
        <v>55000</v>
      </c>
      <c r="F736" s="2">
        <f t="shared" si="88"/>
        <v>55000</v>
      </c>
      <c r="G736" s="2">
        <v>61050.000000000007</v>
      </c>
      <c r="H736" s="2">
        <f t="shared" si="89"/>
        <v>61050.000000000007</v>
      </c>
      <c r="I736" s="2">
        <v>72737.499999999985</v>
      </c>
      <c r="J736" s="63">
        <f t="shared" si="90"/>
        <v>72737.499999999985</v>
      </c>
    </row>
    <row r="737" spans="1:10" x14ac:dyDescent="0.2">
      <c r="A737" s="40">
        <v>607</v>
      </c>
      <c r="B737" s="56" t="s">
        <v>531</v>
      </c>
      <c r="C737" s="54" t="s">
        <v>152</v>
      </c>
      <c r="D737" s="19">
        <v>1</v>
      </c>
      <c r="E737" s="2">
        <v>75000</v>
      </c>
      <c r="F737" s="2">
        <f t="shared" si="88"/>
        <v>75000</v>
      </c>
      <c r="G737" s="2">
        <v>90000</v>
      </c>
      <c r="H737" s="2">
        <f t="shared" si="89"/>
        <v>90000</v>
      </c>
      <c r="I737" s="2">
        <v>97470.000000000029</v>
      </c>
      <c r="J737" s="63">
        <f t="shared" si="90"/>
        <v>97470.000000000029</v>
      </c>
    </row>
    <row r="738" spans="1:10" x14ac:dyDescent="0.2">
      <c r="A738" s="40">
        <v>608</v>
      </c>
      <c r="B738" s="56" t="s">
        <v>532</v>
      </c>
      <c r="C738" s="54" t="s">
        <v>152</v>
      </c>
      <c r="D738" s="19">
        <v>1</v>
      </c>
      <c r="E738" s="2">
        <v>54729.14</v>
      </c>
      <c r="F738" s="2">
        <f t="shared" si="88"/>
        <v>54729.14</v>
      </c>
      <c r="G738" s="2">
        <v>62938.510999999991</v>
      </c>
      <c r="H738" s="2">
        <f t="shared" si="89"/>
        <v>62938.510999999991</v>
      </c>
      <c r="I738" s="2">
        <v>60338.876850000008</v>
      </c>
      <c r="J738" s="63">
        <f t="shared" si="90"/>
        <v>60338.876850000008</v>
      </c>
    </row>
    <row r="739" spans="1:10" ht="20.399999999999999" x14ac:dyDescent="0.2">
      <c r="A739" s="40">
        <v>609</v>
      </c>
      <c r="B739" s="56" t="s">
        <v>533</v>
      </c>
      <c r="C739" s="54" t="s">
        <v>152</v>
      </c>
      <c r="D739" s="19">
        <v>1</v>
      </c>
      <c r="E739" s="2">
        <v>65000</v>
      </c>
      <c r="F739" s="2">
        <f t="shared" si="88"/>
        <v>65000</v>
      </c>
      <c r="G739" s="2">
        <v>74100.000000000015</v>
      </c>
      <c r="H739" s="2">
        <f t="shared" si="89"/>
        <v>74100.000000000015</v>
      </c>
      <c r="I739" s="2">
        <v>81536.000000000015</v>
      </c>
      <c r="J739" s="63">
        <f t="shared" si="90"/>
        <v>81536.000000000015</v>
      </c>
    </row>
    <row r="740" spans="1:10" ht="61.2" x14ac:dyDescent="0.2">
      <c r="A740" s="40">
        <v>610</v>
      </c>
      <c r="B740" s="56" t="s">
        <v>534</v>
      </c>
      <c r="C740" s="54" t="s">
        <v>152</v>
      </c>
      <c r="D740" s="19">
        <v>1</v>
      </c>
      <c r="E740" s="2">
        <v>196387.15</v>
      </c>
      <c r="F740" s="2">
        <f t="shared" si="88"/>
        <v>196387.15</v>
      </c>
      <c r="G740" s="2">
        <v>233700.70849999998</v>
      </c>
      <c r="H740" s="2">
        <f t="shared" si="89"/>
        <v>233700.70849999998</v>
      </c>
      <c r="I740" s="2">
        <v>292302.63405999995</v>
      </c>
      <c r="J740" s="63">
        <f t="shared" si="90"/>
        <v>292302.63405999995</v>
      </c>
    </row>
    <row r="741" spans="1:10" ht="51" x14ac:dyDescent="0.2">
      <c r="A741" s="40">
        <v>611</v>
      </c>
      <c r="B741" s="56" t="s">
        <v>535</v>
      </c>
      <c r="C741" s="54" t="s">
        <v>152</v>
      </c>
      <c r="D741" s="19">
        <v>1</v>
      </c>
      <c r="E741" s="2">
        <v>95000</v>
      </c>
      <c r="F741" s="2">
        <f t="shared" si="88"/>
        <v>95000</v>
      </c>
      <c r="G741" s="2">
        <v>100700</v>
      </c>
      <c r="H741" s="2">
        <f t="shared" si="89"/>
        <v>100700</v>
      </c>
      <c r="I741" s="2">
        <v>134529.5</v>
      </c>
      <c r="J741" s="63">
        <f t="shared" si="90"/>
        <v>134529.5</v>
      </c>
    </row>
    <row r="742" spans="1:10" ht="81.599999999999994" x14ac:dyDescent="0.2">
      <c r="A742" s="40">
        <v>612</v>
      </c>
      <c r="B742" s="56" t="s">
        <v>536</v>
      </c>
      <c r="C742" s="54" t="s">
        <v>152</v>
      </c>
      <c r="D742" s="19">
        <v>1</v>
      </c>
      <c r="E742" s="2">
        <v>68836.399999999994</v>
      </c>
      <c r="F742" s="2">
        <f t="shared" si="88"/>
        <v>68836.399999999994</v>
      </c>
      <c r="G742" s="2">
        <v>76408.403999999995</v>
      </c>
      <c r="H742" s="2">
        <f t="shared" si="89"/>
        <v>76408.403999999995</v>
      </c>
      <c r="I742" s="2">
        <v>92626.259839999984</v>
      </c>
      <c r="J742" s="63">
        <f t="shared" si="90"/>
        <v>92626.259839999984</v>
      </c>
    </row>
    <row r="743" spans="1:10" ht="102" x14ac:dyDescent="0.2">
      <c r="A743" s="40">
        <v>613</v>
      </c>
      <c r="B743" s="56" t="s">
        <v>537</v>
      </c>
      <c r="C743" s="54" t="s">
        <v>152</v>
      </c>
      <c r="D743" s="19">
        <v>1</v>
      </c>
      <c r="E743" s="2">
        <v>185000</v>
      </c>
      <c r="F743" s="2">
        <f t="shared" si="88"/>
        <v>185000</v>
      </c>
      <c r="G743" s="2">
        <v>205350.00000000003</v>
      </c>
      <c r="H743" s="2">
        <f t="shared" si="89"/>
        <v>205350.00000000003</v>
      </c>
      <c r="I743" s="2">
        <v>207866</v>
      </c>
      <c r="J743" s="63">
        <f t="shared" si="90"/>
        <v>207866</v>
      </c>
    </row>
    <row r="744" spans="1:10" ht="20.399999999999999" x14ac:dyDescent="0.2">
      <c r="A744" s="40">
        <v>614</v>
      </c>
      <c r="B744" s="56" t="s">
        <v>538</v>
      </c>
      <c r="C744" s="54" t="s">
        <v>152</v>
      </c>
      <c r="D744" s="19">
        <v>1</v>
      </c>
      <c r="E744" s="2">
        <v>185000</v>
      </c>
      <c r="F744" s="2">
        <f t="shared" si="88"/>
        <v>185000</v>
      </c>
      <c r="G744" s="2">
        <v>197950</v>
      </c>
      <c r="H744" s="2">
        <f t="shared" si="89"/>
        <v>197950</v>
      </c>
      <c r="I744" s="2">
        <v>227938.50000000006</v>
      </c>
      <c r="J744" s="63">
        <f t="shared" si="90"/>
        <v>227938.50000000006</v>
      </c>
    </row>
    <row r="745" spans="1:10" x14ac:dyDescent="0.2">
      <c r="A745" s="40">
        <v>615</v>
      </c>
      <c r="B745" s="56" t="s">
        <v>539</v>
      </c>
      <c r="C745" s="54" t="s">
        <v>152</v>
      </c>
      <c r="D745" s="19">
        <v>1</v>
      </c>
      <c r="E745" s="2">
        <v>65000</v>
      </c>
      <c r="F745" s="2">
        <f t="shared" si="88"/>
        <v>65000</v>
      </c>
      <c r="G745" s="2">
        <v>74100.000000000015</v>
      </c>
      <c r="H745" s="2">
        <f t="shared" si="89"/>
        <v>74100.000000000015</v>
      </c>
      <c r="I745" s="2">
        <v>67626</v>
      </c>
      <c r="J745" s="63">
        <f t="shared" si="90"/>
        <v>67626</v>
      </c>
    </row>
    <row r="746" spans="1:10" x14ac:dyDescent="0.2">
      <c r="A746" s="40">
        <v>616</v>
      </c>
      <c r="B746" s="55" t="s">
        <v>540</v>
      </c>
      <c r="C746" s="54" t="s">
        <v>152</v>
      </c>
      <c r="D746" s="19">
        <v>1</v>
      </c>
      <c r="E746" s="2">
        <v>85000</v>
      </c>
      <c r="F746" s="2">
        <f t="shared" si="88"/>
        <v>85000</v>
      </c>
      <c r="G746" s="2">
        <v>85850</v>
      </c>
      <c r="H746" s="2">
        <f t="shared" si="89"/>
        <v>85850</v>
      </c>
      <c r="I746" s="2">
        <v>132812.5</v>
      </c>
      <c r="J746" s="63">
        <f t="shared" si="90"/>
        <v>132812.5</v>
      </c>
    </row>
    <row r="747" spans="1:10" x14ac:dyDescent="0.2">
      <c r="A747" s="40">
        <v>617</v>
      </c>
      <c r="B747" s="55" t="s">
        <v>541</v>
      </c>
      <c r="C747" s="54" t="s">
        <v>152</v>
      </c>
      <c r="D747" s="19">
        <v>1</v>
      </c>
      <c r="E747" s="2">
        <v>65000</v>
      </c>
      <c r="F747" s="2">
        <f t="shared" si="88"/>
        <v>65000</v>
      </c>
      <c r="G747" s="2">
        <v>65650</v>
      </c>
      <c r="H747" s="2">
        <f t="shared" si="89"/>
        <v>65650</v>
      </c>
      <c r="I747" s="2">
        <v>78650</v>
      </c>
      <c r="J747" s="63">
        <f t="shared" si="90"/>
        <v>78650</v>
      </c>
    </row>
    <row r="748" spans="1:10" x14ac:dyDescent="0.2">
      <c r="A748" s="40">
        <v>618</v>
      </c>
      <c r="B748" s="55" t="s">
        <v>542</v>
      </c>
      <c r="C748" s="54" t="s">
        <v>152</v>
      </c>
      <c r="D748" s="19">
        <v>1</v>
      </c>
      <c r="E748" s="2">
        <v>98000</v>
      </c>
      <c r="F748" s="2">
        <f t="shared" si="88"/>
        <v>98000</v>
      </c>
      <c r="G748" s="2">
        <v>99960</v>
      </c>
      <c r="H748" s="2">
        <f t="shared" si="89"/>
        <v>99960</v>
      </c>
      <c r="I748" s="2">
        <v>138777.79999999999</v>
      </c>
      <c r="J748" s="63">
        <f t="shared" si="90"/>
        <v>138777.79999999999</v>
      </c>
    </row>
    <row r="749" spans="1:10" x14ac:dyDescent="0.2">
      <c r="A749" s="40">
        <v>619</v>
      </c>
      <c r="B749" s="56" t="s">
        <v>252</v>
      </c>
      <c r="C749" s="54" t="s">
        <v>152</v>
      </c>
      <c r="D749" s="19">
        <v>1</v>
      </c>
      <c r="E749" s="2">
        <v>45000</v>
      </c>
      <c r="F749" s="2">
        <f t="shared" si="88"/>
        <v>45000</v>
      </c>
      <c r="G749" s="2">
        <v>46800</v>
      </c>
      <c r="H749" s="2">
        <f t="shared" si="89"/>
        <v>46800</v>
      </c>
      <c r="I749" s="2">
        <v>57460.499999999985</v>
      </c>
      <c r="J749" s="63">
        <f t="shared" si="90"/>
        <v>57460.499999999985</v>
      </c>
    </row>
    <row r="750" spans="1:10" x14ac:dyDescent="0.2">
      <c r="A750" s="40">
        <v>620</v>
      </c>
      <c r="B750" s="56" t="s">
        <v>543</v>
      </c>
      <c r="C750" s="54" t="s">
        <v>152</v>
      </c>
      <c r="D750" s="19">
        <v>1</v>
      </c>
      <c r="E750" s="2">
        <v>118000</v>
      </c>
      <c r="F750" s="2">
        <f t="shared" si="88"/>
        <v>118000</v>
      </c>
      <c r="G750" s="2">
        <v>133340</v>
      </c>
      <c r="H750" s="2">
        <f t="shared" si="89"/>
        <v>133340</v>
      </c>
      <c r="I750" s="2">
        <v>120371.8</v>
      </c>
      <c r="J750" s="63">
        <f t="shared" si="90"/>
        <v>120371.8</v>
      </c>
    </row>
    <row r="751" spans="1:10" ht="20.399999999999999" x14ac:dyDescent="0.2">
      <c r="A751" s="40">
        <v>621</v>
      </c>
      <c r="B751" s="56" t="s">
        <v>529</v>
      </c>
      <c r="C751" s="54" t="s">
        <v>152</v>
      </c>
      <c r="D751" s="19">
        <v>1</v>
      </c>
      <c r="E751" s="2">
        <v>94500</v>
      </c>
      <c r="F751" s="2">
        <f t="shared" si="88"/>
        <v>94500</v>
      </c>
      <c r="G751" s="2">
        <v>117180</v>
      </c>
      <c r="H751" s="2">
        <f t="shared" si="89"/>
        <v>117180</v>
      </c>
      <c r="I751" s="2">
        <v>140653.79999999999</v>
      </c>
      <c r="J751" s="63">
        <f t="shared" si="90"/>
        <v>140653.79999999999</v>
      </c>
    </row>
    <row r="752" spans="1:10" x14ac:dyDescent="0.2">
      <c r="A752" s="40">
        <v>622</v>
      </c>
      <c r="B752" s="56" t="s">
        <v>544</v>
      </c>
      <c r="C752" s="54" t="s">
        <v>152</v>
      </c>
      <c r="D752" s="19">
        <v>1</v>
      </c>
      <c r="E752" s="2">
        <v>85000</v>
      </c>
      <c r="F752" s="2">
        <f t="shared" si="88"/>
        <v>85000</v>
      </c>
      <c r="G752" s="2">
        <v>101150</v>
      </c>
      <c r="H752" s="2">
        <f t="shared" si="89"/>
        <v>101150</v>
      </c>
      <c r="I752" s="2">
        <v>120368.5</v>
      </c>
      <c r="J752" s="63">
        <f t="shared" si="90"/>
        <v>120368.5</v>
      </c>
    </row>
    <row r="753" spans="1:10" ht="61.2" x14ac:dyDescent="0.2">
      <c r="A753" s="40">
        <v>623</v>
      </c>
      <c r="B753" s="56" t="s">
        <v>545</v>
      </c>
      <c r="C753" s="54" t="s">
        <v>152</v>
      </c>
      <c r="D753" s="19">
        <v>1</v>
      </c>
      <c r="E753" s="2">
        <v>118000</v>
      </c>
      <c r="F753" s="2">
        <f t="shared" ref="F753:F784" si="91">E753*D753</f>
        <v>118000</v>
      </c>
      <c r="G753" s="2">
        <v>139240</v>
      </c>
      <c r="H753" s="2">
        <f t="shared" ref="H753:H784" si="92">G753*D753</f>
        <v>139240</v>
      </c>
      <c r="I753" s="2">
        <v>184375</v>
      </c>
      <c r="J753" s="63">
        <f t="shared" ref="J753:J784" si="93">I753*D753</f>
        <v>184375</v>
      </c>
    </row>
    <row r="754" spans="1:10" ht="61.2" x14ac:dyDescent="0.2">
      <c r="A754" s="40">
        <v>624</v>
      </c>
      <c r="B754" s="55" t="s">
        <v>546</v>
      </c>
      <c r="C754" s="54" t="s">
        <v>152</v>
      </c>
      <c r="D754" s="19">
        <v>1</v>
      </c>
      <c r="E754" s="2">
        <v>185000</v>
      </c>
      <c r="F754" s="2">
        <f t="shared" si="91"/>
        <v>185000</v>
      </c>
      <c r="G754" s="2">
        <v>214599.99999999997</v>
      </c>
      <c r="H754" s="2">
        <f t="shared" si="92"/>
        <v>214599.99999999997</v>
      </c>
      <c r="I754" s="2">
        <v>211806.5</v>
      </c>
      <c r="J754" s="63">
        <f t="shared" si="93"/>
        <v>211806.5</v>
      </c>
    </row>
    <row r="755" spans="1:10" ht="81.599999999999994" x14ac:dyDescent="0.2">
      <c r="A755" s="40">
        <v>625</v>
      </c>
      <c r="B755" s="55" t="s">
        <v>536</v>
      </c>
      <c r="C755" s="54" t="s">
        <v>152</v>
      </c>
      <c r="D755" s="19">
        <v>1</v>
      </c>
      <c r="E755" s="2">
        <v>68836.399999999994</v>
      </c>
      <c r="F755" s="2">
        <f t="shared" si="91"/>
        <v>68836.399999999994</v>
      </c>
      <c r="G755" s="2">
        <v>73654.948000000004</v>
      </c>
      <c r="H755" s="2">
        <f t="shared" si="92"/>
        <v>73654.948000000004</v>
      </c>
      <c r="I755" s="2">
        <v>83292.043999999994</v>
      </c>
      <c r="J755" s="63">
        <f t="shared" si="93"/>
        <v>83292.043999999994</v>
      </c>
    </row>
    <row r="756" spans="1:10" ht="122.4" x14ac:dyDescent="0.2">
      <c r="A756" s="40">
        <v>626</v>
      </c>
      <c r="B756" s="55" t="s">
        <v>547</v>
      </c>
      <c r="C756" s="54" t="s">
        <v>152</v>
      </c>
      <c r="D756" s="19">
        <v>1</v>
      </c>
      <c r="E756" s="2">
        <v>185000</v>
      </c>
      <c r="F756" s="2">
        <f t="shared" si="91"/>
        <v>185000</v>
      </c>
      <c r="G756" s="2">
        <v>199800</v>
      </c>
      <c r="H756" s="2">
        <f t="shared" si="92"/>
        <v>199800</v>
      </c>
      <c r="I756" s="2">
        <v>232064.00000000006</v>
      </c>
      <c r="J756" s="63">
        <f t="shared" si="93"/>
        <v>232064.00000000006</v>
      </c>
    </row>
    <row r="757" spans="1:10" ht="71.400000000000006" x14ac:dyDescent="0.2">
      <c r="A757" s="40">
        <v>627</v>
      </c>
      <c r="B757" s="55" t="s">
        <v>310</v>
      </c>
      <c r="C757" s="54" t="s">
        <v>152</v>
      </c>
      <c r="D757" s="19">
        <v>1</v>
      </c>
      <c r="E757" s="2">
        <v>185000</v>
      </c>
      <c r="F757" s="2">
        <f t="shared" si="91"/>
        <v>185000</v>
      </c>
      <c r="G757" s="2">
        <v>218300</v>
      </c>
      <c r="H757" s="2">
        <f t="shared" si="92"/>
        <v>218300</v>
      </c>
      <c r="I757" s="2">
        <v>192474</v>
      </c>
      <c r="J757" s="63">
        <f t="shared" si="93"/>
        <v>192474</v>
      </c>
    </row>
    <row r="758" spans="1:10" x14ac:dyDescent="0.2">
      <c r="A758" s="40">
        <v>628</v>
      </c>
      <c r="B758" s="55" t="s">
        <v>548</v>
      </c>
      <c r="C758" s="54" t="s">
        <v>152</v>
      </c>
      <c r="D758" s="19">
        <v>1</v>
      </c>
      <c r="E758" s="2">
        <v>85000</v>
      </c>
      <c r="F758" s="2">
        <f t="shared" si="91"/>
        <v>85000</v>
      </c>
      <c r="G758" s="2">
        <v>104550</v>
      </c>
      <c r="H758" s="2">
        <f t="shared" si="92"/>
        <v>104550</v>
      </c>
      <c r="I758" s="2">
        <v>106624.00000000003</v>
      </c>
      <c r="J758" s="63">
        <f t="shared" si="93"/>
        <v>106624.00000000003</v>
      </c>
    </row>
    <row r="759" spans="1:10" x14ac:dyDescent="0.2">
      <c r="A759" s="40">
        <v>629</v>
      </c>
      <c r="B759" s="55" t="s">
        <v>530</v>
      </c>
      <c r="C759" s="54" t="s">
        <v>152</v>
      </c>
      <c r="D759" s="19">
        <v>1</v>
      </c>
      <c r="E759" s="2">
        <v>55000</v>
      </c>
      <c r="F759" s="2">
        <f t="shared" si="91"/>
        <v>55000</v>
      </c>
      <c r="G759" s="2">
        <v>58300</v>
      </c>
      <c r="H759" s="2">
        <f t="shared" si="92"/>
        <v>58300</v>
      </c>
      <c r="I759" s="2">
        <v>56105.5</v>
      </c>
      <c r="J759" s="63">
        <f t="shared" si="93"/>
        <v>56105.5</v>
      </c>
    </row>
    <row r="760" spans="1:10" x14ac:dyDescent="0.2">
      <c r="A760" s="40">
        <v>630</v>
      </c>
      <c r="B760" s="53" t="s">
        <v>532</v>
      </c>
      <c r="C760" s="54" t="s">
        <v>152</v>
      </c>
      <c r="D760" s="19">
        <v>1</v>
      </c>
      <c r="E760" s="2">
        <v>54729.14</v>
      </c>
      <c r="F760" s="2">
        <f t="shared" si="91"/>
        <v>54729.14</v>
      </c>
      <c r="G760" s="2">
        <v>63485.802399999993</v>
      </c>
      <c r="H760" s="2">
        <f t="shared" si="92"/>
        <v>63485.802399999993</v>
      </c>
      <c r="I760" s="2">
        <v>72379.287649999984</v>
      </c>
      <c r="J760" s="63">
        <f t="shared" si="93"/>
        <v>72379.287649999984</v>
      </c>
    </row>
    <row r="761" spans="1:10" ht="51" x14ac:dyDescent="0.2">
      <c r="A761" s="40">
        <v>631</v>
      </c>
      <c r="B761" s="56" t="s">
        <v>535</v>
      </c>
      <c r="C761" s="54" t="s">
        <v>152</v>
      </c>
      <c r="D761" s="19">
        <v>1</v>
      </c>
      <c r="E761" s="2">
        <v>95000</v>
      </c>
      <c r="F761" s="2">
        <f t="shared" si="91"/>
        <v>95000</v>
      </c>
      <c r="G761" s="2">
        <v>97850</v>
      </c>
      <c r="H761" s="2">
        <f t="shared" si="92"/>
        <v>97850</v>
      </c>
      <c r="I761" s="2">
        <v>132278</v>
      </c>
      <c r="J761" s="63">
        <f t="shared" si="93"/>
        <v>132278</v>
      </c>
    </row>
    <row r="762" spans="1:10" ht="30.6" x14ac:dyDescent="0.2">
      <c r="A762" s="40">
        <v>632</v>
      </c>
      <c r="B762" s="56" t="s">
        <v>549</v>
      </c>
      <c r="C762" s="54" t="s">
        <v>152</v>
      </c>
      <c r="D762" s="19">
        <v>1</v>
      </c>
      <c r="E762" s="2">
        <v>55000</v>
      </c>
      <c r="F762" s="2">
        <f t="shared" si="91"/>
        <v>55000</v>
      </c>
      <c r="G762" s="2">
        <v>58300</v>
      </c>
      <c r="H762" s="2">
        <f t="shared" si="92"/>
        <v>58300</v>
      </c>
      <c r="I762" s="2">
        <v>68992.000000000015</v>
      </c>
      <c r="J762" s="63">
        <f t="shared" si="93"/>
        <v>68992.000000000015</v>
      </c>
    </row>
    <row r="763" spans="1:10" x14ac:dyDescent="0.2">
      <c r="A763" s="40">
        <v>633</v>
      </c>
      <c r="B763" s="56" t="s">
        <v>550</v>
      </c>
      <c r="C763" s="54" t="s">
        <v>152</v>
      </c>
      <c r="D763" s="19">
        <v>1</v>
      </c>
      <c r="E763" s="2">
        <v>65000</v>
      </c>
      <c r="F763" s="2">
        <f t="shared" si="91"/>
        <v>65000</v>
      </c>
      <c r="G763" s="2">
        <v>76700</v>
      </c>
      <c r="H763" s="2">
        <f t="shared" si="92"/>
        <v>76700</v>
      </c>
      <c r="I763" s="2">
        <v>68958.5</v>
      </c>
      <c r="J763" s="63">
        <f t="shared" si="93"/>
        <v>68958.5</v>
      </c>
    </row>
    <row r="764" spans="1:10" ht="40.799999999999997" x14ac:dyDescent="0.2">
      <c r="A764" s="40">
        <v>634</v>
      </c>
      <c r="B764" s="56" t="s">
        <v>551</v>
      </c>
      <c r="C764" s="54" t="s">
        <v>153</v>
      </c>
      <c r="D764" s="19">
        <v>1</v>
      </c>
      <c r="E764" s="2">
        <v>115000</v>
      </c>
      <c r="F764" s="2">
        <f t="shared" si="91"/>
        <v>115000</v>
      </c>
      <c r="G764" s="2">
        <v>120750</v>
      </c>
      <c r="H764" s="2">
        <f t="shared" si="92"/>
        <v>120750</v>
      </c>
      <c r="I764" s="2">
        <v>126787.5</v>
      </c>
      <c r="J764" s="63">
        <f t="shared" si="93"/>
        <v>126787.5</v>
      </c>
    </row>
    <row r="765" spans="1:10" x14ac:dyDescent="0.2">
      <c r="A765" s="40">
        <v>635</v>
      </c>
      <c r="B765" s="55" t="s">
        <v>528</v>
      </c>
      <c r="C765" s="54" t="s">
        <v>152</v>
      </c>
      <c r="D765" s="19">
        <v>1</v>
      </c>
      <c r="E765" s="2">
        <v>54729.14</v>
      </c>
      <c r="F765" s="2">
        <f t="shared" si="91"/>
        <v>54729.14</v>
      </c>
      <c r="G765" s="2">
        <v>61296.636800000007</v>
      </c>
      <c r="H765" s="2">
        <f t="shared" si="92"/>
        <v>61296.636800000007</v>
      </c>
      <c r="I765" s="2">
        <v>78809.961599999995</v>
      </c>
      <c r="J765" s="63">
        <f t="shared" si="93"/>
        <v>78809.961599999995</v>
      </c>
    </row>
    <row r="766" spans="1:10" ht="20.399999999999999" x14ac:dyDescent="0.2">
      <c r="A766" s="40">
        <v>636</v>
      </c>
      <c r="B766" s="55" t="s">
        <v>552</v>
      </c>
      <c r="C766" s="54" t="s">
        <v>152</v>
      </c>
      <c r="D766" s="19">
        <v>1</v>
      </c>
      <c r="E766" s="2">
        <v>75000</v>
      </c>
      <c r="F766" s="2">
        <f t="shared" si="91"/>
        <v>75000</v>
      </c>
      <c r="G766" s="2">
        <v>90750</v>
      </c>
      <c r="H766" s="2">
        <f t="shared" si="92"/>
        <v>90750</v>
      </c>
      <c r="I766" s="2">
        <v>76507.5</v>
      </c>
      <c r="J766" s="63">
        <f t="shared" si="93"/>
        <v>76507.5</v>
      </c>
    </row>
    <row r="767" spans="1:10" ht="20.399999999999999" x14ac:dyDescent="0.2">
      <c r="A767" s="40">
        <v>637</v>
      </c>
      <c r="B767" s="55" t="s">
        <v>553</v>
      </c>
      <c r="C767" s="54" t="s">
        <v>152</v>
      </c>
      <c r="D767" s="19">
        <v>1</v>
      </c>
      <c r="E767" s="2">
        <v>83000</v>
      </c>
      <c r="F767" s="2">
        <f t="shared" si="91"/>
        <v>83000</v>
      </c>
      <c r="G767" s="2">
        <v>90470</v>
      </c>
      <c r="H767" s="2">
        <f t="shared" si="92"/>
        <v>90470</v>
      </c>
      <c r="I767" s="2">
        <v>111684.79999999999</v>
      </c>
      <c r="J767" s="63">
        <f t="shared" si="93"/>
        <v>111684.79999999999</v>
      </c>
    </row>
    <row r="768" spans="1:10" ht="20.399999999999999" x14ac:dyDescent="0.2">
      <c r="A768" s="40">
        <v>638</v>
      </c>
      <c r="B768" s="56" t="s">
        <v>554</v>
      </c>
      <c r="C768" s="54" t="s">
        <v>153</v>
      </c>
      <c r="D768" s="19">
        <v>1</v>
      </c>
      <c r="E768" s="2">
        <v>145000</v>
      </c>
      <c r="F768" s="2">
        <f t="shared" si="91"/>
        <v>145000</v>
      </c>
      <c r="G768" s="2">
        <v>169650</v>
      </c>
      <c r="H768" s="2">
        <f t="shared" si="92"/>
        <v>169650</v>
      </c>
      <c r="I768" s="2">
        <v>195112</v>
      </c>
      <c r="J768" s="63">
        <f t="shared" si="93"/>
        <v>195112</v>
      </c>
    </row>
    <row r="769" spans="1:10" x14ac:dyDescent="0.2">
      <c r="A769" s="40">
        <v>639</v>
      </c>
      <c r="B769" s="55" t="s">
        <v>555</v>
      </c>
      <c r="C769" s="54" t="s">
        <v>152</v>
      </c>
      <c r="D769" s="19">
        <v>1</v>
      </c>
      <c r="E769" s="2">
        <v>93000</v>
      </c>
      <c r="F769" s="2">
        <f t="shared" si="91"/>
        <v>93000</v>
      </c>
      <c r="G769" s="2">
        <v>112530</v>
      </c>
      <c r="H769" s="2">
        <f t="shared" si="92"/>
        <v>112530</v>
      </c>
      <c r="I769" s="2">
        <v>106475.70000000001</v>
      </c>
      <c r="J769" s="63">
        <f t="shared" si="93"/>
        <v>106475.70000000001</v>
      </c>
    </row>
    <row r="770" spans="1:10" ht="20.399999999999999" x14ac:dyDescent="0.2">
      <c r="A770" s="40">
        <v>640</v>
      </c>
      <c r="B770" s="56" t="s">
        <v>556</v>
      </c>
      <c r="C770" s="54" t="s">
        <v>152</v>
      </c>
      <c r="D770" s="19">
        <v>1</v>
      </c>
      <c r="E770" s="2">
        <v>75000</v>
      </c>
      <c r="F770" s="2">
        <f t="shared" si="91"/>
        <v>75000</v>
      </c>
      <c r="G770" s="2">
        <v>81750</v>
      </c>
      <c r="H770" s="2">
        <f t="shared" si="92"/>
        <v>81750</v>
      </c>
      <c r="I770" s="2">
        <v>81120</v>
      </c>
      <c r="J770" s="63">
        <f t="shared" si="93"/>
        <v>81120</v>
      </c>
    </row>
    <row r="771" spans="1:10" x14ac:dyDescent="0.2">
      <c r="A771" s="40">
        <v>641</v>
      </c>
      <c r="B771" s="56" t="s">
        <v>557</v>
      </c>
      <c r="C771" s="54" t="s">
        <v>152</v>
      </c>
      <c r="D771" s="19">
        <v>1</v>
      </c>
      <c r="E771" s="2">
        <v>65000</v>
      </c>
      <c r="F771" s="2">
        <f t="shared" si="91"/>
        <v>65000</v>
      </c>
      <c r="G771" s="2">
        <v>68900</v>
      </c>
      <c r="H771" s="2">
        <f t="shared" si="92"/>
        <v>68900</v>
      </c>
      <c r="I771" s="2">
        <v>73034</v>
      </c>
      <c r="J771" s="63">
        <f t="shared" si="93"/>
        <v>73034</v>
      </c>
    </row>
    <row r="772" spans="1:10" ht="20.399999999999999" x14ac:dyDescent="0.2">
      <c r="A772" s="40">
        <v>642</v>
      </c>
      <c r="B772" s="56" t="s">
        <v>558</v>
      </c>
      <c r="C772" s="54" t="s">
        <v>152</v>
      </c>
      <c r="D772" s="19">
        <v>1</v>
      </c>
      <c r="E772" s="2">
        <v>115000</v>
      </c>
      <c r="F772" s="2">
        <f t="shared" si="91"/>
        <v>115000</v>
      </c>
      <c r="G772" s="2">
        <v>134550</v>
      </c>
      <c r="H772" s="2">
        <f t="shared" si="92"/>
        <v>134550</v>
      </c>
      <c r="I772" s="2">
        <v>168371.5</v>
      </c>
      <c r="J772" s="63">
        <f t="shared" si="93"/>
        <v>168371.5</v>
      </c>
    </row>
    <row r="773" spans="1:10" x14ac:dyDescent="0.2">
      <c r="A773" s="40">
        <v>643</v>
      </c>
      <c r="B773" s="55" t="s">
        <v>559</v>
      </c>
      <c r="C773" s="54" t="s">
        <v>152</v>
      </c>
      <c r="D773" s="19">
        <v>1</v>
      </c>
      <c r="E773" s="2">
        <v>180000</v>
      </c>
      <c r="F773" s="2">
        <f t="shared" si="91"/>
        <v>180000</v>
      </c>
      <c r="G773" s="2">
        <v>217800</v>
      </c>
      <c r="H773" s="2">
        <f t="shared" si="92"/>
        <v>217800</v>
      </c>
      <c r="I773" s="2">
        <v>217800.00000000006</v>
      </c>
      <c r="J773" s="63">
        <f t="shared" si="93"/>
        <v>217800.00000000006</v>
      </c>
    </row>
    <row r="774" spans="1:10" ht="20.399999999999999" x14ac:dyDescent="0.2">
      <c r="A774" s="40">
        <v>644</v>
      </c>
      <c r="B774" s="55" t="s">
        <v>560</v>
      </c>
      <c r="C774" s="54" t="s">
        <v>152</v>
      </c>
      <c r="D774" s="19">
        <v>1</v>
      </c>
      <c r="E774" s="2">
        <v>195000</v>
      </c>
      <c r="F774" s="2">
        <f t="shared" si="91"/>
        <v>195000</v>
      </c>
      <c r="G774" s="2">
        <v>212550.00000000003</v>
      </c>
      <c r="H774" s="2">
        <f t="shared" si="92"/>
        <v>212550.00000000003</v>
      </c>
      <c r="I774" s="2">
        <v>206875.5</v>
      </c>
      <c r="J774" s="63">
        <f t="shared" si="93"/>
        <v>206875.5</v>
      </c>
    </row>
    <row r="775" spans="1:10" ht="20.399999999999999" x14ac:dyDescent="0.2">
      <c r="A775" s="40">
        <v>645</v>
      </c>
      <c r="B775" s="55" t="s">
        <v>561</v>
      </c>
      <c r="C775" s="54" t="s">
        <v>153</v>
      </c>
      <c r="D775" s="19">
        <v>1</v>
      </c>
      <c r="E775" s="2">
        <v>285000</v>
      </c>
      <c r="F775" s="2">
        <f t="shared" si="91"/>
        <v>285000</v>
      </c>
      <c r="G775" s="2">
        <v>293550</v>
      </c>
      <c r="H775" s="2">
        <f t="shared" si="92"/>
        <v>293550</v>
      </c>
      <c r="I775" s="2">
        <v>424194</v>
      </c>
      <c r="J775" s="63">
        <f t="shared" si="93"/>
        <v>424194</v>
      </c>
    </row>
    <row r="776" spans="1:10" x14ac:dyDescent="0.2">
      <c r="A776" s="40">
        <v>646</v>
      </c>
      <c r="B776" s="55" t="s">
        <v>562</v>
      </c>
      <c r="C776" s="54" t="s">
        <v>153</v>
      </c>
      <c r="D776" s="19">
        <v>1</v>
      </c>
      <c r="E776" s="2">
        <v>950000</v>
      </c>
      <c r="F776" s="2">
        <f t="shared" si="91"/>
        <v>950000</v>
      </c>
      <c r="G776" s="2">
        <v>1045000.0000000001</v>
      </c>
      <c r="H776" s="2">
        <f t="shared" si="92"/>
        <v>1045000.0000000001</v>
      </c>
      <c r="I776" s="2">
        <v>1460720</v>
      </c>
      <c r="J776" s="63">
        <f t="shared" si="93"/>
        <v>1460720</v>
      </c>
    </row>
    <row r="777" spans="1:10" ht="20.399999999999999" x14ac:dyDescent="0.2">
      <c r="A777" s="40">
        <v>647</v>
      </c>
      <c r="B777" s="55" t="s">
        <v>563</v>
      </c>
      <c r="C777" s="54" t="s">
        <v>153</v>
      </c>
      <c r="D777" s="19">
        <v>1</v>
      </c>
      <c r="E777" s="2">
        <v>1150000</v>
      </c>
      <c r="F777" s="2">
        <f t="shared" si="91"/>
        <v>1150000</v>
      </c>
      <c r="G777" s="2">
        <v>1437500</v>
      </c>
      <c r="H777" s="2">
        <f t="shared" si="92"/>
        <v>1437500</v>
      </c>
      <c r="I777" s="2">
        <v>1442560.0000000005</v>
      </c>
      <c r="J777" s="63">
        <f t="shared" si="93"/>
        <v>1442560.0000000005</v>
      </c>
    </row>
    <row r="778" spans="1:10" x14ac:dyDescent="0.2">
      <c r="A778" s="40">
        <v>648</v>
      </c>
      <c r="B778" s="55" t="s">
        <v>564</v>
      </c>
      <c r="C778" s="54" t="s">
        <v>153</v>
      </c>
      <c r="D778" s="19">
        <v>1</v>
      </c>
      <c r="E778" s="2">
        <v>850000</v>
      </c>
      <c r="F778" s="2">
        <f t="shared" si="91"/>
        <v>850000</v>
      </c>
      <c r="G778" s="2">
        <v>1011500</v>
      </c>
      <c r="H778" s="2">
        <f t="shared" si="92"/>
        <v>1011500</v>
      </c>
      <c r="I778" s="2">
        <v>1009885.0000000002</v>
      </c>
      <c r="J778" s="63">
        <f t="shared" si="93"/>
        <v>1009885.0000000002</v>
      </c>
    </row>
    <row r="779" spans="1:10" x14ac:dyDescent="0.2">
      <c r="A779" s="40">
        <v>649</v>
      </c>
      <c r="B779" s="56" t="s">
        <v>528</v>
      </c>
      <c r="C779" s="54" t="s">
        <v>152</v>
      </c>
      <c r="D779" s="19">
        <v>1</v>
      </c>
      <c r="E779" s="2">
        <v>54729.14</v>
      </c>
      <c r="F779" s="2">
        <f t="shared" si="91"/>
        <v>54729.14</v>
      </c>
      <c r="G779" s="2">
        <v>59654.762600000002</v>
      </c>
      <c r="H779" s="2">
        <f t="shared" si="92"/>
        <v>59654.762600000002</v>
      </c>
      <c r="I779" s="2">
        <v>73643.530783999988</v>
      </c>
      <c r="J779" s="63">
        <f t="shared" si="93"/>
        <v>73643.530783999988</v>
      </c>
    </row>
    <row r="780" spans="1:10" ht="20.399999999999999" x14ac:dyDescent="0.2">
      <c r="A780" s="40">
        <v>650</v>
      </c>
      <c r="B780" s="56" t="s">
        <v>529</v>
      </c>
      <c r="C780" s="54" t="s">
        <v>152</v>
      </c>
      <c r="D780" s="19">
        <v>1</v>
      </c>
      <c r="E780" s="2">
        <v>94500</v>
      </c>
      <c r="F780" s="2">
        <f t="shared" si="91"/>
        <v>94500</v>
      </c>
      <c r="G780" s="2">
        <v>95445</v>
      </c>
      <c r="H780" s="2">
        <f t="shared" si="92"/>
        <v>95445</v>
      </c>
      <c r="I780" s="2">
        <v>116433.45000000003</v>
      </c>
      <c r="J780" s="63">
        <f t="shared" si="93"/>
        <v>116433.45000000003</v>
      </c>
    </row>
    <row r="781" spans="1:10" x14ac:dyDescent="0.2">
      <c r="A781" s="40">
        <v>651</v>
      </c>
      <c r="B781" s="56" t="s">
        <v>530</v>
      </c>
      <c r="C781" s="54" t="s">
        <v>152</v>
      </c>
      <c r="D781" s="19">
        <v>1</v>
      </c>
      <c r="E781" s="2">
        <v>55000</v>
      </c>
      <c r="F781" s="2">
        <f t="shared" si="91"/>
        <v>55000</v>
      </c>
      <c r="G781" s="2">
        <v>61600.000000000007</v>
      </c>
      <c r="H781" s="2">
        <f t="shared" si="92"/>
        <v>61600.000000000007</v>
      </c>
      <c r="I781" s="2">
        <v>85937.5</v>
      </c>
      <c r="J781" s="63">
        <f t="shared" si="93"/>
        <v>85937.5</v>
      </c>
    </row>
    <row r="782" spans="1:10" x14ac:dyDescent="0.2">
      <c r="A782" s="40">
        <v>652</v>
      </c>
      <c r="B782" s="56" t="s">
        <v>531</v>
      </c>
      <c r="C782" s="54" t="s">
        <v>152</v>
      </c>
      <c r="D782" s="19">
        <v>1</v>
      </c>
      <c r="E782" s="2">
        <v>75000</v>
      </c>
      <c r="F782" s="2">
        <f t="shared" si="91"/>
        <v>75000</v>
      </c>
      <c r="G782" s="2">
        <v>88500</v>
      </c>
      <c r="H782" s="2">
        <f t="shared" si="92"/>
        <v>88500</v>
      </c>
      <c r="I782" s="2">
        <v>100920</v>
      </c>
      <c r="J782" s="63">
        <f t="shared" si="93"/>
        <v>100920</v>
      </c>
    </row>
    <row r="783" spans="1:10" x14ac:dyDescent="0.2">
      <c r="A783" s="40">
        <v>653</v>
      </c>
      <c r="B783" s="56" t="s">
        <v>532</v>
      </c>
      <c r="C783" s="54" t="s">
        <v>152</v>
      </c>
      <c r="D783" s="19">
        <v>1</v>
      </c>
      <c r="E783" s="2">
        <v>54729.14</v>
      </c>
      <c r="F783" s="2">
        <f t="shared" si="91"/>
        <v>54729.14</v>
      </c>
      <c r="G783" s="2">
        <v>56371.014199999998</v>
      </c>
      <c r="H783" s="2">
        <f t="shared" si="92"/>
        <v>56371.014199999998</v>
      </c>
      <c r="I783" s="2">
        <v>68652.233216000008</v>
      </c>
      <c r="J783" s="63">
        <f t="shared" si="93"/>
        <v>68652.233216000008</v>
      </c>
    </row>
    <row r="784" spans="1:10" ht="20.399999999999999" x14ac:dyDescent="0.2">
      <c r="A784" s="40">
        <v>654</v>
      </c>
      <c r="B784" s="55" t="s">
        <v>533</v>
      </c>
      <c r="C784" s="54" t="s">
        <v>152</v>
      </c>
      <c r="D784" s="19">
        <v>1</v>
      </c>
      <c r="E784" s="2">
        <v>65000</v>
      </c>
      <c r="F784" s="2">
        <f t="shared" si="91"/>
        <v>65000</v>
      </c>
      <c r="G784" s="2">
        <v>76050</v>
      </c>
      <c r="H784" s="2">
        <f t="shared" si="92"/>
        <v>76050</v>
      </c>
      <c r="I784" s="2">
        <v>101562.5</v>
      </c>
      <c r="J784" s="63">
        <f t="shared" si="93"/>
        <v>101562.5</v>
      </c>
    </row>
    <row r="785" spans="1:29" ht="61.2" x14ac:dyDescent="0.2">
      <c r="A785" s="40">
        <v>655</v>
      </c>
      <c r="B785" s="55" t="s">
        <v>565</v>
      </c>
      <c r="C785" s="54" t="s">
        <v>152</v>
      </c>
      <c r="D785" s="19">
        <v>1</v>
      </c>
      <c r="E785" s="2">
        <v>196387.15</v>
      </c>
      <c r="F785" s="2">
        <f t="shared" ref="F785:F790" si="94">E785*D785</f>
        <v>196387.15</v>
      </c>
      <c r="G785" s="2">
        <v>229772.96549999999</v>
      </c>
      <c r="H785" s="2">
        <f t="shared" ref="H785:H790" si="95">G785*D785</f>
        <v>229772.96549999999</v>
      </c>
      <c r="I785" s="2">
        <v>250766.75183499997</v>
      </c>
      <c r="J785" s="63">
        <f t="shared" ref="J785:J790" si="96">I785*D785</f>
        <v>250766.75183499997</v>
      </c>
    </row>
    <row r="786" spans="1:29" ht="51" x14ac:dyDescent="0.2">
      <c r="A786" s="40">
        <v>656</v>
      </c>
      <c r="B786" s="55" t="s">
        <v>535</v>
      </c>
      <c r="C786" s="54" t="s">
        <v>152</v>
      </c>
      <c r="D786" s="19">
        <v>1</v>
      </c>
      <c r="E786" s="2">
        <v>95000</v>
      </c>
      <c r="F786" s="2">
        <f t="shared" si="94"/>
        <v>95000</v>
      </c>
      <c r="G786" s="2">
        <v>113050</v>
      </c>
      <c r="H786" s="2">
        <f t="shared" si="95"/>
        <v>113050</v>
      </c>
      <c r="I786" s="2">
        <v>104737.5</v>
      </c>
      <c r="J786" s="63">
        <f t="shared" si="96"/>
        <v>104737.5</v>
      </c>
    </row>
    <row r="787" spans="1:29" ht="81.599999999999994" x14ac:dyDescent="0.2">
      <c r="A787" s="40">
        <v>657</v>
      </c>
      <c r="B787" s="56" t="s">
        <v>536</v>
      </c>
      <c r="C787" s="54" t="s">
        <v>152</v>
      </c>
      <c r="D787" s="19">
        <v>1</v>
      </c>
      <c r="E787" s="2">
        <v>68836.399999999994</v>
      </c>
      <c r="F787" s="2">
        <f t="shared" si="94"/>
        <v>68836.399999999994</v>
      </c>
      <c r="G787" s="2">
        <v>70901.491999999998</v>
      </c>
      <c r="H787" s="2">
        <f t="shared" si="95"/>
        <v>70901.491999999998</v>
      </c>
      <c r="I787" s="2">
        <v>74453.450240000006</v>
      </c>
      <c r="J787" s="63">
        <f t="shared" si="96"/>
        <v>74453.450240000006</v>
      </c>
    </row>
    <row r="788" spans="1:29" ht="112.2" x14ac:dyDescent="0.2">
      <c r="A788" s="40">
        <v>658</v>
      </c>
      <c r="B788" s="56" t="s">
        <v>308</v>
      </c>
      <c r="C788" s="54" t="s">
        <v>152</v>
      </c>
      <c r="D788" s="19">
        <v>1</v>
      </c>
      <c r="E788" s="2">
        <v>185000</v>
      </c>
      <c r="F788" s="2">
        <f t="shared" si="94"/>
        <v>185000</v>
      </c>
      <c r="G788" s="2">
        <v>197950</v>
      </c>
      <c r="H788" s="2">
        <f t="shared" si="95"/>
        <v>197950</v>
      </c>
      <c r="I788" s="2">
        <v>270858.5</v>
      </c>
      <c r="J788" s="63">
        <f t="shared" si="96"/>
        <v>270858.5</v>
      </c>
    </row>
    <row r="789" spans="1:29" x14ac:dyDescent="0.2">
      <c r="A789" s="40">
        <v>659</v>
      </c>
      <c r="B789" s="56" t="s">
        <v>566</v>
      </c>
      <c r="C789" s="54" t="s">
        <v>154</v>
      </c>
      <c r="D789" s="19">
        <v>1</v>
      </c>
      <c r="E789" s="2">
        <v>75000</v>
      </c>
      <c r="F789" s="2">
        <f t="shared" si="94"/>
        <v>75000</v>
      </c>
      <c r="G789" s="2">
        <v>88500</v>
      </c>
      <c r="H789" s="2">
        <f t="shared" si="95"/>
        <v>88500</v>
      </c>
      <c r="I789" s="2">
        <v>89107.5</v>
      </c>
      <c r="J789" s="63">
        <f t="shared" si="96"/>
        <v>89107.5</v>
      </c>
    </row>
    <row r="790" spans="1:29" ht="10.8" thickBot="1" x14ac:dyDescent="0.25">
      <c r="A790" s="40">
        <v>660</v>
      </c>
      <c r="B790" s="188" t="s">
        <v>567</v>
      </c>
      <c r="C790" s="189" t="s">
        <v>152</v>
      </c>
      <c r="D790" s="150">
        <v>1</v>
      </c>
      <c r="E790" s="151">
        <v>185000</v>
      </c>
      <c r="F790" s="151">
        <f t="shared" si="94"/>
        <v>185000</v>
      </c>
      <c r="G790" s="151">
        <v>231250</v>
      </c>
      <c r="H790" s="151">
        <f t="shared" si="95"/>
        <v>231250</v>
      </c>
      <c r="I790" s="151">
        <v>266400</v>
      </c>
      <c r="J790" s="152">
        <f t="shared" si="96"/>
        <v>266400</v>
      </c>
    </row>
    <row r="791" spans="1:29" ht="14.4" customHeight="1" thickBot="1" x14ac:dyDescent="0.25">
      <c r="A791" s="131"/>
      <c r="B791" s="221" t="s">
        <v>777</v>
      </c>
      <c r="C791" s="155"/>
      <c r="D791" s="156"/>
      <c r="E791" s="195"/>
      <c r="F791" s="197">
        <f>SUM(F625:F790)</f>
        <v>58364545.390000001</v>
      </c>
      <c r="G791" s="198"/>
      <c r="H791" s="198">
        <f>SUM(H625:H790)</f>
        <v>65275943.677199982</v>
      </c>
      <c r="I791" s="198"/>
      <c r="J791" s="199">
        <f>SUM(J625:J790)</f>
        <v>73024299.020761982</v>
      </c>
    </row>
    <row r="792" spans="1:29" ht="15" customHeight="1" x14ac:dyDescent="0.2">
      <c r="A792" s="131"/>
      <c r="B792" s="222" t="s">
        <v>779</v>
      </c>
      <c r="C792" s="130">
        <v>0.14000000000000001</v>
      </c>
      <c r="D792" s="19"/>
      <c r="E792" s="2"/>
      <c r="F792" s="89">
        <f>F791*C792</f>
        <v>8171036.3546000011</v>
      </c>
      <c r="G792" s="89"/>
      <c r="H792" s="89">
        <f>H791*C792</f>
        <v>9138632.1148079988</v>
      </c>
      <c r="I792" s="89"/>
      <c r="J792" s="196">
        <f>J791*C792</f>
        <v>10223401.862906678</v>
      </c>
    </row>
    <row r="793" spans="1:29" ht="15" customHeight="1" x14ac:dyDescent="0.2">
      <c r="A793" s="131"/>
      <c r="B793" s="222" t="s">
        <v>780</v>
      </c>
      <c r="C793" s="130">
        <v>0.03</v>
      </c>
      <c r="D793" s="19"/>
      <c r="E793" s="2"/>
      <c r="F793" s="89">
        <f>F791*C793</f>
        <v>1750936.3617</v>
      </c>
      <c r="G793" s="89"/>
      <c r="H793" s="89">
        <f>H791*C793</f>
        <v>1958278.3103159994</v>
      </c>
      <c r="I793" s="89"/>
      <c r="J793" s="196">
        <f>J791*C793</f>
        <v>2190728.9706228594</v>
      </c>
    </row>
    <row r="794" spans="1:29" ht="15" customHeight="1" x14ac:dyDescent="0.2">
      <c r="A794" s="131"/>
      <c r="B794" s="222" t="s">
        <v>781</v>
      </c>
      <c r="C794" s="130">
        <v>0.05</v>
      </c>
      <c r="D794" s="19"/>
      <c r="E794" s="2"/>
      <c r="F794" s="89">
        <f>F791*C794</f>
        <v>2918227.2695000004</v>
      </c>
      <c r="G794" s="89"/>
      <c r="H794" s="89">
        <f>H791*C794</f>
        <v>3263797.1838599993</v>
      </c>
      <c r="I794" s="89"/>
      <c r="J794" s="196">
        <f>J791*C794</f>
        <v>3651214.9510380994</v>
      </c>
    </row>
    <row r="795" spans="1:29" ht="15" customHeight="1" x14ac:dyDescent="0.2">
      <c r="A795" s="131"/>
      <c r="B795" s="222" t="s">
        <v>782</v>
      </c>
      <c r="C795" s="130">
        <v>0.19</v>
      </c>
      <c r="D795" s="19"/>
      <c r="E795" s="2"/>
      <c r="F795" s="89">
        <f>F794*C795</f>
        <v>554463.18120500003</v>
      </c>
      <c r="G795" s="89"/>
      <c r="H795" s="89">
        <f>H794*C795</f>
        <v>620121.46493339993</v>
      </c>
      <c r="I795" s="89"/>
      <c r="J795" s="196">
        <f>J794*C795</f>
        <v>693730.84069723892</v>
      </c>
    </row>
    <row r="796" spans="1:29" ht="15" customHeight="1" thickBot="1" x14ac:dyDescent="0.25">
      <c r="A796" s="131"/>
      <c r="B796" s="222" t="s">
        <v>783</v>
      </c>
      <c r="C796" s="130"/>
      <c r="D796" s="19"/>
      <c r="E796" s="2"/>
      <c r="F796" s="232">
        <f>SUM(F792:F795)</f>
        <v>13394663.167005002</v>
      </c>
      <c r="G796" s="232"/>
      <c r="H796" s="232">
        <f>SUM(H792:H795)</f>
        <v>14980829.073917396</v>
      </c>
      <c r="I796" s="232"/>
      <c r="J796" s="244">
        <f>SUM(J792:J795)</f>
        <v>16759076.625264876</v>
      </c>
    </row>
    <row r="797" spans="1:29" ht="15" customHeight="1" thickBot="1" x14ac:dyDescent="0.25">
      <c r="A797" s="131"/>
      <c r="B797" s="223" t="s">
        <v>778</v>
      </c>
      <c r="C797" s="229"/>
      <c r="D797" s="164"/>
      <c r="E797" s="200"/>
      <c r="F797" s="218">
        <f>SUM(F796,F791)</f>
        <v>71759208.557005003</v>
      </c>
      <c r="G797" s="219"/>
      <c r="H797" s="219">
        <f>SUM(H796,H791)</f>
        <v>80256772.751117378</v>
      </c>
      <c r="I797" s="219"/>
      <c r="J797" s="220">
        <f>SUM(J796,J791)</f>
        <v>89783375.64602685</v>
      </c>
    </row>
    <row r="798" spans="1:29" ht="26.4" customHeight="1" x14ac:dyDescent="0.2">
      <c r="A798" s="216"/>
      <c r="B798" s="203"/>
      <c r="C798" s="210"/>
      <c r="D798" s="99"/>
      <c r="E798" s="100"/>
      <c r="F798" s="100"/>
      <c r="G798" s="100"/>
      <c r="H798" s="100"/>
      <c r="I798" s="100"/>
      <c r="J798" s="101"/>
    </row>
    <row r="799" spans="1:29" ht="27" customHeight="1" thickBot="1" x14ac:dyDescent="0.25">
      <c r="A799" s="216"/>
      <c r="B799" s="203"/>
      <c r="C799" s="210"/>
      <c r="D799" s="99"/>
      <c r="E799" s="100"/>
      <c r="F799" s="100"/>
      <c r="G799" s="100"/>
      <c r="H799" s="100"/>
      <c r="I799" s="100"/>
      <c r="J799" s="101"/>
    </row>
    <row r="800" spans="1:29" s="60" customFormat="1" ht="19.2" customHeight="1" thickBot="1" x14ac:dyDescent="0.25">
      <c r="A800" s="336" t="s">
        <v>568</v>
      </c>
      <c r="B800" s="337"/>
      <c r="C800" s="183"/>
      <c r="D800" s="184"/>
      <c r="E800" s="185"/>
      <c r="F800" s="185"/>
      <c r="G800" s="185"/>
      <c r="H800" s="185"/>
      <c r="I800" s="185"/>
      <c r="J800" s="186"/>
      <c r="K800" s="181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</row>
    <row r="801" spans="1:10" ht="20.399999999999999" x14ac:dyDescent="0.2">
      <c r="A801" s="204">
        <v>661</v>
      </c>
      <c r="B801" s="205" t="s">
        <v>569</v>
      </c>
      <c r="C801" s="54" t="s">
        <v>153</v>
      </c>
      <c r="D801" s="19">
        <v>1</v>
      </c>
      <c r="E801" s="2">
        <v>115000</v>
      </c>
      <c r="F801" s="2">
        <f t="shared" ref="F801:F823" si="97">E801*D801</f>
        <v>115000</v>
      </c>
      <c r="G801" s="2">
        <v>119600</v>
      </c>
      <c r="H801" s="2">
        <f t="shared" ref="H801:H823" si="98">G801*D801</f>
        <v>119600</v>
      </c>
      <c r="I801" s="2">
        <v>146843.49999999997</v>
      </c>
      <c r="J801" s="63">
        <f t="shared" ref="J801:J823" si="99">I801*D801</f>
        <v>146843.49999999997</v>
      </c>
    </row>
    <row r="802" spans="1:10" x14ac:dyDescent="0.2">
      <c r="A802" s="40">
        <v>662</v>
      </c>
      <c r="B802" s="55" t="s">
        <v>516</v>
      </c>
      <c r="C802" s="54" t="s">
        <v>152</v>
      </c>
      <c r="D802" s="19">
        <v>1</v>
      </c>
      <c r="E802" s="2">
        <v>96000</v>
      </c>
      <c r="F802" s="2">
        <f t="shared" si="97"/>
        <v>96000</v>
      </c>
      <c r="G802" s="2">
        <v>114240</v>
      </c>
      <c r="H802" s="2">
        <f t="shared" si="98"/>
        <v>114240</v>
      </c>
      <c r="I802" s="2">
        <v>122582.39999999997</v>
      </c>
      <c r="J802" s="63">
        <f t="shared" si="99"/>
        <v>122582.39999999997</v>
      </c>
    </row>
    <row r="803" spans="1:10" x14ac:dyDescent="0.2">
      <c r="A803" s="40">
        <v>663</v>
      </c>
      <c r="B803" s="55" t="s">
        <v>570</v>
      </c>
      <c r="C803" s="54" t="s">
        <v>153</v>
      </c>
      <c r="D803" s="19">
        <v>1</v>
      </c>
      <c r="E803" s="2">
        <v>185000</v>
      </c>
      <c r="F803" s="2">
        <f t="shared" si="97"/>
        <v>185000</v>
      </c>
      <c r="G803" s="2">
        <v>222000</v>
      </c>
      <c r="H803" s="2">
        <f t="shared" si="98"/>
        <v>222000</v>
      </c>
      <c r="I803" s="2">
        <v>289062.5</v>
      </c>
      <c r="J803" s="63">
        <f t="shared" si="99"/>
        <v>289062.5</v>
      </c>
    </row>
    <row r="804" spans="1:10" ht="20.399999999999999" x14ac:dyDescent="0.2">
      <c r="A804" s="40">
        <v>664</v>
      </c>
      <c r="B804" s="55" t="s">
        <v>571</v>
      </c>
      <c r="C804" s="54" t="s">
        <v>152</v>
      </c>
      <c r="D804" s="19">
        <v>1</v>
      </c>
      <c r="E804" s="2">
        <v>189000</v>
      </c>
      <c r="F804" s="2">
        <f t="shared" si="97"/>
        <v>189000</v>
      </c>
      <c r="G804" s="2">
        <v>230580</v>
      </c>
      <c r="H804" s="2">
        <f t="shared" si="98"/>
        <v>230580</v>
      </c>
      <c r="I804" s="2">
        <v>200510.1</v>
      </c>
      <c r="J804" s="63">
        <f t="shared" si="99"/>
        <v>200510.1</v>
      </c>
    </row>
    <row r="805" spans="1:10" x14ac:dyDescent="0.2">
      <c r="A805" s="40">
        <v>665</v>
      </c>
      <c r="B805" s="55" t="s">
        <v>572</v>
      </c>
      <c r="C805" s="54" t="s">
        <v>153</v>
      </c>
      <c r="D805" s="19">
        <v>1</v>
      </c>
      <c r="E805" s="2">
        <v>85000</v>
      </c>
      <c r="F805" s="2">
        <f t="shared" si="97"/>
        <v>85000</v>
      </c>
      <c r="G805" s="2">
        <v>96900.000000000015</v>
      </c>
      <c r="H805" s="2">
        <f t="shared" si="98"/>
        <v>96900.000000000015</v>
      </c>
      <c r="I805" s="2">
        <v>90176.5</v>
      </c>
      <c r="J805" s="63">
        <f t="shared" si="99"/>
        <v>90176.5</v>
      </c>
    </row>
    <row r="806" spans="1:10" x14ac:dyDescent="0.2">
      <c r="A806" s="40">
        <v>666</v>
      </c>
      <c r="B806" s="55" t="s">
        <v>573</v>
      </c>
      <c r="C806" s="54" t="s">
        <v>152</v>
      </c>
      <c r="D806" s="19">
        <v>1</v>
      </c>
      <c r="E806" s="2">
        <v>93000</v>
      </c>
      <c r="F806" s="2">
        <f t="shared" si="97"/>
        <v>93000</v>
      </c>
      <c r="G806" s="2">
        <v>108810</v>
      </c>
      <c r="H806" s="2">
        <f t="shared" si="98"/>
        <v>108810</v>
      </c>
      <c r="I806" s="2">
        <v>125140.79999999997</v>
      </c>
      <c r="J806" s="63">
        <f t="shared" si="99"/>
        <v>125140.79999999997</v>
      </c>
    </row>
    <row r="807" spans="1:10" x14ac:dyDescent="0.2">
      <c r="A807" s="40">
        <v>667</v>
      </c>
      <c r="B807" s="55" t="s">
        <v>489</v>
      </c>
      <c r="C807" s="54" t="s">
        <v>152</v>
      </c>
      <c r="D807" s="19">
        <v>1</v>
      </c>
      <c r="E807" s="2">
        <v>65000</v>
      </c>
      <c r="F807" s="2">
        <f t="shared" si="97"/>
        <v>65000</v>
      </c>
      <c r="G807" s="2">
        <v>70850</v>
      </c>
      <c r="H807" s="2">
        <f t="shared" si="98"/>
        <v>70850</v>
      </c>
      <c r="I807" s="2">
        <v>66306.5</v>
      </c>
      <c r="J807" s="63">
        <f t="shared" si="99"/>
        <v>66306.5</v>
      </c>
    </row>
    <row r="808" spans="1:10" x14ac:dyDescent="0.2">
      <c r="A808" s="40">
        <v>668</v>
      </c>
      <c r="B808" s="56" t="s">
        <v>574</v>
      </c>
      <c r="C808" s="54" t="s">
        <v>152</v>
      </c>
      <c r="D808" s="19">
        <v>1</v>
      </c>
      <c r="E808" s="2">
        <v>286000</v>
      </c>
      <c r="F808" s="2">
        <f t="shared" si="97"/>
        <v>286000</v>
      </c>
      <c r="G808" s="2">
        <v>337480</v>
      </c>
      <c r="H808" s="2">
        <f t="shared" si="98"/>
        <v>337480</v>
      </c>
      <c r="I808" s="2">
        <v>405004.6</v>
      </c>
      <c r="J808" s="63">
        <f t="shared" si="99"/>
        <v>405004.6</v>
      </c>
    </row>
    <row r="809" spans="1:10" ht="20.399999999999999" x14ac:dyDescent="0.2">
      <c r="A809" s="40">
        <v>669</v>
      </c>
      <c r="B809" s="56" t="s">
        <v>575</v>
      </c>
      <c r="C809" s="54" t="s">
        <v>153</v>
      </c>
      <c r="D809" s="19">
        <v>1</v>
      </c>
      <c r="E809" s="2">
        <v>118000</v>
      </c>
      <c r="F809" s="2">
        <f t="shared" si="97"/>
        <v>118000</v>
      </c>
      <c r="G809" s="2">
        <v>135700</v>
      </c>
      <c r="H809" s="2">
        <f t="shared" si="98"/>
        <v>135700</v>
      </c>
      <c r="I809" s="2">
        <v>169920</v>
      </c>
      <c r="J809" s="63">
        <f t="shared" si="99"/>
        <v>169920</v>
      </c>
    </row>
    <row r="810" spans="1:10" x14ac:dyDescent="0.2">
      <c r="A810" s="40">
        <v>670</v>
      </c>
      <c r="B810" s="56" t="s">
        <v>576</v>
      </c>
      <c r="C810" s="54" t="s">
        <v>153</v>
      </c>
      <c r="D810" s="19">
        <v>1</v>
      </c>
      <c r="E810" s="2">
        <v>146000</v>
      </c>
      <c r="F810" s="2">
        <f t="shared" si="97"/>
        <v>146000</v>
      </c>
      <c r="G810" s="2">
        <v>181040</v>
      </c>
      <c r="H810" s="2">
        <f t="shared" si="98"/>
        <v>181040</v>
      </c>
      <c r="I810" s="2">
        <v>173462.6</v>
      </c>
      <c r="J810" s="63">
        <f t="shared" si="99"/>
        <v>173462.6</v>
      </c>
    </row>
    <row r="811" spans="1:10" x14ac:dyDescent="0.2">
      <c r="A811" s="40">
        <v>671</v>
      </c>
      <c r="B811" s="56" t="s">
        <v>577</v>
      </c>
      <c r="C811" s="54" t="s">
        <v>152</v>
      </c>
      <c r="D811" s="19">
        <v>1</v>
      </c>
      <c r="E811" s="2">
        <v>118000</v>
      </c>
      <c r="F811" s="2">
        <f t="shared" si="97"/>
        <v>118000</v>
      </c>
      <c r="G811" s="2">
        <v>120360</v>
      </c>
      <c r="H811" s="2">
        <f t="shared" si="98"/>
        <v>120360</v>
      </c>
      <c r="I811" s="2">
        <v>142780.00000000003</v>
      </c>
      <c r="J811" s="63">
        <f t="shared" si="99"/>
        <v>142780.00000000003</v>
      </c>
    </row>
    <row r="812" spans="1:10" x14ac:dyDescent="0.2">
      <c r="A812" s="40">
        <v>672</v>
      </c>
      <c r="B812" s="56" t="s">
        <v>246</v>
      </c>
      <c r="C812" s="54" t="s">
        <v>152</v>
      </c>
      <c r="D812" s="19">
        <v>1</v>
      </c>
      <c r="E812" s="2">
        <v>108125.36</v>
      </c>
      <c r="F812" s="2">
        <f t="shared" si="97"/>
        <v>108125.36</v>
      </c>
      <c r="G812" s="2">
        <v>126506.6712</v>
      </c>
      <c r="H812" s="2">
        <f t="shared" si="98"/>
        <v>126506.6712</v>
      </c>
      <c r="I812" s="2">
        <v>121489.65449600002</v>
      </c>
      <c r="J812" s="63">
        <f t="shared" si="99"/>
        <v>121489.65449600002</v>
      </c>
    </row>
    <row r="813" spans="1:10" x14ac:dyDescent="0.2">
      <c r="A813" s="40">
        <v>673</v>
      </c>
      <c r="B813" s="56" t="s">
        <v>578</v>
      </c>
      <c r="C813" s="54" t="s">
        <v>152</v>
      </c>
      <c r="D813" s="19">
        <v>1</v>
      </c>
      <c r="E813" s="2">
        <v>186000</v>
      </c>
      <c r="F813" s="2">
        <f t="shared" si="97"/>
        <v>186000</v>
      </c>
      <c r="G813" s="2">
        <v>215759.99999999997</v>
      </c>
      <c r="H813" s="2">
        <f t="shared" si="98"/>
        <v>215759.99999999997</v>
      </c>
      <c r="I813" s="2">
        <v>205065</v>
      </c>
      <c r="J813" s="63">
        <f t="shared" si="99"/>
        <v>205065</v>
      </c>
    </row>
    <row r="814" spans="1:10" ht="51" x14ac:dyDescent="0.2">
      <c r="A814" s="40">
        <v>674</v>
      </c>
      <c r="B814" s="53" t="s">
        <v>579</v>
      </c>
      <c r="C814" s="54" t="s">
        <v>152</v>
      </c>
      <c r="D814" s="19">
        <v>1</v>
      </c>
      <c r="E814" s="2">
        <v>146000</v>
      </c>
      <c r="F814" s="2">
        <f t="shared" si="97"/>
        <v>146000</v>
      </c>
      <c r="G814" s="2">
        <v>162060</v>
      </c>
      <c r="H814" s="2">
        <f t="shared" si="98"/>
        <v>162060</v>
      </c>
      <c r="I814" s="2">
        <v>199859.4</v>
      </c>
      <c r="J814" s="63">
        <f t="shared" si="99"/>
        <v>199859.4</v>
      </c>
    </row>
    <row r="815" spans="1:10" ht="30.6" x14ac:dyDescent="0.2">
      <c r="A815" s="40">
        <v>675</v>
      </c>
      <c r="B815" s="53" t="s">
        <v>580</v>
      </c>
      <c r="C815" s="54" t="s">
        <v>153</v>
      </c>
      <c r="D815" s="19">
        <v>1</v>
      </c>
      <c r="E815" s="2">
        <v>196000</v>
      </c>
      <c r="F815" s="2">
        <f t="shared" si="97"/>
        <v>196000</v>
      </c>
      <c r="G815" s="2">
        <v>219520.00000000003</v>
      </c>
      <c r="H815" s="2">
        <f t="shared" si="98"/>
        <v>219520.00000000003</v>
      </c>
      <c r="I815" s="2">
        <v>207936.4</v>
      </c>
      <c r="J815" s="63">
        <f t="shared" si="99"/>
        <v>207936.4</v>
      </c>
    </row>
    <row r="816" spans="1:10" x14ac:dyDescent="0.2">
      <c r="A816" s="40">
        <v>676</v>
      </c>
      <c r="B816" s="56" t="s">
        <v>268</v>
      </c>
      <c r="C816" s="54" t="s">
        <v>152</v>
      </c>
      <c r="D816" s="19">
        <v>1</v>
      </c>
      <c r="E816" s="2">
        <v>280241.89</v>
      </c>
      <c r="F816" s="2">
        <f t="shared" si="97"/>
        <v>280241.89</v>
      </c>
      <c r="G816" s="2">
        <v>313870.91680000006</v>
      </c>
      <c r="H816" s="2">
        <f t="shared" si="98"/>
        <v>313870.91680000006</v>
      </c>
      <c r="I816" s="2">
        <v>370619.89952499996</v>
      </c>
      <c r="J816" s="63">
        <f t="shared" si="99"/>
        <v>370619.89952499996</v>
      </c>
    </row>
    <row r="817" spans="1:29" x14ac:dyDescent="0.2">
      <c r="A817" s="40">
        <v>677</v>
      </c>
      <c r="B817" s="56" t="s">
        <v>581</v>
      </c>
      <c r="C817" s="54" t="s">
        <v>153</v>
      </c>
      <c r="D817" s="19">
        <v>1</v>
      </c>
      <c r="E817" s="2">
        <v>8500000</v>
      </c>
      <c r="F817" s="2">
        <f t="shared" si="97"/>
        <v>8500000</v>
      </c>
      <c r="G817" s="2">
        <v>9180000</v>
      </c>
      <c r="H817" s="2">
        <f t="shared" si="98"/>
        <v>9180000</v>
      </c>
      <c r="I817" s="2">
        <v>12651400</v>
      </c>
      <c r="J817" s="63">
        <f t="shared" si="99"/>
        <v>12651400</v>
      </c>
    </row>
    <row r="818" spans="1:29" ht="20.399999999999999" x14ac:dyDescent="0.2">
      <c r="A818" s="40">
        <v>678</v>
      </c>
      <c r="B818" s="56" t="s">
        <v>582</v>
      </c>
      <c r="C818" s="54" t="s">
        <v>153</v>
      </c>
      <c r="D818" s="19">
        <v>1</v>
      </c>
      <c r="E818" s="2">
        <v>269889.89</v>
      </c>
      <c r="F818" s="2">
        <f t="shared" si="97"/>
        <v>269889.89</v>
      </c>
      <c r="G818" s="2">
        <v>331964.56469999999</v>
      </c>
      <c r="H818" s="2">
        <f t="shared" si="98"/>
        <v>331964.56469999999</v>
      </c>
      <c r="I818" s="2">
        <v>395145.78794899996</v>
      </c>
      <c r="J818" s="63">
        <f t="shared" si="99"/>
        <v>395145.78794899996</v>
      </c>
    </row>
    <row r="819" spans="1:29" x14ac:dyDescent="0.2">
      <c r="A819" s="40">
        <v>679</v>
      </c>
      <c r="B819" s="56" t="s">
        <v>501</v>
      </c>
      <c r="C819" s="54" t="s">
        <v>153</v>
      </c>
      <c r="D819" s="19">
        <v>1</v>
      </c>
      <c r="E819" s="2">
        <v>319925</v>
      </c>
      <c r="F819" s="2">
        <f t="shared" si="97"/>
        <v>319925</v>
      </c>
      <c r="G819" s="2">
        <v>390308.5</v>
      </c>
      <c r="H819" s="2">
        <f t="shared" si="98"/>
        <v>390308.5</v>
      </c>
      <c r="I819" s="2">
        <v>401313.9200000001</v>
      </c>
      <c r="J819" s="63">
        <f t="shared" si="99"/>
        <v>401313.9200000001</v>
      </c>
    </row>
    <row r="820" spans="1:29" x14ac:dyDescent="0.2">
      <c r="A820" s="40">
        <v>680</v>
      </c>
      <c r="B820" s="56" t="s">
        <v>511</v>
      </c>
      <c r="C820" s="54" t="s">
        <v>153</v>
      </c>
      <c r="D820" s="19">
        <v>1</v>
      </c>
      <c r="E820" s="2">
        <v>850000</v>
      </c>
      <c r="F820" s="2">
        <f t="shared" si="97"/>
        <v>850000</v>
      </c>
      <c r="G820" s="2">
        <v>1045500</v>
      </c>
      <c r="H820" s="2">
        <f t="shared" si="98"/>
        <v>1045500</v>
      </c>
      <c r="I820" s="2">
        <v>1244485</v>
      </c>
      <c r="J820" s="63">
        <f t="shared" si="99"/>
        <v>1244485</v>
      </c>
    </row>
    <row r="821" spans="1:29" x14ac:dyDescent="0.2">
      <c r="A821" s="40">
        <v>681</v>
      </c>
      <c r="B821" s="56" t="s">
        <v>500</v>
      </c>
      <c r="C821" s="54" t="s">
        <v>153</v>
      </c>
      <c r="D821" s="19">
        <v>1</v>
      </c>
      <c r="E821" s="2">
        <v>119000</v>
      </c>
      <c r="F821" s="2">
        <f t="shared" si="97"/>
        <v>119000</v>
      </c>
      <c r="G821" s="2">
        <v>126140</v>
      </c>
      <c r="H821" s="2">
        <f t="shared" si="98"/>
        <v>126140</v>
      </c>
      <c r="I821" s="2">
        <v>182974.4</v>
      </c>
      <c r="J821" s="63">
        <f t="shared" si="99"/>
        <v>182974.4</v>
      </c>
    </row>
    <row r="822" spans="1:29" x14ac:dyDescent="0.2">
      <c r="A822" s="40">
        <v>682</v>
      </c>
      <c r="B822" s="56" t="s">
        <v>262</v>
      </c>
      <c r="C822" s="54" t="s">
        <v>153</v>
      </c>
      <c r="D822" s="19">
        <v>1</v>
      </c>
      <c r="E822" s="2">
        <v>85000</v>
      </c>
      <c r="F822" s="2">
        <f t="shared" si="97"/>
        <v>85000</v>
      </c>
      <c r="G822" s="2">
        <v>93500.000000000015</v>
      </c>
      <c r="H822" s="2">
        <f t="shared" si="98"/>
        <v>93500.000000000015</v>
      </c>
      <c r="I822" s="2">
        <v>86708.5</v>
      </c>
      <c r="J822" s="63">
        <f t="shared" si="99"/>
        <v>86708.5</v>
      </c>
    </row>
    <row r="823" spans="1:29" x14ac:dyDescent="0.2">
      <c r="A823" s="40">
        <v>683</v>
      </c>
      <c r="B823" s="56" t="s">
        <v>247</v>
      </c>
      <c r="C823" s="54" t="s">
        <v>153</v>
      </c>
      <c r="D823" s="19">
        <v>1</v>
      </c>
      <c r="E823" s="2">
        <v>620750</v>
      </c>
      <c r="F823" s="2">
        <f t="shared" si="97"/>
        <v>620750</v>
      </c>
      <c r="G823" s="2">
        <v>775937.5</v>
      </c>
      <c r="H823" s="2">
        <f t="shared" si="98"/>
        <v>775937.5</v>
      </c>
      <c r="I823" s="2">
        <v>737513.07500000007</v>
      </c>
      <c r="J823" s="63">
        <f t="shared" si="99"/>
        <v>737513.07500000007</v>
      </c>
    </row>
    <row r="824" spans="1:29" s="45" customFormat="1" ht="19.2" customHeight="1" x14ac:dyDescent="0.2">
      <c r="A824" s="334" t="s">
        <v>583</v>
      </c>
      <c r="B824" s="335"/>
      <c r="C824" s="43"/>
      <c r="D824" s="124"/>
      <c r="E824" s="125"/>
      <c r="F824" s="125"/>
      <c r="G824" s="125"/>
      <c r="H824" s="125"/>
      <c r="I824" s="125"/>
      <c r="J824" s="126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  <c r="AB824" s="44"/>
      <c r="AC824" s="44"/>
    </row>
    <row r="825" spans="1:29" x14ac:dyDescent="0.2">
      <c r="A825" s="40">
        <v>684</v>
      </c>
      <c r="B825" s="56" t="s">
        <v>584</v>
      </c>
      <c r="C825" s="54" t="s">
        <v>152</v>
      </c>
      <c r="D825" s="19">
        <v>1</v>
      </c>
      <c r="E825" s="2">
        <v>65000</v>
      </c>
      <c r="F825" s="2">
        <f>E825*D825</f>
        <v>65000</v>
      </c>
      <c r="G825" s="2">
        <v>66300</v>
      </c>
      <c r="H825" s="2">
        <f>G825*D825</f>
        <v>66300</v>
      </c>
      <c r="I825" s="2">
        <v>92046.5</v>
      </c>
      <c r="J825" s="63">
        <f>I825*D825</f>
        <v>92046.5</v>
      </c>
    </row>
    <row r="826" spans="1:29" ht="10.8" thickBot="1" x14ac:dyDescent="0.25">
      <c r="A826" s="40">
        <v>685</v>
      </c>
      <c r="B826" s="188" t="s">
        <v>273</v>
      </c>
      <c r="C826" s="189" t="s">
        <v>152</v>
      </c>
      <c r="D826" s="150">
        <v>1</v>
      </c>
      <c r="E826" s="151">
        <v>55000</v>
      </c>
      <c r="F826" s="151">
        <f>E826*D826</f>
        <v>55000</v>
      </c>
      <c r="G826" s="151">
        <v>57200</v>
      </c>
      <c r="H826" s="151">
        <f>G826*D826</f>
        <v>57200</v>
      </c>
      <c r="I826" s="151">
        <v>81862</v>
      </c>
      <c r="J826" s="152">
        <f>I826*D826</f>
        <v>81862</v>
      </c>
    </row>
    <row r="827" spans="1:29" ht="15.6" customHeight="1" thickBot="1" x14ac:dyDescent="0.25">
      <c r="A827" s="131"/>
      <c r="B827" s="221" t="s">
        <v>777</v>
      </c>
      <c r="C827" s="155"/>
      <c r="D827" s="156"/>
      <c r="E827" s="195"/>
      <c r="F827" s="197">
        <f>SUM(F801:F826)</f>
        <v>13296932.140000001</v>
      </c>
      <c r="G827" s="198"/>
      <c r="H827" s="198">
        <f>SUM(H801:H826)</f>
        <v>14842128.1527</v>
      </c>
      <c r="I827" s="198"/>
      <c r="J827" s="199">
        <f>SUM(J801:J826)</f>
        <v>18910209.036969997</v>
      </c>
    </row>
    <row r="828" spans="1:29" ht="16.2" customHeight="1" x14ac:dyDescent="0.2">
      <c r="A828" s="131"/>
      <c r="B828" s="222" t="s">
        <v>779</v>
      </c>
      <c r="C828" s="130">
        <v>0.14000000000000001</v>
      </c>
      <c r="D828" s="19"/>
      <c r="E828" s="2"/>
      <c r="F828" s="89">
        <f>F827*C828</f>
        <v>1861570.4996000002</v>
      </c>
      <c r="G828" s="89"/>
      <c r="H828" s="89">
        <f>H827*C828</f>
        <v>2077897.9413780002</v>
      </c>
      <c r="I828" s="89"/>
      <c r="J828" s="196">
        <f>J827*C828</f>
        <v>2647429.2651757998</v>
      </c>
    </row>
    <row r="829" spans="1:29" ht="16.2" customHeight="1" x14ac:dyDescent="0.2">
      <c r="A829" s="131"/>
      <c r="B829" s="222" t="s">
        <v>780</v>
      </c>
      <c r="C829" s="130">
        <v>0.03</v>
      </c>
      <c r="D829" s="19"/>
      <c r="E829" s="2"/>
      <c r="F829" s="2">
        <f>F827*C829</f>
        <v>398907.96419999999</v>
      </c>
      <c r="G829" s="2"/>
      <c r="H829" s="2">
        <f>H827*C829</f>
        <v>445263.84458099998</v>
      </c>
      <c r="I829" s="2"/>
      <c r="J829" s="162">
        <f>J827*C829</f>
        <v>567306.27110909985</v>
      </c>
    </row>
    <row r="830" spans="1:29" ht="16.2" customHeight="1" x14ac:dyDescent="0.2">
      <c r="A830" s="131"/>
      <c r="B830" s="222" t="s">
        <v>781</v>
      </c>
      <c r="C830" s="130">
        <v>0.05</v>
      </c>
      <c r="D830" s="19"/>
      <c r="E830" s="2"/>
      <c r="F830" s="2">
        <f>F827*C830</f>
        <v>664846.60700000008</v>
      </c>
      <c r="G830" s="2"/>
      <c r="H830" s="2">
        <f>H827*C830</f>
        <v>742106.40763500007</v>
      </c>
      <c r="I830" s="2"/>
      <c r="J830" s="162">
        <f>J827*C830</f>
        <v>945510.45184849994</v>
      </c>
    </row>
    <row r="831" spans="1:29" ht="16.2" customHeight="1" x14ac:dyDescent="0.2">
      <c r="A831" s="131"/>
      <c r="B831" s="222" t="s">
        <v>782</v>
      </c>
      <c r="C831" s="130">
        <v>0.19</v>
      </c>
      <c r="D831" s="19"/>
      <c r="E831" s="2"/>
      <c r="F831" s="2">
        <f>F830*C831</f>
        <v>126320.85533000002</v>
      </c>
      <c r="G831" s="2"/>
      <c r="H831" s="2">
        <f>H830*C831</f>
        <v>141000.21745065</v>
      </c>
      <c r="I831" s="2"/>
      <c r="J831" s="162">
        <f>J830*C831</f>
        <v>179646.98585121499</v>
      </c>
    </row>
    <row r="832" spans="1:29" ht="16.2" customHeight="1" thickBot="1" x14ac:dyDescent="0.25">
      <c r="A832" s="131"/>
      <c r="B832" s="222" t="s">
        <v>783</v>
      </c>
      <c r="C832" s="130"/>
      <c r="D832" s="19"/>
      <c r="E832" s="2"/>
      <c r="F832" s="151">
        <f>SUM(F828:F831)</f>
        <v>3051645.92613</v>
      </c>
      <c r="G832" s="151"/>
      <c r="H832" s="151">
        <f>SUM(H828:H831)</f>
        <v>3406268.4110446502</v>
      </c>
      <c r="I832" s="151"/>
      <c r="J832" s="201">
        <f>SUM(J828:J831)</f>
        <v>4339892.9739846149</v>
      </c>
    </row>
    <row r="833" spans="1:29" ht="15" customHeight="1" thickBot="1" x14ac:dyDescent="0.25">
      <c r="A833" s="202"/>
      <c r="B833" s="223" t="s">
        <v>778</v>
      </c>
      <c r="C833" s="163"/>
      <c r="D833" s="164"/>
      <c r="E833" s="200"/>
      <c r="F833" s="197">
        <f>SUM(F832,F827)</f>
        <v>16348578.066130001</v>
      </c>
      <c r="G833" s="198"/>
      <c r="H833" s="198">
        <f>SUM(H832,H827)</f>
        <v>18248396.563744649</v>
      </c>
      <c r="I833" s="198"/>
      <c r="J833" s="199">
        <f>SUM(J832,J827)</f>
        <v>23250102.010954611</v>
      </c>
    </row>
    <row r="834" spans="1:29" ht="25.8" customHeight="1" thickBot="1" x14ac:dyDescent="0.25">
      <c r="A834" s="216"/>
      <c r="B834" s="203"/>
      <c r="C834" s="210"/>
      <c r="D834" s="99"/>
      <c r="E834" s="100"/>
      <c r="F834" s="100"/>
      <c r="G834" s="100"/>
      <c r="H834" s="100"/>
      <c r="I834" s="100"/>
      <c r="J834" s="101"/>
    </row>
    <row r="835" spans="1:29" s="60" customFormat="1" ht="17.399999999999999" customHeight="1" thickBot="1" x14ac:dyDescent="0.25">
      <c r="A835" s="336" t="s">
        <v>585</v>
      </c>
      <c r="B835" s="337"/>
      <c r="C835" s="183"/>
      <c r="D835" s="184"/>
      <c r="E835" s="185"/>
      <c r="F835" s="185"/>
      <c r="G835" s="185"/>
      <c r="H835" s="185"/>
      <c r="I835" s="185"/>
      <c r="J835" s="186"/>
      <c r="K835" s="181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</row>
    <row r="836" spans="1:29" ht="20.399999999999999" x14ac:dyDescent="0.2">
      <c r="A836" s="204">
        <v>686</v>
      </c>
      <c r="B836" s="205" t="s">
        <v>482</v>
      </c>
      <c r="C836" s="54" t="s">
        <v>152</v>
      </c>
      <c r="D836" s="19">
        <v>1</v>
      </c>
      <c r="E836" s="2">
        <v>126201.34</v>
      </c>
      <c r="F836" s="2">
        <f t="shared" ref="F836:F870" si="100">E836*D836</f>
        <v>126201.34</v>
      </c>
      <c r="G836" s="2">
        <v>145131.541</v>
      </c>
      <c r="H836" s="2">
        <f t="shared" ref="H836:H870" si="101">G836*D836</f>
        <v>145131.541</v>
      </c>
      <c r="I836" s="2">
        <v>184771.38189399999</v>
      </c>
      <c r="J836" s="63">
        <f t="shared" ref="J836:J870" si="102">I836*D836</f>
        <v>184771.38189399999</v>
      </c>
    </row>
    <row r="837" spans="1:29" ht="20.399999999999999" x14ac:dyDescent="0.2">
      <c r="A837" s="40">
        <v>687</v>
      </c>
      <c r="B837" s="56" t="s">
        <v>234</v>
      </c>
      <c r="C837" s="54" t="s">
        <v>152</v>
      </c>
      <c r="D837" s="19">
        <v>1</v>
      </c>
      <c r="E837" s="2">
        <v>181000</v>
      </c>
      <c r="F837" s="2">
        <f t="shared" si="100"/>
        <v>181000</v>
      </c>
      <c r="G837" s="2">
        <v>220820</v>
      </c>
      <c r="H837" s="2">
        <f t="shared" si="101"/>
        <v>220820</v>
      </c>
      <c r="I837" s="2">
        <v>215046.1</v>
      </c>
      <c r="J837" s="63">
        <f t="shared" si="102"/>
        <v>215046.1</v>
      </c>
    </row>
    <row r="838" spans="1:29" ht="20.399999999999999" x14ac:dyDescent="0.2">
      <c r="A838" s="40">
        <v>688</v>
      </c>
      <c r="B838" s="56" t="s">
        <v>586</v>
      </c>
      <c r="C838" s="54" t="s">
        <v>152</v>
      </c>
      <c r="D838" s="19">
        <v>1</v>
      </c>
      <c r="E838" s="2">
        <v>126201.34</v>
      </c>
      <c r="F838" s="2">
        <f t="shared" si="100"/>
        <v>126201.34</v>
      </c>
      <c r="G838" s="2">
        <v>136297.4472</v>
      </c>
      <c r="H838" s="2">
        <f t="shared" si="101"/>
        <v>136297.4472</v>
      </c>
      <c r="I838" s="2">
        <v>158306.96089600003</v>
      </c>
      <c r="J838" s="63">
        <f t="shared" si="102"/>
        <v>158306.96089600003</v>
      </c>
    </row>
    <row r="839" spans="1:29" ht="20.399999999999999" x14ac:dyDescent="0.2">
      <c r="A839" s="40">
        <v>689</v>
      </c>
      <c r="B839" s="56" t="s">
        <v>233</v>
      </c>
      <c r="C839" s="54" t="s">
        <v>152</v>
      </c>
      <c r="D839" s="19">
        <v>1</v>
      </c>
      <c r="E839" s="2">
        <v>185000</v>
      </c>
      <c r="F839" s="2">
        <f t="shared" si="100"/>
        <v>185000</v>
      </c>
      <c r="G839" s="2">
        <v>201650.00000000003</v>
      </c>
      <c r="H839" s="2">
        <f t="shared" si="101"/>
        <v>201650.00000000003</v>
      </c>
      <c r="I839" s="2">
        <v>223850.00000000006</v>
      </c>
      <c r="J839" s="63">
        <f t="shared" si="102"/>
        <v>223850.00000000006</v>
      </c>
    </row>
    <row r="840" spans="1:29" ht="20.399999999999999" x14ac:dyDescent="0.2">
      <c r="A840" s="40">
        <v>690</v>
      </c>
      <c r="B840" s="56" t="s">
        <v>587</v>
      </c>
      <c r="C840" s="54" t="s">
        <v>152</v>
      </c>
      <c r="D840" s="19">
        <v>1</v>
      </c>
      <c r="E840" s="2">
        <v>850000</v>
      </c>
      <c r="F840" s="2">
        <f t="shared" si="100"/>
        <v>850000</v>
      </c>
      <c r="G840" s="2">
        <v>985999.99999999988</v>
      </c>
      <c r="H840" s="2">
        <f t="shared" si="101"/>
        <v>985999.99999999988</v>
      </c>
      <c r="I840" s="2">
        <v>1047285.0000000002</v>
      </c>
      <c r="J840" s="63">
        <f t="shared" si="102"/>
        <v>1047285.0000000002</v>
      </c>
    </row>
    <row r="841" spans="1:29" x14ac:dyDescent="0.2">
      <c r="A841" s="40">
        <v>691</v>
      </c>
      <c r="B841" s="56" t="s">
        <v>588</v>
      </c>
      <c r="C841" s="54" t="s">
        <v>152</v>
      </c>
      <c r="D841" s="19">
        <v>1</v>
      </c>
      <c r="E841" s="2">
        <v>65000</v>
      </c>
      <c r="F841" s="2">
        <f t="shared" si="100"/>
        <v>65000</v>
      </c>
      <c r="G841" s="2">
        <v>65650</v>
      </c>
      <c r="H841" s="2">
        <f t="shared" si="101"/>
        <v>65650</v>
      </c>
      <c r="I841" s="2">
        <v>98338.5</v>
      </c>
      <c r="J841" s="63">
        <f t="shared" si="102"/>
        <v>98338.5</v>
      </c>
    </row>
    <row r="842" spans="1:29" ht="20.399999999999999" x14ac:dyDescent="0.2">
      <c r="A842" s="40">
        <v>692</v>
      </c>
      <c r="B842" s="56" t="s">
        <v>486</v>
      </c>
      <c r="C842" s="54" t="s">
        <v>154</v>
      </c>
      <c r="D842" s="19">
        <v>1</v>
      </c>
      <c r="E842" s="2">
        <v>85000</v>
      </c>
      <c r="F842" s="2">
        <f t="shared" si="100"/>
        <v>85000</v>
      </c>
      <c r="G842" s="2">
        <v>91800</v>
      </c>
      <c r="H842" s="2">
        <f t="shared" si="101"/>
        <v>91800</v>
      </c>
      <c r="I842" s="2">
        <v>88434</v>
      </c>
      <c r="J842" s="63">
        <f t="shared" si="102"/>
        <v>88434</v>
      </c>
    </row>
    <row r="843" spans="1:29" x14ac:dyDescent="0.2">
      <c r="A843" s="40">
        <v>693</v>
      </c>
      <c r="B843" s="56" t="s">
        <v>487</v>
      </c>
      <c r="C843" s="54" t="s">
        <v>152</v>
      </c>
      <c r="D843" s="19">
        <v>1</v>
      </c>
      <c r="E843" s="2">
        <v>186000</v>
      </c>
      <c r="F843" s="2">
        <f t="shared" si="100"/>
        <v>186000</v>
      </c>
      <c r="G843" s="2">
        <v>193440</v>
      </c>
      <c r="H843" s="2">
        <f t="shared" si="101"/>
        <v>193440</v>
      </c>
      <c r="I843" s="2">
        <v>290625</v>
      </c>
      <c r="J843" s="63">
        <f t="shared" si="102"/>
        <v>290625</v>
      </c>
    </row>
    <row r="844" spans="1:29" x14ac:dyDescent="0.2">
      <c r="A844" s="40">
        <v>694</v>
      </c>
      <c r="B844" s="56" t="s">
        <v>589</v>
      </c>
      <c r="C844" s="54" t="s">
        <v>152</v>
      </c>
      <c r="D844" s="19">
        <v>1</v>
      </c>
      <c r="E844" s="2">
        <v>75000</v>
      </c>
      <c r="F844" s="2">
        <f t="shared" si="100"/>
        <v>75000</v>
      </c>
      <c r="G844" s="2">
        <v>84000.000000000015</v>
      </c>
      <c r="H844" s="2">
        <f t="shared" si="101"/>
        <v>84000.000000000015</v>
      </c>
      <c r="I844" s="2">
        <v>94080.000000000029</v>
      </c>
      <c r="J844" s="63">
        <f t="shared" si="102"/>
        <v>94080.000000000029</v>
      </c>
    </row>
    <row r="845" spans="1:29" x14ac:dyDescent="0.2">
      <c r="A845" s="40">
        <v>695</v>
      </c>
      <c r="B845" s="56" t="s">
        <v>489</v>
      </c>
      <c r="C845" s="54" t="s">
        <v>152</v>
      </c>
      <c r="D845" s="19">
        <v>1</v>
      </c>
      <c r="E845" s="2">
        <v>75000</v>
      </c>
      <c r="F845" s="2">
        <f t="shared" si="100"/>
        <v>75000</v>
      </c>
      <c r="G845" s="2">
        <v>80250</v>
      </c>
      <c r="H845" s="2">
        <f t="shared" si="101"/>
        <v>80250</v>
      </c>
      <c r="I845" s="2">
        <v>87480</v>
      </c>
      <c r="J845" s="63">
        <f t="shared" si="102"/>
        <v>87480</v>
      </c>
    </row>
    <row r="846" spans="1:29" ht="20.399999999999999" x14ac:dyDescent="0.2">
      <c r="A846" s="40">
        <v>696</v>
      </c>
      <c r="B846" s="56" t="s">
        <v>490</v>
      </c>
      <c r="C846" s="54" t="s">
        <v>152</v>
      </c>
      <c r="D846" s="19">
        <v>1</v>
      </c>
      <c r="E846" s="2">
        <v>118000</v>
      </c>
      <c r="F846" s="2">
        <f t="shared" si="100"/>
        <v>118000</v>
      </c>
      <c r="G846" s="2">
        <v>140420</v>
      </c>
      <c r="H846" s="2">
        <f t="shared" si="101"/>
        <v>140420</v>
      </c>
      <c r="I846" s="2">
        <v>178522.2</v>
      </c>
      <c r="J846" s="63">
        <f t="shared" si="102"/>
        <v>178522.2</v>
      </c>
    </row>
    <row r="847" spans="1:29" x14ac:dyDescent="0.2">
      <c r="A847" s="40">
        <v>697</v>
      </c>
      <c r="B847" s="56" t="s">
        <v>516</v>
      </c>
      <c r="C847" s="54" t="s">
        <v>153</v>
      </c>
      <c r="D847" s="19">
        <v>1</v>
      </c>
      <c r="E847" s="2">
        <v>186000</v>
      </c>
      <c r="F847" s="2">
        <f t="shared" si="100"/>
        <v>186000</v>
      </c>
      <c r="G847" s="2">
        <v>219480</v>
      </c>
      <c r="H847" s="2">
        <f t="shared" si="101"/>
        <v>219480</v>
      </c>
      <c r="I847" s="2">
        <v>267840</v>
      </c>
      <c r="J847" s="63">
        <f t="shared" si="102"/>
        <v>267840</v>
      </c>
    </row>
    <row r="848" spans="1:29" x14ac:dyDescent="0.2">
      <c r="A848" s="40">
        <v>698</v>
      </c>
      <c r="B848" s="56" t="s">
        <v>517</v>
      </c>
      <c r="C848" s="54" t="s">
        <v>153</v>
      </c>
      <c r="D848" s="19">
        <v>1</v>
      </c>
      <c r="E848" s="2">
        <v>187000</v>
      </c>
      <c r="F848" s="2">
        <f t="shared" si="100"/>
        <v>187000</v>
      </c>
      <c r="G848" s="2">
        <v>207570.00000000003</v>
      </c>
      <c r="H848" s="2">
        <f t="shared" si="101"/>
        <v>207570.00000000003</v>
      </c>
      <c r="I848" s="2">
        <v>190758.7</v>
      </c>
      <c r="J848" s="63">
        <f t="shared" si="102"/>
        <v>190758.7</v>
      </c>
    </row>
    <row r="849" spans="1:10" x14ac:dyDescent="0.2">
      <c r="A849" s="40">
        <v>699</v>
      </c>
      <c r="B849" s="56" t="s">
        <v>518</v>
      </c>
      <c r="C849" s="54" t="s">
        <v>153</v>
      </c>
      <c r="D849" s="19">
        <v>1</v>
      </c>
      <c r="E849" s="2">
        <v>188000</v>
      </c>
      <c r="F849" s="2">
        <f t="shared" si="100"/>
        <v>188000</v>
      </c>
      <c r="G849" s="2">
        <v>206800.00000000003</v>
      </c>
      <c r="H849" s="2">
        <f t="shared" si="101"/>
        <v>206800.00000000003</v>
      </c>
      <c r="I849" s="2">
        <v>289068.79999999999</v>
      </c>
      <c r="J849" s="63">
        <f t="shared" si="102"/>
        <v>289068.79999999999</v>
      </c>
    </row>
    <row r="850" spans="1:10" x14ac:dyDescent="0.2">
      <c r="A850" s="40">
        <v>700</v>
      </c>
      <c r="B850" s="56" t="s">
        <v>590</v>
      </c>
      <c r="C850" s="54" t="s">
        <v>152</v>
      </c>
      <c r="D850" s="19">
        <v>1</v>
      </c>
      <c r="E850" s="2">
        <v>213000</v>
      </c>
      <c r="F850" s="2">
        <f t="shared" si="100"/>
        <v>213000</v>
      </c>
      <c r="G850" s="2">
        <v>255600</v>
      </c>
      <c r="H850" s="2">
        <f t="shared" si="101"/>
        <v>255600</v>
      </c>
      <c r="I850" s="2">
        <v>271979.69999999995</v>
      </c>
      <c r="J850" s="63">
        <f t="shared" si="102"/>
        <v>271979.69999999995</v>
      </c>
    </row>
    <row r="851" spans="1:10" ht="20.399999999999999" x14ac:dyDescent="0.2">
      <c r="A851" s="40">
        <v>701</v>
      </c>
      <c r="B851" s="56" t="s">
        <v>591</v>
      </c>
      <c r="C851" s="54" t="s">
        <v>152</v>
      </c>
      <c r="D851" s="19">
        <v>1</v>
      </c>
      <c r="E851" s="2">
        <v>180049.97</v>
      </c>
      <c r="F851" s="2">
        <f t="shared" si="100"/>
        <v>180049.97</v>
      </c>
      <c r="G851" s="2">
        <v>225062.46249999999</v>
      </c>
      <c r="H851" s="2">
        <f t="shared" si="101"/>
        <v>225062.46249999999</v>
      </c>
      <c r="I851" s="2">
        <v>206139.21065300005</v>
      </c>
      <c r="J851" s="63">
        <f t="shared" si="102"/>
        <v>206139.21065300005</v>
      </c>
    </row>
    <row r="852" spans="1:10" x14ac:dyDescent="0.2">
      <c r="A852" s="40">
        <v>702</v>
      </c>
      <c r="B852" s="56" t="s">
        <v>592</v>
      </c>
      <c r="C852" s="54" t="s">
        <v>152</v>
      </c>
      <c r="D852" s="19">
        <v>1</v>
      </c>
      <c r="E852" s="2">
        <v>180049.97</v>
      </c>
      <c r="F852" s="2">
        <f t="shared" si="100"/>
        <v>180049.97</v>
      </c>
      <c r="G852" s="2">
        <v>194453.9676</v>
      </c>
      <c r="H852" s="2">
        <f t="shared" si="101"/>
        <v>194453.9676</v>
      </c>
      <c r="I852" s="2">
        <v>229905.80669299996</v>
      </c>
      <c r="J852" s="63">
        <f t="shared" si="102"/>
        <v>229905.80669299996</v>
      </c>
    </row>
    <row r="853" spans="1:10" x14ac:dyDescent="0.2">
      <c r="A853" s="40">
        <v>703</v>
      </c>
      <c r="B853" s="56" t="s">
        <v>593</v>
      </c>
      <c r="C853" s="54" t="s">
        <v>153</v>
      </c>
      <c r="D853" s="19">
        <v>1</v>
      </c>
      <c r="E853" s="2">
        <v>1850000</v>
      </c>
      <c r="F853" s="2">
        <f t="shared" si="100"/>
        <v>1850000</v>
      </c>
      <c r="G853" s="2">
        <v>2035000.0000000002</v>
      </c>
      <c r="H853" s="2">
        <f t="shared" si="101"/>
        <v>2035000.0000000002</v>
      </c>
      <c r="I853" s="2">
        <v>2362264.9999999995</v>
      </c>
      <c r="J853" s="63">
        <f t="shared" si="102"/>
        <v>2362264.9999999995</v>
      </c>
    </row>
    <row r="854" spans="1:10" x14ac:dyDescent="0.2">
      <c r="A854" s="40">
        <v>704</v>
      </c>
      <c r="B854" s="56" t="s">
        <v>523</v>
      </c>
      <c r="C854" s="54" t="s">
        <v>154</v>
      </c>
      <c r="D854" s="19">
        <v>1</v>
      </c>
      <c r="E854" s="2">
        <v>118000</v>
      </c>
      <c r="F854" s="2">
        <f t="shared" si="100"/>
        <v>118000</v>
      </c>
      <c r="G854" s="2">
        <v>121540</v>
      </c>
      <c r="H854" s="2">
        <f t="shared" si="101"/>
        <v>121540</v>
      </c>
      <c r="I854" s="2">
        <v>175631.19999999998</v>
      </c>
      <c r="J854" s="63">
        <f t="shared" si="102"/>
        <v>175631.19999999998</v>
      </c>
    </row>
    <row r="855" spans="1:10" x14ac:dyDescent="0.2">
      <c r="A855" s="40">
        <v>705</v>
      </c>
      <c r="B855" s="56" t="s">
        <v>594</v>
      </c>
      <c r="C855" s="54" t="s">
        <v>154</v>
      </c>
      <c r="D855" s="19">
        <v>1</v>
      </c>
      <c r="E855" s="2">
        <v>85000</v>
      </c>
      <c r="F855" s="2">
        <f t="shared" si="100"/>
        <v>85000</v>
      </c>
      <c r="G855" s="2">
        <v>87550</v>
      </c>
      <c r="H855" s="2">
        <f t="shared" si="101"/>
        <v>87550</v>
      </c>
      <c r="I855" s="2">
        <v>86708.5</v>
      </c>
      <c r="J855" s="63">
        <f t="shared" si="102"/>
        <v>86708.5</v>
      </c>
    </row>
    <row r="856" spans="1:10" x14ac:dyDescent="0.2">
      <c r="A856" s="40">
        <v>706</v>
      </c>
      <c r="B856" s="56" t="s">
        <v>524</v>
      </c>
      <c r="C856" s="54" t="s">
        <v>153</v>
      </c>
      <c r="D856" s="19">
        <v>1</v>
      </c>
      <c r="E856" s="2">
        <v>86000</v>
      </c>
      <c r="F856" s="2">
        <f t="shared" si="100"/>
        <v>86000</v>
      </c>
      <c r="G856" s="2">
        <v>105780</v>
      </c>
      <c r="H856" s="2">
        <f t="shared" si="101"/>
        <v>105780</v>
      </c>
      <c r="I856" s="2">
        <v>117725.4</v>
      </c>
      <c r="J856" s="63">
        <f t="shared" si="102"/>
        <v>117725.4</v>
      </c>
    </row>
    <row r="857" spans="1:10" x14ac:dyDescent="0.2">
      <c r="A857" s="40">
        <v>707</v>
      </c>
      <c r="B857" s="56" t="s">
        <v>595</v>
      </c>
      <c r="C857" s="54" t="s">
        <v>154</v>
      </c>
      <c r="D857" s="19">
        <v>1</v>
      </c>
      <c r="E857" s="2">
        <v>86000</v>
      </c>
      <c r="F857" s="2">
        <f t="shared" si="100"/>
        <v>86000</v>
      </c>
      <c r="G857" s="2">
        <v>87720</v>
      </c>
      <c r="H857" s="2">
        <f t="shared" si="101"/>
        <v>87720</v>
      </c>
      <c r="I857" s="2">
        <v>87728.6</v>
      </c>
      <c r="J857" s="63">
        <f t="shared" si="102"/>
        <v>87728.6</v>
      </c>
    </row>
    <row r="858" spans="1:10" ht="20.399999999999999" x14ac:dyDescent="0.2">
      <c r="A858" s="40">
        <v>708</v>
      </c>
      <c r="B858" s="56" t="s">
        <v>596</v>
      </c>
      <c r="C858" s="54" t="s">
        <v>152</v>
      </c>
      <c r="D858" s="19">
        <v>1</v>
      </c>
      <c r="E858" s="2">
        <v>68000</v>
      </c>
      <c r="F858" s="2">
        <f t="shared" si="100"/>
        <v>68000</v>
      </c>
      <c r="G858" s="2">
        <v>68680</v>
      </c>
      <c r="H858" s="2">
        <f t="shared" si="101"/>
        <v>68680</v>
      </c>
      <c r="I858" s="2">
        <v>106250</v>
      </c>
      <c r="J858" s="63">
        <f t="shared" si="102"/>
        <v>106250</v>
      </c>
    </row>
    <row r="859" spans="1:10" ht="20.399999999999999" x14ac:dyDescent="0.2">
      <c r="A859" s="40">
        <v>709</v>
      </c>
      <c r="B859" s="56" t="s">
        <v>597</v>
      </c>
      <c r="C859" s="54" t="s">
        <v>152</v>
      </c>
      <c r="D859" s="19">
        <v>1</v>
      </c>
      <c r="E859" s="2">
        <v>83000</v>
      </c>
      <c r="F859" s="2">
        <f t="shared" si="100"/>
        <v>83000</v>
      </c>
      <c r="G859" s="2">
        <v>83830</v>
      </c>
      <c r="H859" s="2">
        <f t="shared" si="101"/>
        <v>83830</v>
      </c>
      <c r="I859" s="2">
        <v>86353.2</v>
      </c>
      <c r="J859" s="63">
        <f t="shared" si="102"/>
        <v>86353.2</v>
      </c>
    </row>
    <row r="860" spans="1:10" ht="20.399999999999999" x14ac:dyDescent="0.2">
      <c r="A860" s="40">
        <v>710</v>
      </c>
      <c r="B860" s="56" t="s">
        <v>554</v>
      </c>
      <c r="C860" s="54" t="s">
        <v>153</v>
      </c>
      <c r="D860" s="19">
        <v>1</v>
      </c>
      <c r="E860" s="2">
        <v>145000</v>
      </c>
      <c r="F860" s="2">
        <f t="shared" si="100"/>
        <v>145000</v>
      </c>
      <c r="G860" s="2">
        <v>160950</v>
      </c>
      <c r="H860" s="2">
        <f t="shared" si="101"/>
        <v>160950</v>
      </c>
      <c r="I860" s="2">
        <v>147914.5</v>
      </c>
      <c r="J860" s="63">
        <f t="shared" si="102"/>
        <v>147914.5</v>
      </c>
    </row>
    <row r="861" spans="1:10" x14ac:dyDescent="0.2">
      <c r="A861" s="40">
        <v>711</v>
      </c>
      <c r="B861" s="56" t="s">
        <v>598</v>
      </c>
      <c r="C861" s="54" t="s">
        <v>152</v>
      </c>
      <c r="D861" s="19">
        <v>1</v>
      </c>
      <c r="E861" s="2">
        <v>65000</v>
      </c>
      <c r="F861" s="2">
        <f t="shared" si="100"/>
        <v>65000</v>
      </c>
      <c r="G861" s="2">
        <v>72800</v>
      </c>
      <c r="H861" s="2">
        <f t="shared" si="101"/>
        <v>72800</v>
      </c>
      <c r="I861" s="2">
        <v>73034</v>
      </c>
      <c r="J861" s="63">
        <f t="shared" si="102"/>
        <v>73034</v>
      </c>
    </row>
    <row r="862" spans="1:10" ht="20.399999999999999" x14ac:dyDescent="0.2">
      <c r="A862" s="40">
        <v>712</v>
      </c>
      <c r="B862" s="56" t="s">
        <v>596</v>
      </c>
      <c r="C862" s="54" t="s">
        <v>152</v>
      </c>
      <c r="D862" s="19">
        <v>1</v>
      </c>
      <c r="E862" s="2">
        <v>75000</v>
      </c>
      <c r="F862" s="2">
        <f t="shared" si="100"/>
        <v>75000</v>
      </c>
      <c r="G862" s="2">
        <v>81000</v>
      </c>
      <c r="H862" s="2">
        <f t="shared" si="101"/>
        <v>81000</v>
      </c>
      <c r="I862" s="2">
        <v>99187.499999999985</v>
      </c>
      <c r="J862" s="63">
        <f t="shared" si="102"/>
        <v>99187.499999999985</v>
      </c>
    </row>
    <row r="863" spans="1:10" x14ac:dyDescent="0.2">
      <c r="A863" s="40">
        <v>713</v>
      </c>
      <c r="B863" s="56" t="s">
        <v>599</v>
      </c>
      <c r="C863" s="54" t="s">
        <v>152</v>
      </c>
      <c r="D863" s="19">
        <v>1</v>
      </c>
      <c r="E863" s="2">
        <v>75000</v>
      </c>
      <c r="F863" s="2">
        <f t="shared" si="100"/>
        <v>75000</v>
      </c>
      <c r="G863" s="2">
        <v>84749.999999999985</v>
      </c>
      <c r="H863" s="2">
        <f t="shared" si="101"/>
        <v>84749.999999999985</v>
      </c>
      <c r="I863" s="2">
        <v>87480</v>
      </c>
      <c r="J863" s="63">
        <f t="shared" si="102"/>
        <v>87480</v>
      </c>
    </row>
    <row r="864" spans="1:10" ht="20.399999999999999" x14ac:dyDescent="0.2">
      <c r="A864" s="40">
        <v>714</v>
      </c>
      <c r="B864" s="56" t="s">
        <v>558</v>
      </c>
      <c r="C864" s="54" t="s">
        <v>152</v>
      </c>
      <c r="D864" s="19">
        <v>1</v>
      </c>
      <c r="E864" s="2">
        <v>115000</v>
      </c>
      <c r="F864" s="2">
        <f t="shared" si="100"/>
        <v>115000</v>
      </c>
      <c r="G864" s="2">
        <v>120750</v>
      </c>
      <c r="H864" s="2">
        <f t="shared" si="101"/>
        <v>120750</v>
      </c>
      <c r="I864" s="2">
        <v>122003.5</v>
      </c>
      <c r="J864" s="63">
        <f t="shared" si="102"/>
        <v>122003.5</v>
      </c>
    </row>
    <row r="865" spans="1:29" x14ac:dyDescent="0.2">
      <c r="A865" s="40">
        <v>715</v>
      </c>
      <c r="B865" s="56" t="s">
        <v>559</v>
      </c>
      <c r="C865" s="54" t="s">
        <v>152</v>
      </c>
      <c r="D865" s="19">
        <v>1</v>
      </c>
      <c r="E865" s="2">
        <v>180000</v>
      </c>
      <c r="F865" s="2">
        <f t="shared" si="100"/>
        <v>180000</v>
      </c>
      <c r="G865" s="2">
        <v>212400</v>
      </c>
      <c r="H865" s="2">
        <f t="shared" si="101"/>
        <v>212400</v>
      </c>
      <c r="I865" s="2">
        <v>238049.99999999994</v>
      </c>
      <c r="J865" s="63">
        <f t="shared" si="102"/>
        <v>238049.99999999994</v>
      </c>
    </row>
    <row r="866" spans="1:29" ht="20.399999999999999" x14ac:dyDescent="0.2">
      <c r="A866" s="40">
        <v>716</v>
      </c>
      <c r="B866" s="56" t="s">
        <v>560</v>
      </c>
      <c r="C866" s="54" t="s">
        <v>152</v>
      </c>
      <c r="D866" s="19">
        <v>1</v>
      </c>
      <c r="E866" s="2">
        <v>195000</v>
      </c>
      <c r="F866" s="2">
        <f t="shared" si="100"/>
        <v>195000</v>
      </c>
      <c r="G866" s="2">
        <v>198900</v>
      </c>
      <c r="H866" s="2">
        <f t="shared" si="101"/>
        <v>198900</v>
      </c>
      <c r="I866" s="2">
        <v>266935.5</v>
      </c>
      <c r="J866" s="63">
        <f t="shared" si="102"/>
        <v>266935.5</v>
      </c>
    </row>
    <row r="867" spans="1:29" ht="20.399999999999999" x14ac:dyDescent="0.2">
      <c r="A867" s="40">
        <v>717</v>
      </c>
      <c r="B867" s="56" t="s">
        <v>561</v>
      </c>
      <c r="C867" s="54" t="s">
        <v>153</v>
      </c>
      <c r="D867" s="19">
        <v>1</v>
      </c>
      <c r="E867" s="2">
        <v>285000</v>
      </c>
      <c r="F867" s="2">
        <f t="shared" si="100"/>
        <v>285000</v>
      </c>
      <c r="G867" s="2">
        <v>324900.00000000006</v>
      </c>
      <c r="H867" s="2">
        <f t="shared" si="101"/>
        <v>324900.00000000006</v>
      </c>
      <c r="I867" s="2">
        <v>296514</v>
      </c>
      <c r="J867" s="63">
        <f t="shared" si="102"/>
        <v>296514</v>
      </c>
    </row>
    <row r="868" spans="1:29" x14ac:dyDescent="0.2">
      <c r="A868" s="40">
        <v>718</v>
      </c>
      <c r="B868" s="56" t="s">
        <v>600</v>
      </c>
      <c r="C868" s="54" t="s">
        <v>153</v>
      </c>
      <c r="D868" s="19">
        <v>1</v>
      </c>
      <c r="E868" s="2">
        <v>4058750</v>
      </c>
      <c r="F868" s="2">
        <f t="shared" si="100"/>
        <v>4058750</v>
      </c>
      <c r="G868" s="2">
        <v>5032850</v>
      </c>
      <c r="H868" s="2">
        <f t="shared" si="101"/>
        <v>5032850</v>
      </c>
      <c r="I868" s="2">
        <v>4140330.875</v>
      </c>
      <c r="J868" s="63">
        <f t="shared" si="102"/>
        <v>4140330.875</v>
      </c>
    </row>
    <row r="869" spans="1:29" ht="20.399999999999999" x14ac:dyDescent="0.2">
      <c r="A869" s="40">
        <v>719</v>
      </c>
      <c r="B869" s="56" t="s">
        <v>563</v>
      </c>
      <c r="C869" s="54" t="s">
        <v>153</v>
      </c>
      <c r="D869" s="19">
        <v>1</v>
      </c>
      <c r="E869" s="2">
        <v>1150000</v>
      </c>
      <c r="F869" s="2">
        <f t="shared" si="100"/>
        <v>1150000</v>
      </c>
      <c r="G869" s="2">
        <v>1242000</v>
      </c>
      <c r="H869" s="2">
        <f t="shared" si="101"/>
        <v>1242000</v>
      </c>
      <c r="I869" s="2">
        <v>1468434.9999999995</v>
      </c>
      <c r="J869" s="63">
        <f t="shared" si="102"/>
        <v>1468434.9999999995</v>
      </c>
    </row>
    <row r="870" spans="1:29" ht="18.600000000000001" customHeight="1" thickBot="1" x14ac:dyDescent="0.25">
      <c r="A870" s="40">
        <v>720</v>
      </c>
      <c r="B870" s="188" t="s">
        <v>601</v>
      </c>
      <c r="C870" s="189" t="s">
        <v>153</v>
      </c>
      <c r="D870" s="150">
        <v>1</v>
      </c>
      <c r="E870" s="151">
        <v>850000</v>
      </c>
      <c r="F870" s="151">
        <f t="shared" si="100"/>
        <v>850000</v>
      </c>
      <c r="G870" s="151">
        <v>909500</v>
      </c>
      <c r="H870" s="151">
        <f t="shared" si="101"/>
        <v>909500</v>
      </c>
      <c r="I870" s="151">
        <v>1085364.9999999998</v>
      </c>
      <c r="J870" s="152">
        <f t="shared" si="102"/>
        <v>1085364.9999999998</v>
      </c>
    </row>
    <row r="871" spans="1:29" ht="16.2" customHeight="1" thickBot="1" x14ac:dyDescent="0.25">
      <c r="A871" s="131"/>
      <c r="B871" s="221" t="s">
        <v>777</v>
      </c>
      <c r="C871" s="155"/>
      <c r="D871" s="156"/>
      <c r="E871" s="195"/>
      <c r="F871" s="197">
        <f>SUM(F836:F870)</f>
        <v>12776252.620000001</v>
      </c>
      <c r="G871" s="198"/>
      <c r="H871" s="198">
        <f>SUM(H836:H870)</f>
        <v>14685325.418299999</v>
      </c>
      <c r="I871" s="198"/>
      <c r="J871" s="199">
        <f>SUM(J836:J870)</f>
        <v>15170343.135136001</v>
      </c>
    </row>
    <row r="872" spans="1:29" ht="15" customHeight="1" x14ac:dyDescent="0.2">
      <c r="A872" s="131"/>
      <c r="B872" s="222" t="s">
        <v>779</v>
      </c>
      <c r="C872" s="168">
        <v>0.14000000000000001</v>
      </c>
      <c r="D872" s="19"/>
      <c r="E872" s="2"/>
      <c r="F872" s="89">
        <f>F871*C872</f>
        <v>1788675.3668000004</v>
      </c>
      <c r="G872" s="89"/>
      <c r="H872" s="89">
        <f>H871*C872</f>
        <v>2055945.558562</v>
      </c>
      <c r="I872" s="89"/>
      <c r="J872" s="196">
        <f>J871*C872</f>
        <v>2123848.0389190405</v>
      </c>
    </row>
    <row r="873" spans="1:29" ht="15" customHeight="1" x14ac:dyDescent="0.2">
      <c r="A873" s="131"/>
      <c r="B873" s="222" t="s">
        <v>780</v>
      </c>
      <c r="C873" s="168">
        <v>0.03</v>
      </c>
      <c r="D873" s="19"/>
      <c r="E873" s="2"/>
      <c r="F873" s="2">
        <f>F871*C873</f>
        <v>383287.57860000001</v>
      </c>
      <c r="G873" s="2"/>
      <c r="H873" s="2">
        <f>H871*C873</f>
        <v>440559.76254899998</v>
      </c>
      <c r="I873" s="2"/>
      <c r="J873" s="162">
        <f>J871*C873</f>
        <v>455110.29405408003</v>
      </c>
    </row>
    <row r="874" spans="1:29" ht="15" customHeight="1" x14ac:dyDescent="0.2">
      <c r="A874" s="131"/>
      <c r="B874" s="222" t="s">
        <v>781</v>
      </c>
      <c r="C874" s="168">
        <v>0.05</v>
      </c>
      <c r="D874" s="19"/>
      <c r="E874" s="2"/>
      <c r="F874" s="2">
        <f>F871*C874</f>
        <v>638812.63100000005</v>
      </c>
      <c r="G874" s="2"/>
      <c r="H874" s="2">
        <f>H871*C874</f>
        <v>734266.270915</v>
      </c>
      <c r="I874" s="2"/>
      <c r="J874" s="162">
        <f>J871*C874</f>
        <v>758517.15675680013</v>
      </c>
    </row>
    <row r="875" spans="1:29" ht="15" customHeight="1" x14ac:dyDescent="0.2">
      <c r="A875" s="131"/>
      <c r="B875" s="222" t="s">
        <v>782</v>
      </c>
      <c r="C875" s="168">
        <v>0.19</v>
      </c>
      <c r="D875" s="19"/>
      <c r="E875" s="2"/>
      <c r="F875" s="2">
        <f>F874*C875</f>
        <v>121374.39989000002</v>
      </c>
      <c r="G875" s="2"/>
      <c r="H875" s="2">
        <f>H874*C875</f>
        <v>139510.59147385001</v>
      </c>
      <c r="I875" s="2"/>
      <c r="J875" s="162">
        <f>J874*C875</f>
        <v>144118.25978379202</v>
      </c>
    </row>
    <row r="876" spans="1:29" ht="15" customHeight="1" thickBot="1" x14ac:dyDescent="0.25">
      <c r="A876" s="131"/>
      <c r="B876" s="222" t="s">
        <v>783</v>
      </c>
      <c r="C876" s="130"/>
      <c r="D876" s="19"/>
      <c r="E876" s="2"/>
      <c r="F876" s="151">
        <f>SUM(F872:F875)</f>
        <v>2932149.9762900006</v>
      </c>
      <c r="G876" s="151"/>
      <c r="H876" s="151">
        <f>SUM(H872:H875)</f>
        <v>3370282.1834998499</v>
      </c>
      <c r="I876" s="151"/>
      <c r="J876" s="201">
        <f>SUM(J872:J875)</f>
        <v>3481593.7495137127</v>
      </c>
    </row>
    <row r="877" spans="1:29" ht="15" customHeight="1" thickBot="1" x14ac:dyDescent="0.25">
      <c r="A877" s="202"/>
      <c r="B877" s="223" t="s">
        <v>778</v>
      </c>
      <c r="C877" s="229"/>
      <c r="D877" s="164"/>
      <c r="E877" s="200"/>
      <c r="F877" s="197">
        <f>SUM(F876,F871)</f>
        <v>15708402.596290002</v>
      </c>
      <c r="G877" s="198"/>
      <c r="H877" s="198">
        <f>SUM(H876,H871)</f>
        <v>18055607.601799849</v>
      </c>
      <c r="I877" s="198"/>
      <c r="J877" s="199">
        <f>SUM(J876,J871)</f>
        <v>18651936.884649713</v>
      </c>
    </row>
    <row r="878" spans="1:29" ht="27" customHeight="1" thickBot="1" x14ac:dyDescent="0.25">
      <c r="A878" s="216"/>
      <c r="B878" s="203"/>
      <c r="C878" s="210"/>
      <c r="D878" s="99"/>
      <c r="E878" s="100"/>
      <c r="F878" s="100"/>
      <c r="G878" s="100"/>
      <c r="H878" s="100"/>
      <c r="I878" s="100"/>
      <c r="J878" s="101"/>
    </row>
    <row r="879" spans="1:29" s="60" customFormat="1" ht="17.399999999999999" customHeight="1" x14ac:dyDescent="0.2">
      <c r="A879" s="353" t="s">
        <v>602</v>
      </c>
      <c r="B879" s="352"/>
      <c r="C879" s="224"/>
      <c r="D879" s="99"/>
      <c r="E879" s="100"/>
      <c r="F879" s="100"/>
      <c r="G879" s="100"/>
      <c r="H879" s="100"/>
      <c r="I879" s="100"/>
      <c r="J879" s="101"/>
      <c r="K879" s="181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</row>
    <row r="880" spans="1:29" ht="20.399999999999999" x14ac:dyDescent="0.2">
      <c r="A880" s="40">
        <v>721</v>
      </c>
      <c r="B880" s="55" t="s">
        <v>458</v>
      </c>
      <c r="C880" s="54" t="s">
        <v>152</v>
      </c>
      <c r="D880" s="19">
        <v>1</v>
      </c>
      <c r="E880" s="2">
        <v>185000</v>
      </c>
      <c r="F880" s="2">
        <f t="shared" ref="F880:F911" si="103">E880*D880</f>
        <v>185000</v>
      </c>
      <c r="G880" s="2">
        <v>212749.99999999997</v>
      </c>
      <c r="H880" s="2">
        <f t="shared" ref="H880:H911" si="104">G880*D880</f>
        <v>212749.99999999997</v>
      </c>
      <c r="I880" s="2">
        <v>203962.5</v>
      </c>
      <c r="J880" s="63">
        <f t="shared" ref="J880:J911" si="105">I880*D880</f>
        <v>203962.5</v>
      </c>
    </row>
    <row r="881" spans="1:10" x14ac:dyDescent="0.2">
      <c r="A881" s="40">
        <v>722</v>
      </c>
      <c r="B881" s="55" t="s">
        <v>459</v>
      </c>
      <c r="C881" s="54" t="s">
        <v>152</v>
      </c>
      <c r="D881" s="19">
        <v>1</v>
      </c>
      <c r="E881" s="2">
        <v>118000</v>
      </c>
      <c r="F881" s="2">
        <f t="shared" si="103"/>
        <v>118000</v>
      </c>
      <c r="G881" s="2">
        <v>123900</v>
      </c>
      <c r="H881" s="2">
        <f t="shared" si="104"/>
        <v>123900</v>
      </c>
      <c r="I881" s="2">
        <v>161530.19999999998</v>
      </c>
      <c r="J881" s="63">
        <f t="shared" si="105"/>
        <v>161530.19999999998</v>
      </c>
    </row>
    <row r="882" spans="1:10" ht="20.399999999999999" x14ac:dyDescent="0.2">
      <c r="A882" s="40">
        <v>723</v>
      </c>
      <c r="B882" s="55" t="s">
        <v>460</v>
      </c>
      <c r="C882" s="54" t="s">
        <v>152</v>
      </c>
      <c r="D882" s="19">
        <v>1</v>
      </c>
      <c r="E882" s="2">
        <v>118000</v>
      </c>
      <c r="F882" s="2">
        <f t="shared" si="103"/>
        <v>118000</v>
      </c>
      <c r="G882" s="2">
        <v>125080</v>
      </c>
      <c r="H882" s="2">
        <f t="shared" si="104"/>
        <v>125080</v>
      </c>
      <c r="I882" s="2">
        <v>132584.80000000002</v>
      </c>
      <c r="J882" s="63">
        <f t="shared" si="105"/>
        <v>132584.80000000002</v>
      </c>
    </row>
    <row r="883" spans="1:10" ht="20.399999999999999" x14ac:dyDescent="0.2">
      <c r="A883" s="40">
        <v>724</v>
      </c>
      <c r="B883" s="55" t="s">
        <v>461</v>
      </c>
      <c r="C883" s="54" t="s">
        <v>152</v>
      </c>
      <c r="D883" s="19">
        <v>1</v>
      </c>
      <c r="E883" s="2">
        <v>178000</v>
      </c>
      <c r="F883" s="2">
        <f t="shared" si="103"/>
        <v>178000</v>
      </c>
      <c r="G883" s="2">
        <v>213600</v>
      </c>
      <c r="H883" s="2">
        <f t="shared" si="104"/>
        <v>213600</v>
      </c>
      <c r="I883" s="2">
        <v>231328.80000000005</v>
      </c>
      <c r="J883" s="63">
        <f t="shared" si="105"/>
        <v>231328.80000000005</v>
      </c>
    </row>
    <row r="884" spans="1:10" ht="20.399999999999999" x14ac:dyDescent="0.2">
      <c r="A884" s="40">
        <v>725</v>
      </c>
      <c r="B884" s="56" t="s">
        <v>462</v>
      </c>
      <c r="C884" s="54" t="s">
        <v>152</v>
      </c>
      <c r="D884" s="19">
        <v>1</v>
      </c>
      <c r="E884" s="2">
        <v>185000</v>
      </c>
      <c r="F884" s="2">
        <f t="shared" si="103"/>
        <v>185000</v>
      </c>
      <c r="G884" s="2">
        <v>231250</v>
      </c>
      <c r="H884" s="2">
        <f t="shared" si="104"/>
        <v>231250</v>
      </c>
      <c r="I884" s="2">
        <v>248935.99999999994</v>
      </c>
      <c r="J884" s="63">
        <f t="shared" si="105"/>
        <v>248935.99999999994</v>
      </c>
    </row>
    <row r="885" spans="1:10" x14ac:dyDescent="0.2">
      <c r="A885" s="40">
        <v>726</v>
      </c>
      <c r="B885" s="56" t="s">
        <v>463</v>
      </c>
      <c r="C885" s="54" t="s">
        <v>152</v>
      </c>
      <c r="D885" s="19">
        <v>1</v>
      </c>
      <c r="E885" s="2">
        <v>118000</v>
      </c>
      <c r="F885" s="2">
        <f t="shared" si="103"/>
        <v>118000</v>
      </c>
      <c r="G885" s="2">
        <v>125080</v>
      </c>
      <c r="H885" s="2">
        <f t="shared" si="104"/>
        <v>125080</v>
      </c>
      <c r="I885" s="2">
        <v>184375</v>
      </c>
      <c r="J885" s="63">
        <f t="shared" si="105"/>
        <v>184375</v>
      </c>
    </row>
    <row r="886" spans="1:10" x14ac:dyDescent="0.2">
      <c r="A886" s="40">
        <v>727</v>
      </c>
      <c r="B886" s="56" t="s">
        <v>472</v>
      </c>
      <c r="C886" s="54" t="s">
        <v>152</v>
      </c>
      <c r="D886" s="19">
        <v>1</v>
      </c>
      <c r="E886" s="2">
        <v>108125.36</v>
      </c>
      <c r="F886" s="2">
        <f t="shared" si="103"/>
        <v>108125.36</v>
      </c>
      <c r="G886" s="2">
        <v>113531.62800000001</v>
      </c>
      <c r="H886" s="2">
        <f t="shared" si="104"/>
        <v>113531.62800000001</v>
      </c>
      <c r="I886" s="2">
        <v>119208.20940000002</v>
      </c>
      <c r="J886" s="63">
        <f t="shared" si="105"/>
        <v>119208.20940000002</v>
      </c>
    </row>
    <row r="887" spans="1:10" ht="20.399999999999999" x14ac:dyDescent="0.2">
      <c r="A887" s="40">
        <v>728</v>
      </c>
      <c r="B887" s="56" t="s">
        <v>465</v>
      </c>
      <c r="C887" s="54" t="s">
        <v>152</v>
      </c>
      <c r="D887" s="19">
        <v>1</v>
      </c>
      <c r="E887" s="2">
        <v>75000</v>
      </c>
      <c r="F887" s="2">
        <f t="shared" si="103"/>
        <v>75000</v>
      </c>
      <c r="G887" s="2">
        <v>90000</v>
      </c>
      <c r="H887" s="2">
        <f t="shared" si="104"/>
        <v>90000</v>
      </c>
      <c r="I887" s="2">
        <v>108000</v>
      </c>
      <c r="J887" s="63">
        <f t="shared" si="105"/>
        <v>108000</v>
      </c>
    </row>
    <row r="888" spans="1:10" ht="20.399999999999999" x14ac:dyDescent="0.2">
      <c r="A888" s="40">
        <v>729</v>
      </c>
      <c r="B888" s="56" t="s">
        <v>466</v>
      </c>
      <c r="C888" s="54" t="s">
        <v>152</v>
      </c>
      <c r="D888" s="19">
        <v>1</v>
      </c>
      <c r="E888" s="2">
        <v>185000</v>
      </c>
      <c r="F888" s="2">
        <f t="shared" si="103"/>
        <v>185000</v>
      </c>
      <c r="G888" s="2">
        <v>209049.99999999997</v>
      </c>
      <c r="H888" s="2">
        <f t="shared" si="104"/>
        <v>209049.99999999997</v>
      </c>
      <c r="I888" s="2">
        <v>275354</v>
      </c>
      <c r="J888" s="63">
        <f t="shared" si="105"/>
        <v>275354</v>
      </c>
    </row>
    <row r="889" spans="1:10" ht="20.399999999999999" x14ac:dyDescent="0.2">
      <c r="A889" s="40">
        <v>730</v>
      </c>
      <c r="B889" s="55" t="s">
        <v>538</v>
      </c>
      <c r="C889" s="54" t="s">
        <v>152</v>
      </c>
      <c r="D889" s="19">
        <v>1</v>
      </c>
      <c r="E889" s="2">
        <v>178000</v>
      </c>
      <c r="F889" s="2">
        <f t="shared" si="103"/>
        <v>178000</v>
      </c>
      <c r="G889" s="2">
        <v>206480</v>
      </c>
      <c r="H889" s="2">
        <f t="shared" si="104"/>
        <v>206480</v>
      </c>
      <c r="I889" s="2">
        <v>207619.20000000001</v>
      </c>
      <c r="J889" s="63">
        <f t="shared" si="105"/>
        <v>207619.20000000001</v>
      </c>
    </row>
    <row r="890" spans="1:10" x14ac:dyDescent="0.2">
      <c r="A890" s="40">
        <v>731</v>
      </c>
      <c r="B890" s="55" t="s">
        <v>468</v>
      </c>
      <c r="C890" s="54" t="s">
        <v>152</v>
      </c>
      <c r="D890" s="19">
        <v>1</v>
      </c>
      <c r="E890" s="2">
        <v>178000</v>
      </c>
      <c r="F890" s="2">
        <f t="shared" si="103"/>
        <v>178000</v>
      </c>
      <c r="G890" s="2">
        <v>183340</v>
      </c>
      <c r="H890" s="2">
        <f t="shared" si="104"/>
        <v>183340</v>
      </c>
      <c r="I890" s="2">
        <v>215380.00000000006</v>
      </c>
      <c r="J890" s="63">
        <f t="shared" si="105"/>
        <v>215380.00000000006</v>
      </c>
    </row>
    <row r="891" spans="1:10" x14ac:dyDescent="0.2">
      <c r="A891" s="40">
        <v>732</v>
      </c>
      <c r="B891" s="55" t="s">
        <v>238</v>
      </c>
      <c r="C891" s="54" t="s">
        <v>152</v>
      </c>
      <c r="D891" s="19">
        <v>1</v>
      </c>
      <c r="E891" s="2">
        <v>185000</v>
      </c>
      <c r="F891" s="2">
        <f t="shared" si="103"/>
        <v>185000</v>
      </c>
      <c r="G891" s="2">
        <v>225700</v>
      </c>
      <c r="H891" s="2">
        <f t="shared" si="104"/>
        <v>225700</v>
      </c>
      <c r="I891" s="2">
        <v>240426.00000000006</v>
      </c>
      <c r="J891" s="63">
        <f t="shared" si="105"/>
        <v>240426.00000000006</v>
      </c>
    </row>
    <row r="892" spans="1:10" x14ac:dyDescent="0.2">
      <c r="A892" s="40">
        <v>733</v>
      </c>
      <c r="B892" s="56" t="s">
        <v>239</v>
      </c>
      <c r="C892" s="54" t="s">
        <v>152</v>
      </c>
      <c r="D892" s="19">
        <v>1</v>
      </c>
      <c r="E892" s="2">
        <v>118000</v>
      </c>
      <c r="F892" s="2">
        <f t="shared" si="103"/>
        <v>118000</v>
      </c>
      <c r="G892" s="2">
        <v>132160</v>
      </c>
      <c r="H892" s="2">
        <f t="shared" si="104"/>
        <v>132160</v>
      </c>
      <c r="I892" s="2">
        <v>181436.79999999999</v>
      </c>
      <c r="J892" s="63">
        <f t="shared" si="105"/>
        <v>181436.79999999999</v>
      </c>
    </row>
    <row r="893" spans="1:10" ht="20.399999999999999" x14ac:dyDescent="0.2">
      <c r="A893" s="40">
        <v>734</v>
      </c>
      <c r="B893" s="53" t="s">
        <v>240</v>
      </c>
      <c r="C893" s="54" t="s">
        <v>153</v>
      </c>
      <c r="D893" s="19">
        <v>1</v>
      </c>
      <c r="E893" s="2">
        <v>850000</v>
      </c>
      <c r="F893" s="2">
        <f t="shared" si="103"/>
        <v>850000</v>
      </c>
      <c r="G893" s="2">
        <v>977499.99999999988</v>
      </c>
      <c r="H893" s="2">
        <f t="shared" si="104"/>
        <v>977499.99999999988</v>
      </c>
      <c r="I893" s="2">
        <v>955060</v>
      </c>
      <c r="J893" s="63">
        <f t="shared" si="105"/>
        <v>955060</v>
      </c>
    </row>
    <row r="894" spans="1:10" ht="30.6" x14ac:dyDescent="0.2">
      <c r="A894" s="40">
        <v>735</v>
      </c>
      <c r="B894" s="56" t="s">
        <v>469</v>
      </c>
      <c r="C894" s="54" t="s">
        <v>154</v>
      </c>
      <c r="D894" s="19">
        <v>1</v>
      </c>
      <c r="E894" s="2">
        <v>185000</v>
      </c>
      <c r="F894" s="2">
        <f t="shared" si="103"/>
        <v>185000</v>
      </c>
      <c r="G894" s="2">
        <v>225700</v>
      </c>
      <c r="H894" s="2">
        <f t="shared" si="104"/>
        <v>225700</v>
      </c>
      <c r="I894" s="2">
        <v>211806.5</v>
      </c>
      <c r="J894" s="63">
        <f t="shared" si="105"/>
        <v>211806.5</v>
      </c>
    </row>
    <row r="895" spans="1:10" ht="40.799999999999997" x14ac:dyDescent="0.2">
      <c r="A895" s="40">
        <v>736</v>
      </c>
      <c r="B895" s="56" t="s">
        <v>470</v>
      </c>
      <c r="C895" s="54" t="s">
        <v>153</v>
      </c>
      <c r="D895" s="19">
        <v>1</v>
      </c>
      <c r="E895" s="2">
        <v>850000</v>
      </c>
      <c r="F895" s="2">
        <f t="shared" si="103"/>
        <v>850000</v>
      </c>
      <c r="G895" s="2">
        <v>1011500</v>
      </c>
      <c r="H895" s="2">
        <f t="shared" si="104"/>
        <v>1011500</v>
      </c>
      <c r="I895" s="2">
        <v>1265140</v>
      </c>
      <c r="J895" s="63">
        <f t="shared" si="105"/>
        <v>1265140</v>
      </c>
    </row>
    <row r="896" spans="1:10" ht="30.6" x14ac:dyDescent="0.2">
      <c r="A896" s="40">
        <v>737</v>
      </c>
      <c r="B896" s="56" t="s">
        <v>471</v>
      </c>
      <c r="C896" s="54" t="s">
        <v>153</v>
      </c>
      <c r="D896" s="19">
        <v>1</v>
      </c>
      <c r="E896" s="2">
        <v>450000</v>
      </c>
      <c r="F896" s="2">
        <f t="shared" si="103"/>
        <v>450000</v>
      </c>
      <c r="G896" s="2">
        <v>544500</v>
      </c>
      <c r="H896" s="2">
        <f t="shared" si="104"/>
        <v>544500</v>
      </c>
      <c r="I896" s="2">
        <v>691920</v>
      </c>
      <c r="J896" s="63">
        <f t="shared" si="105"/>
        <v>691920</v>
      </c>
    </row>
    <row r="897" spans="1:10" x14ac:dyDescent="0.2">
      <c r="A897" s="40">
        <v>738</v>
      </c>
      <c r="B897" s="55" t="s">
        <v>472</v>
      </c>
      <c r="C897" s="54" t="s">
        <v>152</v>
      </c>
      <c r="D897" s="19">
        <v>1</v>
      </c>
      <c r="E897" s="2">
        <v>108125.36</v>
      </c>
      <c r="F897" s="2">
        <f t="shared" si="103"/>
        <v>108125.36</v>
      </c>
      <c r="G897" s="2">
        <v>109206.6136</v>
      </c>
      <c r="H897" s="2">
        <f t="shared" si="104"/>
        <v>109206.6136</v>
      </c>
      <c r="I897" s="2">
        <v>168945.875</v>
      </c>
      <c r="J897" s="63">
        <f t="shared" si="105"/>
        <v>168945.875</v>
      </c>
    </row>
    <row r="898" spans="1:10" ht="30.6" x14ac:dyDescent="0.2">
      <c r="A898" s="40">
        <v>739</v>
      </c>
      <c r="B898" s="55" t="s">
        <v>603</v>
      </c>
      <c r="C898" s="54" t="s">
        <v>152</v>
      </c>
      <c r="D898" s="19">
        <v>1</v>
      </c>
      <c r="E898" s="2">
        <v>185000</v>
      </c>
      <c r="F898" s="2">
        <f t="shared" si="103"/>
        <v>185000</v>
      </c>
      <c r="G898" s="2">
        <v>225700</v>
      </c>
      <c r="H898" s="2">
        <f t="shared" si="104"/>
        <v>225700</v>
      </c>
      <c r="I898" s="2">
        <v>219798.50000000006</v>
      </c>
      <c r="J898" s="63">
        <f t="shared" si="105"/>
        <v>219798.50000000006</v>
      </c>
    </row>
    <row r="899" spans="1:10" ht="20.399999999999999" x14ac:dyDescent="0.2">
      <c r="A899" s="40">
        <v>740</v>
      </c>
      <c r="B899" s="55" t="s">
        <v>604</v>
      </c>
      <c r="C899" s="54" t="s">
        <v>152</v>
      </c>
      <c r="D899" s="19">
        <v>1</v>
      </c>
      <c r="E899" s="2">
        <v>168000</v>
      </c>
      <c r="F899" s="2">
        <f t="shared" si="103"/>
        <v>168000</v>
      </c>
      <c r="G899" s="2">
        <v>198240</v>
      </c>
      <c r="H899" s="2">
        <f t="shared" si="104"/>
        <v>198240</v>
      </c>
      <c r="I899" s="2">
        <v>250051.19999999998</v>
      </c>
      <c r="J899" s="63">
        <f t="shared" si="105"/>
        <v>250051.19999999998</v>
      </c>
    </row>
    <row r="900" spans="1:10" ht="20.399999999999999" x14ac:dyDescent="0.2">
      <c r="A900" s="40">
        <v>741</v>
      </c>
      <c r="B900" s="55" t="s">
        <v>232</v>
      </c>
      <c r="C900" s="54" t="s">
        <v>152</v>
      </c>
      <c r="D900" s="19">
        <v>1</v>
      </c>
      <c r="E900" s="2">
        <v>112000</v>
      </c>
      <c r="F900" s="2">
        <f t="shared" si="103"/>
        <v>112000</v>
      </c>
      <c r="G900" s="2">
        <v>125440.00000000001</v>
      </c>
      <c r="H900" s="2">
        <f t="shared" si="104"/>
        <v>125440.00000000001</v>
      </c>
      <c r="I900" s="2">
        <v>121139.2</v>
      </c>
      <c r="J900" s="63">
        <f t="shared" si="105"/>
        <v>121139.2</v>
      </c>
    </row>
    <row r="901" spans="1:10" x14ac:dyDescent="0.2">
      <c r="A901" s="40">
        <v>742</v>
      </c>
      <c r="B901" s="55" t="s">
        <v>459</v>
      </c>
      <c r="C901" s="54" t="s">
        <v>152</v>
      </c>
      <c r="D901" s="19">
        <v>1</v>
      </c>
      <c r="E901" s="2">
        <v>115000</v>
      </c>
      <c r="F901" s="2">
        <f t="shared" si="103"/>
        <v>115000</v>
      </c>
      <c r="G901" s="2">
        <v>120750</v>
      </c>
      <c r="H901" s="2">
        <f t="shared" si="104"/>
        <v>120750</v>
      </c>
      <c r="I901" s="2">
        <v>176824</v>
      </c>
      <c r="J901" s="63">
        <f t="shared" si="105"/>
        <v>176824</v>
      </c>
    </row>
    <row r="902" spans="1:10" ht="20.399999999999999" x14ac:dyDescent="0.2">
      <c r="A902" s="40">
        <v>743</v>
      </c>
      <c r="B902" s="55" t="s">
        <v>460</v>
      </c>
      <c r="C902" s="54" t="s">
        <v>152</v>
      </c>
      <c r="D902" s="19">
        <v>1</v>
      </c>
      <c r="E902" s="2">
        <v>118000</v>
      </c>
      <c r="F902" s="2">
        <f t="shared" si="103"/>
        <v>118000</v>
      </c>
      <c r="G902" s="2">
        <v>123900</v>
      </c>
      <c r="H902" s="2">
        <f t="shared" si="104"/>
        <v>123900</v>
      </c>
      <c r="I902" s="2">
        <v>184375</v>
      </c>
      <c r="J902" s="63">
        <f t="shared" si="105"/>
        <v>184375</v>
      </c>
    </row>
    <row r="903" spans="1:10" ht="20.399999999999999" x14ac:dyDescent="0.2">
      <c r="A903" s="40">
        <v>744</v>
      </c>
      <c r="B903" s="56" t="s">
        <v>476</v>
      </c>
      <c r="C903" s="54" t="s">
        <v>152</v>
      </c>
      <c r="D903" s="19">
        <v>1</v>
      </c>
      <c r="E903" s="2">
        <v>115000</v>
      </c>
      <c r="F903" s="2">
        <f t="shared" si="103"/>
        <v>115000</v>
      </c>
      <c r="G903" s="2">
        <v>133400</v>
      </c>
      <c r="H903" s="2">
        <f t="shared" si="104"/>
        <v>133400</v>
      </c>
      <c r="I903" s="2">
        <v>122003.5</v>
      </c>
      <c r="J903" s="63">
        <f t="shared" si="105"/>
        <v>122003.5</v>
      </c>
    </row>
    <row r="904" spans="1:10" ht="20.399999999999999" x14ac:dyDescent="0.2">
      <c r="A904" s="40">
        <v>745</v>
      </c>
      <c r="B904" s="56" t="s">
        <v>462</v>
      </c>
      <c r="C904" s="54" t="s">
        <v>152</v>
      </c>
      <c r="D904" s="19">
        <v>1</v>
      </c>
      <c r="E904" s="2">
        <v>175000</v>
      </c>
      <c r="F904" s="2">
        <f t="shared" si="103"/>
        <v>175000</v>
      </c>
      <c r="G904" s="2">
        <v>203000</v>
      </c>
      <c r="H904" s="2">
        <f t="shared" si="104"/>
        <v>203000</v>
      </c>
      <c r="I904" s="2">
        <v>185657.5</v>
      </c>
      <c r="J904" s="63">
        <f t="shared" si="105"/>
        <v>185657.5</v>
      </c>
    </row>
    <row r="905" spans="1:10" x14ac:dyDescent="0.2">
      <c r="A905" s="40">
        <v>746</v>
      </c>
      <c r="B905" s="55" t="s">
        <v>463</v>
      </c>
      <c r="C905" s="54" t="s">
        <v>152</v>
      </c>
      <c r="D905" s="19">
        <v>1</v>
      </c>
      <c r="E905" s="2">
        <v>115000</v>
      </c>
      <c r="F905" s="2">
        <f t="shared" si="103"/>
        <v>115000</v>
      </c>
      <c r="G905" s="2">
        <v>132250</v>
      </c>
      <c r="H905" s="2">
        <f t="shared" si="104"/>
        <v>132250</v>
      </c>
      <c r="I905" s="2">
        <v>179687.5</v>
      </c>
      <c r="J905" s="63">
        <f t="shared" si="105"/>
        <v>179687.5</v>
      </c>
    </row>
    <row r="906" spans="1:10" x14ac:dyDescent="0.2">
      <c r="A906" s="40">
        <v>747</v>
      </c>
      <c r="B906" s="55" t="s">
        <v>472</v>
      </c>
      <c r="C906" s="54" t="s">
        <v>152</v>
      </c>
      <c r="D906" s="19">
        <v>1</v>
      </c>
      <c r="E906" s="2">
        <v>108125.36</v>
      </c>
      <c r="F906" s="2">
        <f t="shared" si="103"/>
        <v>108125.36</v>
      </c>
      <c r="G906" s="2">
        <v>123262.91040000001</v>
      </c>
      <c r="H906" s="2">
        <f t="shared" si="104"/>
        <v>123262.91040000001</v>
      </c>
      <c r="I906" s="2">
        <v>114710.194424</v>
      </c>
      <c r="J906" s="63">
        <f t="shared" si="105"/>
        <v>114710.194424</v>
      </c>
    </row>
    <row r="907" spans="1:10" ht="20.399999999999999" x14ac:dyDescent="0.2">
      <c r="A907" s="40">
        <v>748</v>
      </c>
      <c r="B907" s="56" t="s">
        <v>465</v>
      </c>
      <c r="C907" s="54" t="s">
        <v>152</v>
      </c>
      <c r="D907" s="19">
        <v>1</v>
      </c>
      <c r="E907" s="2">
        <v>75000</v>
      </c>
      <c r="F907" s="2">
        <f t="shared" si="103"/>
        <v>75000</v>
      </c>
      <c r="G907" s="2">
        <v>83250.000000000015</v>
      </c>
      <c r="H907" s="2">
        <f t="shared" si="104"/>
        <v>83250.000000000015</v>
      </c>
      <c r="I907" s="2">
        <v>102667.5</v>
      </c>
      <c r="J907" s="63">
        <f t="shared" si="105"/>
        <v>102667.5</v>
      </c>
    </row>
    <row r="908" spans="1:10" ht="20.399999999999999" x14ac:dyDescent="0.2">
      <c r="A908" s="40">
        <v>749</v>
      </c>
      <c r="B908" s="55" t="s">
        <v>466</v>
      </c>
      <c r="C908" s="54" t="s">
        <v>152</v>
      </c>
      <c r="D908" s="19">
        <v>1</v>
      </c>
      <c r="E908" s="2">
        <v>115000</v>
      </c>
      <c r="F908" s="2">
        <f t="shared" si="103"/>
        <v>115000</v>
      </c>
      <c r="G908" s="2">
        <v>119600</v>
      </c>
      <c r="H908" s="2">
        <f t="shared" si="104"/>
        <v>119600</v>
      </c>
      <c r="I908" s="2">
        <v>160126</v>
      </c>
      <c r="J908" s="63">
        <f t="shared" si="105"/>
        <v>160126</v>
      </c>
    </row>
    <row r="909" spans="1:10" ht="20.399999999999999" x14ac:dyDescent="0.2">
      <c r="A909" s="40">
        <v>750</v>
      </c>
      <c r="B909" s="55" t="s">
        <v>467</v>
      </c>
      <c r="C909" s="54" t="s">
        <v>152</v>
      </c>
      <c r="D909" s="19">
        <v>1</v>
      </c>
      <c r="E909" s="2">
        <v>280241.89</v>
      </c>
      <c r="F909" s="2">
        <f t="shared" si="103"/>
        <v>280241.89</v>
      </c>
      <c r="G909" s="2">
        <v>299858.82230000006</v>
      </c>
      <c r="H909" s="2">
        <f t="shared" si="104"/>
        <v>299858.82230000006</v>
      </c>
      <c r="I909" s="2">
        <v>383623.12322100002</v>
      </c>
      <c r="J909" s="63">
        <f t="shared" si="105"/>
        <v>383623.12322100002</v>
      </c>
    </row>
    <row r="910" spans="1:10" ht="20.399999999999999" x14ac:dyDescent="0.2">
      <c r="A910" s="40">
        <v>751</v>
      </c>
      <c r="B910" s="55" t="s">
        <v>482</v>
      </c>
      <c r="C910" s="54" t="s">
        <v>152</v>
      </c>
      <c r="D910" s="19">
        <v>1</v>
      </c>
      <c r="E910" s="2">
        <v>126201.34</v>
      </c>
      <c r="F910" s="2">
        <f t="shared" si="103"/>
        <v>126201.34</v>
      </c>
      <c r="G910" s="2">
        <v>152703.6214</v>
      </c>
      <c r="H910" s="2">
        <f t="shared" si="104"/>
        <v>152703.6214</v>
      </c>
      <c r="I910" s="2">
        <v>128737.986934</v>
      </c>
      <c r="J910" s="63">
        <f t="shared" si="105"/>
        <v>128737.986934</v>
      </c>
    </row>
    <row r="911" spans="1:10" ht="20.399999999999999" x14ac:dyDescent="0.2">
      <c r="A911" s="40">
        <v>752</v>
      </c>
      <c r="B911" s="55" t="s">
        <v>234</v>
      </c>
      <c r="C911" s="54" t="s">
        <v>152</v>
      </c>
      <c r="D911" s="19">
        <v>1</v>
      </c>
      <c r="E911" s="2">
        <v>181000</v>
      </c>
      <c r="F911" s="2">
        <f t="shared" si="103"/>
        <v>181000</v>
      </c>
      <c r="G911" s="2">
        <v>195480</v>
      </c>
      <c r="H911" s="2">
        <f t="shared" si="104"/>
        <v>195480</v>
      </c>
      <c r="I911" s="2">
        <v>243553.59999999998</v>
      </c>
      <c r="J911" s="63">
        <f t="shared" si="105"/>
        <v>243553.59999999998</v>
      </c>
    </row>
    <row r="912" spans="1:10" ht="20.399999999999999" x14ac:dyDescent="0.2">
      <c r="A912" s="40">
        <v>753</v>
      </c>
      <c r="B912" s="55" t="s">
        <v>483</v>
      </c>
      <c r="C912" s="54" t="s">
        <v>152</v>
      </c>
      <c r="D912" s="19">
        <v>1</v>
      </c>
      <c r="E912" s="2">
        <v>126201.34</v>
      </c>
      <c r="F912" s="2">
        <f t="shared" ref="F912:F943" si="106">E912*D912</f>
        <v>126201.34</v>
      </c>
      <c r="G912" s="2">
        <v>138821.47400000002</v>
      </c>
      <c r="H912" s="2">
        <f t="shared" ref="H912:H943" si="107">G912*D912</f>
        <v>138821.47400000002</v>
      </c>
      <c r="I912" s="2">
        <v>181729.92959999997</v>
      </c>
      <c r="J912" s="63">
        <f t="shared" ref="J912:J943" si="108">I912*D912</f>
        <v>181729.92959999997</v>
      </c>
    </row>
    <row r="913" spans="1:10" ht="20.399999999999999" x14ac:dyDescent="0.2">
      <c r="A913" s="40">
        <v>754</v>
      </c>
      <c r="B913" s="55" t="s">
        <v>233</v>
      </c>
      <c r="C913" s="54" t="s">
        <v>152</v>
      </c>
      <c r="D913" s="19">
        <v>1</v>
      </c>
      <c r="E913" s="2">
        <v>185000</v>
      </c>
      <c r="F913" s="2">
        <f t="shared" si="106"/>
        <v>185000</v>
      </c>
      <c r="G913" s="2">
        <v>227550</v>
      </c>
      <c r="H913" s="2">
        <f t="shared" si="107"/>
        <v>227550</v>
      </c>
      <c r="I913" s="2">
        <v>196266.5</v>
      </c>
      <c r="J913" s="63">
        <f t="shared" si="108"/>
        <v>196266.5</v>
      </c>
    </row>
    <row r="914" spans="1:10" ht="20.399999999999999" x14ac:dyDescent="0.2">
      <c r="A914" s="40">
        <v>755</v>
      </c>
      <c r="B914" s="55" t="s">
        <v>484</v>
      </c>
      <c r="C914" s="54" t="s">
        <v>152</v>
      </c>
      <c r="D914" s="19">
        <v>1</v>
      </c>
      <c r="E914" s="2">
        <v>850000</v>
      </c>
      <c r="F914" s="2">
        <f t="shared" si="106"/>
        <v>850000</v>
      </c>
      <c r="G914" s="2">
        <v>901000</v>
      </c>
      <c r="H914" s="2">
        <f t="shared" si="107"/>
        <v>901000</v>
      </c>
      <c r="I914" s="2">
        <v>955060</v>
      </c>
      <c r="J914" s="63">
        <f t="shared" si="108"/>
        <v>955060</v>
      </c>
    </row>
    <row r="915" spans="1:10" x14ac:dyDescent="0.2">
      <c r="A915" s="40">
        <v>756</v>
      </c>
      <c r="B915" s="55" t="s">
        <v>485</v>
      </c>
      <c r="C915" s="54" t="s">
        <v>152</v>
      </c>
      <c r="D915" s="19">
        <v>1</v>
      </c>
      <c r="E915" s="2">
        <v>65000</v>
      </c>
      <c r="F915" s="2">
        <f t="shared" si="106"/>
        <v>65000</v>
      </c>
      <c r="G915" s="2">
        <v>77350</v>
      </c>
      <c r="H915" s="2">
        <f t="shared" si="107"/>
        <v>77350</v>
      </c>
      <c r="I915" s="2">
        <v>101562.5</v>
      </c>
      <c r="J915" s="63">
        <f t="shared" si="108"/>
        <v>101562.5</v>
      </c>
    </row>
    <row r="916" spans="1:10" ht="20.399999999999999" x14ac:dyDescent="0.2">
      <c r="A916" s="40">
        <v>757</v>
      </c>
      <c r="B916" s="55" t="s">
        <v>486</v>
      </c>
      <c r="C916" s="54" t="s">
        <v>152</v>
      </c>
      <c r="D916" s="19">
        <v>1</v>
      </c>
      <c r="E916" s="2">
        <v>115000</v>
      </c>
      <c r="F916" s="2">
        <f t="shared" si="106"/>
        <v>115000</v>
      </c>
      <c r="G916" s="2">
        <v>129949.99999999999</v>
      </c>
      <c r="H916" s="2">
        <f t="shared" si="107"/>
        <v>129949.99999999999</v>
      </c>
      <c r="I916" s="2">
        <v>152087.5</v>
      </c>
      <c r="J916" s="63">
        <f t="shared" si="108"/>
        <v>152087.5</v>
      </c>
    </row>
    <row r="917" spans="1:10" x14ac:dyDescent="0.2">
      <c r="A917" s="40">
        <v>758</v>
      </c>
      <c r="B917" s="55" t="s">
        <v>487</v>
      </c>
      <c r="C917" s="54" t="s">
        <v>154</v>
      </c>
      <c r="D917" s="19">
        <v>1</v>
      </c>
      <c r="E917" s="2">
        <v>115000</v>
      </c>
      <c r="F917" s="2">
        <f t="shared" si="106"/>
        <v>115000</v>
      </c>
      <c r="G917" s="2">
        <v>126500.00000000001</v>
      </c>
      <c r="H917" s="2">
        <f t="shared" si="107"/>
        <v>126500.00000000001</v>
      </c>
      <c r="I917" s="2">
        <v>124384</v>
      </c>
      <c r="J917" s="63">
        <f t="shared" si="108"/>
        <v>124384</v>
      </c>
    </row>
    <row r="918" spans="1:10" ht="20.399999999999999" x14ac:dyDescent="0.2">
      <c r="A918" s="40">
        <v>759</v>
      </c>
      <c r="B918" s="55" t="s">
        <v>605</v>
      </c>
      <c r="C918" s="54" t="s">
        <v>152</v>
      </c>
      <c r="D918" s="19">
        <v>1</v>
      </c>
      <c r="E918" s="2">
        <v>65000</v>
      </c>
      <c r="F918" s="2">
        <f t="shared" si="106"/>
        <v>65000</v>
      </c>
      <c r="G918" s="2">
        <v>74750</v>
      </c>
      <c r="H918" s="2">
        <f t="shared" si="107"/>
        <v>74750</v>
      </c>
      <c r="I918" s="2">
        <v>101562.5</v>
      </c>
      <c r="J918" s="63">
        <f t="shared" si="108"/>
        <v>101562.5</v>
      </c>
    </row>
    <row r="919" spans="1:10" x14ac:dyDescent="0.2">
      <c r="A919" s="40">
        <v>760</v>
      </c>
      <c r="B919" s="55" t="s">
        <v>489</v>
      </c>
      <c r="C919" s="54" t="s">
        <v>152</v>
      </c>
      <c r="D919" s="19">
        <v>1</v>
      </c>
      <c r="E919" s="2">
        <v>75000</v>
      </c>
      <c r="F919" s="2">
        <f t="shared" si="106"/>
        <v>75000</v>
      </c>
      <c r="G919" s="2">
        <v>81750</v>
      </c>
      <c r="H919" s="2">
        <f t="shared" si="107"/>
        <v>81750</v>
      </c>
      <c r="I919" s="2">
        <v>104430</v>
      </c>
      <c r="J919" s="63">
        <f t="shared" si="108"/>
        <v>104430</v>
      </c>
    </row>
    <row r="920" spans="1:10" ht="20.399999999999999" x14ac:dyDescent="0.2">
      <c r="A920" s="40">
        <v>761</v>
      </c>
      <c r="B920" s="55" t="s">
        <v>490</v>
      </c>
      <c r="C920" s="54" t="s">
        <v>152</v>
      </c>
      <c r="D920" s="19">
        <v>1</v>
      </c>
      <c r="E920" s="2">
        <v>115000</v>
      </c>
      <c r="F920" s="2">
        <f t="shared" si="106"/>
        <v>115000</v>
      </c>
      <c r="G920" s="2">
        <v>128800.00000000001</v>
      </c>
      <c r="H920" s="2">
        <f t="shared" si="107"/>
        <v>128800.00000000001</v>
      </c>
      <c r="I920" s="2">
        <v>171166</v>
      </c>
      <c r="J920" s="63">
        <f t="shared" si="108"/>
        <v>171166</v>
      </c>
    </row>
    <row r="921" spans="1:10" x14ac:dyDescent="0.2">
      <c r="A921" s="40">
        <v>762</v>
      </c>
      <c r="B921" s="55" t="s">
        <v>263</v>
      </c>
      <c r="C921" s="54" t="s">
        <v>154</v>
      </c>
      <c r="D921" s="19">
        <v>1</v>
      </c>
      <c r="E921" s="2">
        <v>78000</v>
      </c>
      <c r="F921" s="2">
        <f t="shared" si="106"/>
        <v>78000</v>
      </c>
      <c r="G921" s="2">
        <v>96720</v>
      </c>
      <c r="H921" s="2">
        <f t="shared" si="107"/>
        <v>96720</v>
      </c>
      <c r="I921" s="2">
        <v>110455.79999999999</v>
      </c>
      <c r="J921" s="63">
        <f t="shared" si="108"/>
        <v>110455.79999999999</v>
      </c>
    </row>
    <row r="922" spans="1:10" ht="20.399999999999999" x14ac:dyDescent="0.2">
      <c r="A922" s="40">
        <v>763</v>
      </c>
      <c r="B922" s="55" t="s">
        <v>606</v>
      </c>
      <c r="C922" s="54" t="s">
        <v>154</v>
      </c>
      <c r="D922" s="19">
        <v>1</v>
      </c>
      <c r="E922" s="2">
        <v>75000</v>
      </c>
      <c r="F922" s="2">
        <f t="shared" si="106"/>
        <v>75000</v>
      </c>
      <c r="G922" s="2">
        <v>93000</v>
      </c>
      <c r="H922" s="2">
        <f t="shared" si="107"/>
        <v>93000</v>
      </c>
      <c r="I922" s="2">
        <v>100920</v>
      </c>
      <c r="J922" s="63">
        <f t="shared" si="108"/>
        <v>100920</v>
      </c>
    </row>
    <row r="923" spans="1:10" x14ac:dyDescent="0.2">
      <c r="A923" s="40">
        <v>764</v>
      </c>
      <c r="B923" s="55" t="s">
        <v>499</v>
      </c>
      <c r="C923" s="54" t="s">
        <v>153</v>
      </c>
      <c r="D923" s="19">
        <v>1</v>
      </c>
      <c r="E923" s="2">
        <v>85000</v>
      </c>
      <c r="F923" s="2">
        <f t="shared" si="106"/>
        <v>85000</v>
      </c>
      <c r="G923" s="2">
        <v>102850</v>
      </c>
      <c r="H923" s="2">
        <f t="shared" si="107"/>
        <v>102850</v>
      </c>
      <c r="I923" s="2">
        <v>116356.5</v>
      </c>
      <c r="J923" s="63">
        <f t="shared" si="108"/>
        <v>116356.5</v>
      </c>
    </row>
    <row r="924" spans="1:10" x14ac:dyDescent="0.2">
      <c r="A924" s="40">
        <v>765</v>
      </c>
      <c r="B924" s="55" t="s">
        <v>500</v>
      </c>
      <c r="C924" s="54" t="s">
        <v>153</v>
      </c>
      <c r="D924" s="19">
        <v>1</v>
      </c>
      <c r="E924" s="2">
        <v>75000</v>
      </c>
      <c r="F924" s="2">
        <f t="shared" si="106"/>
        <v>75000</v>
      </c>
      <c r="G924" s="2">
        <v>81000</v>
      </c>
      <c r="H924" s="2">
        <f t="shared" si="107"/>
        <v>81000</v>
      </c>
      <c r="I924" s="2">
        <v>108000</v>
      </c>
      <c r="J924" s="63">
        <f t="shared" si="108"/>
        <v>108000</v>
      </c>
    </row>
    <row r="925" spans="1:10" ht="20.399999999999999" x14ac:dyDescent="0.2">
      <c r="A925" s="40">
        <v>766</v>
      </c>
      <c r="B925" s="56" t="s">
        <v>510</v>
      </c>
      <c r="C925" s="54" t="s">
        <v>154</v>
      </c>
      <c r="D925" s="19">
        <v>1</v>
      </c>
      <c r="E925" s="2">
        <v>89000</v>
      </c>
      <c r="F925" s="2">
        <f t="shared" si="106"/>
        <v>89000</v>
      </c>
      <c r="G925" s="2">
        <v>101460.00000000001</v>
      </c>
      <c r="H925" s="2">
        <f t="shared" si="107"/>
        <v>101460.00000000001</v>
      </c>
      <c r="I925" s="2">
        <v>113644.09999999998</v>
      </c>
      <c r="J925" s="63">
        <f t="shared" si="108"/>
        <v>113644.09999999998</v>
      </c>
    </row>
    <row r="926" spans="1:10" x14ac:dyDescent="0.2">
      <c r="A926" s="40">
        <v>767</v>
      </c>
      <c r="B926" s="55" t="s">
        <v>501</v>
      </c>
      <c r="C926" s="54" t="s">
        <v>153</v>
      </c>
      <c r="D926" s="19">
        <v>1</v>
      </c>
      <c r="E926" s="2">
        <v>319925</v>
      </c>
      <c r="F926" s="2">
        <f t="shared" si="106"/>
        <v>319925</v>
      </c>
      <c r="G926" s="2">
        <v>332722</v>
      </c>
      <c r="H926" s="2">
        <f t="shared" si="107"/>
        <v>332722</v>
      </c>
      <c r="I926" s="2">
        <v>484014.53249999997</v>
      </c>
      <c r="J926" s="63">
        <f t="shared" si="108"/>
        <v>484014.53249999997</v>
      </c>
    </row>
    <row r="927" spans="1:10" x14ac:dyDescent="0.2">
      <c r="A927" s="40">
        <v>768</v>
      </c>
      <c r="B927" s="55" t="s">
        <v>511</v>
      </c>
      <c r="C927" s="54" t="s">
        <v>153</v>
      </c>
      <c r="D927" s="19">
        <v>1</v>
      </c>
      <c r="E927" s="2">
        <v>850000</v>
      </c>
      <c r="F927" s="2">
        <f t="shared" si="106"/>
        <v>850000</v>
      </c>
      <c r="G927" s="2">
        <v>1045500</v>
      </c>
      <c r="H927" s="2">
        <f t="shared" si="107"/>
        <v>1045500</v>
      </c>
      <c r="I927" s="2">
        <v>1124124.9999999998</v>
      </c>
      <c r="J927" s="63">
        <f t="shared" si="108"/>
        <v>1124124.9999999998</v>
      </c>
    </row>
    <row r="928" spans="1:10" x14ac:dyDescent="0.2">
      <c r="A928" s="40">
        <v>769</v>
      </c>
      <c r="B928" s="55" t="s">
        <v>265</v>
      </c>
      <c r="C928" s="54" t="s">
        <v>154</v>
      </c>
      <c r="D928" s="19">
        <v>1</v>
      </c>
      <c r="E928" s="2">
        <v>83000</v>
      </c>
      <c r="F928" s="2">
        <f t="shared" si="106"/>
        <v>83000</v>
      </c>
      <c r="G928" s="2">
        <v>99600</v>
      </c>
      <c r="H928" s="2">
        <f t="shared" si="107"/>
        <v>99600</v>
      </c>
      <c r="I928" s="2">
        <v>129687.5</v>
      </c>
      <c r="J928" s="63">
        <f t="shared" si="108"/>
        <v>129687.5</v>
      </c>
    </row>
    <row r="929" spans="1:10" ht="51" x14ac:dyDescent="0.2">
      <c r="A929" s="40">
        <v>770</v>
      </c>
      <c r="B929" s="55" t="s">
        <v>512</v>
      </c>
      <c r="C929" s="54" t="s">
        <v>153</v>
      </c>
      <c r="D929" s="19">
        <v>1</v>
      </c>
      <c r="E929" s="2">
        <v>850000</v>
      </c>
      <c r="F929" s="2">
        <f t="shared" si="106"/>
        <v>850000</v>
      </c>
      <c r="G929" s="2">
        <v>952000.00000000012</v>
      </c>
      <c r="H929" s="2">
        <f t="shared" si="107"/>
        <v>952000.00000000012</v>
      </c>
      <c r="I929" s="2">
        <v>1104660.0000000002</v>
      </c>
      <c r="J929" s="63">
        <f t="shared" si="108"/>
        <v>1104660.0000000002</v>
      </c>
    </row>
    <row r="930" spans="1:10" ht="51" x14ac:dyDescent="0.2">
      <c r="A930" s="40">
        <v>771</v>
      </c>
      <c r="B930" s="55" t="s">
        <v>513</v>
      </c>
      <c r="C930" s="54" t="s">
        <v>153</v>
      </c>
      <c r="D930" s="19">
        <v>1</v>
      </c>
      <c r="E930" s="2">
        <v>674646.37</v>
      </c>
      <c r="F930" s="2">
        <f t="shared" si="106"/>
        <v>674646.37</v>
      </c>
      <c r="G930" s="2">
        <v>721871.61590000009</v>
      </c>
      <c r="H930" s="2">
        <f t="shared" si="107"/>
        <v>721871.61590000009</v>
      </c>
      <c r="I930" s="2">
        <v>743797.62292500003</v>
      </c>
      <c r="J930" s="63">
        <f t="shared" si="108"/>
        <v>743797.62292500003</v>
      </c>
    </row>
    <row r="931" spans="1:10" x14ac:dyDescent="0.2">
      <c r="A931" s="40">
        <v>772</v>
      </c>
      <c r="B931" s="55" t="s">
        <v>498</v>
      </c>
      <c r="C931" s="54" t="s">
        <v>154</v>
      </c>
      <c r="D931" s="19">
        <v>1</v>
      </c>
      <c r="E931" s="2">
        <v>85000</v>
      </c>
      <c r="F931" s="2">
        <f t="shared" si="106"/>
        <v>85000</v>
      </c>
      <c r="G931" s="2">
        <v>94350.000000000015</v>
      </c>
      <c r="H931" s="2">
        <f t="shared" si="107"/>
        <v>94350.000000000015</v>
      </c>
      <c r="I931" s="2">
        <v>91936</v>
      </c>
      <c r="J931" s="63">
        <f t="shared" si="108"/>
        <v>91936</v>
      </c>
    </row>
    <row r="932" spans="1:10" x14ac:dyDescent="0.2">
      <c r="A932" s="40">
        <v>773</v>
      </c>
      <c r="B932" s="55" t="s">
        <v>247</v>
      </c>
      <c r="C932" s="54" t="s">
        <v>153</v>
      </c>
      <c r="D932" s="19">
        <v>1</v>
      </c>
      <c r="E932" s="2">
        <v>620750</v>
      </c>
      <c r="F932" s="2">
        <f t="shared" si="106"/>
        <v>620750</v>
      </c>
      <c r="G932" s="2">
        <v>701447.49999999988</v>
      </c>
      <c r="H932" s="2">
        <f t="shared" si="107"/>
        <v>701447.49999999988</v>
      </c>
      <c r="I932" s="2">
        <v>645828.30000000005</v>
      </c>
      <c r="J932" s="63">
        <f t="shared" si="108"/>
        <v>645828.30000000005</v>
      </c>
    </row>
    <row r="933" spans="1:10" x14ac:dyDescent="0.2">
      <c r="A933" s="40">
        <v>774</v>
      </c>
      <c r="B933" s="55" t="s">
        <v>235</v>
      </c>
      <c r="C933" s="54" t="s">
        <v>154</v>
      </c>
      <c r="D933" s="19">
        <v>1</v>
      </c>
      <c r="E933" s="2">
        <v>86000</v>
      </c>
      <c r="F933" s="2">
        <f t="shared" si="106"/>
        <v>86000</v>
      </c>
      <c r="G933" s="2">
        <v>89440</v>
      </c>
      <c r="H933" s="2">
        <f t="shared" si="107"/>
        <v>89440</v>
      </c>
      <c r="I933" s="2">
        <v>130109.4</v>
      </c>
      <c r="J933" s="63">
        <f t="shared" si="108"/>
        <v>130109.4</v>
      </c>
    </row>
    <row r="934" spans="1:10" x14ac:dyDescent="0.2">
      <c r="A934" s="40">
        <v>775</v>
      </c>
      <c r="B934" s="55" t="s">
        <v>264</v>
      </c>
      <c r="C934" s="54" t="s">
        <v>154</v>
      </c>
      <c r="D934" s="19">
        <v>1</v>
      </c>
      <c r="E934" s="2">
        <v>175000</v>
      </c>
      <c r="F934" s="2">
        <f t="shared" si="106"/>
        <v>175000</v>
      </c>
      <c r="G934" s="2">
        <v>218750</v>
      </c>
      <c r="H934" s="2">
        <f t="shared" si="107"/>
        <v>218750</v>
      </c>
      <c r="I934" s="2">
        <v>231437.49999999994</v>
      </c>
      <c r="J934" s="63">
        <f t="shared" si="108"/>
        <v>231437.49999999994</v>
      </c>
    </row>
    <row r="935" spans="1:10" x14ac:dyDescent="0.2">
      <c r="A935" s="40">
        <v>776</v>
      </c>
      <c r="B935" s="55" t="s">
        <v>502</v>
      </c>
      <c r="C935" s="54" t="s">
        <v>153</v>
      </c>
      <c r="D935" s="19">
        <v>1</v>
      </c>
      <c r="E935" s="2">
        <v>347704.99</v>
      </c>
      <c r="F935" s="2">
        <f t="shared" si="106"/>
        <v>347704.99</v>
      </c>
      <c r="G935" s="2">
        <v>378998.43910000002</v>
      </c>
      <c r="H935" s="2">
        <f t="shared" si="107"/>
        <v>378998.43910000002</v>
      </c>
      <c r="I935" s="2">
        <v>420723.03790000005</v>
      </c>
      <c r="J935" s="63">
        <f t="shared" si="108"/>
        <v>420723.03790000005</v>
      </c>
    </row>
    <row r="936" spans="1:10" ht="20.399999999999999" x14ac:dyDescent="0.2">
      <c r="A936" s="40">
        <v>777</v>
      </c>
      <c r="B936" s="55" t="s">
        <v>503</v>
      </c>
      <c r="C936" s="54" t="s">
        <v>153</v>
      </c>
      <c r="D936" s="19">
        <v>1</v>
      </c>
      <c r="E936" s="2">
        <v>269889.89</v>
      </c>
      <c r="F936" s="2">
        <f t="shared" si="106"/>
        <v>269889.89</v>
      </c>
      <c r="G936" s="2">
        <v>299577.77790000004</v>
      </c>
      <c r="H936" s="2">
        <f t="shared" si="107"/>
        <v>299577.77790000004</v>
      </c>
      <c r="I936" s="2">
        <v>291912.90502400004</v>
      </c>
      <c r="J936" s="63">
        <f t="shared" si="108"/>
        <v>291912.90502400004</v>
      </c>
    </row>
    <row r="937" spans="1:10" ht="20.399999999999999" x14ac:dyDescent="0.2">
      <c r="A937" s="40">
        <v>778</v>
      </c>
      <c r="B937" s="53" t="s">
        <v>504</v>
      </c>
      <c r="C937" s="54" t="s">
        <v>153</v>
      </c>
      <c r="D937" s="19">
        <v>1</v>
      </c>
      <c r="E937" s="2">
        <v>347704.99</v>
      </c>
      <c r="F937" s="2">
        <f t="shared" si="106"/>
        <v>347704.99</v>
      </c>
      <c r="G937" s="2">
        <v>417245.98799999995</v>
      </c>
      <c r="H937" s="2">
        <f t="shared" si="107"/>
        <v>417245.98799999995</v>
      </c>
      <c r="I937" s="2">
        <v>492385.03633899993</v>
      </c>
      <c r="J937" s="63">
        <f t="shared" si="108"/>
        <v>492385.03633899993</v>
      </c>
    </row>
    <row r="938" spans="1:10" x14ac:dyDescent="0.2">
      <c r="A938" s="40">
        <v>779</v>
      </c>
      <c r="B938" s="55" t="s">
        <v>515</v>
      </c>
      <c r="C938" s="54" t="s">
        <v>153</v>
      </c>
      <c r="D938" s="19">
        <v>1</v>
      </c>
      <c r="E938" s="2">
        <v>689000</v>
      </c>
      <c r="F938" s="2">
        <f t="shared" si="106"/>
        <v>689000</v>
      </c>
      <c r="G938" s="2">
        <v>744120</v>
      </c>
      <c r="H938" s="2">
        <f t="shared" si="107"/>
        <v>744120</v>
      </c>
      <c r="I938" s="2">
        <v>959363.6</v>
      </c>
      <c r="J938" s="63">
        <f t="shared" si="108"/>
        <v>959363.6</v>
      </c>
    </row>
    <row r="939" spans="1:10" x14ac:dyDescent="0.2">
      <c r="A939" s="40">
        <v>780</v>
      </c>
      <c r="B939" s="55" t="s">
        <v>498</v>
      </c>
      <c r="C939" s="54" t="s">
        <v>154</v>
      </c>
      <c r="D939" s="19">
        <v>1</v>
      </c>
      <c r="E939" s="2">
        <v>85000</v>
      </c>
      <c r="F939" s="2">
        <f t="shared" si="106"/>
        <v>85000</v>
      </c>
      <c r="G939" s="2">
        <v>91800</v>
      </c>
      <c r="H939" s="2">
        <f t="shared" si="107"/>
        <v>91800</v>
      </c>
      <c r="I939" s="2">
        <v>91936</v>
      </c>
      <c r="J939" s="63">
        <f t="shared" si="108"/>
        <v>91936</v>
      </c>
    </row>
    <row r="940" spans="1:10" x14ac:dyDescent="0.2">
      <c r="A940" s="40">
        <v>781</v>
      </c>
      <c r="B940" s="55" t="s">
        <v>499</v>
      </c>
      <c r="C940" s="54" t="s">
        <v>153</v>
      </c>
      <c r="D940" s="19">
        <v>1</v>
      </c>
      <c r="E940" s="2">
        <v>85000</v>
      </c>
      <c r="F940" s="2">
        <f t="shared" si="106"/>
        <v>85000</v>
      </c>
      <c r="G940" s="2">
        <v>92650</v>
      </c>
      <c r="H940" s="2">
        <f t="shared" si="107"/>
        <v>92650</v>
      </c>
      <c r="I940" s="2">
        <v>114375.99999999999</v>
      </c>
      <c r="J940" s="63">
        <f t="shared" si="108"/>
        <v>114375.99999999999</v>
      </c>
    </row>
    <row r="941" spans="1:10" x14ac:dyDescent="0.2">
      <c r="A941" s="40">
        <v>782</v>
      </c>
      <c r="B941" s="55" t="s">
        <v>500</v>
      </c>
      <c r="C941" s="54" t="s">
        <v>153</v>
      </c>
      <c r="D941" s="19">
        <v>1</v>
      </c>
      <c r="E941" s="2">
        <v>75000</v>
      </c>
      <c r="F941" s="2">
        <f t="shared" si="106"/>
        <v>75000</v>
      </c>
      <c r="G941" s="2">
        <v>90000</v>
      </c>
      <c r="H941" s="2">
        <f t="shared" si="107"/>
        <v>90000</v>
      </c>
      <c r="I941" s="2">
        <v>108000</v>
      </c>
      <c r="J941" s="63">
        <f t="shared" si="108"/>
        <v>108000</v>
      </c>
    </row>
    <row r="942" spans="1:10" x14ac:dyDescent="0.2">
      <c r="A942" s="40">
        <v>783</v>
      </c>
      <c r="B942" s="55" t="s">
        <v>235</v>
      </c>
      <c r="C942" s="54" t="s">
        <v>154</v>
      </c>
      <c r="D942" s="19">
        <v>1</v>
      </c>
      <c r="E942" s="2">
        <v>86000</v>
      </c>
      <c r="F942" s="2">
        <f t="shared" si="106"/>
        <v>86000</v>
      </c>
      <c r="G942" s="2">
        <v>105780</v>
      </c>
      <c r="H942" s="2">
        <f t="shared" si="107"/>
        <v>105780</v>
      </c>
      <c r="I942" s="2">
        <v>98461.400000000009</v>
      </c>
      <c r="J942" s="63">
        <f t="shared" si="108"/>
        <v>98461.400000000009</v>
      </c>
    </row>
    <row r="943" spans="1:10" x14ac:dyDescent="0.2">
      <c r="A943" s="40">
        <v>784</v>
      </c>
      <c r="B943" s="55" t="s">
        <v>501</v>
      </c>
      <c r="C943" s="54" t="s">
        <v>153</v>
      </c>
      <c r="D943" s="19">
        <v>1</v>
      </c>
      <c r="E943" s="2">
        <v>319925</v>
      </c>
      <c r="F943" s="2">
        <f t="shared" si="106"/>
        <v>319925</v>
      </c>
      <c r="G943" s="2">
        <v>380710.75</v>
      </c>
      <c r="H943" s="2">
        <f t="shared" si="107"/>
        <v>380710.75</v>
      </c>
      <c r="I943" s="2">
        <v>332849.97000000003</v>
      </c>
      <c r="J943" s="63">
        <f t="shared" si="108"/>
        <v>332849.97000000003</v>
      </c>
    </row>
    <row r="944" spans="1:10" x14ac:dyDescent="0.2">
      <c r="A944" s="40">
        <v>785</v>
      </c>
      <c r="B944" s="55" t="s">
        <v>264</v>
      </c>
      <c r="C944" s="54" t="s">
        <v>154</v>
      </c>
      <c r="D944" s="19">
        <v>1</v>
      </c>
      <c r="E944" s="2">
        <v>175000</v>
      </c>
      <c r="F944" s="2">
        <f t="shared" ref="F944:F952" si="109">E944*D944</f>
        <v>175000</v>
      </c>
      <c r="G944" s="2">
        <v>185500</v>
      </c>
      <c r="H944" s="2">
        <f t="shared" ref="H944:H952" si="110">G944*D944</f>
        <v>185500</v>
      </c>
      <c r="I944" s="2">
        <v>260470</v>
      </c>
      <c r="J944" s="63">
        <f t="shared" ref="J944:J952" si="111">I944*D944</f>
        <v>260470</v>
      </c>
    </row>
    <row r="945" spans="1:10" x14ac:dyDescent="0.2">
      <c r="A945" s="40">
        <v>786</v>
      </c>
      <c r="B945" s="55" t="s">
        <v>502</v>
      </c>
      <c r="C945" s="54" t="s">
        <v>153</v>
      </c>
      <c r="D945" s="19">
        <v>1</v>
      </c>
      <c r="E945" s="2">
        <v>347704.99</v>
      </c>
      <c r="F945" s="2">
        <f t="shared" si="109"/>
        <v>347704.99</v>
      </c>
      <c r="G945" s="2">
        <v>420723.0379</v>
      </c>
      <c r="H945" s="2">
        <f t="shared" si="110"/>
        <v>420723.0379</v>
      </c>
      <c r="I945" s="2">
        <v>383344.75147500006</v>
      </c>
      <c r="J945" s="63">
        <f t="shared" si="111"/>
        <v>383344.75147500006</v>
      </c>
    </row>
    <row r="946" spans="1:10" ht="20.399999999999999" x14ac:dyDescent="0.2">
      <c r="A946" s="40">
        <v>787</v>
      </c>
      <c r="B946" s="56" t="s">
        <v>503</v>
      </c>
      <c r="C946" s="54" t="s">
        <v>153</v>
      </c>
      <c r="D946" s="19">
        <v>1</v>
      </c>
      <c r="E946" s="2">
        <v>269889.89</v>
      </c>
      <c r="F946" s="2">
        <f t="shared" si="109"/>
        <v>269889.89</v>
      </c>
      <c r="G946" s="2">
        <v>323867.86800000002</v>
      </c>
      <c r="H946" s="2">
        <f t="shared" si="110"/>
        <v>323867.86800000002</v>
      </c>
      <c r="I946" s="2">
        <v>344622.40054099995</v>
      </c>
      <c r="J946" s="63">
        <f t="shared" si="111"/>
        <v>344622.40054099995</v>
      </c>
    </row>
    <row r="947" spans="1:10" x14ac:dyDescent="0.2">
      <c r="A947" s="40">
        <v>788</v>
      </c>
      <c r="B947" s="55" t="s">
        <v>502</v>
      </c>
      <c r="C947" s="54" t="s">
        <v>153</v>
      </c>
      <c r="D947" s="19">
        <v>1</v>
      </c>
      <c r="E947" s="2">
        <v>347704.99</v>
      </c>
      <c r="F947" s="2">
        <f t="shared" si="109"/>
        <v>347704.99</v>
      </c>
      <c r="G947" s="2">
        <v>410291.88819999999</v>
      </c>
      <c r="H947" s="2">
        <f t="shared" si="110"/>
        <v>410291.88819999999</v>
      </c>
      <c r="I947" s="2">
        <v>509074.87585899996</v>
      </c>
      <c r="J947" s="63">
        <f t="shared" si="111"/>
        <v>509074.87585899996</v>
      </c>
    </row>
    <row r="948" spans="1:10" ht="20.399999999999999" x14ac:dyDescent="0.2">
      <c r="A948" s="40">
        <v>789</v>
      </c>
      <c r="B948" s="55" t="s">
        <v>505</v>
      </c>
      <c r="C948" s="54" t="s">
        <v>152</v>
      </c>
      <c r="D948" s="19">
        <v>1</v>
      </c>
      <c r="E948" s="2">
        <v>850000</v>
      </c>
      <c r="F948" s="2">
        <f t="shared" si="109"/>
        <v>850000</v>
      </c>
      <c r="G948" s="2">
        <v>960499.99999999988</v>
      </c>
      <c r="H948" s="2">
        <f t="shared" si="110"/>
        <v>960499.99999999988</v>
      </c>
      <c r="I948" s="2">
        <v>1143759.9999999998</v>
      </c>
      <c r="J948" s="63">
        <f t="shared" si="111"/>
        <v>1143759.9999999998</v>
      </c>
    </row>
    <row r="949" spans="1:10" ht="20.399999999999999" x14ac:dyDescent="0.2">
      <c r="A949" s="40">
        <v>790</v>
      </c>
      <c r="B949" s="55" t="s">
        <v>506</v>
      </c>
      <c r="C949" s="54" t="s">
        <v>153</v>
      </c>
      <c r="D949" s="19">
        <v>1</v>
      </c>
      <c r="E949" s="2">
        <v>347704.99</v>
      </c>
      <c r="F949" s="2">
        <f t="shared" si="109"/>
        <v>347704.99</v>
      </c>
      <c r="G949" s="2">
        <v>406814.83829999994</v>
      </c>
      <c r="H949" s="2">
        <f t="shared" si="110"/>
        <v>406814.83829999994</v>
      </c>
      <c r="I949" s="2">
        <v>354693.86029899999</v>
      </c>
      <c r="J949" s="63">
        <f t="shared" si="111"/>
        <v>354693.86029899999</v>
      </c>
    </row>
    <row r="950" spans="1:10" ht="20.399999999999999" x14ac:dyDescent="0.2">
      <c r="A950" s="40">
        <v>791</v>
      </c>
      <c r="B950" s="55" t="s">
        <v>326</v>
      </c>
      <c r="C950" s="54" t="s">
        <v>153</v>
      </c>
      <c r="D950" s="19">
        <v>1</v>
      </c>
      <c r="E950" s="2">
        <v>269889.89</v>
      </c>
      <c r="F950" s="2">
        <f t="shared" si="109"/>
        <v>269889.89</v>
      </c>
      <c r="G950" s="2">
        <v>288782.18230000004</v>
      </c>
      <c r="H950" s="2">
        <f t="shared" si="110"/>
        <v>288782.18230000004</v>
      </c>
      <c r="I950" s="2">
        <v>369452.27042099996</v>
      </c>
      <c r="J950" s="63">
        <f t="shared" si="111"/>
        <v>369452.27042099996</v>
      </c>
    </row>
    <row r="951" spans="1:10" ht="20.399999999999999" x14ac:dyDescent="0.2">
      <c r="A951" s="40">
        <v>792</v>
      </c>
      <c r="B951" s="55" t="s">
        <v>504</v>
      </c>
      <c r="C951" s="54" t="s">
        <v>153</v>
      </c>
      <c r="D951" s="19">
        <v>1</v>
      </c>
      <c r="E951" s="2">
        <v>347704.99</v>
      </c>
      <c r="F951" s="2">
        <f t="shared" si="109"/>
        <v>347704.99</v>
      </c>
      <c r="G951" s="2">
        <v>413768.93809999997</v>
      </c>
      <c r="H951" s="2">
        <f t="shared" si="110"/>
        <v>413768.93809999997</v>
      </c>
      <c r="I951" s="2">
        <v>398087.44305100001</v>
      </c>
      <c r="J951" s="63">
        <f t="shared" si="111"/>
        <v>398087.44305100001</v>
      </c>
    </row>
    <row r="952" spans="1:10" ht="21" thickBot="1" x14ac:dyDescent="0.25">
      <c r="A952" s="40">
        <v>793</v>
      </c>
      <c r="B952" s="238" t="s">
        <v>508</v>
      </c>
      <c r="C952" s="189" t="s">
        <v>153</v>
      </c>
      <c r="D952" s="150">
        <v>1</v>
      </c>
      <c r="E952" s="151">
        <v>4500000</v>
      </c>
      <c r="F952" s="151">
        <f t="shared" si="109"/>
        <v>4500000</v>
      </c>
      <c r="G952" s="151">
        <v>5445000</v>
      </c>
      <c r="H952" s="151">
        <f t="shared" si="110"/>
        <v>5445000</v>
      </c>
      <c r="I952" s="151">
        <v>5346450</v>
      </c>
      <c r="J952" s="152">
        <f t="shared" si="111"/>
        <v>5346450</v>
      </c>
    </row>
    <row r="953" spans="1:10" ht="16.8" customHeight="1" thickBot="1" x14ac:dyDescent="0.25">
      <c r="A953" s="131"/>
      <c r="B953" s="221" t="s">
        <v>777</v>
      </c>
      <c r="C953" s="155"/>
      <c r="D953" s="156"/>
      <c r="E953" s="195"/>
      <c r="F953" s="197">
        <f>SUM(F880:F952)</f>
        <v>21979166.629999999</v>
      </c>
      <c r="G953" s="198"/>
      <c r="H953" s="198">
        <f>SUM(H880:H952)</f>
        <v>25370477.893400002</v>
      </c>
      <c r="I953" s="198"/>
      <c r="J953" s="199">
        <f>SUM(J880:J952)</f>
        <v>27719153.424912997</v>
      </c>
    </row>
    <row r="954" spans="1:10" ht="15.6" customHeight="1" x14ac:dyDescent="0.2">
      <c r="A954" s="131"/>
      <c r="B954" s="222" t="s">
        <v>779</v>
      </c>
      <c r="C954" s="168">
        <v>0.14000000000000001</v>
      </c>
      <c r="D954" s="19"/>
      <c r="E954" s="2"/>
      <c r="F954" s="89">
        <f>F953*C954</f>
        <v>3077083.3282000003</v>
      </c>
      <c r="G954" s="89"/>
      <c r="H954" s="89">
        <f>H953*C954</f>
        <v>3551866.9050760008</v>
      </c>
      <c r="I954" s="89"/>
      <c r="J954" s="196">
        <f>J953*C954</f>
        <v>3880681.4794878201</v>
      </c>
    </row>
    <row r="955" spans="1:10" ht="15.6" customHeight="1" x14ac:dyDescent="0.2">
      <c r="A955" s="131"/>
      <c r="B955" s="222" t="s">
        <v>780</v>
      </c>
      <c r="C955" s="168">
        <v>0.03</v>
      </c>
      <c r="D955" s="19"/>
      <c r="E955" s="2"/>
      <c r="F955" s="2">
        <f>F953*C955</f>
        <v>659374.99889999989</v>
      </c>
      <c r="G955" s="2"/>
      <c r="H955" s="2">
        <f>H953*C955</f>
        <v>761114.33680200006</v>
      </c>
      <c r="I955" s="2"/>
      <c r="J955" s="162">
        <f>J953*C955</f>
        <v>831574.60274738981</v>
      </c>
    </row>
    <row r="956" spans="1:10" ht="15.6" customHeight="1" x14ac:dyDescent="0.2">
      <c r="A956" s="131"/>
      <c r="B956" s="222" t="s">
        <v>781</v>
      </c>
      <c r="C956" s="168">
        <v>0.05</v>
      </c>
      <c r="D956" s="19"/>
      <c r="E956" s="2"/>
      <c r="F956" s="2">
        <f>F953*C956</f>
        <v>1098958.3315000001</v>
      </c>
      <c r="G956" s="2"/>
      <c r="H956" s="2">
        <f>H953*C956</f>
        <v>1268523.8946700003</v>
      </c>
      <c r="I956" s="2"/>
      <c r="J956" s="162">
        <f>J953*C956</f>
        <v>1385957.6712456499</v>
      </c>
    </row>
    <row r="957" spans="1:10" ht="15.6" customHeight="1" x14ac:dyDescent="0.2">
      <c r="A957" s="131"/>
      <c r="B957" s="222" t="s">
        <v>782</v>
      </c>
      <c r="C957" s="168">
        <v>0.19</v>
      </c>
      <c r="D957" s="19"/>
      <c r="E957" s="2"/>
      <c r="F957" s="2">
        <f>F956*C957</f>
        <v>208802.08298500002</v>
      </c>
      <c r="G957" s="2"/>
      <c r="H957" s="2">
        <f>H956*C957</f>
        <v>241019.53998730006</v>
      </c>
      <c r="I957" s="2"/>
      <c r="J957" s="162">
        <f>J956*C957</f>
        <v>263331.95753667346</v>
      </c>
    </row>
    <row r="958" spans="1:10" ht="15.6" customHeight="1" thickBot="1" x14ac:dyDescent="0.25">
      <c r="A958" s="131"/>
      <c r="B958" s="222" t="s">
        <v>783</v>
      </c>
      <c r="C958" s="130"/>
      <c r="D958" s="19"/>
      <c r="E958" s="2"/>
      <c r="F958" s="151">
        <f>SUM(F954:F957)</f>
        <v>5044218.7415850004</v>
      </c>
      <c r="G958" s="151"/>
      <c r="H958" s="151">
        <f>SUM(H954:H957)</f>
        <v>5822524.6765353009</v>
      </c>
      <c r="I958" s="151"/>
      <c r="J958" s="201">
        <f>SUM(J954:J957)</f>
        <v>6361545.7110175323</v>
      </c>
    </row>
    <row r="959" spans="1:10" ht="15.6" customHeight="1" thickBot="1" x14ac:dyDescent="0.25">
      <c r="A959" s="202"/>
      <c r="B959" s="223" t="s">
        <v>778</v>
      </c>
      <c r="C959" s="229"/>
      <c r="D959" s="164"/>
      <c r="E959" s="200"/>
      <c r="F959" s="212">
        <f>SUM(F958,F953)</f>
        <v>27023385.371585</v>
      </c>
      <c r="G959" s="213"/>
      <c r="H959" s="213">
        <f>SUM(H958,H953)</f>
        <v>31193002.569935303</v>
      </c>
      <c r="I959" s="213"/>
      <c r="J959" s="214">
        <f>SUM(J958,J953)</f>
        <v>34080699.135930531</v>
      </c>
    </row>
    <row r="960" spans="1:10" x14ac:dyDescent="0.2">
      <c r="A960" s="216"/>
      <c r="B960" s="237"/>
      <c r="C960" s="210"/>
      <c r="D960" s="99"/>
      <c r="E960" s="100"/>
      <c r="F960" s="100"/>
      <c r="G960" s="100"/>
      <c r="H960" s="100"/>
      <c r="I960" s="100"/>
      <c r="J960" s="101"/>
    </row>
    <row r="961" spans="1:29" ht="27" customHeight="1" thickBot="1" x14ac:dyDescent="0.25">
      <c r="A961" s="216"/>
      <c r="B961" s="237"/>
      <c r="C961" s="210"/>
      <c r="D961" s="99"/>
      <c r="E961" s="100"/>
      <c r="F961" s="100"/>
      <c r="G961" s="100"/>
      <c r="H961" s="100"/>
      <c r="I961" s="100"/>
      <c r="J961" s="101"/>
    </row>
    <row r="962" spans="1:29" s="60" customFormat="1" ht="17.399999999999999" customHeight="1" thickBot="1" x14ac:dyDescent="0.25">
      <c r="A962" s="336" t="s">
        <v>607</v>
      </c>
      <c r="B962" s="337"/>
      <c r="C962" s="183"/>
      <c r="D962" s="184"/>
      <c r="E962" s="185"/>
      <c r="F962" s="185"/>
      <c r="G962" s="185"/>
      <c r="H962" s="185"/>
      <c r="I962" s="185"/>
      <c r="J962" s="186"/>
      <c r="K962" s="181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</row>
    <row r="963" spans="1:29" ht="20.399999999999999" x14ac:dyDescent="0.2">
      <c r="A963" s="204">
        <v>794</v>
      </c>
      <c r="B963" s="247" t="s">
        <v>608</v>
      </c>
      <c r="C963" s="54" t="s">
        <v>155</v>
      </c>
      <c r="D963" s="19">
        <v>1</v>
      </c>
      <c r="E963" s="2">
        <v>595262.19999999995</v>
      </c>
      <c r="F963" s="2">
        <f t="shared" ref="F963:F972" si="112">E963*D963</f>
        <v>595262.19999999995</v>
      </c>
      <c r="G963" s="2">
        <v>732172.50599999994</v>
      </c>
      <c r="H963" s="2">
        <f t="shared" ref="H963:H972" si="113">G963*D963</f>
        <v>732172.50599999994</v>
      </c>
      <c r="I963" s="2">
        <v>631513.66798000003</v>
      </c>
      <c r="J963" s="63">
        <f t="shared" ref="J963:J972" si="114">I963*D963</f>
        <v>631513.66798000003</v>
      </c>
    </row>
    <row r="964" spans="1:29" x14ac:dyDescent="0.2">
      <c r="A964" s="40">
        <v>795</v>
      </c>
      <c r="B964" s="55" t="s">
        <v>609</v>
      </c>
      <c r="C964" s="54" t="s">
        <v>152</v>
      </c>
      <c r="D964" s="19">
        <v>1</v>
      </c>
      <c r="E964" s="2">
        <v>36841.99</v>
      </c>
      <c r="F964" s="2">
        <f t="shared" si="112"/>
        <v>36841.99</v>
      </c>
      <c r="G964" s="2">
        <v>43841.968099999998</v>
      </c>
      <c r="H964" s="2">
        <f t="shared" si="113"/>
        <v>43841.968099999998</v>
      </c>
      <c r="I964" s="2">
        <v>53940.357558999996</v>
      </c>
      <c r="J964" s="63">
        <f t="shared" si="114"/>
        <v>53940.357558999996</v>
      </c>
    </row>
    <row r="965" spans="1:29" x14ac:dyDescent="0.2">
      <c r="A965" s="40">
        <v>796</v>
      </c>
      <c r="B965" s="55" t="s">
        <v>610</v>
      </c>
      <c r="C965" s="54" t="s">
        <v>152</v>
      </c>
      <c r="D965" s="19">
        <v>1</v>
      </c>
      <c r="E965" s="2">
        <v>126690.3</v>
      </c>
      <c r="F965" s="2">
        <f t="shared" si="112"/>
        <v>126690.3</v>
      </c>
      <c r="G965" s="2">
        <v>157095.97200000001</v>
      </c>
      <c r="H965" s="2">
        <f t="shared" si="113"/>
        <v>157095.97200000001</v>
      </c>
      <c r="I965" s="2">
        <v>131808.58812</v>
      </c>
      <c r="J965" s="63">
        <f t="shared" si="114"/>
        <v>131808.58812</v>
      </c>
    </row>
    <row r="966" spans="1:29" ht="30.6" x14ac:dyDescent="0.2">
      <c r="A966" s="40">
        <v>797</v>
      </c>
      <c r="B966" s="55" t="s">
        <v>611</v>
      </c>
      <c r="C966" s="54" t="s">
        <v>152</v>
      </c>
      <c r="D966" s="19">
        <v>1</v>
      </c>
      <c r="E966" s="2">
        <v>283465.2</v>
      </c>
      <c r="F966" s="2">
        <f t="shared" si="112"/>
        <v>283465.2</v>
      </c>
      <c r="G966" s="2">
        <v>337323.58799999999</v>
      </c>
      <c r="H966" s="2">
        <f t="shared" si="113"/>
        <v>337323.58799999999</v>
      </c>
      <c r="I966" s="2">
        <v>355578.74688000005</v>
      </c>
      <c r="J966" s="63">
        <f t="shared" si="114"/>
        <v>355578.74688000005</v>
      </c>
    </row>
    <row r="967" spans="1:29" x14ac:dyDescent="0.2">
      <c r="A967" s="40">
        <v>798</v>
      </c>
      <c r="B967" s="55" t="s">
        <v>612</v>
      </c>
      <c r="C967" s="54" t="s">
        <v>152</v>
      </c>
      <c r="D967" s="19">
        <v>1</v>
      </c>
      <c r="E967" s="2">
        <v>36841.99</v>
      </c>
      <c r="F967" s="2">
        <f t="shared" si="112"/>
        <v>36841.99</v>
      </c>
      <c r="G967" s="2">
        <v>43105.128299999997</v>
      </c>
      <c r="H967" s="2">
        <f t="shared" si="113"/>
        <v>43105.128299999997</v>
      </c>
      <c r="I967" s="2">
        <v>42972.497135999998</v>
      </c>
      <c r="J967" s="63">
        <f t="shared" si="114"/>
        <v>42972.497135999998</v>
      </c>
    </row>
    <row r="968" spans="1:29" x14ac:dyDescent="0.2">
      <c r="A968" s="40">
        <v>799</v>
      </c>
      <c r="B968" s="55" t="s">
        <v>613</v>
      </c>
      <c r="C968" s="54" t="s">
        <v>152</v>
      </c>
      <c r="D968" s="19">
        <v>1</v>
      </c>
      <c r="E968" s="2">
        <v>30586.74</v>
      </c>
      <c r="F968" s="2">
        <f t="shared" si="112"/>
        <v>30586.74</v>
      </c>
      <c r="G968" s="2">
        <v>31198.474800000004</v>
      </c>
      <c r="H968" s="2">
        <f t="shared" si="113"/>
        <v>31198.474800000004</v>
      </c>
      <c r="I968" s="2">
        <v>32449.472466000003</v>
      </c>
      <c r="J968" s="63">
        <f t="shared" si="114"/>
        <v>32449.472466000003</v>
      </c>
    </row>
    <row r="969" spans="1:29" ht="20.399999999999999" x14ac:dyDescent="0.2">
      <c r="A969" s="40">
        <v>800</v>
      </c>
      <c r="B969" s="55" t="s">
        <v>614</v>
      </c>
      <c r="C969" s="54" t="s">
        <v>152</v>
      </c>
      <c r="D969" s="19">
        <v>1</v>
      </c>
      <c r="E969" s="2">
        <v>185000</v>
      </c>
      <c r="F969" s="2">
        <f t="shared" si="112"/>
        <v>185000</v>
      </c>
      <c r="G969" s="2">
        <v>223850</v>
      </c>
      <c r="H969" s="2">
        <f t="shared" si="113"/>
        <v>223850</v>
      </c>
      <c r="I969" s="2">
        <v>236226.49999999994</v>
      </c>
      <c r="J969" s="63">
        <f t="shared" si="114"/>
        <v>236226.49999999994</v>
      </c>
    </row>
    <row r="970" spans="1:29" ht="20.399999999999999" x14ac:dyDescent="0.2">
      <c r="A970" s="40">
        <v>801</v>
      </c>
      <c r="B970" s="55" t="s">
        <v>615</v>
      </c>
      <c r="C970" s="54" t="s">
        <v>152</v>
      </c>
      <c r="D970" s="19">
        <v>1</v>
      </c>
      <c r="E970" s="2">
        <v>215000</v>
      </c>
      <c r="F970" s="2">
        <f t="shared" si="112"/>
        <v>215000</v>
      </c>
      <c r="G970" s="2">
        <v>217150</v>
      </c>
      <c r="H970" s="2">
        <f t="shared" si="113"/>
        <v>217150</v>
      </c>
      <c r="I970" s="2">
        <v>264901.50000000006</v>
      </c>
      <c r="J970" s="63">
        <f t="shared" si="114"/>
        <v>264901.50000000006</v>
      </c>
    </row>
    <row r="971" spans="1:29" ht="20.399999999999999" x14ac:dyDescent="0.2">
      <c r="A971" s="40">
        <v>802</v>
      </c>
      <c r="B971" s="55" t="s">
        <v>616</v>
      </c>
      <c r="C971" s="54" t="s">
        <v>152</v>
      </c>
      <c r="D971" s="19">
        <v>1</v>
      </c>
      <c r="E971" s="2">
        <v>85000</v>
      </c>
      <c r="F971" s="2">
        <f t="shared" si="112"/>
        <v>85000</v>
      </c>
      <c r="G971" s="2">
        <v>90950</v>
      </c>
      <c r="H971" s="2">
        <f t="shared" si="113"/>
        <v>90950</v>
      </c>
      <c r="I971" s="2">
        <v>88434</v>
      </c>
      <c r="J971" s="63">
        <f t="shared" si="114"/>
        <v>88434</v>
      </c>
    </row>
    <row r="972" spans="1:29" ht="30.6" x14ac:dyDescent="0.2">
      <c r="A972" s="40">
        <v>803</v>
      </c>
      <c r="B972" s="55" t="s">
        <v>617</v>
      </c>
      <c r="C972" s="54" t="s">
        <v>153</v>
      </c>
      <c r="D972" s="19">
        <v>1</v>
      </c>
      <c r="E972" s="2">
        <v>185000</v>
      </c>
      <c r="F972" s="2">
        <f t="shared" si="112"/>
        <v>185000</v>
      </c>
      <c r="G972" s="2">
        <v>210900.00000000003</v>
      </c>
      <c r="H972" s="2">
        <f t="shared" si="113"/>
        <v>210900.00000000003</v>
      </c>
      <c r="I972" s="2">
        <v>266400</v>
      </c>
      <c r="J972" s="63">
        <f t="shared" si="114"/>
        <v>266400</v>
      </c>
    </row>
    <row r="973" spans="1:29" s="45" customFormat="1" ht="17.399999999999999" customHeight="1" x14ac:dyDescent="0.2">
      <c r="A973" s="334" t="s">
        <v>618</v>
      </c>
      <c r="B973" s="335"/>
      <c r="C973" s="43"/>
      <c r="D973" s="124"/>
      <c r="E973" s="125"/>
      <c r="F973" s="125"/>
      <c r="G973" s="125"/>
      <c r="H973" s="125"/>
      <c r="I973" s="125"/>
      <c r="J973" s="126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  <c r="AA973" s="44"/>
      <c r="AB973" s="44"/>
      <c r="AC973" s="44"/>
    </row>
    <row r="974" spans="1:29" ht="30.6" x14ac:dyDescent="0.2">
      <c r="A974" s="40">
        <v>804</v>
      </c>
      <c r="B974" s="55" t="s">
        <v>619</v>
      </c>
      <c r="C974" s="54" t="s">
        <v>152</v>
      </c>
      <c r="D974" s="19">
        <v>1</v>
      </c>
      <c r="E974" s="2">
        <v>136000</v>
      </c>
      <c r="F974" s="2">
        <f t="shared" ref="F974:F983" si="115">E974*D974</f>
        <v>136000</v>
      </c>
      <c r="G974" s="2">
        <v>164560</v>
      </c>
      <c r="H974" s="2">
        <f t="shared" ref="H974:H983" si="116">G974*D974</f>
        <v>164560</v>
      </c>
      <c r="I974" s="2">
        <v>158630.40000000002</v>
      </c>
      <c r="J974" s="63">
        <f t="shared" ref="J974:J983" si="117">I974*D974</f>
        <v>158630.40000000002</v>
      </c>
    </row>
    <row r="975" spans="1:29" x14ac:dyDescent="0.2">
      <c r="A975" s="40">
        <v>805</v>
      </c>
      <c r="B975" s="55" t="s">
        <v>620</v>
      </c>
      <c r="C975" s="54" t="s">
        <v>152</v>
      </c>
      <c r="D975" s="19">
        <v>1</v>
      </c>
      <c r="E975" s="2">
        <v>54729.14</v>
      </c>
      <c r="F975" s="2">
        <f t="shared" si="115"/>
        <v>54729.14</v>
      </c>
      <c r="G975" s="2">
        <v>57465.597000000002</v>
      </c>
      <c r="H975" s="2">
        <f t="shared" si="116"/>
        <v>57465.597000000002</v>
      </c>
      <c r="I975" s="2">
        <v>81458.851975999991</v>
      </c>
      <c r="J975" s="63">
        <f t="shared" si="117"/>
        <v>81458.851975999991</v>
      </c>
    </row>
    <row r="976" spans="1:29" x14ac:dyDescent="0.2">
      <c r="A976" s="40">
        <v>806</v>
      </c>
      <c r="B976" s="55" t="s">
        <v>621</v>
      </c>
      <c r="C976" s="54" t="s">
        <v>154</v>
      </c>
      <c r="D976" s="19">
        <v>1</v>
      </c>
      <c r="E976" s="2">
        <v>78000</v>
      </c>
      <c r="F976" s="2">
        <f t="shared" si="115"/>
        <v>78000</v>
      </c>
      <c r="G976" s="2">
        <v>88920.000000000015</v>
      </c>
      <c r="H976" s="2">
        <f t="shared" si="116"/>
        <v>88920.000000000015</v>
      </c>
      <c r="I976" s="2">
        <v>114199.8</v>
      </c>
      <c r="J976" s="63">
        <f t="shared" si="117"/>
        <v>114199.8</v>
      </c>
    </row>
    <row r="977" spans="1:29" x14ac:dyDescent="0.2">
      <c r="A977" s="40">
        <v>807</v>
      </c>
      <c r="B977" s="55" t="s">
        <v>622</v>
      </c>
      <c r="C977" s="54" t="s">
        <v>152</v>
      </c>
      <c r="D977" s="19">
        <v>1</v>
      </c>
      <c r="E977" s="2">
        <v>132340.84</v>
      </c>
      <c r="F977" s="2">
        <f t="shared" si="115"/>
        <v>132340.84</v>
      </c>
      <c r="G977" s="2">
        <v>164102.6416</v>
      </c>
      <c r="H977" s="2">
        <f t="shared" si="116"/>
        <v>164102.6416</v>
      </c>
      <c r="I977" s="2">
        <v>145905.77610000002</v>
      </c>
      <c r="J977" s="63">
        <f t="shared" si="117"/>
        <v>145905.77610000002</v>
      </c>
    </row>
    <row r="978" spans="1:29" x14ac:dyDescent="0.2">
      <c r="A978" s="40">
        <v>808</v>
      </c>
      <c r="B978" s="55" t="s">
        <v>623</v>
      </c>
      <c r="C978" s="54" t="s">
        <v>152</v>
      </c>
      <c r="D978" s="19">
        <v>1</v>
      </c>
      <c r="E978" s="2">
        <v>55070.07</v>
      </c>
      <c r="F978" s="2">
        <f t="shared" si="115"/>
        <v>55070.07</v>
      </c>
      <c r="G978" s="2">
        <v>67185.485400000005</v>
      </c>
      <c r="H978" s="2">
        <f t="shared" si="116"/>
        <v>67185.485400000005</v>
      </c>
      <c r="I978" s="2">
        <v>86046.984375</v>
      </c>
      <c r="J978" s="63">
        <f t="shared" si="117"/>
        <v>86046.984375</v>
      </c>
    </row>
    <row r="979" spans="1:29" ht="20.399999999999999" x14ac:dyDescent="0.2">
      <c r="A979" s="40">
        <v>809</v>
      </c>
      <c r="B979" s="55" t="s">
        <v>624</v>
      </c>
      <c r="C979" s="54" t="s">
        <v>154</v>
      </c>
      <c r="D979" s="19">
        <v>1</v>
      </c>
      <c r="E979" s="2">
        <v>165000</v>
      </c>
      <c r="F979" s="2">
        <f t="shared" si="115"/>
        <v>165000</v>
      </c>
      <c r="G979" s="2">
        <v>181500.00000000003</v>
      </c>
      <c r="H979" s="2">
        <f t="shared" si="116"/>
        <v>181500.00000000003</v>
      </c>
      <c r="I979" s="2">
        <v>203296.50000000006</v>
      </c>
      <c r="J979" s="63">
        <f t="shared" si="117"/>
        <v>203296.50000000006</v>
      </c>
    </row>
    <row r="980" spans="1:29" x14ac:dyDescent="0.2">
      <c r="A980" s="40">
        <v>810</v>
      </c>
      <c r="B980" s="55" t="s">
        <v>625</v>
      </c>
      <c r="C980" s="54" t="s">
        <v>152</v>
      </c>
      <c r="D980" s="19">
        <v>1</v>
      </c>
      <c r="E980" s="2">
        <v>55070.07</v>
      </c>
      <c r="F980" s="2">
        <f t="shared" si="115"/>
        <v>55070.07</v>
      </c>
      <c r="G980" s="2">
        <v>68286.886799999993</v>
      </c>
      <c r="H980" s="2">
        <f t="shared" si="116"/>
        <v>68286.886799999993</v>
      </c>
      <c r="I980" s="2">
        <v>76679.565467999986</v>
      </c>
      <c r="J980" s="63">
        <f t="shared" si="117"/>
        <v>76679.565467999986</v>
      </c>
    </row>
    <row r="981" spans="1:29" x14ac:dyDescent="0.2">
      <c r="A981" s="40">
        <v>811</v>
      </c>
      <c r="B981" s="55" t="s">
        <v>626</v>
      </c>
      <c r="C981" s="54" t="s">
        <v>152</v>
      </c>
      <c r="D981" s="19">
        <v>1</v>
      </c>
      <c r="E981" s="2">
        <v>218000</v>
      </c>
      <c r="F981" s="2">
        <f t="shared" si="115"/>
        <v>218000</v>
      </c>
      <c r="G981" s="2">
        <v>222360</v>
      </c>
      <c r="H981" s="2">
        <f t="shared" si="116"/>
        <v>222360</v>
      </c>
      <c r="I981" s="2">
        <v>249588.2</v>
      </c>
      <c r="J981" s="63">
        <f t="shared" si="117"/>
        <v>249588.2</v>
      </c>
    </row>
    <row r="982" spans="1:29" x14ac:dyDescent="0.2">
      <c r="A982" s="40">
        <v>812</v>
      </c>
      <c r="B982" s="55" t="s">
        <v>627</v>
      </c>
      <c r="C982" s="54" t="s">
        <v>154</v>
      </c>
      <c r="D982" s="19">
        <v>1</v>
      </c>
      <c r="E982" s="2">
        <v>83000</v>
      </c>
      <c r="F982" s="2">
        <f t="shared" si="115"/>
        <v>83000</v>
      </c>
      <c r="G982" s="2">
        <v>92130.000000000015</v>
      </c>
      <c r="H982" s="2">
        <f t="shared" si="116"/>
        <v>92130.000000000015</v>
      </c>
      <c r="I982" s="2">
        <v>119520</v>
      </c>
      <c r="J982" s="63">
        <f t="shared" si="117"/>
        <v>119520</v>
      </c>
    </row>
    <row r="983" spans="1:29" x14ac:dyDescent="0.2">
      <c r="A983" s="40">
        <v>813</v>
      </c>
      <c r="B983" s="55" t="s">
        <v>628</v>
      </c>
      <c r="C983" s="54" t="s">
        <v>152</v>
      </c>
      <c r="D983" s="19">
        <v>1</v>
      </c>
      <c r="E983" s="2">
        <v>210000</v>
      </c>
      <c r="F983" s="2">
        <f t="shared" si="115"/>
        <v>210000</v>
      </c>
      <c r="G983" s="2">
        <v>228900.00000000003</v>
      </c>
      <c r="H983" s="2">
        <f t="shared" si="116"/>
        <v>228900.00000000003</v>
      </c>
      <c r="I983" s="2">
        <v>240429</v>
      </c>
      <c r="J983" s="63">
        <f t="shared" si="117"/>
        <v>240429</v>
      </c>
    </row>
    <row r="984" spans="1:29" s="45" customFormat="1" ht="17.399999999999999" customHeight="1" x14ac:dyDescent="0.2">
      <c r="A984" s="334" t="s">
        <v>629</v>
      </c>
      <c r="B984" s="335"/>
      <c r="C984" s="43"/>
      <c r="D984" s="124"/>
      <c r="E984" s="125"/>
      <c r="F984" s="125"/>
      <c r="G984" s="125"/>
      <c r="H984" s="125"/>
      <c r="I984" s="125"/>
      <c r="J984" s="126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  <c r="AA984" s="44"/>
      <c r="AB984" s="44"/>
      <c r="AC984" s="44"/>
    </row>
    <row r="985" spans="1:29" ht="20.399999999999999" x14ac:dyDescent="0.2">
      <c r="A985" s="40">
        <v>814</v>
      </c>
      <c r="B985" s="55" t="s">
        <v>630</v>
      </c>
      <c r="C985" s="54" t="s">
        <v>152</v>
      </c>
      <c r="D985" s="19">
        <v>1</v>
      </c>
      <c r="E985" s="2">
        <v>85000</v>
      </c>
      <c r="F985" s="2">
        <f>E985*D985</f>
        <v>85000</v>
      </c>
      <c r="G985" s="2">
        <v>97749.999999999985</v>
      </c>
      <c r="H985" s="2">
        <f>G985*D985</f>
        <v>97749.999999999985</v>
      </c>
      <c r="I985" s="2">
        <v>102850.00000000003</v>
      </c>
      <c r="J985" s="63">
        <f>I985*D985</f>
        <v>102850.00000000003</v>
      </c>
    </row>
    <row r="986" spans="1:29" x14ac:dyDescent="0.2">
      <c r="A986" s="40">
        <v>815</v>
      </c>
      <c r="B986" s="55" t="s">
        <v>631</v>
      </c>
      <c r="C986" s="54" t="s">
        <v>152</v>
      </c>
      <c r="D986" s="19">
        <v>1</v>
      </c>
      <c r="E986" s="2">
        <v>80241.960000000006</v>
      </c>
      <c r="F986" s="2">
        <f>E986*D986</f>
        <v>80241.960000000006</v>
      </c>
      <c r="G986" s="2">
        <v>95487.932400000005</v>
      </c>
      <c r="H986" s="2">
        <f>G986*D986</f>
        <v>95487.932400000005</v>
      </c>
      <c r="I986" s="2">
        <v>83483.735184000005</v>
      </c>
      <c r="J986" s="63">
        <f>I986*D986</f>
        <v>83483.735184000005</v>
      </c>
    </row>
    <row r="987" spans="1:29" ht="20.399999999999999" x14ac:dyDescent="0.2">
      <c r="A987" s="40">
        <v>816</v>
      </c>
      <c r="B987" s="55" t="s">
        <v>632</v>
      </c>
      <c r="C987" s="54" t="s">
        <v>152</v>
      </c>
      <c r="D987" s="19">
        <v>1</v>
      </c>
      <c r="E987" s="2">
        <v>115000</v>
      </c>
      <c r="F987" s="2">
        <f>E987*D987</f>
        <v>115000</v>
      </c>
      <c r="G987" s="2">
        <v>127650.00000000001</v>
      </c>
      <c r="H987" s="2">
        <f>G987*D987</f>
        <v>127650.00000000001</v>
      </c>
      <c r="I987" s="2">
        <v>117311.5</v>
      </c>
      <c r="J987" s="63">
        <f>I987*D987</f>
        <v>117311.5</v>
      </c>
    </row>
    <row r="988" spans="1:29" ht="20.399999999999999" x14ac:dyDescent="0.2">
      <c r="A988" s="40">
        <v>817</v>
      </c>
      <c r="B988" s="55" t="s">
        <v>633</v>
      </c>
      <c r="C988" s="54" t="s">
        <v>154</v>
      </c>
      <c r="D988" s="19">
        <v>1</v>
      </c>
      <c r="E988" s="2">
        <v>83889.49</v>
      </c>
      <c r="F988" s="2">
        <f>E988*D988</f>
        <v>83889.49</v>
      </c>
      <c r="G988" s="2">
        <v>101506.28290000001</v>
      </c>
      <c r="H988" s="2">
        <f>G988*D988</f>
        <v>101506.28290000001</v>
      </c>
      <c r="I988" s="2">
        <v>124861.116916</v>
      </c>
      <c r="J988" s="63">
        <f>I988*D988</f>
        <v>124861.116916</v>
      </c>
    </row>
    <row r="989" spans="1:29" ht="20.399999999999999" x14ac:dyDescent="0.2">
      <c r="A989" s="40">
        <v>818</v>
      </c>
      <c r="B989" s="55" t="s">
        <v>634</v>
      </c>
      <c r="C989" s="54" t="s">
        <v>152</v>
      </c>
      <c r="D989" s="19">
        <v>1</v>
      </c>
      <c r="E989" s="2">
        <v>115000</v>
      </c>
      <c r="F989" s="2">
        <f>E989*D989</f>
        <v>115000</v>
      </c>
      <c r="G989" s="2">
        <v>131100</v>
      </c>
      <c r="H989" s="2">
        <f>G989*D989</f>
        <v>131100</v>
      </c>
      <c r="I989" s="2">
        <v>122003.5</v>
      </c>
      <c r="J989" s="63">
        <f>I989*D989</f>
        <v>122003.5</v>
      </c>
    </row>
    <row r="990" spans="1:29" s="45" customFormat="1" ht="17.399999999999999" customHeight="1" x14ac:dyDescent="0.2">
      <c r="A990" s="334" t="s">
        <v>635</v>
      </c>
      <c r="B990" s="335"/>
      <c r="C990" s="43"/>
      <c r="D990" s="124"/>
      <c r="E990" s="125"/>
      <c r="F990" s="125"/>
      <c r="G990" s="125"/>
      <c r="H990" s="125"/>
      <c r="I990" s="125"/>
      <c r="J990" s="126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  <c r="AA990" s="44"/>
      <c r="AB990" s="44"/>
      <c r="AC990" s="44"/>
    </row>
    <row r="991" spans="1:29" ht="20.399999999999999" x14ac:dyDescent="0.2">
      <c r="A991" s="40">
        <v>819</v>
      </c>
      <c r="B991" s="55" t="s">
        <v>636</v>
      </c>
      <c r="C991" s="54" t="s">
        <v>152</v>
      </c>
      <c r="D991" s="19">
        <v>1</v>
      </c>
      <c r="E991" s="2">
        <v>85000</v>
      </c>
      <c r="F991" s="2">
        <f t="shared" ref="F991:F997" si="118">E991*D991</f>
        <v>85000</v>
      </c>
      <c r="G991" s="2">
        <v>99450</v>
      </c>
      <c r="H991" s="2">
        <f t="shared" ref="H991:H997" si="119">G991*D991</f>
        <v>99450</v>
      </c>
      <c r="I991" s="2">
        <v>130696</v>
      </c>
      <c r="J991" s="63">
        <f t="shared" ref="J991:J997" si="120">I991*D991</f>
        <v>130696</v>
      </c>
    </row>
    <row r="992" spans="1:29" x14ac:dyDescent="0.2">
      <c r="A992" s="40">
        <v>820</v>
      </c>
      <c r="B992" s="55" t="s">
        <v>637</v>
      </c>
      <c r="C992" s="54" t="s">
        <v>152</v>
      </c>
      <c r="D992" s="19">
        <v>1</v>
      </c>
      <c r="E992" s="2">
        <v>115000</v>
      </c>
      <c r="F992" s="2">
        <f t="shared" si="118"/>
        <v>115000</v>
      </c>
      <c r="G992" s="2">
        <v>138000</v>
      </c>
      <c r="H992" s="2">
        <f t="shared" si="119"/>
        <v>138000</v>
      </c>
      <c r="I992" s="2">
        <v>146843.49999999997</v>
      </c>
      <c r="J992" s="63">
        <f t="shared" si="120"/>
        <v>146843.49999999997</v>
      </c>
    </row>
    <row r="993" spans="1:29" ht="30.6" x14ac:dyDescent="0.2">
      <c r="A993" s="40">
        <v>821</v>
      </c>
      <c r="B993" s="55" t="s">
        <v>638</v>
      </c>
      <c r="C993" s="54" t="s">
        <v>152</v>
      </c>
      <c r="D993" s="19">
        <v>1</v>
      </c>
      <c r="E993" s="2">
        <v>215000</v>
      </c>
      <c r="F993" s="2">
        <f t="shared" si="118"/>
        <v>215000</v>
      </c>
      <c r="G993" s="2">
        <v>225750</v>
      </c>
      <c r="H993" s="2">
        <f t="shared" si="119"/>
        <v>225750</v>
      </c>
      <c r="I993" s="2">
        <v>330584</v>
      </c>
      <c r="J993" s="63">
        <f t="shared" si="120"/>
        <v>330584</v>
      </c>
    </row>
    <row r="994" spans="1:29" x14ac:dyDescent="0.2">
      <c r="A994" s="40">
        <v>822</v>
      </c>
      <c r="B994" s="55" t="s">
        <v>639</v>
      </c>
      <c r="C994" s="54" t="s">
        <v>152</v>
      </c>
      <c r="D994" s="19">
        <v>1</v>
      </c>
      <c r="E994" s="2">
        <v>75000</v>
      </c>
      <c r="F994" s="2">
        <f t="shared" si="118"/>
        <v>75000</v>
      </c>
      <c r="G994" s="2">
        <v>84749.999999999985</v>
      </c>
      <c r="H994" s="2">
        <f t="shared" si="119"/>
        <v>84749.999999999985</v>
      </c>
      <c r="I994" s="2">
        <v>99187.499999999985</v>
      </c>
      <c r="J994" s="63">
        <f t="shared" si="120"/>
        <v>99187.499999999985</v>
      </c>
    </row>
    <row r="995" spans="1:29" x14ac:dyDescent="0.2">
      <c r="A995" s="40">
        <v>823</v>
      </c>
      <c r="B995" s="55" t="s">
        <v>640</v>
      </c>
      <c r="C995" s="54" t="s">
        <v>154</v>
      </c>
      <c r="D995" s="19">
        <v>1</v>
      </c>
      <c r="E995" s="2">
        <v>65000</v>
      </c>
      <c r="F995" s="2">
        <f t="shared" si="118"/>
        <v>65000</v>
      </c>
      <c r="G995" s="2">
        <v>71500</v>
      </c>
      <c r="H995" s="2">
        <f t="shared" si="119"/>
        <v>71500</v>
      </c>
      <c r="I995" s="2">
        <v>99944</v>
      </c>
      <c r="J995" s="63">
        <f t="shared" si="120"/>
        <v>99944</v>
      </c>
    </row>
    <row r="996" spans="1:29" x14ac:dyDescent="0.2">
      <c r="A996" s="40">
        <v>824</v>
      </c>
      <c r="B996" s="55" t="s">
        <v>641</v>
      </c>
      <c r="C996" s="54" t="s">
        <v>154</v>
      </c>
      <c r="D996" s="19">
        <v>1</v>
      </c>
      <c r="E996" s="2">
        <v>49660</v>
      </c>
      <c r="F996" s="2">
        <f t="shared" si="118"/>
        <v>49660</v>
      </c>
      <c r="G996" s="2">
        <v>51646.400000000001</v>
      </c>
      <c r="H996" s="2">
        <f t="shared" si="119"/>
        <v>51646.400000000001</v>
      </c>
      <c r="I996" s="2">
        <v>70323.525999999983</v>
      </c>
      <c r="J996" s="63">
        <f t="shared" si="120"/>
        <v>70323.525999999983</v>
      </c>
    </row>
    <row r="997" spans="1:29" x14ac:dyDescent="0.2">
      <c r="A997" s="40">
        <v>825</v>
      </c>
      <c r="B997" s="55" t="s">
        <v>642</v>
      </c>
      <c r="C997" s="54" t="s">
        <v>154</v>
      </c>
      <c r="D997" s="19">
        <v>1</v>
      </c>
      <c r="E997" s="2">
        <v>152891.79</v>
      </c>
      <c r="F997" s="2">
        <f t="shared" si="118"/>
        <v>152891.79</v>
      </c>
      <c r="G997" s="2">
        <v>171238.80480000001</v>
      </c>
      <c r="H997" s="2">
        <f t="shared" si="119"/>
        <v>171238.80480000001</v>
      </c>
      <c r="I997" s="2">
        <v>165367.760064</v>
      </c>
      <c r="J997" s="63">
        <f t="shared" si="120"/>
        <v>165367.760064</v>
      </c>
    </row>
    <row r="998" spans="1:29" s="45" customFormat="1" ht="17.399999999999999" customHeight="1" x14ac:dyDescent="0.2">
      <c r="A998" s="334" t="s">
        <v>643</v>
      </c>
      <c r="B998" s="335"/>
      <c r="C998" s="43"/>
      <c r="D998" s="124"/>
      <c r="E998" s="125"/>
      <c r="F998" s="125"/>
      <c r="G998" s="125"/>
      <c r="H998" s="125"/>
      <c r="I998" s="125"/>
      <c r="J998" s="126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  <c r="AA998" s="44"/>
      <c r="AB998" s="44"/>
      <c r="AC998" s="44"/>
    </row>
    <row r="999" spans="1:29" ht="20.399999999999999" x14ac:dyDescent="0.2">
      <c r="A999" s="40">
        <v>826</v>
      </c>
      <c r="B999" s="55" t="s">
        <v>644</v>
      </c>
      <c r="C999" s="54" t="s">
        <v>153</v>
      </c>
      <c r="D999" s="19">
        <v>1</v>
      </c>
      <c r="E999" s="2">
        <v>320000</v>
      </c>
      <c r="F999" s="2">
        <f t="shared" ref="F999:F1041" si="121">E999*D999</f>
        <v>320000</v>
      </c>
      <c r="G999" s="2">
        <v>358400.00000000006</v>
      </c>
      <c r="H999" s="2">
        <f t="shared" ref="H999:H1041" si="122">G999*D999</f>
        <v>358400.00000000006</v>
      </c>
      <c r="I999" s="2">
        <v>445568</v>
      </c>
      <c r="J999" s="63">
        <f t="shared" ref="J999:J1041" si="123">I999*D999</f>
        <v>445568</v>
      </c>
    </row>
    <row r="1000" spans="1:29" ht="40.799999999999997" x14ac:dyDescent="0.2">
      <c r="A1000" s="40">
        <v>827</v>
      </c>
      <c r="B1000" s="55" t="s">
        <v>645</v>
      </c>
      <c r="C1000" s="54" t="s">
        <v>153</v>
      </c>
      <c r="D1000" s="19">
        <v>1</v>
      </c>
      <c r="E1000" s="2">
        <v>208000</v>
      </c>
      <c r="F1000" s="2">
        <f t="shared" si="121"/>
        <v>208000</v>
      </c>
      <c r="G1000" s="2">
        <v>247520</v>
      </c>
      <c r="H1000" s="2">
        <f t="shared" si="122"/>
        <v>247520</v>
      </c>
      <c r="I1000" s="2">
        <v>216403.20000000001</v>
      </c>
      <c r="J1000" s="63">
        <f t="shared" si="123"/>
        <v>216403.20000000001</v>
      </c>
    </row>
    <row r="1001" spans="1:29" x14ac:dyDescent="0.2">
      <c r="A1001" s="40">
        <v>828</v>
      </c>
      <c r="B1001" s="55" t="s">
        <v>646</v>
      </c>
      <c r="C1001" s="54" t="s">
        <v>153</v>
      </c>
      <c r="D1001" s="19">
        <v>1</v>
      </c>
      <c r="E1001" s="2">
        <v>80000</v>
      </c>
      <c r="F1001" s="2">
        <f t="shared" si="121"/>
        <v>80000</v>
      </c>
      <c r="G1001" s="2">
        <v>86400</v>
      </c>
      <c r="H1001" s="2">
        <f t="shared" si="122"/>
        <v>86400</v>
      </c>
      <c r="I1001" s="2">
        <v>113288</v>
      </c>
      <c r="J1001" s="63">
        <f t="shared" si="123"/>
        <v>113288</v>
      </c>
    </row>
    <row r="1002" spans="1:29" ht="40.799999999999997" x14ac:dyDescent="0.2">
      <c r="A1002" s="40">
        <v>829</v>
      </c>
      <c r="B1002" s="55" t="s">
        <v>647</v>
      </c>
      <c r="C1002" s="54" t="s">
        <v>153</v>
      </c>
      <c r="D1002" s="19">
        <v>1</v>
      </c>
      <c r="E1002" s="2">
        <v>80309.77</v>
      </c>
      <c r="F1002" s="2">
        <f t="shared" si="121"/>
        <v>80309.77</v>
      </c>
      <c r="G1002" s="2">
        <v>85931.453900000008</v>
      </c>
      <c r="H1002" s="2">
        <f t="shared" si="122"/>
        <v>85931.453900000008</v>
      </c>
      <c r="I1002" s="2">
        <v>102547.545313</v>
      </c>
      <c r="J1002" s="63">
        <f t="shared" si="123"/>
        <v>102547.545313</v>
      </c>
    </row>
    <row r="1003" spans="1:29" ht="40.799999999999997" x14ac:dyDescent="0.2">
      <c r="A1003" s="40">
        <v>830</v>
      </c>
      <c r="B1003" s="55" t="s">
        <v>648</v>
      </c>
      <c r="C1003" s="54" t="s">
        <v>153</v>
      </c>
      <c r="D1003" s="19">
        <v>1</v>
      </c>
      <c r="E1003" s="2">
        <v>103255.55</v>
      </c>
      <c r="F1003" s="2">
        <f t="shared" si="121"/>
        <v>103255.55</v>
      </c>
      <c r="G1003" s="2">
        <v>122874.1045</v>
      </c>
      <c r="H1003" s="2">
        <f t="shared" si="122"/>
        <v>122874.1045</v>
      </c>
      <c r="I1003" s="2">
        <v>148687.992</v>
      </c>
      <c r="J1003" s="63">
        <f t="shared" si="123"/>
        <v>148687.992</v>
      </c>
    </row>
    <row r="1004" spans="1:29" ht="30.6" x14ac:dyDescent="0.2">
      <c r="A1004" s="40">
        <v>831</v>
      </c>
      <c r="B1004" s="55" t="s">
        <v>649</v>
      </c>
      <c r="C1004" s="54" t="s">
        <v>153</v>
      </c>
      <c r="D1004" s="19">
        <v>1</v>
      </c>
      <c r="E1004" s="2">
        <v>363098.64</v>
      </c>
      <c r="F1004" s="2">
        <f t="shared" si="121"/>
        <v>363098.64</v>
      </c>
      <c r="G1004" s="2">
        <v>395777.51760000002</v>
      </c>
      <c r="H1004" s="2">
        <f t="shared" si="122"/>
        <v>395777.51760000002</v>
      </c>
      <c r="I1004" s="2">
        <v>377767.82505600003</v>
      </c>
      <c r="J1004" s="63">
        <f t="shared" si="123"/>
        <v>377767.82505600003</v>
      </c>
    </row>
    <row r="1005" spans="1:29" ht="30.6" x14ac:dyDescent="0.2">
      <c r="A1005" s="40">
        <v>832</v>
      </c>
      <c r="B1005" s="55" t="s">
        <v>650</v>
      </c>
      <c r="C1005" s="54" t="s">
        <v>153</v>
      </c>
      <c r="D1005" s="19">
        <v>1</v>
      </c>
      <c r="E1005" s="2">
        <v>289526.37</v>
      </c>
      <c r="F1005" s="2">
        <f t="shared" si="121"/>
        <v>289526.37</v>
      </c>
      <c r="G1005" s="2">
        <v>327164.79809999996</v>
      </c>
      <c r="H1005" s="2">
        <f t="shared" si="122"/>
        <v>327164.79809999996</v>
      </c>
      <c r="I1005" s="2">
        <v>295345.85003700003</v>
      </c>
      <c r="J1005" s="63">
        <f t="shared" si="123"/>
        <v>295345.85003700003</v>
      </c>
    </row>
    <row r="1006" spans="1:29" ht="30.6" x14ac:dyDescent="0.2">
      <c r="A1006" s="40">
        <v>833</v>
      </c>
      <c r="B1006" s="55" t="s">
        <v>651</v>
      </c>
      <c r="C1006" s="54" t="s">
        <v>153</v>
      </c>
      <c r="D1006" s="19">
        <v>1</v>
      </c>
      <c r="E1006" s="2">
        <v>289526.37</v>
      </c>
      <c r="F1006" s="2">
        <f t="shared" si="121"/>
        <v>289526.37</v>
      </c>
      <c r="G1006" s="2">
        <v>330060.06180000002</v>
      </c>
      <c r="H1006" s="2">
        <f t="shared" si="122"/>
        <v>330060.06180000002</v>
      </c>
      <c r="I1006" s="2">
        <v>363181.87852800003</v>
      </c>
      <c r="J1006" s="63">
        <f t="shared" si="123"/>
        <v>363181.87852800003</v>
      </c>
    </row>
    <row r="1007" spans="1:29" ht="30.6" x14ac:dyDescent="0.2">
      <c r="A1007" s="40">
        <v>834</v>
      </c>
      <c r="B1007" s="55" t="s">
        <v>652</v>
      </c>
      <c r="C1007" s="54" t="s">
        <v>153</v>
      </c>
      <c r="D1007" s="19">
        <v>1</v>
      </c>
      <c r="E1007" s="2">
        <v>289526.37</v>
      </c>
      <c r="F1007" s="2">
        <f t="shared" si="121"/>
        <v>289526.37</v>
      </c>
      <c r="G1007" s="2">
        <v>356117.4351</v>
      </c>
      <c r="H1007" s="2">
        <f t="shared" si="122"/>
        <v>356117.4351</v>
      </c>
      <c r="I1007" s="2">
        <v>319202.82292499999</v>
      </c>
      <c r="J1007" s="63">
        <f t="shared" si="123"/>
        <v>319202.82292499999</v>
      </c>
    </row>
    <row r="1008" spans="1:29" ht="30.6" x14ac:dyDescent="0.2">
      <c r="A1008" s="40">
        <v>835</v>
      </c>
      <c r="B1008" s="55" t="s">
        <v>653</v>
      </c>
      <c r="C1008" s="54" t="s">
        <v>153</v>
      </c>
      <c r="D1008" s="19">
        <v>1</v>
      </c>
      <c r="E1008" s="2">
        <v>360348.24</v>
      </c>
      <c r="F1008" s="2">
        <f t="shared" si="121"/>
        <v>360348.24</v>
      </c>
      <c r="G1008" s="2">
        <v>418003.95839999994</v>
      </c>
      <c r="H1008" s="2">
        <f t="shared" si="122"/>
        <v>418003.95839999994</v>
      </c>
      <c r="I1008" s="2">
        <v>367591.23962399998</v>
      </c>
      <c r="J1008" s="63">
        <f t="shared" si="123"/>
        <v>367591.23962399998</v>
      </c>
    </row>
    <row r="1009" spans="1:10" ht="30.6" x14ac:dyDescent="0.2">
      <c r="A1009" s="40">
        <v>836</v>
      </c>
      <c r="B1009" s="55" t="s">
        <v>654</v>
      </c>
      <c r="C1009" s="54" t="s">
        <v>153</v>
      </c>
      <c r="D1009" s="19">
        <v>1</v>
      </c>
      <c r="E1009" s="2">
        <v>532229.18000000005</v>
      </c>
      <c r="F1009" s="2">
        <f t="shared" si="121"/>
        <v>532229.18000000005</v>
      </c>
      <c r="G1009" s="2">
        <v>638675.01600000006</v>
      </c>
      <c r="H1009" s="2">
        <f t="shared" si="122"/>
        <v>638675.01600000006</v>
      </c>
      <c r="I1009" s="2">
        <v>609349.18818200019</v>
      </c>
      <c r="J1009" s="63">
        <f t="shared" si="123"/>
        <v>609349.18818200019</v>
      </c>
    </row>
    <row r="1010" spans="1:10" ht="30.6" x14ac:dyDescent="0.2">
      <c r="A1010" s="40">
        <v>837</v>
      </c>
      <c r="B1010" s="55" t="s">
        <v>655</v>
      </c>
      <c r="C1010" s="54" t="s">
        <v>153</v>
      </c>
      <c r="D1010" s="19">
        <v>1</v>
      </c>
      <c r="E1010" s="2">
        <v>289526.37</v>
      </c>
      <c r="F1010" s="2">
        <f t="shared" si="121"/>
        <v>289526.37</v>
      </c>
      <c r="G1010" s="2">
        <v>304002.68849999999</v>
      </c>
      <c r="H1010" s="2">
        <f t="shared" si="122"/>
        <v>304002.68849999999</v>
      </c>
      <c r="I1010" s="2">
        <v>313151.721792</v>
      </c>
      <c r="J1010" s="63">
        <f t="shared" si="123"/>
        <v>313151.721792</v>
      </c>
    </row>
    <row r="1011" spans="1:10" ht="40.799999999999997" x14ac:dyDescent="0.2">
      <c r="A1011" s="40">
        <v>838</v>
      </c>
      <c r="B1011" s="55" t="s">
        <v>656</v>
      </c>
      <c r="C1011" s="54" t="s">
        <v>153</v>
      </c>
      <c r="D1011" s="19">
        <v>1</v>
      </c>
      <c r="E1011" s="2">
        <v>335840</v>
      </c>
      <c r="F1011" s="2">
        <f t="shared" si="121"/>
        <v>335840</v>
      </c>
      <c r="G1011" s="2">
        <v>386215.99999999994</v>
      </c>
      <c r="H1011" s="2">
        <f t="shared" si="122"/>
        <v>386215.99999999994</v>
      </c>
      <c r="I1011" s="2">
        <v>499864.25599999999</v>
      </c>
      <c r="J1011" s="63">
        <f t="shared" si="123"/>
        <v>499864.25599999999</v>
      </c>
    </row>
    <row r="1012" spans="1:10" ht="30.6" x14ac:dyDescent="0.2">
      <c r="A1012" s="40">
        <v>839</v>
      </c>
      <c r="B1012" s="55" t="s">
        <v>657</v>
      </c>
      <c r="C1012" s="54" t="s">
        <v>153</v>
      </c>
      <c r="D1012" s="19">
        <v>1</v>
      </c>
      <c r="E1012" s="2">
        <v>363098.64</v>
      </c>
      <c r="F1012" s="2">
        <f t="shared" si="121"/>
        <v>363098.64</v>
      </c>
      <c r="G1012" s="2">
        <v>410301.4632</v>
      </c>
      <c r="H1012" s="2">
        <f t="shared" si="122"/>
        <v>410301.4632</v>
      </c>
      <c r="I1012" s="2">
        <v>549331.93245600001</v>
      </c>
      <c r="J1012" s="63">
        <f t="shared" si="123"/>
        <v>549331.93245600001</v>
      </c>
    </row>
    <row r="1013" spans="1:10" ht="20.399999999999999" x14ac:dyDescent="0.2">
      <c r="A1013" s="40">
        <v>840</v>
      </c>
      <c r="B1013" s="55" t="s">
        <v>658</v>
      </c>
      <c r="C1013" s="54" t="s">
        <v>153</v>
      </c>
      <c r="D1013" s="19">
        <v>1</v>
      </c>
      <c r="E1013" s="2">
        <v>616896.56999999995</v>
      </c>
      <c r="F1013" s="2">
        <f t="shared" si="121"/>
        <v>616896.56999999995</v>
      </c>
      <c r="G1013" s="2">
        <v>635403.46710000001</v>
      </c>
      <c r="H1013" s="2">
        <f t="shared" si="122"/>
        <v>635403.46710000001</v>
      </c>
      <c r="I1013" s="2">
        <v>903198.2681369998</v>
      </c>
      <c r="J1013" s="63">
        <f t="shared" si="123"/>
        <v>903198.2681369998</v>
      </c>
    </row>
    <row r="1014" spans="1:10" ht="30.6" x14ac:dyDescent="0.2">
      <c r="A1014" s="40">
        <v>841</v>
      </c>
      <c r="B1014" s="55" t="s">
        <v>659</v>
      </c>
      <c r="C1014" s="54" t="s">
        <v>153</v>
      </c>
      <c r="D1014" s="19">
        <v>1</v>
      </c>
      <c r="E1014" s="2">
        <v>57440</v>
      </c>
      <c r="F1014" s="2">
        <f t="shared" si="121"/>
        <v>57440</v>
      </c>
      <c r="G1014" s="2">
        <v>59163.200000000004</v>
      </c>
      <c r="H1014" s="2">
        <f t="shared" si="122"/>
        <v>59163.200000000004</v>
      </c>
      <c r="I1014" s="2">
        <v>74649.024000000019</v>
      </c>
      <c r="J1014" s="63">
        <f t="shared" si="123"/>
        <v>74649.024000000019</v>
      </c>
    </row>
    <row r="1015" spans="1:10" ht="30.6" x14ac:dyDescent="0.2">
      <c r="A1015" s="40">
        <v>842</v>
      </c>
      <c r="B1015" s="55" t="s">
        <v>660</v>
      </c>
      <c r="C1015" s="54" t="s">
        <v>153</v>
      </c>
      <c r="D1015" s="19">
        <v>1</v>
      </c>
      <c r="E1015" s="2">
        <v>41440</v>
      </c>
      <c r="F1015" s="2">
        <f t="shared" si="121"/>
        <v>41440</v>
      </c>
      <c r="G1015" s="2">
        <v>45169.600000000006</v>
      </c>
      <c r="H1015" s="2">
        <f t="shared" si="122"/>
        <v>45169.600000000006</v>
      </c>
      <c r="I1015" s="2">
        <v>52914.73599999999</v>
      </c>
      <c r="J1015" s="63">
        <f t="shared" si="123"/>
        <v>52914.73599999999</v>
      </c>
    </row>
    <row r="1016" spans="1:10" ht="30.6" x14ac:dyDescent="0.2">
      <c r="A1016" s="40">
        <v>843</v>
      </c>
      <c r="B1016" s="55" t="s">
        <v>661</v>
      </c>
      <c r="C1016" s="54" t="s">
        <v>153</v>
      </c>
      <c r="D1016" s="19">
        <v>1</v>
      </c>
      <c r="E1016" s="2">
        <v>35040</v>
      </c>
      <c r="F1016" s="2">
        <f t="shared" si="121"/>
        <v>35040</v>
      </c>
      <c r="G1016" s="2">
        <v>39595.199999999997</v>
      </c>
      <c r="H1016" s="2">
        <f t="shared" si="122"/>
        <v>39595.199999999997</v>
      </c>
      <c r="I1016" s="2">
        <v>42398.400000000001</v>
      </c>
      <c r="J1016" s="63">
        <f t="shared" si="123"/>
        <v>42398.400000000001</v>
      </c>
    </row>
    <row r="1017" spans="1:10" ht="20.399999999999999" x14ac:dyDescent="0.2">
      <c r="A1017" s="40">
        <v>844</v>
      </c>
      <c r="B1017" s="55" t="s">
        <v>662</v>
      </c>
      <c r="C1017" s="54" t="s">
        <v>153</v>
      </c>
      <c r="D1017" s="19">
        <v>1</v>
      </c>
      <c r="E1017" s="2">
        <v>518560</v>
      </c>
      <c r="F1017" s="2">
        <f t="shared" si="121"/>
        <v>518560</v>
      </c>
      <c r="G1017" s="2">
        <v>565230.4</v>
      </c>
      <c r="H1017" s="2">
        <f t="shared" si="122"/>
        <v>565230.4</v>
      </c>
      <c r="I1017" s="2">
        <v>685795.6</v>
      </c>
      <c r="J1017" s="63">
        <f t="shared" si="123"/>
        <v>685795.6</v>
      </c>
    </row>
    <row r="1018" spans="1:10" ht="20.399999999999999" x14ac:dyDescent="0.2">
      <c r="A1018" s="40">
        <v>845</v>
      </c>
      <c r="B1018" s="55" t="s">
        <v>663</v>
      </c>
      <c r="C1018" s="54" t="s">
        <v>153</v>
      </c>
      <c r="D1018" s="19">
        <v>1</v>
      </c>
      <c r="E1018" s="2">
        <v>416000</v>
      </c>
      <c r="F1018" s="2">
        <f t="shared" si="121"/>
        <v>416000</v>
      </c>
      <c r="G1018" s="2">
        <v>515840</v>
      </c>
      <c r="H1018" s="2">
        <f t="shared" si="122"/>
        <v>515840</v>
      </c>
      <c r="I1018" s="2">
        <v>467417.60000000003</v>
      </c>
      <c r="J1018" s="63">
        <f t="shared" si="123"/>
        <v>467417.60000000003</v>
      </c>
    </row>
    <row r="1019" spans="1:10" ht="20.399999999999999" x14ac:dyDescent="0.2">
      <c r="A1019" s="40">
        <v>846</v>
      </c>
      <c r="B1019" s="55" t="s">
        <v>664</v>
      </c>
      <c r="C1019" s="54" t="s">
        <v>153</v>
      </c>
      <c r="D1019" s="19">
        <v>1</v>
      </c>
      <c r="E1019" s="2">
        <v>368000</v>
      </c>
      <c r="F1019" s="2">
        <f t="shared" si="121"/>
        <v>368000</v>
      </c>
      <c r="G1019" s="2">
        <v>390080</v>
      </c>
      <c r="H1019" s="2">
        <f t="shared" si="122"/>
        <v>390080</v>
      </c>
      <c r="I1019" s="2">
        <v>398028.79999999999</v>
      </c>
      <c r="J1019" s="63">
        <f t="shared" si="123"/>
        <v>398028.79999999999</v>
      </c>
    </row>
    <row r="1020" spans="1:10" ht="20.399999999999999" x14ac:dyDescent="0.2">
      <c r="A1020" s="40">
        <v>847</v>
      </c>
      <c r="B1020" s="55" t="s">
        <v>665</v>
      </c>
      <c r="C1020" s="54" t="s">
        <v>153</v>
      </c>
      <c r="D1020" s="19">
        <v>1</v>
      </c>
      <c r="E1020" s="2">
        <v>116089.73</v>
      </c>
      <c r="F1020" s="2">
        <f t="shared" si="121"/>
        <v>116089.73</v>
      </c>
      <c r="G1020" s="2">
        <v>133503.18949999998</v>
      </c>
      <c r="H1020" s="2">
        <f t="shared" si="122"/>
        <v>133503.18949999998</v>
      </c>
      <c r="I1020" s="2">
        <v>125562.65196800001</v>
      </c>
      <c r="J1020" s="63">
        <f t="shared" si="123"/>
        <v>125562.65196800001</v>
      </c>
    </row>
    <row r="1021" spans="1:10" ht="20.399999999999999" x14ac:dyDescent="0.2">
      <c r="A1021" s="40">
        <v>848</v>
      </c>
      <c r="B1021" s="55" t="s">
        <v>666</v>
      </c>
      <c r="C1021" s="54" t="s">
        <v>153</v>
      </c>
      <c r="D1021" s="19">
        <v>1</v>
      </c>
      <c r="E1021" s="2">
        <v>116089.73</v>
      </c>
      <c r="F1021" s="2">
        <f t="shared" si="121"/>
        <v>116089.73</v>
      </c>
      <c r="G1021" s="2">
        <v>128859.60030000001</v>
      </c>
      <c r="H1021" s="2">
        <f t="shared" si="122"/>
        <v>128859.60030000001</v>
      </c>
      <c r="I1021" s="2">
        <v>156210.34068799997</v>
      </c>
      <c r="J1021" s="63">
        <f t="shared" si="123"/>
        <v>156210.34068799997</v>
      </c>
    </row>
    <row r="1022" spans="1:10" ht="20.399999999999999" x14ac:dyDescent="0.2">
      <c r="A1022" s="40">
        <v>849</v>
      </c>
      <c r="B1022" s="55" t="s">
        <v>667</v>
      </c>
      <c r="C1022" s="54" t="s">
        <v>153</v>
      </c>
      <c r="D1022" s="19">
        <v>1</v>
      </c>
      <c r="E1022" s="2">
        <v>116089.73</v>
      </c>
      <c r="F1022" s="2">
        <f t="shared" si="121"/>
        <v>116089.73</v>
      </c>
      <c r="G1022" s="2">
        <v>139307.67599999998</v>
      </c>
      <c r="H1022" s="2">
        <f t="shared" si="122"/>
        <v>139307.67599999998</v>
      </c>
      <c r="I1022" s="2">
        <v>167169.21119999996</v>
      </c>
      <c r="J1022" s="63">
        <f t="shared" si="123"/>
        <v>167169.21119999996</v>
      </c>
    </row>
    <row r="1023" spans="1:10" ht="20.399999999999999" x14ac:dyDescent="0.2">
      <c r="A1023" s="40">
        <v>850</v>
      </c>
      <c r="B1023" s="55" t="s">
        <v>668</v>
      </c>
      <c r="C1023" s="54" t="s">
        <v>153</v>
      </c>
      <c r="D1023" s="19">
        <v>1</v>
      </c>
      <c r="E1023" s="2">
        <v>116089.73</v>
      </c>
      <c r="F1023" s="2">
        <f t="shared" si="121"/>
        <v>116089.73</v>
      </c>
      <c r="G1023" s="2">
        <v>139307.67599999998</v>
      </c>
      <c r="H1023" s="2">
        <f t="shared" si="122"/>
        <v>139307.67599999998</v>
      </c>
      <c r="I1023" s="2">
        <v>123159.594557</v>
      </c>
      <c r="J1023" s="63">
        <f t="shared" si="123"/>
        <v>123159.594557</v>
      </c>
    </row>
    <row r="1024" spans="1:10" ht="20.399999999999999" x14ac:dyDescent="0.2">
      <c r="A1024" s="40">
        <v>851</v>
      </c>
      <c r="B1024" s="55" t="s">
        <v>669</v>
      </c>
      <c r="C1024" s="54" t="s">
        <v>153</v>
      </c>
      <c r="D1024" s="19">
        <v>1</v>
      </c>
      <c r="E1024" s="2">
        <v>116089.73</v>
      </c>
      <c r="F1024" s="2">
        <f t="shared" si="121"/>
        <v>116089.73</v>
      </c>
      <c r="G1024" s="2">
        <v>123055.11380000001</v>
      </c>
      <c r="H1024" s="2">
        <f t="shared" si="122"/>
        <v>123055.11380000001</v>
      </c>
      <c r="I1024" s="2">
        <v>158915.231397</v>
      </c>
      <c r="J1024" s="63">
        <f t="shared" si="123"/>
        <v>158915.231397</v>
      </c>
    </row>
    <row r="1025" spans="1:10" ht="20.399999999999999" x14ac:dyDescent="0.2">
      <c r="A1025" s="40">
        <v>852</v>
      </c>
      <c r="B1025" s="55" t="s">
        <v>670</v>
      </c>
      <c r="C1025" s="54" t="s">
        <v>153</v>
      </c>
      <c r="D1025" s="19">
        <v>1</v>
      </c>
      <c r="E1025" s="2">
        <v>116089.73</v>
      </c>
      <c r="F1025" s="2">
        <f t="shared" si="121"/>
        <v>116089.73</v>
      </c>
      <c r="G1025" s="2">
        <v>117250.62729999999</v>
      </c>
      <c r="H1025" s="2">
        <f t="shared" si="122"/>
        <v>117250.62729999999</v>
      </c>
      <c r="I1025" s="2">
        <v>175632.15251699998</v>
      </c>
      <c r="J1025" s="63">
        <f t="shared" si="123"/>
        <v>175632.15251699998</v>
      </c>
    </row>
    <row r="1026" spans="1:10" ht="20.399999999999999" x14ac:dyDescent="0.2">
      <c r="A1026" s="40">
        <v>853</v>
      </c>
      <c r="B1026" s="55" t="s">
        <v>671</v>
      </c>
      <c r="C1026" s="54" t="s">
        <v>153</v>
      </c>
      <c r="D1026" s="19">
        <v>1</v>
      </c>
      <c r="E1026" s="2">
        <v>116089.73</v>
      </c>
      <c r="F1026" s="2">
        <f t="shared" si="121"/>
        <v>116089.73</v>
      </c>
      <c r="G1026" s="2">
        <v>132342.2922</v>
      </c>
      <c r="H1026" s="2">
        <f t="shared" si="122"/>
        <v>132342.2922</v>
      </c>
      <c r="I1026" s="2">
        <v>125562.65196800001</v>
      </c>
      <c r="J1026" s="63">
        <f t="shared" si="123"/>
        <v>125562.65196800001</v>
      </c>
    </row>
    <row r="1027" spans="1:10" ht="20.399999999999999" x14ac:dyDescent="0.2">
      <c r="A1027" s="40">
        <v>854</v>
      </c>
      <c r="B1027" s="55" t="s">
        <v>672</v>
      </c>
      <c r="C1027" s="54" t="s">
        <v>153</v>
      </c>
      <c r="D1027" s="19">
        <v>1</v>
      </c>
      <c r="E1027" s="2">
        <v>116089.73</v>
      </c>
      <c r="F1027" s="2">
        <f t="shared" si="121"/>
        <v>116089.73</v>
      </c>
      <c r="G1027" s="2">
        <v>139307.67599999998</v>
      </c>
      <c r="H1027" s="2">
        <f t="shared" si="122"/>
        <v>139307.67599999998</v>
      </c>
      <c r="I1027" s="2">
        <v>132911.13187700001</v>
      </c>
      <c r="J1027" s="63">
        <f t="shared" si="123"/>
        <v>132911.13187700001</v>
      </c>
    </row>
    <row r="1028" spans="1:10" x14ac:dyDescent="0.2">
      <c r="A1028" s="40">
        <v>855</v>
      </c>
      <c r="B1028" s="55" t="s">
        <v>673</v>
      </c>
      <c r="C1028" s="54" t="s">
        <v>153</v>
      </c>
      <c r="D1028" s="19">
        <v>1</v>
      </c>
      <c r="E1028" s="2">
        <v>116089.73</v>
      </c>
      <c r="F1028" s="2">
        <f t="shared" si="121"/>
        <v>116089.73</v>
      </c>
      <c r="G1028" s="2">
        <v>138146.7787</v>
      </c>
      <c r="H1028" s="2">
        <f t="shared" si="122"/>
        <v>138146.7787</v>
      </c>
      <c r="I1028" s="2">
        <v>172787.95413199998</v>
      </c>
      <c r="J1028" s="63">
        <f t="shared" si="123"/>
        <v>172787.95413199998</v>
      </c>
    </row>
    <row r="1029" spans="1:10" x14ac:dyDescent="0.2">
      <c r="A1029" s="40">
        <v>856</v>
      </c>
      <c r="B1029" s="55" t="s">
        <v>674</v>
      </c>
      <c r="C1029" s="54" t="s">
        <v>153</v>
      </c>
      <c r="D1029" s="19">
        <v>1</v>
      </c>
      <c r="E1029" s="2">
        <v>116089.73</v>
      </c>
      <c r="F1029" s="2">
        <f t="shared" si="121"/>
        <v>116089.73</v>
      </c>
      <c r="G1029" s="2">
        <v>127698.70300000001</v>
      </c>
      <c r="H1029" s="2">
        <f t="shared" si="122"/>
        <v>127698.70300000001</v>
      </c>
      <c r="I1029" s="2">
        <v>181390.203125</v>
      </c>
      <c r="J1029" s="63">
        <f t="shared" si="123"/>
        <v>181390.203125</v>
      </c>
    </row>
    <row r="1030" spans="1:10" x14ac:dyDescent="0.2">
      <c r="A1030" s="40">
        <v>857</v>
      </c>
      <c r="B1030" s="55" t="s">
        <v>675</v>
      </c>
      <c r="C1030" s="54" t="s">
        <v>153</v>
      </c>
      <c r="D1030" s="19">
        <v>1</v>
      </c>
      <c r="E1030" s="2">
        <v>116089.73</v>
      </c>
      <c r="F1030" s="2">
        <f t="shared" si="121"/>
        <v>116089.73</v>
      </c>
      <c r="G1030" s="2">
        <v>145112.16250000001</v>
      </c>
      <c r="H1030" s="2">
        <f t="shared" si="122"/>
        <v>145112.16250000001</v>
      </c>
      <c r="I1030" s="2">
        <v>161643.34005199999</v>
      </c>
      <c r="J1030" s="63">
        <f t="shared" si="123"/>
        <v>161643.34005199999</v>
      </c>
    </row>
    <row r="1031" spans="1:10" x14ac:dyDescent="0.2">
      <c r="A1031" s="40">
        <v>858</v>
      </c>
      <c r="B1031" s="55" t="s">
        <v>676</v>
      </c>
      <c r="C1031" s="54" t="s">
        <v>677</v>
      </c>
      <c r="D1031" s="19">
        <v>1</v>
      </c>
      <c r="E1031" s="2">
        <v>11520</v>
      </c>
      <c r="F1031" s="2">
        <f t="shared" si="121"/>
        <v>11520</v>
      </c>
      <c r="G1031" s="2">
        <v>13132.800000000001</v>
      </c>
      <c r="H1031" s="2">
        <f t="shared" si="122"/>
        <v>13132.800000000001</v>
      </c>
      <c r="I1031" s="2">
        <v>14450.688000000004</v>
      </c>
      <c r="J1031" s="63">
        <f t="shared" si="123"/>
        <v>14450.688000000004</v>
      </c>
    </row>
    <row r="1032" spans="1:10" x14ac:dyDescent="0.2">
      <c r="A1032" s="40">
        <v>859</v>
      </c>
      <c r="B1032" s="55" t="s">
        <v>678</v>
      </c>
      <c r="C1032" s="54" t="s">
        <v>677</v>
      </c>
      <c r="D1032" s="19">
        <v>1</v>
      </c>
      <c r="E1032" s="2">
        <v>8640</v>
      </c>
      <c r="F1032" s="2">
        <f t="shared" si="121"/>
        <v>8640</v>
      </c>
      <c r="G1032" s="2">
        <v>10713.6</v>
      </c>
      <c r="H1032" s="2">
        <f t="shared" si="122"/>
        <v>10713.6</v>
      </c>
      <c r="I1032" s="2">
        <v>10265.184000000001</v>
      </c>
      <c r="J1032" s="63">
        <f t="shared" si="123"/>
        <v>10265.184000000001</v>
      </c>
    </row>
    <row r="1033" spans="1:10" x14ac:dyDescent="0.2">
      <c r="A1033" s="40">
        <v>860</v>
      </c>
      <c r="B1033" s="55" t="s">
        <v>679</v>
      </c>
      <c r="C1033" s="54" t="s">
        <v>677</v>
      </c>
      <c r="D1033" s="19">
        <v>1</v>
      </c>
      <c r="E1033" s="2">
        <v>17280</v>
      </c>
      <c r="F1033" s="2">
        <f t="shared" si="121"/>
        <v>17280</v>
      </c>
      <c r="G1033" s="2">
        <v>18662.400000000001</v>
      </c>
      <c r="H1033" s="2">
        <f t="shared" si="122"/>
        <v>18662.400000000001</v>
      </c>
      <c r="I1033" s="2">
        <v>20530.368000000002</v>
      </c>
      <c r="J1033" s="63">
        <f t="shared" si="123"/>
        <v>20530.368000000002</v>
      </c>
    </row>
    <row r="1034" spans="1:10" x14ac:dyDescent="0.2">
      <c r="A1034" s="40">
        <v>861</v>
      </c>
      <c r="B1034" s="55" t="s">
        <v>680</v>
      </c>
      <c r="C1034" s="54" t="s">
        <v>677</v>
      </c>
      <c r="D1034" s="19">
        <v>1</v>
      </c>
      <c r="E1034" s="2">
        <v>12320</v>
      </c>
      <c r="F1034" s="2">
        <f t="shared" si="121"/>
        <v>12320</v>
      </c>
      <c r="G1034" s="2">
        <v>15400</v>
      </c>
      <c r="H1034" s="2">
        <f t="shared" si="122"/>
        <v>15400</v>
      </c>
      <c r="I1034" s="2">
        <v>14105.168000000001</v>
      </c>
      <c r="J1034" s="63">
        <f t="shared" si="123"/>
        <v>14105.168000000001</v>
      </c>
    </row>
    <row r="1035" spans="1:10" x14ac:dyDescent="0.2">
      <c r="A1035" s="40">
        <v>862</v>
      </c>
      <c r="B1035" s="55" t="s">
        <v>681</v>
      </c>
      <c r="C1035" s="54" t="s">
        <v>677</v>
      </c>
      <c r="D1035" s="19">
        <v>1</v>
      </c>
      <c r="E1035" s="2">
        <v>9120</v>
      </c>
      <c r="F1035" s="2">
        <f t="shared" si="121"/>
        <v>9120</v>
      </c>
      <c r="G1035" s="2">
        <v>10488</v>
      </c>
      <c r="H1035" s="2">
        <f t="shared" si="122"/>
        <v>10488</v>
      </c>
      <c r="I1035" s="2">
        <v>12698.687999999998</v>
      </c>
      <c r="J1035" s="63">
        <f t="shared" si="123"/>
        <v>12698.687999999998</v>
      </c>
    </row>
    <row r="1036" spans="1:10" x14ac:dyDescent="0.2">
      <c r="A1036" s="40">
        <v>863</v>
      </c>
      <c r="B1036" s="55" t="s">
        <v>682</v>
      </c>
      <c r="C1036" s="54" t="s">
        <v>677</v>
      </c>
      <c r="D1036" s="19">
        <v>1</v>
      </c>
      <c r="E1036" s="2">
        <v>10080</v>
      </c>
      <c r="F1036" s="2">
        <f t="shared" si="121"/>
        <v>10080</v>
      </c>
      <c r="G1036" s="2">
        <v>10684.800000000001</v>
      </c>
      <c r="H1036" s="2">
        <f t="shared" si="122"/>
        <v>10684.800000000001</v>
      </c>
      <c r="I1036" s="2">
        <v>15250.031999999999</v>
      </c>
      <c r="J1036" s="63">
        <f t="shared" si="123"/>
        <v>15250.031999999999</v>
      </c>
    </row>
    <row r="1037" spans="1:10" x14ac:dyDescent="0.2">
      <c r="A1037" s="40">
        <v>864</v>
      </c>
      <c r="B1037" s="55" t="s">
        <v>683</v>
      </c>
      <c r="C1037" s="54" t="s">
        <v>677</v>
      </c>
      <c r="D1037" s="19">
        <v>1</v>
      </c>
      <c r="E1037" s="2">
        <v>16200</v>
      </c>
      <c r="F1037" s="2">
        <f t="shared" si="121"/>
        <v>16200</v>
      </c>
      <c r="G1037" s="2">
        <v>16524</v>
      </c>
      <c r="H1037" s="2">
        <f t="shared" si="122"/>
        <v>16524</v>
      </c>
      <c r="I1037" s="2">
        <v>20685.78</v>
      </c>
      <c r="J1037" s="63">
        <f t="shared" si="123"/>
        <v>20685.78</v>
      </c>
    </row>
    <row r="1038" spans="1:10" x14ac:dyDescent="0.2">
      <c r="A1038" s="40">
        <v>865</v>
      </c>
      <c r="B1038" s="55" t="s">
        <v>684</v>
      </c>
      <c r="C1038" s="54" t="s">
        <v>677</v>
      </c>
      <c r="D1038" s="19">
        <v>1</v>
      </c>
      <c r="E1038" s="2">
        <v>19000</v>
      </c>
      <c r="F1038" s="2">
        <f t="shared" si="121"/>
        <v>19000</v>
      </c>
      <c r="G1038" s="2">
        <v>20330</v>
      </c>
      <c r="H1038" s="2">
        <f t="shared" si="122"/>
        <v>20330</v>
      </c>
      <c r="I1038" s="2">
        <v>24692.400000000005</v>
      </c>
      <c r="J1038" s="63">
        <f t="shared" si="123"/>
        <v>24692.400000000005</v>
      </c>
    </row>
    <row r="1039" spans="1:10" x14ac:dyDescent="0.2">
      <c r="A1039" s="40">
        <v>866</v>
      </c>
      <c r="B1039" s="55" t="s">
        <v>685</v>
      </c>
      <c r="C1039" s="54" t="s">
        <v>677</v>
      </c>
      <c r="D1039" s="19">
        <v>1</v>
      </c>
      <c r="E1039" s="2">
        <v>30000</v>
      </c>
      <c r="F1039" s="2">
        <f t="shared" si="121"/>
        <v>30000</v>
      </c>
      <c r="G1039" s="2">
        <v>30600</v>
      </c>
      <c r="H1039" s="2">
        <f t="shared" si="122"/>
        <v>30600</v>
      </c>
      <c r="I1039" s="2">
        <v>45387</v>
      </c>
      <c r="J1039" s="63">
        <f t="shared" si="123"/>
        <v>45387</v>
      </c>
    </row>
    <row r="1040" spans="1:10" x14ac:dyDescent="0.2">
      <c r="A1040" s="40">
        <v>867</v>
      </c>
      <c r="B1040" s="55" t="s">
        <v>686</v>
      </c>
      <c r="C1040" s="54" t="s">
        <v>677</v>
      </c>
      <c r="D1040" s="19">
        <v>1</v>
      </c>
      <c r="E1040" s="2">
        <v>46600</v>
      </c>
      <c r="F1040" s="2">
        <f t="shared" si="121"/>
        <v>46600</v>
      </c>
      <c r="G1040" s="2">
        <v>53589.999999999993</v>
      </c>
      <c r="H1040" s="2">
        <f t="shared" si="122"/>
        <v>53589.999999999993</v>
      </c>
      <c r="I1040" s="2">
        <v>50402.560000000005</v>
      </c>
      <c r="J1040" s="63">
        <f t="shared" si="123"/>
        <v>50402.560000000005</v>
      </c>
    </row>
    <row r="1041" spans="1:29" x14ac:dyDescent="0.2">
      <c r="A1041" s="40">
        <v>868</v>
      </c>
      <c r="B1041" s="55" t="s">
        <v>687</v>
      </c>
      <c r="C1041" s="54" t="s">
        <v>153</v>
      </c>
      <c r="D1041" s="19">
        <v>1</v>
      </c>
      <c r="E1041" s="2">
        <v>768000</v>
      </c>
      <c r="F1041" s="2">
        <f t="shared" si="121"/>
        <v>768000</v>
      </c>
      <c r="G1041" s="2">
        <v>852480.00000000012</v>
      </c>
      <c r="H1041" s="2">
        <f t="shared" si="122"/>
        <v>852480.00000000012</v>
      </c>
      <c r="I1041" s="2">
        <v>1051315.2</v>
      </c>
      <c r="J1041" s="63">
        <f t="shared" si="123"/>
        <v>1051315.2</v>
      </c>
    </row>
    <row r="1042" spans="1:29" s="45" customFormat="1" ht="17.399999999999999" customHeight="1" x14ac:dyDescent="0.2">
      <c r="A1042" s="334" t="s">
        <v>688</v>
      </c>
      <c r="B1042" s="335"/>
      <c r="C1042" s="43"/>
      <c r="D1042" s="124"/>
      <c r="E1042" s="125"/>
      <c r="F1042" s="125"/>
      <c r="G1042" s="125"/>
      <c r="H1042" s="125"/>
      <c r="I1042" s="125"/>
      <c r="J1042" s="126"/>
      <c r="K1042" s="44"/>
      <c r="L1042" s="44"/>
      <c r="M1042" s="44"/>
      <c r="N1042" s="44"/>
      <c r="O1042" s="44"/>
      <c r="P1042" s="44"/>
      <c r="Q1042" s="44"/>
      <c r="R1042" s="44"/>
      <c r="S1042" s="44"/>
      <c r="T1042" s="44"/>
      <c r="U1042" s="44"/>
      <c r="V1042" s="44"/>
      <c r="W1042" s="44"/>
      <c r="X1042" s="44"/>
      <c r="Y1042" s="44"/>
      <c r="Z1042" s="44"/>
      <c r="AA1042" s="44"/>
      <c r="AB1042" s="44"/>
      <c r="AC1042" s="44"/>
    </row>
    <row r="1043" spans="1:29" x14ac:dyDescent="0.2">
      <c r="A1043" s="40">
        <v>869</v>
      </c>
      <c r="B1043" s="55" t="s">
        <v>689</v>
      </c>
      <c r="C1043" s="54" t="s">
        <v>690</v>
      </c>
      <c r="D1043" s="19">
        <v>1</v>
      </c>
      <c r="E1043" s="2">
        <v>280241.89</v>
      </c>
      <c r="F1043" s="2">
        <f t="shared" ref="F1043:F1054" si="124">E1043*D1043</f>
        <v>280241.89</v>
      </c>
      <c r="G1043" s="2">
        <v>313870.91680000006</v>
      </c>
      <c r="H1043" s="2">
        <f t="shared" ref="H1043:H1054" si="125">G1043*D1043</f>
        <v>313870.91680000006</v>
      </c>
      <c r="I1043" s="2">
        <v>430899.93006400001</v>
      </c>
      <c r="J1043" s="63">
        <f t="shared" ref="J1043:J1054" si="126">I1043*D1043</f>
        <v>430899.93006400001</v>
      </c>
    </row>
    <row r="1044" spans="1:29" ht="30.6" x14ac:dyDescent="0.2">
      <c r="A1044" s="40">
        <v>870</v>
      </c>
      <c r="B1044" s="55" t="s">
        <v>691</v>
      </c>
      <c r="C1044" s="54" t="s">
        <v>690</v>
      </c>
      <c r="D1044" s="19">
        <v>1</v>
      </c>
      <c r="E1044" s="2">
        <v>280241.89</v>
      </c>
      <c r="F1044" s="2">
        <f t="shared" si="124"/>
        <v>280241.89</v>
      </c>
      <c r="G1044" s="2">
        <v>336290.26799999998</v>
      </c>
      <c r="H1044" s="2">
        <f t="shared" si="125"/>
        <v>336290.26799999998</v>
      </c>
      <c r="I1044" s="2">
        <v>437877.95312500006</v>
      </c>
      <c r="J1044" s="63">
        <f t="shared" si="126"/>
        <v>437877.95312500006</v>
      </c>
    </row>
    <row r="1045" spans="1:29" x14ac:dyDescent="0.2">
      <c r="A1045" s="40">
        <v>871</v>
      </c>
      <c r="B1045" s="55" t="s">
        <v>692</v>
      </c>
      <c r="C1045" s="54" t="s">
        <v>690</v>
      </c>
      <c r="D1045" s="19">
        <v>1</v>
      </c>
      <c r="E1045" s="2">
        <v>195000</v>
      </c>
      <c r="F1045" s="2">
        <f t="shared" si="124"/>
        <v>195000</v>
      </c>
      <c r="G1045" s="2">
        <v>239850</v>
      </c>
      <c r="H1045" s="2">
        <f t="shared" si="125"/>
        <v>239850</v>
      </c>
      <c r="I1045" s="2">
        <v>290238</v>
      </c>
      <c r="J1045" s="63">
        <f t="shared" si="126"/>
        <v>290238</v>
      </c>
    </row>
    <row r="1046" spans="1:29" ht="20.399999999999999" x14ac:dyDescent="0.2">
      <c r="A1046" s="40">
        <v>872</v>
      </c>
      <c r="B1046" s="55" t="s">
        <v>693</v>
      </c>
      <c r="C1046" s="54" t="s">
        <v>690</v>
      </c>
      <c r="D1046" s="19">
        <v>1</v>
      </c>
      <c r="E1046" s="2">
        <v>685000</v>
      </c>
      <c r="F1046" s="2">
        <f t="shared" si="124"/>
        <v>685000</v>
      </c>
      <c r="G1046" s="2">
        <v>808300</v>
      </c>
      <c r="H1046" s="2">
        <f t="shared" si="125"/>
        <v>808300</v>
      </c>
      <c r="I1046" s="2">
        <v>813848.50000000012</v>
      </c>
      <c r="J1046" s="63">
        <f t="shared" si="126"/>
        <v>813848.50000000012</v>
      </c>
    </row>
    <row r="1047" spans="1:29" ht="30.6" x14ac:dyDescent="0.2">
      <c r="A1047" s="40">
        <v>873</v>
      </c>
      <c r="B1047" s="55" t="s">
        <v>694</v>
      </c>
      <c r="C1047" s="54" t="s">
        <v>690</v>
      </c>
      <c r="D1047" s="19">
        <v>1</v>
      </c>
      <c r="E1047" s="2">
        <v>850000</v>
      </c>
      <c r="F1047" s="2">
        <f t="shared" si="124"/>
        <v>850000</v>
      </c>
      <c r="G1047" s="2">
        <v>875500</v>
      </c>
      <c r="H1047" s="2">
        <f t="shared" si="125"/>
        <v>875500</v>
      </c>
      <c r="I1047" s="2">
        <v>991440.00000000023</v>
      </c>
      <c r="J1047" s="63">
        <f t="shared" si="126"/>
        <v>991440.00000000023</v>
      </c>
    </row>
    <row r="1048" spans="1:29" ht="20.399999999999999" x14ac:dyDescent="0.2">
      <c r="A1048" s="40">
        <v>874</v>
      </c>
      <c r="B1048" s="55" t="s">
        <v>695</v>
      </c>
      <c r="C1048" s="54" t="s">
        <v>153</v>
      </c>
      <c r="D1048" s="19">
        <v>1</v>
      </c>
      <c r="E1048" s="2">
        <v>950000</v>
      </c>
      <c r="F1048" s="2">
        <f t="shared" si="124"/>
        <v>950000</v>
      </c>
      <c r="G1048" s="2">
        <v>969000</v>
      </c>
      <c r="H1048" s="2">
        <f t="shared" si="125"/>
        <v>969000</v>
      </c>
      <c r="I1048" s="2">
        <v>1300455</v>
      </c>
      <c r="J1048" s="63">
        <f t="shared" si="126"/>
        <v>1300455</v>
      </c>
    </row>
    <row r="1049" spans="1:29" x14ac:dyDescent="0.2">
      <c r="A1049" s="40">
        <v>875</v>
      </c>
      <c r="B1049" s="55" t="s">
        <v>696</v>
      </c>
      <c r="C1049" s="54" t="s">
        <v>153</v>
      </c>
      <c r="D1049" s="19">
        <v>1</v>
      </c>
      <c r="E1049" s="2">
        <v>115000</v>
      </c>
      <c r="F1049" s="2">
        <f t="shared" si="124"/>
        <v>115000</v>
      </c>
      <c r="G1049" s="2">
        <v>129949.99999999999</v>
      </c>
      <c r="H1049" s="2">
        <f t="shared" si="125"/>
        <v>129949.99999999999</v>
      </c>
      <c r="I1049" s="2">
        <v>136631.50000000003</v>
      </c>
      <c r="J1049" s="63">
        <f t="shared" si="126"/>
        <v>136631.50000000003</v>
      </c>
    </row>
    <row r="1050" spans="1:29" x14ac:dyDescent="0.2">
      <c r="A1050" s="40">
        <v>876</v>
      </c>
      <c r="B1050" s="55" t="s">
        <v>697</v>
      </c>
      <c r="C1050" s="54" t="s">
        <v>153</v>
      </c>
      <c r="D1050" s="19">
        <v>1</v>
      </c>
      <c r="E1050" s="2">
        <v>215000</v>
      </c>
      <c r="F1050" s="2">
        <f t="shared" si="124"/>
        <v>215000</v>
      </c>
      <c r="G1050" s="2">
        <v>262300</v>
      </c>
      <c r="H1050" s="2">
        <f t="shared" si="125"/>
        <v>262300</v>
      </c>
      <c r="I1050" s="2">
        <v>250776.00000000006</v>
      </c>
      <c r="J1050" s="63">
        <f t="shared" si="126"/>
        <v>250776.00000000006</v>
      </c>
    </row>
    <row r="1051" spans="1:29" x14ac:dyDescent="0.2">
      <c r="A1051" s="40">
        <v>877</v>
      </c>
      <c r="B1051" s="55" t="s">
        <v>698</v>
      </c>
      <c r="C1051" s="54" t="s">
        <v>153</v>
      </c>
      <c r="D1051" s="19">
        <v>1</v>
      </c>
      <c r="E1051" s="2">
        <v>116089.73</v>
      </c>
      <c r="F1051" s="2">
        <f t="shared" si="124"/>
        <v>116089.73</v>
      </c>
      <c r="G1051" s="2">
        <v>141629.4706</v>
      </c>
      <c r="H1051" s="2">
        <f t="shared" si="125"/>
        <v>141629.4706</v>
      </c>
      <c r="I1051" s="2">
        <v>161643.34005199999</v>
      </c>
      <c r="J1051" s="63">
        <f t="shared" si="126"/>
        <v>161643.34005199999</v>
      </c>
    </row>
    <row r="1052" spans="1:29" x14ac:dyDescent="0.2">
      <c r="A1052" s="40">
        <v>878</v>
      </c>
      <c r="B1052" s="55" t="s">
        <v>699</v>
      </c>
      <c r="C1052" s="54" t="s">
        <v>153</v>
      </c>
      <c r="D1052" s="19">
        <v>1</v>
      </c>
      <c r="E1052" s="2">
        <v>4058750</v>
      </c>
      <c r="F1052" s="2">
        <f t="shared" si="124"/>
        <v>4058750</v>
      </c>
      <c r="G1052" s="2">
        <v>4505212.5</v>
      </c>
      <c r="H1052" s="2">
        <f t="shared" si="125"/>
        <v>4505212.5</v>
      </c>
      <c r="I1052" s="2">
        <v>5274751.5000000019</v>
      </c>
      <c r="J1052" s="63">
        <f t="shared" si="126"/>
        <v>5274751.5000000019</v>
      </c>
    </row>
    <row r="1053" spans="1:29" ht="20.399999999999999" x14ac:dyDescent="0.2">
      <c r="A1053" s="40">
        <v>879</v>
      </c>
      <c r="B1053" s="55" t="s">
        <v>700</v>
      </c>
      <c r="C1053" s="54" t="s">
        <v>690</v>
      </c>
      <c r="D1053" s="19">
        <v>1</v>
      </c>
      <c r="E1053" s="2">
        <v>198000</v>
      </c>
      <c r="F1053" s="2">
        <f t="shared" si="124"/>
        <v>198000</v>
      </c>
      <c r="G1053" s="2">
        <v>239580</v>
      </c>
      <c r="H1053" s="2">
        <f t="shared" si="125"/>
        <v>239580</v>
      </c>
      <c r="I1053" s="2">
        <v>289891.8</v>
      </c>
      <c r="J1053" s="63">
        <f t="shared" si="126"/>
        <v>289891.8</v>
      </c>
    </row>
    <row r="1054" spans="1:29" ht="20.399999999999999" x14ac:dyDescent="0.2">
      <c r="A1054" s="40">
        <v>880</v>
      </c>
      <c r="B1054" s="55" t="s">
        <v>701</v>
      </c>
      <c r="C1054" s="54" t="s">
        <v>702</v>
      </c>
      <c r="D1054" s="19">
        <v>1</v>
      </c>
      <c r="E1054" s="2">
        <v>850000</v>
      </c>
      <c r="F1054" s="2">
        <f t="shared" si="124"/>
        <v>850000</v>
      </c>
      <c r="G1054" s="2">
        <v>1028500</v>
      </c>
      <c r="H1054" s="2">
        <f t="shared" si="125"/>
        <v>1028500</v>
      </c>
      <c r="I1054" s="2">
        <v>1009885.0000000002</v>
      </c>
      <c r="J1054" s="63">
        <f t="shared" si="126"/>
        <v>1009885.0000000002</v>
      </c>
    </row>
    <row r="1055" spans="1:29" s="45" customFormat="1" ht="17.399999999999999" customHeight="1" x14ac:dyDescent="0.2">
      <c r="A1055" s="334" t="s">
        <v>703</v>
      </c>
      <c r="B1055" s="335"/>
      <c r="C1055" s="43"/>
      <c r="D1055" s="124"/>
      <c r="E1055" s="125"/>
      <c r="F1055" s="125"/>
      <c r="G1055" s="125"/>
      <c r="H1055" s="125"/>
      <c r="I1055" s="125"/>
      <c r="J1055" s="126"/>
      <c r="K1055" s="44"/>
      <c r="L1055" s="44"/>
      <c r="M1055" s="44"/>
      <c r="N1055" s="44"/>
      <c r="O1055" s="44"/>
      <c r="P1055" s="44"/>
      <c r="Q1055" s="44"/>
      <c r="R1055" s="44"/>
      <c r="S1055" s="44"/>
      <c r="T1055" s="44"/>
      <c r="U1055" s="44"/>
      <c r="V1055" s="44"/>
      <c r="W1055" s="44"/>
      <c r="X1055" s="44"/>
      <c r="Y1055" s="44"/>
      <c r="Z1055" s="44"/>
      <c r="AA1055" s="44"/>
      <c r="AB1055" s="44"/>
      <c r="AC1055" s="44"/>
    </row>
    <row r="1056" spans="1:29" x14ac:dyDescent="0.2">
      <c r="A1056" s="40">
        <v>881</v>
      </c>
      <c r="B1056" s="55" t="s">
        <v>704</v>
      </c>
      <c r="C1056" s="54" t="s">
        <v>152</v>
      </c>
      <c r="D1056" s="19">
        <v>1</v>
      </c>
      <c r="E1056" s="2">
        <v>65000</v>
      </c>
      <c r="F1056" s="2">
        <f t="shared" ref="F1056:F1063" si="127">E1056*D1056</f>
        <v>65000</v>
      </c>
      <c r="G1056" s="2">
        <v>80600</v>
      </c>
      <c r="H1056" s="2">
        <f t="shared" ref="H1056:H1063" si="128">G1056*D1056</f>
        <v>80600</v>
      </c>
      <c r="I1056" s="2">
        <v>101562.5</v>
      </c>
      <c r="J1056" s="63">
        <f t="shared" ref="J1056:J1063" si="129">I1056*D1056</f>
        <v>101562.5</v>
      </c>
    </row>
    <row r="1057" spans="1:29" ht="20.399999999999999" x14ac:dyDescent="0.2">
      <c r="A1057" s="40">
        <v>882</v>
      </c>
      <c r="B1057" s="55" t="s">
        <v>705</v>
      </c>
      <c r="C1057" s="54" t="s">
        <v>690</v>
      </c>
      <c r="D1057" s="19">
        <v>1</v>
      </c>
      <c r="E1057" s="2">
        <v>68836.399999999994</v>
      </c>
      <c r="F1057" s="2">
        <f t="shared" si="127"/>
        <v>68836.399999999994</v>
      </c>
      <c r="G1057" s="2">
        <v>79850.223999999987</v>
      </c>
      <c r="H1057" s="2">
        <f t="shared" si="128"/>
        <v>79850.223999999987</v>
      </c>
      <c r="I1057" s="2">
        <v>86348.380160000001</v>
      </c>
      <c r="J1057" s="63">
        <f t="shared" si="129"/>
        <v>86348.380160000001</v>
      </c>
    </row>
    <row r="1058" spans="1:29" x14ac:dyDescent="0.2">
      <c r="A1058" s="40">
        <v>883</v>
      </c>
      <c r="B1058" s="55" t="s">
        <v>706</v>
      </c>
      <c r="C1058" s="54" t="s">
        <v>690</v>
      </c>
      <c r="D1058" s="19">
        <v>1</v>
      </c>
      <c r="E1058" s="2">
        <v>55070.07</v>
      </c>
      <c r="F1058" s="2">
        <f t="shared" si="127"/>
        <v>55070.07</v>
      </c>
      <c r="G1058" s="2">
        <v>56722.172100000003</v>
      </c>
      <c r="H1058" s="2">
        <f t="shared" si="128"/>
        <v>56722.172100000003</v>
      </c>
      <c r="I1058" s="2">
        <v>70318.972382999986</v>
      </c>
      <c r="J1058" s="63">
        <f t="shared" si="129"/>
        <v>70318.972382999986</v>
      </c>
    </row>
    <row r="1059" spans="1:29" ht="20.399999999999999" x14ac:dyDescent="0.2">
      <c r="A1059" s="40">
        <v>884</v>
      </c>
      <c r="B1059" s="55" t="s">
        <v>707</v>
      </c>
      <c r="C1059" s="54" t="s">
        <v>690</v>
      </c>
      <c r="D1059" s="19">
        <v>1</v>
      </c>
      <c r="E1059" s="2">
        <v>68836.399999999994</v>
      </c>
      <c r="F1059" s="2">
        <f t="shared" si="127"/>
        <v>68836.399999999994</v>
      </c>
      <c r="G1059" s="2">
        <v>79850.223999999987</v>
      </c>
      <c r="H1059" s="2">
        <f t="shared" si="128"/>
        <v>79850.223999999987</v>
      </c>
      <c r="I1059" s="2">
        <v>75892.131000000008</v>
      </c>
      <c r="J1059" s="63">
        <f t="shared" si="129"/>
        <v>75892.131000000008</v>
      </c>
    </row>
    <row r="1060" spans="1:29" x14ac:dyDescent="0.2">
      <c r="A1060" s="40">
        <v>885</v>
      </c>
      <c r="B1060" s="55" t="s">
        <v>708</v>
      </c>
      <c r="C1060" s="54" t="s">
        <v>152</v>
      </c>
      <c r="D1060" s="19">
        <v>1</v>
      </c>
      <c r="E1060" s="2">
        <v>98000</v>
      </c>
      <c r="F1060" s="2">
        <f t="shared" si="127"/>
        <v>98000</v>
      </c>
      <c r="G1060" s="2">
        <v>106820.00000000001</v>
      </c>
      <c r="H1060" s="2">
        <f t="shared" si="128"/>
        <v>106820.00000000001</v>
      </c>
      <c r="I1060" s="2">
        <v>145863.19999999998</v>
      </c>
      <c r="J1060" s="63">
        <f t="shared" si="129"/>
        <v>145863.19999999998</v>
      </c>
    </row>
    <row r="1061" spans="1:29" x14ac:dyDescent="0.2">
      <c r="A1061" s="40">
        <v>886</v>
      </c>
      <c r="B1061" s="55" t="s">
        <v>709</v>
      </c>
      <c r="C1061" s="54" t="s">
        <v>690</v>
      </c>
      <c r="D1061" s="19">
        <v>1</v>
      </c>
      <c r="E1061" s="2">
        <v>68836.399999999994</v>
      </c>
      <c r="F1061" s="2">
        <f t="shared" si="127"/>
        <v>68836.399999999994</v>
      </c>
      <c r="G1061" s="2">
        <v>82603.679999999993</v>
      </c>
      <c r="H1061" s="2">
        <f t="shared" si="128"/>
        <v>82603.679999999993</v>
      </c>
      <c r="I1061" s="2">
        <v>92626.259839999984</v>
      </c>
      <c r="J1061" s="63">
        <f t="shared" si="129"/>
        <v>92626.259839999984</v>
      </c>
    </row>
    <row r="1062" spans="1:29" ht="20.399999999999999" x14ac:dyDescent="0.2">
      <c r="A1062" s="40">
        <v>887</v>
      </c>
      <c r="B1062" s="55" t="s">
        <v>710</v>
      </c>
      <c r="C1062" s="54" t="s">
        <v>690</v>
      </c>
      <c r="D1062" s="19">
        <v>1</v>
      </c>
      <c r="E1062" s="2">
        <v>65000</v>
      </c>
      <c r="F1062" s="2">
        <f t="shared" si="127"/>
        <v>65000</v>
      </c>
      <c r="G1062" s="2">
        <v>79300</v>
      </c>
      <c r="H1062" s="2">
        <f t="shared" si="128"/>
        <v>79300</v>
      </c>
      <c r="I1062" s="2">
        <v>77226.5</v>
      </c>
      <c r="J1062" s="63">
        <f t="shared" si="129"/>
        <v>77226.5</v>
      </c>
    </row>
    <row r="1063" spans="1:29" ht="21" thickBot="1" x14ac:dyDescent="0.25">
      <c r="A1063" s="40">
        <v>888</v>
      </c>
      <c r="B1063" s="238" t="s">
        <v>711</v>
      </c>
      <c r="C1063" s="189" t="s">
        <v>690</v>
      </c>
      <c r="D1063" s="150">
        <v>1</v>
      </c>
      <c r="E1063" s="151">
        <v>65000</v>
      </c>
      <c r="F1063" s="151">
        <f t="shared" si="127"/>
        <v>65000</v>
      </c>
      <c r="G1063" s="151">
        <v>71500</v>
      </c>
      <c r="H1063" s="151">
        <f t="shared" si="128"/>
        <v>71500</v>
      </c>
      <c r="I1063" s="151">
        <v>74418.5</v>
      </c>
      <c r="J1063" s="152">
        <f t="shared" si="129"/>
        <v>74418.5</v>
      </c>
    </row>
    <row r="1064" spans="1:29" ht="18" customHeight="1" thickBot="1" x14ac:dyDescent="0.25">
      <c r="A1064" s="131"/>
      <c r="B1064" s="221" t="s">
        <v>777</v>
      </c>
      <c r="C1064" s="155"/>
      <c r="D1064" s="156"/>
      <c r="E1064" s="195"/>
      <c r="F1064" s="197">
        <f>SUM(F963:G1063)</f>
        <v>46275374.243100002</v>
      </c>
      <c r="G1064" s="198"/>
      <c r="H1064" s="198">
        <f>SUM(H963:I1063)</f>
        <v>52132923.507478997</v>
      </c>
      <c r="I1064" s="198"/>
      <c r="J1064" s="199">
        <f>SUM(J963:J1063)</f>
        <v>27592442.924379002</v>
      </c>
    </row>
    <row r="1065" spans="1:29" ht="18" customHeight="1" x14ac:dyDescent="0.2">
      <c r="A1065" s="131"/>
      <c r="B1065" s="222" t="s">
        <v>779</v>
      </c>
      <c r="C1065" s="168">
        <v>0.14000000000000001</v>
      </c>
      <c r="D1065" s="19"/>
      <c r="E1065" s="2"/>
      <c r="F1065" s="89">
        <f>F1064*C1065</f>
        <v>6478552.394034001</v>
      </c>
      <c r="G1065" s="89"/>
      <c r="H1065" s="89">
        <f>H1064*C1065</f>
        <v>7298609.2910470599</v>
      </c>
      <c r="I1065" s="89"/>
      <c r="J1065" s="196">
        <f>J1064*C1065</f>
        <v>3862942.0094130607</v>
      </c>
    </row>
    <row r="1066" spans="1:29" ht="18" customHeight="1" x14ac:dyDescent="0.2">
      <c r="A1066" s="131"/>
      <c r="B1066" s="222" t="s">
        <v>780</v>
      </c>
      <c r="C1066" s="168">
        <v>0.03</v>
      </c>
      <c r="D1066" s="19"/>
      <c r="E1066" s="2"/>
      <c r="F1066" s="2">
        <f>F1064*C1066</f>
        <v>1388261.2272930001</v>
      </c>
      <c r="G1066" s="2"/>
      <c r="H1066" s="2">
        <f>H1064*C1066</f>
        <v>1563987.7052243699</v>
      </c>
      <c r="I1066" s="2"/>
      <c r="J1066" s="162">
        <f>J1064*C1066</f>
        <v>827773.28773137007</v>
      </c>
    </row>
    <row r="1067" spans="1:29" ht="18" customHeight="1" x14ac:dyDescent="0.2">
      <c r="A1067" s="131"/>
      <c r="B1067" s="222" t="s">
        <v>781</v>
      </c>
      <c r="C1067" s="168">
        <v>0.05</v>
      </c>
      <c r="D1067" s="19"/>
      <c r="E1067" s="2"/>
      <c r="F1067" s="2">
        <f>F1064*C1067</f>
        <v>2313768.7121550003</v>
      </c>
      <c r="G1067" s="2"/>
      <c r="H1067" s="2">
        <f>H1064*C1067</f>
        <v>2606646.17537395</v>
      </c>
      <c r="I1067" s="2"/>
      <c r="J1067" s="162">
        <f>J1064*C1067</f>
        <v>1379622.1462189502</v>
      </c>
    </row>
    <row r="1068" spans="1:29" ht="18" customHeight="1" x14ac:dyDescent="0.2">
      <c r="A1068" s="131"/>
      <c r="B1068" s="222" t="s">
        <v>782</v>
      </c>
      <c r="C1068" s="168">
        <v>0.19</v>
      </c>
      <c r="D1068" s="19"/>
      <c r="E1068" s="2"/>
      <c r="F1068" s="2">
        <f>F1067*C1068</f>
        <v>439616.05530945008</v>
      </c>
      <c r="G1068" s="2"/>
      <c r="H1068" s="2">
        <f>H1067*C1068</f>
        <v>495262.77332105051</v>
      </c>
      <c r="I1068" s="2"/>
      <c r="J1068" s="162">
        <f>J1067*C1068</f>
        <v>262128.20778160053</v>
      </c>
    </row>
    <row r="1069" spans="1:29" ht="18" customHeight="1" thickBot="1" x14ac:dyDescent="0.25">
      <c r="A1069" s="131"/>
      <c r="B1069" s="222" t="s">
        <v>783</v>
      </c>
      <c r="C1069" s="130"/>
      <c r="D1069" s="19"/>
      <c r="E1069" s="2"/>
      <c r="F1069" s="151">
        <f>SUM(F1065:F1068)</f>
        <v>10620198.388791451</v>
      </c>
      <c r="G1069" s="151"/>
      <c r="H1069" s="151">
        <f>SUM(H1065:H1068)</f>
        <v>11964505.944966432</v>
      </c>
      <c r="I1069" s="151"/>
      <c r="J1069" s="201">
        <f>SUM(J1065:J1068)</f>
        <v>6332465.6511449814</v>
      </c>
    </row>
    <row r="1070" spans="1:29" ht="18" customHeight="1" thickBot="1" x14ac:dyDescent="0.25">
      <c r="A1070" s="202"/>
      <c r="B1070" s="223" t="s">
        <v>778</v>
      </c>
      <c r="C1070" s="229"/>
      <c r="D1070" s="164"/>
      <c r="E1070" s="200"/>
      <c r="F1070" s="197">
        <f>SUM(F1069,F1064)</f>
        <v>56895572.631891452</v>
      </c>
      <c r="G1070" s="198"/>
      <c r="H1070" s="198">
        <f>SUM(H1069,H1064)</f>
        <v>64097429.452445433</v>
      </c>
      <c r="I1070" s="198"/>
      <c r="J1070" s="199">
        <f>SUM(J1069,J1064)</f>
        <v>33924908.575523987</v>
      </c>
    </row>
    <row r="1071" spans="1:29" ht="31.8" customHeight="1" thickBot="1" x14ac:dyDescent="0.25">
      <c r="A1071" s="216"/>
      <c r="B1071" s="237"/>
      <c r="C1071" s="210"/>
      <c r="D1071" s="99"/>
      <c r="E1071" s="100"/>
      <c r="F1071" s="100"/>
      <c r="G1071" s="100"/>
      <c r="H1071" s="100"/>
      <c r="I1071" s="100"/>
      <c r="J1071" s="101"/>
    </row>
    <row r="1072" spans="1:29" s="60" customFormat="1" ht="17.399999999999999" customHeight="1" thickBot="1" x14ac:dyDescent="0.25">
      <c r="A1072" s="336" t="s">
        <v>712</v>
      </c>
      <c r="B1072" s="337"/>
      <c r="C1072" s="183"/>
      <c r="D1072" s="184"/>
      <c r="E1072" s="185"/>
      <c r="F1072" s="185"/>
      <c r="G1072" s="185"/>
      <c r="H1072" s="185"/>
      <c r="I1072" s="185"/>
      <c r="J1072" s="186"/>
      <c r="K1072" s="181"/>
      <c r="L1072" s="59"/>
      <c r="M1072" s="59"/>
      <c r="N1072" s="59"/>
      <c r="O1072" s="59"/>
      <c r="P1072" s="59"/>
      <c r="Q1072" s="59"/>
      <c r="R1072" s="59"/>
      <c r="S1072" s="59"/>
      <c r="T1072" s="59"/>
      <c r="U1072" s="59"/>
      <c r="V1072" s="59"/>
      <c r="W1072" s="59"/>
      <c r="X1072" s="59"/>
      <c r="Y1072" s="59"/>
      <c r="Z1072" s="59"/>
      <c r="AA1072" s="59"/>
      <c r="AB1072" s="59"/>
      <c r="AC1072" s="59"/>
    </row>
    <row r="1073" spans="1:29" s="45" customFormat="1" ht="17.399999999999999" customHeight="1" x14ac:dyDescent="0.2">
      <c r="A1073" s="340" t="s">
        <v>329</v>
      </c>
      <c r="B1073" s="341"/>
      <c r="C1073" s="235"/>
      <c r="D1073" s="124"/>
      <c r="E1073" s="125"/>
      <c r="F1073" s="125"/>
      <c r="G1073" s="125"/>
      <c r="H1073" s="125"/>
      <c r="I1073" s="125"/>
      <c r="J1073" s="126"/>
      <c r="K1073" s="44"/>
      <c r="L1073" s="44"/>
      <c r="M1073" s="44"/>
      <c r="N1073" s="44"/>
      <c r="O1073" s="44"/>
      <c r="P1073" s="44"/>
      <c r="Q1073" s="44"/>
      <c r="R1073" s="44"/>
      <c r="S1073" s="44"/>
      <c r="T1073" s="44"/>
      <c r="U1073" s="44"/>
      <c r="V1073" s="44"/>
      <c r="W1073" s="44"/>
      <c r="X1073" s="44"/>
      <c r="Y1073" s="44"/>
      <c r="Z1073" s="44"/>
      <c r="AA1073" s="44"/>
      <c r="AB1073" s="44"/>
      <c r="AC1073" s="44"/>
    </row>
    <row r="1074" spans="1:29" x14ac:dyDescent="0.2">
      <c r="A1074" s="40">
        <v>889</v>
      </c>
      <c r="B1074" s="248" t="s">
        <v>84</v>
      </c>
      <c r="C1074" s="54" t="s">
        <v>156</v>
      </c>
      <c r="D1074" s="19">
        <v>1</v>
      </c>
      <c r="E1074" s="2">
        <v>85000</v>
      </c>
      <c r="F1074" s="2">
        <f t="shared" ref="F1074:F1084" si="130">E1074*D1074</f>
        <v>85000</v>
      </c>
      <c r="G1074" s="2">
        <v>102000</v>
      </c>
      <c r="H1074" s="2">
        <f t="shared" ref="H1074:H1084" si="131">G1074*D1074</f>
        <v>102000</v>
      </c>
      <c r="I1074" s="2">
        <v>95506</v>
      </c>
      <c r="J1074" s="63">
        <f t="shared" ref="J1074:J1084" si="132">I1074*D1074</f>
        <v>95506</v>
      </c>
    </row>
    <row r="1075" spans="1:29" x14ac:dyDescent="0.2">
      <c r="A1075" s="40">
        <v>890</v>
      </c>
      <c r="B1075" s="248" t="s">
        <v>85</v>
      </c>
      <c r="C1075" s="54" t="s">
        <v>156</v>
      </c>
      <c r="D1075" s="19">
        <v>1</v>
      </c>
      <c r="E1075" s="2">
        <v>91000</v>
      </c>
      <c r="F1075" s="2">
        <f t="shared" si="130"/>
        <v>91000</v>
      </c>
      <c r="G1075" s="2">
        <v>113750</v>
      </c>
      <c r="H1075" s="2">
        <f t="shared" si="131"/>
        <v>113750</v>
      </c>
      <c r="I1075" s="2">
        <v>118263.60000000003</v>
      </c>
      <c r="J1075" s="63">
        <f t="shared" si="132"/>
        <v>118263.60000000003</v>
      </c>
    </row>
    <row r="1076" spans="1:29" x14ac:dyDescent="0.2">
      <c r="A1076" s="40">
        <v>891</v>
      </c>
      <c r="B1076" s="55" t="s">
        <v>86</v>
      </c>
      <c r="C1076" s="54" t="s">
        <v>156</v>
      </c>
      <c r="D1076" s="19">
        <v>1</v>
      </c>
      <c r="E1076" s="2">
        <v>98000</v>
      </c>
      <c r="F1076" s="2">
        <f t="shared" si="130"/>
        <v>98000</v>
      </c>
      <c r="G1076" s="2">
        <v>103880</v>
      </c>
      <c r="H1076" s="2">
        <f t="shared" si="131"/>
        <v>103880</v>
      </c>
      <c r="I1076" s="2">
        <v>99969.8</v>
      </c>
      <c r="J1076" s="63">
        <f t="shared" si="132"/>
        <v>99969.8</v>
      </c>
    </row>
    <row r="1077" spans="1:29" x14ac:dyDescent="0.2">
      <c r="A1077" s="40">
        <v>892</v>
      </c>
      <c r="B1077" s="55" t="s">
        <v>87</v>
      </c>
      <c r="C1077" s="54" t="s">
        <v>156</v>
      </c>
      <c r="D1077" s="19">
        <v>1</v>
      </c>
      <c r="E1077" s="2">
        <v>86000</v>
      </c>
      <c r="F1077" s="2">
        <f t="shared" si="130"/>
        <v>86000</v>
      </c>
      <c r="G1077" s="2">
        <v>103200</v>
      </c>
      <c r="H1077" s="2">
        <f t="shared" si="131"/>
        <v>103200</v>
      </c>
      <c r="I1077" s="2">
        <v>94815</v>
      </c>
      <c r="J1077" s="63">
        <f t="shared" si="132"/>
        <v>94815</v>
      </c>
    </row>
    <row r="1078" spans="1:29" x14ac:dyDescent="0.2">
      <c r="A1078" s="40">
        <v>893</v>
      </c>
      <c r="B1078" s="55" t="s">
        <v>88</v>
      </c>
      <c r="C1078" s="54" t="s">
        <v>156</v>
      </c>
      <c r="D1078" s="19">
        <v>1</v>
      </c>
      <c r="E1078" s="2">
        <v>91500</v>
      </c>
      <c r="F1078" s="2">
        <f t="shared" si="130"/>
        <v>91500</v>
      </c>
      <c r="G1078" s="2">
        <v>99735.000000000015</v>
      </c>
      <c r="H1078" s="2">
        <f t="shared" si="131"/>
        <v>99735.000000000015</v>
      </c>
      <c r="I1078" s="2">
        <v>125254.34999999999</v>
      </c>
      <c r="J1078" s="63">
        <f t="shared" si="132"/>
        <v>125254.34999999999</v>
      </c>
    </row>
    <row r="1079" spans="1:29" x14ac:dyDescent="0.2">
      <c r="A1079" s="40">
        <v>894</v>
      </c>
      <c r="B1079" s="55" t="s">
        <v>89</v>
      </c>
      <c r="C1079" s="54" t="s">
        <v>156</v>
      </c>
      <c r="D1079" s="19">
        <v>1</v>
      </c>
      <c r="E1079" s="2">
        <v>93000</v>
      </c>
      <c r="F1079" s="2">
        <f t="shared" si="130"/>
        <v>93000</v>
      </c>
      <c r="G1079" s="2">
        <v>103230.00000000001</v>
      </c>
      <c r="H1079" s="2">
        <f t="shared" si="131"/>
        <v>103230.00000000001</v>
      </c>
      <c r="I1079" s="2">
        <v>125140.79999999997</v>
      </c>
      <c r="J1079" s="63">
        <f t="shared" si="132"/>
        <v>125140.79999999997</v>
      </c>
    </row>
    <row r="1080" spans="1:29" x14ac:dyDescent="0.2">
      <c r="A1080" s="40">
        <v>895</v>
      </c>
      <c r="B1080" s="55" t="s">
        <v>90</v>
      </c>
      <c r="C1080" s="54" t="s">
        <v>156</v>
      </c>
      <c r="D1080" s="19">
        <v>1</v>
      </c>
      <c r="E1080" s="2">
        <v>216000</v>
      </c>
      <c r="F1080" s="2">
        <f t="shared" si="130"/>
        <v>216000</v>
      </c>
      <c r="G1080" s="2">
        <v>228960</v>
      </c>
      <c r="H1080" s="2">
        <f t="shared" si="131"/>
        <v>228960</v>
      </c>
      <c r="I1080" s="2">
        <v>305877.59999999998</v>
      </c>
      <c r="J1080" s="63">
        <f t="shared" si="132"/>
        <v>305877.59999999998</v>
      </c>
    </row>
    <row r="1081" spans="1:29" x14ac:dyDescent="0.2">
      <c r="A1081" s="40">
        <v>896</v>
      </c>
      <c r="B1081" s="55" t="s">
        <v>91</v>
      </c>
      <c r="C1081" s="54" t="s">
        <v>156</v>
      </c>
      <c r="D1081" s="19">
        <v>1</v>
      </c>
      <c r="E1081" s="2">
        <v>220000</v>
      </c>
      <c r="F1081" s="2">
        <f t="shared" si="130"/>
        <v>220000</v>
      </c>
      <c r="G1081" s="2">
        <v>268400</v>
      </c>
      <c r="H1081" s="2">
        <f t="shared" si="131"/>
        <v>268400</v>
      </c>
      <c r="I1081" s="2">
        <v>266200.00000000006</v>
      </c>
      <c r="J1081" s="63">
        <f t="shared" si="132"/>
        <v>266200.00000000006</v>
      </c>
    </row>
    <row r="1082" spans="1:29" ht="20.399999999999999" x14ac:dyDescent="0.2">
      <c r="A1082" s="40">
        <v>897</v>
      </c>
      <c r="B1082" s="55" t="s">
        <v>330</v>
      </c>
      <c r="C1082" s="54" t="s">
        <v>156</v>
      </c>
      <c r="D1082" s="19">
        <v>1</v>
      </c>
      <c r="E1082" s="2">
        <v>218000</v>
      </c>
      <c r="F1082" s="2">
        <f t="shared" si="130"/>
        <v>218000</v>
      </c>
      <c r="G1082" s="2">
        <v>239800.00000000003</v>
      </c>
      <c r="H1082" s="2">
        <f t="shared" si="131"/>
        <v>239800.00000000003</v>
      </c>
      <c r="I1082" s="2">
        <v>226807.2</v>
      </c>
      <c r="J1082" s="63">
        <f t="shared" si="132"/>
        <v>226807.2</v>
      </c>
    </row>
    <row r="1083" spans="1:29" x14ac:dyDescent="0.2">
      <c r="A1083" s="40">
        <v>898</v>
      </c>
      <c r="B1083" s="55" t="s">
        <v>93</v>
      </c>
      <c r="C1083" s="54" t="s">
        <v>154</v>
      </c>
      <c r="D1083" s="19">
        <v>1</v>
      </c>
      <c r="E1083" s="2">
        <v>223000</v>
      </c>
      <c r="F1083" s="2">
        <f t="shared" si="130"/>
        <v>223000</v>
      </c>
      <c r="G1083" s="2">
        <v>240840.00000000003</v>
      </c>
      <c r="H1083" s="2">
        <f t="shared" si="131"/>
        <v>240840.00000000003</v>
      </c>
      <c r="I1083" s="2">
        <v>294917.49999999994</v>
      </c>
      <c r="J1083" s="63">
        <f t="shared" si="132"/>
        <v>294917.49999999994</v>
      </c>
    </row>
    <row r="1084" spans="1:29" x14ac:dyDescent="0.2">
      <c r="A1084" s="40">
        <v>899</v>
      </c>
      <c r="B1084" s="55" t="s">
        <v>94</v>
      </c>
      <c r="C1084" s="54" t="s">
        <v>154</v>
      </c>
      <c r="D1084" s="19">
        <v>1</v>
      </c>
      <c r="E1084" s="2">
        <v>73000</v>
      </c>
      <c r="F1084" s="2">
        <f t="shared" si="130"/>
        <v>73000</v>
      </c>
      <c r="G1084" s="2">
        <v>84680</v>
      </c>
      <c r="H1084" s="2">
        <f t="shared" si="131"/>
        <v>84680</v>
      </c>
      <c r="I1084" s="2">
        <v>83577.700000000012</v>
      </c>
      <c r="J1084" s="63">
        <f t="shared" si="132"/>
        <v>83577.700000000012</v>
      </c>
    </row>
    <row r="1085" spans="1:29" s="45" customFormat="1" ht="17.399999999999999" customHeight="1" x14ac:dyDescent="0.2">
      <c r="A1085" s="334" t="s">
        <v>95</v>
      </c>
      <c r="B1085" s="335"/>
      <c r="C1085" s="43"/>
      <c r="D1085" s="124"/>
      <c r="E1085" s="125"/>
      <c r="F1085" s="125"/>
      <c r="G1085" s="125"/>
      <c r="H1085" s="125"/>
      <c r="I1085" s="125"/>
      <c r="J1085" s="126"/>
      <c r="K1085" s="44"/>
      <c r="L1085" s="44"/>
      <c r="M1085" s="44"/>
      <c r="N1085" s="44"/>
      <c r="O1085" s="44"/>
      <c r="P1085" s="44"/>
      <c r="Q1085" s="44"/>
      <c r="R1085" s="44"/>
      <c r="S1085" s="44"/>
      <c r="T1085" s="44"/>
      <c r="U1085" s="44"/>
      <c r="V1085" s="44"/>
      <c r="W1085" s="44"/>
      <c r="X1085" s="44"/>
      <c r="Y1085" s="44"/>
      <c r="Z1085" s="44"/>
      <c r="AA1085" s="44"/>
      <c r="AB1085" s="44"/>
      <c r="AC1085" s="44"/>
    </row>
    <row r="1086" spans="1:29" ht="20.399999999999999" x14ac:dyDescent="0.2">
      <c r="A1086" s="40">
        <v>900</v>
      </c>
      <c r="B1086" s="55" t="s">
        <v>96</v>
      </c>
      <c r="C1086" s="54" t="s">
        <v>153</v>
      </c>
      <c r="D1086" s="19">
        <v>1</v>
      </c>
      <c r="E1086" s="2">
        <v>315000</v>
      </c>
      <c r="F1086" s="2">
        <f t="shared" ref="F1086:F1102" si="133">E1086*D1086</f>
        <v>315000</v>
      </c>
      <c r="G1086" s="2">
        <v>327600</v>
      </c>
      <c r="H1086" s="2">
        <f t="shared" ref="H1086:H1102" si="134">G1086*D1086</f>
        <v>327600</v>
      </c>
      <c r="I1086" s="2">
        <v>347287.5</v>
      </c>
      <c r="J1086" s="63">
        <f t="shared" ref="J1086:J1102" si="135">I1086*D1086</f>
        <v>347287.5</v>
      </c>
    </row>
    <row r="1087" spans="1:29" x14ac:dyDescent="0.2">
      <c r="A1087" s="40">
        <v>901</v>
      </c>
      <c r="B1087" s="55" t="s">
        <v>713</v>
      </c>
      <c r="C1087" s="54" t="s">
        <v>153</v>
      </c>
      <c r="D1087" s="19">
        <v>1</v>
      </c>
      <c r="E1087" s="2">
        <v>110000</v>
      </c>
      <c r="F1087" s="2">
        <f t="shared" si="133"/>
        <v>110000</v>
      </c>
      <c r="G1087" s="2">
        <v>129800</v>
      </c>
      <c r="H1087" s="2">
        <f t="shared" si="134"/>
        <v>129800</v>
      </c>
      <c r="I1087" s="2">
        <v>140458.99999999997</v>
      </c>
      <c r="J1087" s="63">
        <f t="shared" si="135"/>
        <v>140458.99999999997</v>
      </c>
    </row>
    <row r="1088" spans="1:29" x14ac:dyDescent="0.2">
      <c r="A1088" s="40">
        <v>902</v>
      </c>
      <c r="B1088" s="55" t="s">
        <v>714</v>
      </c>
      <c r="C1088" s="54" t="s">
        <v>153</v>
      </c>
      <c r="D1088" s="19">
        <v>1</v>
      </c>
      <c r="E1088" s="2">
        <v>185000</v>
      </c>
      <c r="F1088" s="2">
        <f t="shared" si="133"/>
        <v>185000</v>
      </c>
      <c r="G1088" s="2">
        <v>229400</v>
      </c>
      <c r="H1088" s="2">
        <f t="shared" si="134"/>
        <v>229400</v>
      </c>
      <c r="I1088" s="2">
        <v>257594</v>
      </c>
      <c r="J1088" s="63">
        <f t="shared" si="135"/>
        <v>257594</v>
      </c>
    </row>
    <row r="1089" spans="1:29" ht="20.399999999999999" x14ac:dyDescent="0.2">
      <c r="A1089" s="40">
        <v>903</v>
      </c>
      <c r="B1089" s="55" t="s">
        <v>99</v>
      </c>
      <c r="C1089" s="54" t="s">
        <v>152</v>
      </c>
      <c r="D1089" s="19">
        <v>1</v>
      </c>
      <c r="E1089" s="2">
        <v>142000</v>
      </c>
      <c r="F1089" s="2">
        <f t="shared" si="133"/>
        <v>142000</v>
      </c>
      <c r="G1089" s="2">
        <v>143420</v>
      </c>
      <c r="H1089" s="2">
        <f t="shared" si="134"/>
        <v>143420</v>
      </c>
      <c r="I1089" s="2">
        <v>211352.8</v>
      </c>
      <c r="J1089" s="63">
        <f t="shared" si="135"/>
        <v>211352.8</v>
      </c>
    </row>
    <row r="1090" spans="1:29" ht="20.399999999999999" x14ac:dyDescent="0.2">
      <c r="A1090" s="40">
        <v>904</v>
      </c>
      <c r="B1090" s="55" t="s">
        <v>100</v>
      </c>
      <c r="C1090" s="54" t="s">
        <v>152</v>
      </c>
      <c r="D1090" s="19">
        <v>1</v>
      </c>
      <c r="E1090" s="2">
        <v>138000</v>
      </c>
      <c r="F1090" s="2">
        <f t="shared" si="133"/>
        <v>138000</v>
      </c>
      <c r="G1090" s="2">
        <v>158700</v>
      </c>
      <c r="H1090" s="2">
        <f t="shared" si="134"/>
        <v>158700</v>
      </c>
      <c r="I1090" s="2">
        <v>157996.20000000001</v>
      </c>
      <c r="J1090" s="63">
        <f t="shared" si="135"/>
        <v>157996.20000000001</v>
      </c>
    </row>
    <row r="1091" spans="1:29" ht="20.399999999999999" x14ac:dyDescent="0.2">
      <c r="A1091" s="40">
        <v>905</v>
      </c>
      <c r="B1091" s="55" t="s">
        <v>333</v>
      </c>
      <c r="C1091" s="54" t="s">
        <v>152</v>
      </c>
      <c r="D1091" s="19">
        <v>1</v>
      </c>
      <c r="E1091" s="2">
        <v>295000</v>
      </c>
      <c r="F1091" s="2">
        <f t="shared" si="133"/>
        <v>295000</v>
      </c>
      <c r="G1091" s="2">
        <v>315650</v>
      </c>
      <c r="H1091" s="2">
        <f t="shared" si="134"/>
        <v>315650</v>
      </c>
      <c r="I1091" s="2">
        <v>331462</v>
      </c>
      <c r="J1091" s="63">
        <f t="shared" si="135"/>
        <v>331462</v>
      </c>
    </row>
    <row r="1092" spans="1:29" ht="20.399999999999999" x14ac:dyDescent="0.2">
      <c r="A1092" s="40">
        <v>906</v>
      </c>
      <c r="B1092" s="55" t="s">
        <v>102</v>
      </c>
      <c r="C1092" s="54" t="s">
        <v>152</v>
      </c>
      <c r="D1092" s="19">
        <v>1</v>
      </c>
      <c r="E1092" s="2">
        <v>365000</v>
      </c>
      <c r="F1092" s="2">
        <f t="shared" si="133"/>
        <v>365000</v>
      </c>
      <c r="G1092" s="2">
        <v>368650</v>
      </c>
      <c r="H1092" s="2">
        <f t="shared" si="134"/>
        <v>368650</v>
      </c>
      <c r="I1092" s="2">
        <v>410114</v>
      </c>
      <c r="J1092" s="63">
        <f t="shared" si="135"/>
        <v>410114</v>
      </c>
    </row>
    <row r="1093" spans="1:29" ht="20.399999999999999" x14ac:dyDescent="0.2">
      <c r="A1093" s="40">
        <v>907</v>
      </c>
      <c r="B1093" s="55" t="s">
        <v>103</v>
      </c>
      <c r="C1093" s="54" t="s">
        <v>152</v>
      </c>
      <c r="D1093" s="19">
        <v>1</v>
      </c>
      <c r="E1093" s="2">
        <v>98000</v>
      </c>
      <c r="F1093" s="2">
        <f t="shared" si="133"/>
        <v>98000</v>
      </c>
      <c r="G1093" s="2">
        <v>122500</v>
      </c>
      <c r="H1093" s="2">
        <f t="shared" si="134"/>
        <v>122500</v>
      </c>
      <c r="I1093" s="2">
        <v>116433.80000000002</v>
      </c>
      <c r="J1093" s="63">
        <f t="shared" si="135"/>
        <v>116433.80000000002</v>
      </c>
    </row>
    <row r="1094" spans="1:29" ht="20.399999999999999" x14ac:dyDescent="0.2">
      <c r="A1094" s="40">
        <v>908</v>
      </c>
      <c r="B1094" s="55" t="s">
        <v>104</v>
      </c>
      <c r="C1094" s="54" t="s">
        <v>152</v>
      </c>
      <c r="D1094" s="19">
        <v>1</v>
      </c>
      <c r="E1094" s="2">
        <v>198000</v>
      </c>
      <c r="F1094" s="2">
        <f t="shared" si="133"/>
        <v>198000</v>
      </c>
      <c r="G1094" s="2">
        <v>241560</v>
      </c>
      <c r="H1094" s="2">
        <f t="shared" si="134"/>
        <v>241560</v>
      </c>
      <c r="I1094" s="2">
        <v>275695.2</v>
      </c>
      <c r="J1094" s="63">
        <f t="shared" si="135"/>
        <v>275695.2</v>
      </c>
    </row>
    <row r="1095" spans="1:29" ht="20.399999999999999" x14ac:dyDescent="0.2">
      <c r="A1095" s="40">
        <v>909</v>
      </c>
      <c r="B1095" s="55" t="s">
        <v>105</v>
      </c>
      <c r="C1095" s="54" t="s">
        <v>152</v>
      </c>
      <c r="D1095" s="19">
        <v>1</v>
      </c>
      <c r="E1095" s="2">
        <v>285000</v>
      </c>
      <c r="F1095" s="2">
        <f t="shared" si="133"/>
        <v>285000</v>
      </c>
      <c r="G1095" s="2">
        <v>342000</v>
      </c>
      <c r="H1095" s="2">
        <f t="shared" si="134"/>
        <v>342000</v>
      </c>
      <c r="I1095" s="2">
        <v>296514</v>
      </c>
      <c r="J1095" s="63">
        <f t="shared" si="135"/>
        <v>296514</v>
      </c>
    </row>
    <row r="1096" spans="1:29" ht="20.399999999999999" x14ac:dyDescent="0.2">
      <c r="A1096" s="40">
        <v>910</v>
      </c>
      <c r="B1096" s="55" t="s">
        <v>106</v>
      </c>
      <c r="C1096" s="54" t="s">
        <v>152</v>
      </c>
      <c r="D1096" s="19">
        <v>1</v>
      </c>
      <c r="E1096" s="2">
        <v>126201.34</v>
      </c>
      <c r="F1096" s="2">
        <f t="shared" si="133"/>
        <v>126201.34</v>
      </c>
      <c r="G1096" s="2">
        <v>135035.4338</v>
      </c>
      <c r="H1096" s="2">
        <f t="shared" si="134"/>
        <v>135035.4338</v>
      </c>
      <c r="I1096" s="2">
        <v>175722.74581599998</v>
      </c>
      <c r="J1096" s="63">
        <f t="shared" si="135"/>
        <v>175722.74581599998</v>
      </c>
    </row>
    <row r="1097" spans="1:29" ht="20.399999999999999" x14ac:dyDescent="0.2">
      <c r="A1097" s="40">
        <v>911</v>
      </c>
      <c r="B1097" s="55" t="s">
        <v>107</v>
      </c>
      <c r="C1097" s="54" t="s">
        <v>153</v>
      </c>
      <c r="D1097" s="19">
        <v>1</v>
      </c>
      <c r="E1097" s="2">
        <v>195000</v>
      </c>
      <c r="F1097" s="2">
        <f t="shared" si="133"/>
        <v>195000</v>
      </c>
      <c r="G1097" s="2">
        <v>234000</v>
      </c>
      <c r="H1097" s="2">
        <f t="shared" si="134"/>
        <v>234000</v>
      </c>
      <c r="I1097" s="2">
        <v>235950.00000000006</v>
      </c>
      <c r="J1097" s="63">
        <f t="shared" si="135"/>
        <v>235950.00000000006</v>
      </c>
    </row>
    <row r="1098" spans="1:29" ht="20.399999999999999" x14ac:dyDescent="0.2">
      <c r="A1098" s="40">
        <v>912</v>
      </c>
      <c r="B1098" s="55" t="s">
        <v>108</v>
      </c>
      <c r="C1098" s="54" t="s">
        <v>163</v>
      </c>
      <c r="D1098" s="19">
        <v>1</v>
      </c>
      <c r="E1098" s="2">
        <v>165000</v>
      </c>
      <c r="F1098" s="2">
        <f t="shared" si="133"/>
        <v>165000</v>
      </c>
      <c r="G1098" s="2">
        <v>179850</v>
      </c>
      <c r="H1098" s="2">
        <f t="shared" si="134"/>
        <v>179850</v>
      </c>
      <c r="I1098" s="2">
        <v>203296.50000000006</v>
      </c>
      <c r="J1098" s="63">
        <f t="shared" si="135"/>
        <v>203296.50000000006</v>
      </c>
    </row>
    <row r="1099" spans="1:29" ht="20.399999999999999" x14ac:dyDescent="0.2">
      <c r="A1099" s="40">
        <v>913</v>
      </c>
      <c r="B1099" s="55" t="s">
        <v>109</v>
      </c>
      <c r="C1099" s="54" t="s">
        <v>152</v>
      </c>
      <c r="D1099" s="19">
        <v>1</v>
      </c>
      <c r="E1099" s="2">
        <v>285000</v>
      </c>
      <c r="F1099" s="2">
        <f t="shared" si="133"/>
        <v>285000</v>
      </c>
      <c r="G1099" s="2">
        <v>313500</v>
      </c>
      <c r="H1099" s="2">
        <f t="shared" si="134"/>
        <v>313500</v>
      </c>
      <c r="I1099" s="2">
        <v>357504.00000000012</v>
      </c>
      <c r="J1099" s="63">
        <f t="shared" si="135"/>
        <v>357504.00000000012</v>
      </c>
    </row>
    <row r="1100" spans="1:29" ht="20.399999999999999" x14ac:dyDescent="0.2">
      <c r="A1100" s="40">
        <v>914</v>
      </c>
      <c r="B1100" s="55" t="s">
        <v>110</v>
      </c>
      <c r="C1100" s="54" t="s">
        <v>152</v>
      </c>
      <c r="D1100" s="19">
        <v>1</v>
      </c>
      <c r="E1100" s="2">
        <v>185000</v>
      </c>
      <c r="F1100" s="2">
        <f t="shared" si="133"/>
        <v>185000</v>
      </c>
      <c r="G1100" s="2">
        <v>210900.00000000003</v>
      </c>
      <c r="H1100" s="2">
        <f t="shared" si="134"/>
        <v>210900.00000000003</v>
      </c>
      <c r="I1100" s="2">
        <v>236226.49999999994</v>
      </c>
      <c r="J1100" s="63">
        <f t="shared" si="135"/>
        <v>236226.49999999994</v>
      </c>
    </row>
    <row r="1101" spans="1:29" x14ac:dyDescent="0.2">
      <c r="A1101" s="40">
        <v>915</v>
      </c>
      <c r="B1101" s="55" t="s">
        <v>111</v>
      </c>
      <c r="C1101" s="54" t="s">
        <v>152</v>
      </c>
      <c r="D1101" s="19">
        <v>1</v>
      </c>
      <c r="E1101" s="2">
        <v>73000</v>
      </c>
      <c r="F1101" s="2">
        <f t="shared" si="133"/>
        <v>73000</v>
      </c>
      <c r="G1101" s="2">
        <v>86870</v>
      </c>
      <c r="H1101" s="2">
        <f t="shared" si="134"/>
        <v>86870</v>
      </c>
      <c r="I1101" s="2">
        <v>112244.8</v>
      </c>
      <c r="J1101" s="63">
        <f t="shared" si="135"/>
        <v>112244.8</v>
      </c>
    </row>
    <row r="1102" spans="1:29" ht="20.399999999999999" x14ac:dyDescent="0.2">
      <c r="A1102" s="40">
        <v>916</v>
      </c>
      <c r="B1102" s="55" t="s">
        <v>334</v>
      </c>
      <c r="C1102" s="54" t="s">
        <v>152</v>
      </c>
      <c r="D1102" s="19">
        <v>1</v>
      </c>
      <c r="E1102" s="2">
        <v>295000</v>
      </c>
      <c r="F1102" s="2">
        <f t="shared" si="133"/>
        <v>295000</v>
      </c>
      <c r="G1102" s="2">
        <v>351050</v>
      </c>
      <c r="H1102" s="2">
        <f t="shared" si="134"/>
        <v>351050</v>
      </c>
      <c r="I1102" s="2">
        <v>453592</v>
      </c>
      <c r="J1102" s="63">
        <f t="shared" si="135"/>
        <v>453592</v>
      </c>
    </row>
    <row r="1103" spans="1:29" s="45" customFormat="1" ht="17.399999999999999" customHeight="1" x14ac:dyDescent="0.2">
      <c r="A1103" s="334" t="s">
        <v>113</v>
      </c>
      <c r="B1103" s="335"/>
      <c r="C1103" s="43"/>
      <c r="D1103" s="124"/>
      <c r="E1103" s="125"/>
      <c r="F1103" s="125"/>
      <c r="G1103" s="125"/>
      <c r="H1103" s="125"/>
      <c r="I1103" s="125"/>
      <c r="J1103" s="126"/>
      <c r="K1103" s="44"/>
      <c r="L1103" s="44"/>
      <c r="M1103" s="44"/>
      <c r="N1103" s="44"/>
      <c r="O1103" s="44"/>
      <c r="P1103" s="44"/>
      <c r="Q1103" s="44"/>
      <c r="R1103" s="44"/>
      <c r="S1103" s="44"/>
      <c r="T1103" s="44"/>
      <c r="U1103" s="44"/>
      <c r="V1103" s="44"/>
      <c r="W1103" s="44"/>
      <c r="X1103" s="44"/>
      <c r="Y1103" s="44"/>
      <c r="Z1103" s="44"/>
      <c r="AA1103" s="44"/>
      <c r="AB1103" s="44"/>
      <c r="AC1103" s="44"/>
    </row>
    <row r="1104" spans="1:29" ht="30.6" x14ac:dyDescent="0.2">
      <c r="A1104" s="40">
        <v>917</v>
      </c>
      <c r="B1104" s="55" t="s">
        <v>715</v>
      </c>
      <c r="C1104" s="54" t="s">
        <v>152</v>
      </c>
      <c r="D1104" s="19">
        <v>1</v>
      </c>
      <c r="E1104" s="2">
        <v>85000</v>
      </c>
      <c r="F1104" s="2">
        <f t="shared" ref="F1104:F1110" si="136">E1104*D1104</f>
        <v>85000</v>
      </c>
      <c r="G1104" s="2">
        <v>88400</v>
      </c>
      <c r="H1104" s="2">
        <f t="shared" ref="H1104:H1110" si="137">G1104*D1104</f>
        <v>88400</v>
      </c>
      <c r="I1104" s="2">
        <v>99144</v>
      </c>
      <c r="J1104" s="63">
        <f t="shared" ref="J1104:J1110" si="138">I1104*D1104</f>
        <v>99144</v>
      </c>
    </row>
    <row r="1105" spans="1:29" ht="30.6" x14ac:dyDescent="0.2">
      <c r="A1105" s="40">
        <v>918</v>
      </c>
      <c r="B1105" s="55" t="s">
        <v>716</v>
      </c>
      <c r="C1105" s="54" t="s">
        <v>152</v>
      </c>
      <c r="D1105" s="19">
        <v>1</v>
      </c>
      <c r="E1105" s="2">
        <v>85000</v>
      </c>
      <c r="F1105" s="2">
        <f t="shared" si="136"/>
        <v>85000</v>
      </c>
      <c r="G1105" s="2">
        <v>106250</v>
      </c>
      <c r="H1105" s="2">
        <f t="shared" si="137"/>
        <v>106250</v>
      </c>
      <c r="I1105" s="2">
        <v>124448.5</v>
      </c>
      <c r="J1105" s="63">
        <f t="shared" si="138"/>
        <v>124448.5</v>
      </c>
    </row>
    <row r="1106" spans="1:29" x14ac:dyDescent="0.2">
      <c r="A1106" s="40">
        <v>919</v>
      </c>
      <c r="B1106" s="55" t="s">
        <v>116</v>
      </c>
      <c r="C1106" s="54" t="s">
        <v>152</v>
      </c>
      <c r="D1106" s="19">
        <v>1</v>
      </c>
      <c r="E1106" s="2">
        <v>125000</v>
      </c>
      <c r="F1106" s="2">
        <f t="shared" si="136"/>
        <v>125000</v>
      </c>
      <c r="G1106" s="2">
        <v>152500</v>
      </c>
      <c r="H1106" s="2">
        <f t="shared" si="137"/>
        <v>152500</v>
      </c>
      <c r="I1106" s="2">
        <v>159612.49999999997</v>
      </c>
      <c r="J1106" s="63">
        <f t="shared" si="138"/>
        <v>159612.49999999997</v>
      </c>
    </row>
    <row r="1107" spans="1:29" ht="20.399999999999999" x14ac:dyDescent="0.2">
      <c r="A1107" s="40">
        <v>920</v>
      </c>
      <c r="B1107" s="55" t="s">
        <v>117</v>
      </c>
      <c r="C1107" s="54" t="s">
        <v>152</v>
      </c>
      <c r="D1107" s="19">
        <v>1</v>
      </c>
      <c r="E1107" s="2">
        <v>145000</v>
      </c>
      <c r="F1107" s="2">
        <f t="shared" si="136"/>
        <v>145000</v>
      </c>
      <c r="G1107" s="2">
        <v>155150</v>
      </c>
      <c r="H1107" s="2">
        <f t="shared" si="137"/>
        <v>155150</v>
      </c>
      <c r="I1107" s="2">
        <v>156832</v>
      </c>
      <c r="J1107" s="63">
        <f t="shared" si="138"/>
        <v>156832</v>
      </c>
    </row>
    <row r="1108" spans="1:29" ht="61.2" x14ac:dyDescent="0.2">
      <c r="A1108" s="40">
        <v>921</v>
      </c>
      <c r="B1108" s="55" t="s">
        <v>717</v>
      </c>
      <c r="C1108" s="54" t="s">
        <v>152</v>
      </c>
      <c r="D1108" s="19">
        <v>1</v>
      </c>
      <c r="E1108" s="2">
        <v>115000</v>
      </c>
      <c r="F1108" s="2">
        <f t="shared" si="136"/>
        <v>115000</v>
      </c>
      <c r="G1108" s="2">
        <v>124200.00000000001</v>
      </c>
      <c r="H1108" s="2">
        <f t="shared" si="137"/>
        <v>124200.00000000001</v>
      </c>
      <c r="I1108" s="2">
        <v>122003.5</v>
      </c>
      <c r="J1108" s="63">
        <f t="shared" si="138"/>
        <v>122003.5</v>
      </c>
    </row>
    <row r="1109" spans="1:29" ht="20.399999999999999" x14ac:dyDescent="0.2">
      <c r="A1109" s="40">
        <v>922</v>
      </c>
      <c r="B1109" s="55" t="s">
        <v>118</v>
      </c>
      <c r="C1109" s="54" t="s">
        <v>154</v>
      </c>
      <c r="D1109" s="19">
        <v>1</v>
      </c>
      <c r="E1109" s="2">
        <v>185000</v>
      </c>
      <c r="F1109" s="2">
        <f t="shared" si="136"/>
        <v>185000</v>
      </c>
      <c r="G1109" s="2">
        <v>229400</v>
      </c>
      <c r="H1109" s="2">
        <f t="shared" si="137"/>
        <v>229400</v>
      </c>
      <c r="I1109" s="2">
        <v>188718.5</v>
      </c>
      <c r="J1109" s="63">
        <f t="shared" si="138"/>
        <v>188718.5</v>
      </c>
    </row>
    <row r="1110" spans="1:29" ht="20.399999999999999" x14ac:dyDescent="0.2">
      <c r="A1110" s="40">
        <v>923</v>
      </c>
      <c r="B1110" s="55" t="s">
        <v>718</v>
      </c>
      <c r="C1110" s="54" t="s">
        <v>153</v>
      </c>
      <c r="D1110" s="19">
        <v>1</v>
      </c>
      <c r="E1110" s="2">
        <v>216000</v>
      </c>
      <c r="F1110" s="2">
        <f t="shared" si="136"/>
        <v>216000</v>
      </c>
      <c r="G1110" s="2">
        <v>265680</v>
      </c>
      <c r="H1110" s="2">
        <f t="shared" si="137"/>
        <v>265680</v>
      </c>
      <c r="I1110" s="2">
        <v>270950.40000000008</v>
      </c>
      <c r="J1110" s="63">
        <f t="shared" si="138"/>
        <v>270950.40000000008</v>
      </c>
    </row>
    <row r="1111" spans="1:29" s="45" customFormat="1" ht="17.399999999999999" customHeight="1" x14ac:dyDescent="0.2">
      <c r="A1111" s="334" t="s">
        <v>120</v>
      </c>
      <c r="B1111" s="335"/>
      <c r="C1111" s="43"/>
      <c r="D1111" s="124"/>
      <c r="E1111" s="125"/>
      <c r="F1111" s="125"/>
      <c r="G1111" s="125"/>
      <c r="H1111" s="125"/>
      <c r="I1111" s="125"/>
      <c r="J1111" s="126"/>
      <c r="K1111" s="44"/>
      <c r="L1111" s="44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44"/>
      <c r="Z1111" s="44"/>
      <c r="AA1111" s="44"/>
      <c r="AB1111" s="44"/>
      <c r="AC1111" s="44"/>
    </row>
    <row r="1112" spans="1:29" x14ac:dyDescent="0.2">
      <c r="A1112" s="40">
        <v>924</v>
      </c>
      <c r="B1112" s="55" t="s">
        <v>121</v>
      </c>
      <c r="C1112" s="54" t="s">
        <v>156</v>
      </c>
      <c r="D1112" s="19">
        <v>1</v>
      </c>
      <c r="E1112" s="2">
        <v>85000</v>
      </c>
      <c r="F1112" s="2">
        <f t="shared" ref="F1112:F1142" si="139">E1112*D1112</f>
        <v>85000</v>
      </c>
      <c r="G1112" s="2">
        <v>87550</v>
      </c>
      <c r="H1112" s="2">
        <f t="shared" ref="H1112:H1142" si="140">G1112*D1112</f>
        <v>87550</v>
      </c>
      <c r="I1112" s="2">
        <v>99144</v>
      </c>
      <c r="J1112" s="63">
        <f t="shared" ref="J1112:J1142" si="141">I1112*D1112</f>
        <v>99144</v>
      </c>
    </row>
    <row r="1113" spans="1:29" ht="20.399999999999999" x14ac:dyDescent="0.2">
      <c r="A1113" s="40">
        <v>925</v>
      </c>
      <c r="B1113" s="55" t="s">
        <v>122</v>
      </c>
      <c r="C1113" s="54" t="s">
        <v>152</v>
      </c>
      <c r="D1113" s="19">
        <v>1</v>
      </c>
      <c r="E1113" s="2">
        <v>195000</v>
      </c>
      <c r="F1113" s="2">
        <f t="shared" si="139"/>
        <v>195000</v>
      </c>
      <c r="G1113" s="2">
        <v>204750</v>
      </c>
      <c r="H1113" s="2">
        <f t="shared" si="140"/>
        <v>204750</v>
      </c>
      <c r="I1113" s="2">
        <v>271518</v>
      </c>
      <c r="J1113" s="63">
        <f t="shared" si="141"/>
        <v>271518</v>
      </c>
    </row>
    <row r="1114" spans="1:29" x14ac:dyDescent="0.2">
      <c r="A1114" s="40">
        <v>926</v>
      </c>
      <c r="B1114" s="55" t="s">
        <v>123</v>
      </c>
      <c r="C1114" s="54" t="s">
        <v>156</v>
      </c>
      <c r="D1114" s="19">
        <v>1</v>
      </c>
      <c r="E1114" s="2">
        <v>91000</v>
      </c>
      <c r="F1114" s="2">
        <f t="shared" si="139"/>
        <v>91000</v>
      </c>
      <c r="G1114" s="2">
        <v>97370</v>
      </c>
      <c r="H1114" s="2">
        <f t="shared" si="140"/>
        <v>97370</v>
      </c>
      <c r="I1114" s="2">
        <v>104185.90000000001</v>
      </c>
      <c r="J1114" s="63">
        <f t="shared" si="141"/>
        <v>104185.90000000001</v>
      </c>
    </row>
    <row r="1115" spans="1:29" x14ac:dyDescent="0.2">
      <c r="A1115" s="40">
        <v>927</v>
      </c>
      <c r="B1115" s="55" t="s">
        <v>124</v>
      </c>
      <c r="C1115" s="54" t="s">
        <v>152</v>
      </c>
      <c r="D1115" s="19">
        <v>1</v>
      </c>
      <c r="E1115" s="2">
        <v>55000</v>
      </c>
      <c r="F1115" s="2">
        <f t="shared" si="139"/>
        <v>55000</v>
      </c>
      <c r="G1115" s="2">
        <v>62149.999999999993</v>
      </c>
      <c r="H1115" s="2">
        <f t="shared" si="140"/>
        <v>62149.999999999993</v>
      </c>
      <c r="I1115" s="2">
        <v>75289.499999999985</v>
      </c>
      <c r="J1115" s="63">
        <f t="shared" si="141"/>
        <v>75289.499999999985</v>
      </c>
    </row>
    <row r="1116" spans="1:29" x14ac:dyDescent="0.2">
      <c r="A1116" s="40">
        <v>928</v>
      </c>
      <c r="B1116" s="55" t="s">
        <v>125</v>
      </c>
      <c r="C1116" s="54" t="s">
        <v>152</v>
      </c>
      <c r="D1116" s="19">
        <v>1</v>
      </c>
      <c r="E1116" s="2">
        <v>94000</v>
      </c>
      <c r="F1116" s="2">
        <f t="shared" si="139"/>
        <v>94000</v>
      </c>
      <c r="G1116" s="2">
        <v>102460.00000000001</v>
      </c>
      <c r="H1116" s="2">
        <f t="shared" si="140"/>
        <v>102460.00000000001</v>
      </c>
      <c r="I1116" s="2">
        <v>107620.6</v>
      </c>
      <c r="J1116" s="63">
        <f t="shared" si="141"/>
        <v>107620.6</v>
      </c>
    </row>
    <row r="1117" spans="1:29" ht="20.399999999999999" x14ac:dyDescent="0.2">
      <c r="A1117" s="40">
        <v>929</v>
      </c>
      <c r="B1117" s="55" t="s">
        <v>126</v>
      </c>
      <c r="C1117" s="54" t="s">
        <v>152</v>
      </c>
      <c r="D1117" s="19">
        <v>1</v>
      </c>
      <c r="E1117" s="2">
        <v>96000</v>
      </c>
      <c r="F1117" s="2">
        <f t="shared" si="139"/>
        <v>96000</v>
      </c>
      <c r="G1117" s="2">
        <v>103680</v>
      </c>
      <c r="H1117" s="2">
        <f t="shared" si="140"/>
        <v>103680</v>
      </c>
      <c r="I1117" s="2">
        <v>135945.60000000001</v>
      </c>
      <c r="J1117" s="63">
        <f t="shared" si="141"/>
        <v>135945.60000000001</v>
      </c>
    </row>
    <row r="1118" spans="1:29" x14ac:dyDescent="0.2">
      <c r="A1118" s="40">
        <v>930</v>
      </c>
      <c r="B1118" s="55" t="s">
        <v>127</v>
      </c>
      <c r="C1118" s="54" t="s">
        <v>152</v>
      </c>
      <c r="D1118" s="19">
        <v>1</v>
      </c>
      <c r="E1118" s="2">
        <v>86000</v>
      </c>
      <c r="F1118" s="2">
        <f t="shared" si="139"/>
        <v>86000</v>
      </c>
      <c r="G1118" s="2">
        <v>106640</v>
      </c>
      <c r="H1118" s="2">
        <f t="shared" si="140"/>
        <v>106640</v>
      </c>
      <c r="I1118" s="2">
        <v>107878.40000000002</v>
      </c>
      <c r="J1118" s="63">
        <f t="shared" si="141"/>
        <v>107878.40000000002</v>
      </c>
    </row>
    <row r="1119" spans="1:29" ht="20.399999999999999" x14ac:dyDescent="0.2">
      <c r="A1119" s="40">
        <v>931</v>
      </c>
      <c r="B1119" s="55" t="s">
        <v>719</v>
      </c>
      <c r="C1119" s="54" t="s">
        <v>152</v>
      </c>
      <c r="D1119" s="19">
        <v>1</v>
      </c>
      <c r="E1119" s="2">
        <v>196000</v>
      </c>
      <c r="F1119" s="2">
        <f t="shared" si="139"/>
        <v>196000</v>
      </c>
      <c r="G1119" s="2">
        <v>245000</v>
      </c>
      <c r="H1119" s="2">
        <f t="shared" si="140"/>
        <v>245000</v>
      </c>
      <c r="I1119" s="2">
        <v>232867.60000000003</v>
      </c>
      <c r="J1119" s="63">
        <f t="shared" si="141"/>
        <v>232867.60000000003</v>
      </c>
    </row>
    <row r="1120" spans="1:29" x14ac:dyDescent="0.2">
      <c r="A1120" s="40">
        <v>932</v>
      </c>
      <c r="B1120" s="55" t="s">
        <v>129</v>
      </c>
      <c r="C1120" s="54" t="s">
        <v>152</v>
      </c>
      <c r="D1120" s="19">
        <v>1</v>
      </c>
      <c r="E1120" s="2">
        <v>75000</v>
      </c>
      <c r="F1120" s="2">
        <f t="shared" si="139"/>
        <v>75000</v>
      </c>
      <c r="G1120" s="2">
        <v>78000</v>
      </c>
      <c r="H1120" s="2">
        <f t="shared" si="140"/>
        <v>78000</v>
      </c>
      <c r="I1120" s="2">
        <v>90750.000000000015</v>
      </c>
      <c r="J1120" s="63">
        <f t="shared" si="141"/>
        <v>90750.000000000015</v>
      </c>
    </row>
    <row r="1121" spans="1:10" x14ac:dyDescent="0.2">
      <c r="A1121" s="40">
        <v>933</v>
      </c>
      <c r="B1121" s="55" t="s">
        <v>130</v>
      </c>
      <c r="C1121" s="54" t="s">
        <v>152</v>
      </c>
      <c r="D1121" s="19">
        <v>1</v>
      </c>
      <c r="E1121" s="2">
        <v>98000</v>
      </c>
      <c r="F1121" s="2">
        <f t="shared" si="139"/>
        <v>98000</v>
      </c>
      <c r="G1121" s="2">
        <v>101920</v>
      </c>
      <c r="H1121" s="2">
        <f t="shared" si="140"/>
        <v>101920</v>
      </c>
      <c r="I1121" s="2">
        <v>148264.20000000001</v>
      </c>
      <c r="J1121" s="63">
        <f t="shared" si="141"/>
        <v>148264.20000000001</v>
      </c>
    </row>
    <row r="1122" spans="1:10" ht="20.399999999999999" x14ac:dyDescent="0.2">
      <c r="A1122" s="40">
        <v>934</v>
      </c>
      <c r="B1122" s="55" t="s">
        <v>720</v>
      </c>
      <c r="C1122" s="54" t="s">
        <v>152</v>
      </c>
      <c r="D1122" s="19">
        <v>1</v>
      </c>
      <c r="E1122" s="2">
        <v>196387.15</v>
      </c>
      <c r="F1122" s="2">
        <f t="shared" si="139"/>
        <v>196387.15</v>
      </c>
      <c r="G1122" s="2">
        <v>221917.47949999999</v>
      </c>
      <c r="H1122" s="2">
        <f t="shared" si="140"/>
        <v>221917.47949999999</v>
      </c>
      <c r="I1122" s="2">
        <v>273449.46765999997</v>
      </c>
      <c r="J1122" s="63">
        <f t="shared" si="141"/>
        <v>273449.46765999997</v>
      </c>
    </row>
    <row r="1123" spans="1:10" ht="20.399999999999999" x14ac:dyDescent="0.2">
      <c r="A1123" s="40">
        <v>935</v>
      </c>
      <c r="B1123" s="55" t="s">
        <v>132</v>
      </c>
      <c r="C1123" s="54" t="s">
        <v>152</v>
      </c>
      <c r="D1123" s="19">
        <v>1</v>
      </c>
      <c r="E1123" s="2">
        <v>165000</v>
      </c>
      <c r="F1123" s="2">
        <f t="shared" si="139"/>
        <v>165000</v>
      </c>
      <c r="G1123" s="2">
        <v>202950</v>
      </c>
      <c r="H1123" s="2">
        <f t="shared" si="140"/>
        <v>202950</v>
      </c>
      <c r="I1123" s="2">
        <v>206976.00000000006</v>
      </c>
      <c r="J1123" s="63">
        <f t="shared" si="141"/>
        <v>206976.00000000006</v>
      </c>
    </row>
    <row r="1124" spans="1:10" ht="20.399999999999999" x14ac:dyDescent="0.2">
      <c r="A1124" s="40">
        <v>936</v>
      </c>
      <c r="B1124" s="55" t="s">
        <v>133</v>
      </c>
      <c r="C1124" s="54" t="s">
        <v>152</v>
      </c>
      <c r="D1124" s="19">
        <v>1</v>
      </c>
      <c r="E1124" s="2">
        <v>185000</v>
      </c>
      <c r="F1124" s="2">
        <f t="shared" si="139"/>
        <v>185000</v>
      </c>
      <c r="G1124" s="2">
        <v>207200.00000000003</v>
      </c>
      <c r="H1124" s="2">
        <f t="shared" si="140"/>
        <v>207200.00000000003</v>
      </c>
      <c r="I1124" s="2">
        <v>284456</v>
      </c>
      <c r="J1124" s="63">
        <f t="shared" si="141"/>
        <v>284456</v>
      </c>
    </row>
    <row r="1125" spans="1:10" ht="20.399999999999999" x14ac:dyDescent="0.2">
      <c r="A1125" s="40">
        <v>937</v>
      </c>
      <c r="B1125" s="55" t="s">
        <v>337</v>
      </c>
      <c r="C1125" s="54" t="s">
        <v>152</v>
      </c>
      <c r="D1125" s="19">
        <v>1</v>
      </c>
      <c r="E1125" s="2">
        <v>186000</v>
      </c>
      <c r="F1125" s="2">
        <f t="shared" si="139"/>
        <v>186000</v>
      </c>
      <c r="G1125" s="2">
        <v>199020</v>
      </c>
      <c r="H1125" s="2">
        <f t="shared" si="140"/>
        <v>199020</v>
      </c>
      <c r="I1125" s="2">
        <v>250281.59999999995</v>
      </c>
      <c r="J1125" s="63">
        <f t="shared" si="141"/>
        <v>250281.59999999995</v>
      </c>
    </row>
    <row r="1126" spans="1:10" ht="20.399999999999999" x14ac:dyDescent="0.2">
      <c r="A1126" s="40">
        <v>938</v>
      </c>
      <c r="B1126" s="55" t="s">
        <v>135</v>
      </c>
      <c r="C1126" s="54" t="s">
        <v>152</v>
      </c>
      <c r="D1126" s="19">
        <v>1</v>
      </c>
      <c r="E1126" s="2">
        <v>165000</v>
      </c>
      <c r="F1126" s="2">
        <f t="shared" si="139"/>
        <v>165000</v>
      </c>
      <c r="G1126" s="2">
        <v>166650</v>
      </c>
      <c r="H1126" s="2">
        <f t="shared" si="140"/>
        <v>166650</v>
      </c>
      <c r="I1126" s="2">
        <v>175048.5</v>
      </c>
      <c r="J1126" s="63">
        <f t="shared" si="141"/>
        <v>175048.5</v>
      </c>
    </row>
    <row r="1127" spans="1:10" ht="20.399999999999999" x14ac:dyDescent="0.2">
      <c r="A1127" s="40">
        <v>939</v>
      </c>
      <c r="B1127" s="55" t="s">
        <v>136</v>
      </c>
      <c r="C1127" s="54" t="s">
        <v>152</v>
      </c>
      <c r="D1127" s="19">
        <v>1</v>
      </c>
      <c r="E1127" s="2">
        <v>186000</v>
      </c>
      <c r="F1127" s="2">
        <f t="shared" si="139"/>
        <v>186000</v>
      </c>
      <c r="G1127" s="2">
        <v>210179.99999999997</v>
      </c>
      <c r="H1127" s="2">
        <f t="shared" si="140"/>
        <v>210179.99999999997</v>
      </c>
      <c r="I1127" s="2">
        <v>189738.6</v>
      </c>
      <c r="J1127" s="63">
        <f t="shared" si="141"/>
        <v>189738.6</v>
      </c>
    </row>
    <row r="1128" spans="1:10" ht="20.399999999999999" x14ac:dyDescent="0.2">
      <c r="A1128" s="40">
        <v>940</v>
      </c>
      <c r="B1128" s="55" t="s">
        <v>137</v>
      </c>
      <c r="C1128" s="54" t="s">
        <v>154</v>
      </c>
      <c r="D1128" s="19">
        <v>1</v>
      </c>
      <c r="E1128" s="2">
        <v>71000</v>
      </c>
      <c r="F1128" s="2">
        <f t="shared" si="139"/>
        <v>71000</v>
      </c>
      <c r="G1128" s="2">
        <v>76680</v>
      </c>
      <c r="H1128" s="2">
        <f t="shared" si="140"/>
        <v>76680</v>
      </c>
      <c r="I1128" s="2">
        <v>105676.4</v>
      </c>
      <c r="J1128" s="63">
        <f t="shared" si="141"/>
        <v>105676.4</v>
      </c>
    </row>
    <row r="1129" spans="1:10" x14ac:dyDescent="0.2">
      <c r="A1129" s="40">
        <v>941</v>
      </c>
      <c r="B1129" s="55" t="s">
        <v>138</v>
      </c>
      <c r="C1129" s="54" t="s">
        <v>152</v>
      </c>
      <c r="D1129" s="19">
        <v>1</v>
      </c>
      <c r="E1129" s="2">
        <v>176000</v>
      </c>
      <c r="F1129" s="2">
        <f t="shared" si="139"/>
        <v>176000</v>
      </c>
      <c r="G1129" s="2">
        <v>183040</v>
      </c>
      <c r="H1129" s="2">
        <f t="shared" si="140"/>
        <v>183040</v>
      </c>
      <c r="I1129" s="2">
        <v>249233.59999999998</v>
      </c>
      <c r="J1129" s="63">
        <f t="shared" si="141"/>
        <v>249233.59999999998</v>
      </c>
    </row>
    <row r="1130" spans="1:10" x14ac:dyDescent="0.2">
      <c r="A1130" s="40">
        <v>942</v>
      </c>
      <c r="B1130" s="55" t="s">
        <v>139</v>
      </c>
      <c r="C1130" s="54" t="s">
        <v>152</v>
      </c>
      <c r="D1130" s="19">
        <v>1</v>
      </c>
      <c r="E1130" s="2">
        <v>185000</v>
      </c>
      <c r="F1130" s="2">
        <f t="shared" si="139"/>
        <v>185000</v>
      </c>
      <c r="G1130" s="2">
        <v>223850</v>
      </c>
      <c r="H1130" s="2">
        <f t="shared" si="140"/>
        <v>223850</v>
      </c>
      <c r="I1130" s="2">
        <v>261978.5</v>
      </c>
      <c r="J1130" s="63">
        <f t="shared" si="141"/>
        <v>261978.5</v>
      </c>
    </row>
    <row r="1131" spans="1:10" ht="20.399999999999999" x14ac:dyDescent="0.2">
      <c r="A1131" s="40">
        <v>943</v>
      </c>
      <c r="B1131" s="55" t="s">
        <v>338</v>
      </c>
      <c r="C1131" s="54" t="s">
        <v>152</v>
      </c>
      <c r="D1131" s="19">
        <v>1</v>
      </c>
      <c r="E1131" s="2">
        <v>85000</v>
      </c>
      <c r="F1131" s="2">
        <f t="shared" si="139"/>
        <v>85000</v>
      </c>
      <c r="G1131" s="2">
        <v>94350.000000000015</v>
      </c>
      <c r="H1131" s="2">
        <f t="shared" si="140"/>
        <v>94350.000000000015</v>
      </c>
      <c r="I1131" s="2">
        <v>130696</v>
      </c>
      <c r="J1131" s="63">
        <f t="shared" si="141"/>
        <v>130696</v>
      </c>
    </row>
    <row r="1132" spans="1:10" ht="30.6" x14ac:dyDescent="0.2">
      <c r="A1132" s="40">
        <v>944</v>
      </c>
      <c r="B1132" s="55" t="s">
        <v>339</v>
      </c>
      <c r="C1132" s="54" t="s">
        <v>152</v>
      </c>
      <c r="D1132" s="19">
        <v>1</v>
      </c>
      <c r="E1132" s="2">
        <v>91000</v>
      </c>
      <c r="F1132" s="2">
        <f t="shared" si="139"/>
        <v>91000</v>
      </c>
      <c r="G1132" s="2">
        <v>100100.00000000001</v>
      </c>
      <c r="H1132" s="2">
        <f t="shared" si="140"/>
        <v>100100.00000000001</v>
      </c>
      <c r="I1132" s="2">
        <v>122449.59999999999</v>
      </c>
      <c r="J1132" s="63">
        <f t="shared" si="141"/>
        <v>122449.59999999999</v>
      </c>
    </row>
    <row r="1133" spans="1:10" ht="20.399999999999999" x14ac:dyDescent="0.2">
      <c r="A1133" s="40">
        <v>945</v>
      </c>
      <c r="B1133" s="55" t="s">
        <v>142</v>
      </c>
      <c r="C1133" s="54" t="s">
        <v>153</v>
      </c>
      <c r="D1133" s="19">
        <v>1</v>
      </c>
      <c r="E1133" s="2">
        <v>3500000</v>
      </c>
      <c r="F1133" s="2">
        <f t="shared" si="139"/>
        <v>3500000</v>
      </c>
      <c r="G1133" s="2">
        <v>3640000</v>
      </c>
      <c r="H1133" s="2">
        <f t="shared" si="140"/>
        <v>3640000</v>
      </c>
      <c r="I1133" s="2">
        <v>3641400</v>
      </c>
      <c r="J1133" s="63">
        <f t="shared" si="141"/>
        <v>3641400</v>
      </c>
    </row>
    <row r="1134" spans="1:10" ht="20.399999999999999" x14ac:dyDescent="0.2">
      <c r="A1134" s="40">
        <v>946</v>
      </c>
      <c r="B1134" s="55" t="s">
        <v>143</v>
      </c>
      <c r="C1134" s="54" t="s">
        <v>152</v>
      </c>
      <c r="D1134" s="19">
        <v>1</v>
      </c>
      <c r="E1134" s="2">
        <v>896000</v>
      </c>
      <c r="F1134" s="2">
        <f t="shared" si="139"/>
        <v>896000</v>
      </c>
      <c r="G1134" s="2">
        <v>1021440.0000000001</v>
      </c>
      <c r="H1134" s="2">
        <f t="shared" si="140"/>
        <v>1021440.0000000001</v>
      </c>
      <c r="I1134" s="2">
        <v>1247590.3999999999</v>
      </c>
      <c r="J1134" s="63">
        <f t="shared" si="141"/>
        <v>1247590.3999999999</v>
      </c>
    </row>
    <row r="1135" spans="1:10" x14ac:dyDescent="0.2">
      <c r="A1135" s="40">
        <v>947</v>
      </c>
      <c r="B1135" s="55" t="s">
        <v>144</v>
      </c>
      <c r="C1135" s="54" t="s">
        <v>153</v>
      </c>
      <c r="D1135" s="19">
        <v>1</v>
      </c>
      <c r="E1135" s="2">
        <v>1800000</v>
      </c>
      <c r="F1135" s="2">
        <f t="shared" si="139"/>
        <v>1800000</v>
      </c>
      <c r="G1135" s="2">
        <v>1926000</v>
      </c>
      <c r="H1135" s="2">
        <f t="shared" si="140"/>
        <v>1926000</v>
      </c>
      <c r="I1135" s="2">
        <v>2099520.0000000005</v>
      </c>
      <c r="J1135" s="63">
        <f t="shared" si="141"/>
        <v>2099520.0000000005</v>
      </c>
    </row>
    <row r="1136" spans="1:10" x14ac:dyDescent="0.2">
      <c r="A1136" s="40">
        <v>948</v>
      </c>
      <c r="B1136" s="55" t="s">
        <v>145</v>
      </c>
      <c r="C1136" s="54" t="s">
        <v>153</v>
      </c>
      <c r="D1136" s="19">
        <v>1</v>
      </c>
      <c r="E1136" s="2">
        <v>698000</v>
      </c>
      <c r="F1136" s="2">
        <f t="shared" si="139"/>
        <v>698000</v>
      </c>
      <c r="G1136" s="2">
        <v>872500</v>
      </c>
      <c r="H1136" s="2">
        <f t="shared" si="140"/>
        <v>872500</v>
      </c>
      <c r="I1136" s="2">
        <v>769545</v>
      </c>
      <c r="J1136" s="63">
        <f t="shared" si="141"/>
        <v>769545</v>
      </c>
    </row>
    <row r="1137" spans="1:29" x14ac:dyDescent="0.2">
      <c r="A1137" s="40">
        <v>949</v>
      </c>
      <c r="B1137" s="55" t="s">
        <v>146</v>
      </c>
      <c r="C1137" s="54" t="s">
        <v>156</v>
      </c>
      <c r="D1137" s="19">
        <v>1</v>
      </c>
      <c r="E1137" s="2">
        <v>165000</v>
      </c>
      <c r="F1137" s="2">
        <f t="shared" si="139"/>
        <v>165000</v>
      </c>
      <c r="G1137" s="2">
        <v>166650</v>
      </c>
      <c r="H1137" s="2">
        <f t="shared" si="140"/>
        <v>166650</v>
      </c>
      <c r="I1137" s="2">
        <v>222023.99999999997</v>
      </c>
      <c r="J1137" s="63">
        <f t="shared" si="141"/>
        <v>222023.99999999997</v>
      </c>
    </row>
    <row r="1138" spans="1:29" x14ac:dyDescent="0.2">
      <c r="A1138" s="40">
        <v>950</v>
      </c>
      <c r="B1138" s="55" t="s">
        <v>147</v>
      </c>
      <c r="C1138" s="54" t="s">
        <v>156</v>
      </c>
      <c r="D1138" s="19">
        <v>1</v>
      </c>
      <c r="E1138" s="2">
        <v>135000</v>
      </c>
      <c r="F1138" s="2">
        <f t="shared" si="139"/>
        <v>135000</v>
      </c>
      <c r="G1138" s="2">
        <v>136350</v>
      </c>
      <c r="H1138" s="2">
        <f t="shared" si="140"/>
        <v>136350</v>
      </c>
      <c r="I1138" s="2">
        <v>148837.5</v>
      </c>
      <c r="J1138" s="63">
        <f t="shared" si="141"/>
        <v>148837.5</v>
      </c>
    </row>
    <row r="1139" spans="1:29" x14ac:dyDescent="0.2">
      <c r="A1139" s="40">
        <v>951</v>
      </c>
      <c r="B1139" s="55" t="s">
        <v>148</v>
      </c>
      <c r="C1139" s="54" t="s">
        <v>152</v>
      </c>
      <c r="D1139" s="19">
        <v>1</v>
      </c>
      <c r="E1139" s="2">
        <v>85000</v>
      </c>
      <c r="F1139" s="2">
        <f t="shared" si="139"/>
        <v>85000</v>
      </c>
      <c r="G1139" s="2">
        <v>105400</v>
      </c>
      <c r="H1139" s="2">
        <f t="shared" si="140"/>
        <v>105400</v>
      </c>
      <c r="I1139" s="2">
        <v>93712.5</v>
      </c>
      <c r="J1139" s="63">
        <f t="shared" si="141"/>
        <v>93712.5</v>
      </c>
    </row>
    <row r="1140" spans="1:29" ht="20.399999999999999" x14ac:dyDescent="0.2">
      <c r="A1140" s="40">
        <v>952</v>
      </c>
      <c r="B1140" s="55" t="s">
        <v>721</v>
      </c>
      <c r="C1140" s="54" t="s">
        <v>153</v>
      </c>
      <c r="D1140" s="19">
        <v>1</v>
      </c>
      <c r="E1140" s="2">
        <v>173000</v>
      </c>
      <c r="F1140" s="2">
        <f t="shared" si="139"/>
        <v>173000</v>
      </c>
      <c r="G1140" s="2">
        <v>216250</v>
      </c>
      <c r="H1140" s="2">
        <f t="shared" si="140"/>
        <v>216250</v>
      </c>
      <c r="I1140" s="2">
        <v>224830.80000000005</v>
      </c>
      <c r="J1140" s="63">
        <f t="shared" si="141"/>
        <v>224830.80000000005</v>
      </c>
    </row>
    <row r="1141" spans="1:29" ht="20.399999999999999" x14ac:dyDescent="0.2">
      <c r="A1141" s="40">
        <v>953</v>
      </c>
      <c r="B1141" s="55" t="s">
        <v>150</v>
      </c>
      <c r="C1141" s="54" t="s">
        <v>152</v>
      </c>
      <c r="D1141" s="19">
        <v>1</v>
      </c>
      <c r="E1141" s="2">
        <v>183000</v>
      </c>
      <c r="F1141" s="2">
        <f t="shared" si="139"/>
        <v>183000</v>
      </c>
      <c r="G1141" s="2">
        <v>212279.99999999997</v>
      </c>
      <c r="H1141" s="2">
        <f t="shared" si="140"/>
        <v>212279.99999999997</v>
      </c>
      <c r="I1141" s="2">
        <v>242017.49999999994</v>
      </c>
      <c r="J1141" s="63">
        <f t="shared" si="141"/>
        <v>242017.49999999994</v>
      </c>
    </row>
    <row r="1142" spans="1:29" ht="20.399999999999999" x14ac:dyDescent="0.2">
      <c r="A1142" s="40">
        <v>954</v>
      </c>
      <c r="B1142" s="55" t="s">
        <v>151</v>
      </c>
      <c r="C1142" s="54" t="s">
        <v>153</v>
      </c>
      <c r="D1142" s="19">
        <v>1</v>
      </c>
      <c r="E1142" s="2">
        <v>285000</v>
      </c>
      <c r="F1142" s="2">
        <f t="shared" si="139"/>
        <v>285000</v>
      </c>
      <c r="G1142" s="2">
        <v>344850</v>
      </c>
      <c r="H1142" s="2">
        <f t="shared" si="140"/>
        <v>344850</v>
      </c>
      <c r="I1142" s="2">
        <v>351148.50000000006</v>
      </c>
      <c r="J1142" s="63">
        <f t="shared" si="141"/>
        <v>351148.50000000006</v>
      </c>
    </row>
    <row r="1143" spans="1:29" s="45" customFormat="1" ht="17.399999999999999" customHeight="1" x14ac:dyDescent="0.2">
      <c r="A1143" s="334" t="s">
        <v>157</v>
      </c>
      <c r="B1143" s="335"/>
      <c r="C1143" s="43"/>
      <c r="D1143" s="124"/>
      <c r="E1143" s="125"/>
      <c r="F1143" s="125"/>
      <c r="G1143" s="125"/>
      <c r="H1143" s="125"/>
      <c r="I1143" s="125"/>
      <c r="J1143" s="126"/>
      <c r="K1143" s="44"/>
      <c r="L1143" s="44"/>
      <c r="M1143" s="44"/>
      <c r="N1143" s="44"/>
      <c r="O1143" s="44"/>
      <c r="P1143" s="44"/>
      <c r="Q1143" s="44"/>
      <c r="R1143" s="44"/>
      <c r="S1143" s="44"/>
      <c r="T1143" s="44"/>
      <c r="U1143" s="44"/>
      <c r="V1143" s="44"/>
      <c r="W1143" s="44"/>
      <c r="X1143" s="44"/>
      <c r="Y1143" s="44"/>
      <c r="Z1143" s="44"/>
      <c r="AA1143" s="44"/>
      <c r="AB1143" s="44"/>
      <c r="AC1143" s="44"/>
    </row>
    <row r="1144" spans="1:29" ht="20.399999999999999" x14ac:dyDescent="0.2">
      <c r="A1144" s="40">
        <v>955</v>
      </c>
      <c r="B1144" s="55" t="s">
        <v>158</v>
      </c>
      <c r="C1144" s="54" t="s">
        <v>152</v>
      </c>
      <c r="D1144" s="19">
        <v>1</v>
      </c>
      <c r="E1144" s="2">
        <v>195000</v>
      </c>
      <c r="F1144" s="2">
        <f>E1144*D1144</f>
        <v>195000</v>
      </c>
      <c r="G1144" s="2">
        <v>200850</v>
      </c>
      <c r="H1144" s="2">
        <f>G1144*D1144</f>
        <v>200850</v>
      </c>
      <c r="I1144" s="2">
        <v>210912</v>
      </c>
      <c r="J1144" s="63">
        <f>I1144*D1144</f>
        <v>210912</v>
      </c>
    </row>
    <row r="1145" spans="1:29" x14ac:dyDescent="0.2">
      <c r="A1145" s="40">
        <v>956</v>
      </c>
      <c r="B1145" s="55" t="s">
        <v>159</v>
      </c>
      <c r="C1145" s="54" t="s">
        <v>152</v>
      </c>
      <c r="D1145" s="19">
        <v>1</v>
      </c>
      <c r="E1145" s="2">
        <v>165000</v>
      </c>
      <c r="F1145" s="2">
        <f>E1145*D1145</f>
        <v>165000</v>
      </c>
      <c r="G1145" s="2">
        <v>174900</v>
      </c>
      <c r="H1145" s="2">
        <f>G1145*D1145</f>
        <v>174900</v>
      </c>
      <c r="I1145" s="2">
        <v>199650.00000000006</v>
      </c>
      <c r="J1145" s="63">
        <f>I1145*D1145</f>
        <v>199650.00000000006</v>
      </c>
    </row>
    <row r="1146" spans="1:29" s="45" customFormat="1" ht="17.399999999999999" customHeight="1" x14ac:dyDescent="0.2">
      <c r="A1146" s="334" t="s">
        <v>160</v>
      </c>
      <c r="B1146" s="335"/>
      <c r="C1146" s="43"/>
      <c r="D1146" s="124"/>
      <c r="E1146" s="125"/>
      <c r="F1146" s="125"/>
      <c r="G1146" s="125"/>
      <c r="H1146" s="125"/>
      <c r="I1146" s="125"/>
      <c r="J1146" s="126"/>
      <c r="K1146" s="44"/>
      <c r="L1146" s="44"/>
      <c r="M1146" s="44"/>
      <c r="N1146" s="44"/>
      <c r="O1146" s="44"/>
      <c r="P1146" s="44"/>
      <c r="Q1146" s="44"/>
      <c r="R1146" s="44"/>
      <c r="S1146" s="44"/>
      <c r="T1146" s="44"/>
      <c r="U1146" s="44"/>
      <c r="V1146" s="44"/>
      <c r="W1146" s="44"/>
      <c r="X1146" s="44"/>
      <c r="Y1146" s="44"/>
      <c r="Z1146" s="44"/>
      <c r="AA1146" s="44"/>
      <c r="AB1146" s="44"/>
      <c r="AC1146" s="44"/>
    </row>
    <row r="1147" spans="1:29" ht="20.399999999999999" x14ac:dyDescent="0.2">
      <c r="A1147" s="40">
        <v>957</v>
      </c>
      <c r="B1147" s="55" t="s">
        <v>722</v>
      </c>
      <c r="C1147" s="54" t="s">
        <v>723</v>
      </c>
      <c r="D1147" s="19">
        <v>1</v>
      </c>
      <c r="E1147" s="2">
        <v>850000</v>
      </c>
      <c r="F1147" s="2">
        <f t="shared" ref="F1147:F1155" si="142">E1147*D1147</f>
        <v>850000</v>
      </c>
      <c r="G1147" s="2">
        <v>918000.00000000012</v>
      </c>
      <c r="H1147" s="2">
        <f t="shared" ref="H1147:H1155" si="143">G1147*D1147</f>
        <v>918000.00000000012</v>
      </c>
      <c r="I1147" s="2">
        <v>1244485</v>
      </c>
      <c r="J1147" s="63">
        <f t="shared" ref="J1147:J1155" si="144">I1147*D1147</f>
        <v>1244485</v>
      </c>
    </row>
    <row r="1148" spans="1:29" ht="20.399999999999999" x14ac:dyDescent="0.2">
      <c r="A1148" s="40">
        <v>958</v>
      </c>
      <c r="B1148" s="55" t="s">
        <v>162</v>
      </c>
      <c r="C1148" s="54" t="s">
        <v>154</v>
      </c>
      <c r="D1148" s="19">
        <v>1</v>
      </c>
      <c r="E1148" s="2">
        <v>265000</v>
      </c>
      <c r="F1148" s="2">
        <f t="shared" si="142"/>
        <v>265000</v>
      </c>
      <c r="G1148" s="2">
        <v>294150</v>
      </c>
      <c r="H1148" s="2">
        <f t="shared" si="143"/>
        <v>294150</v>
      </c>
      <c r="I1148" s="2">
        <v>275706</v>
      </c>
      <c r="J1148" s="63">
        <f t="shared" si="144"/>
        <v>275706</v>
      </c>
    </row>
    <row r="1149" spans="1:29" ht="20.399999999999999" x14ac:dyDescent="0.2">
      <c r="A1149" s="40">
        <v>959</v>
      </c>
      <c r="B1149" s="55" t="s">
        <v>164</v>
      </c>
      <c r="C1149" s="54" t="s">
        <v>154</v>
      </c>
      <c r="D1149" s="19">
        <v>1</v>
      </c>
      <c r="E1149" s="2">
        <v>245000</v>
      </c>
      <c r="F1149" s="2">
        <f t="shared" si="142"/>
        <v>245000</v>
      </c>
      <c r="G1149" s="2">
        <v>294000</v>
      </c>
      <c r="H1149" s="2">
        <f t="shared" si="143"/>
        <v>294000</v>
      </c>
      <c r="I1149" s="2">
        <v>341138</v>
      </c>
      <c r="J1149" s="63">
        <f t="shared" si="144"/>
        <v>341138</v>
      </c>
    </row>
    <row r="1150" spans="1:29" ht="20.399999999999999" x14ac:dyDescent="0.2">
      <c r="A1150" s="40">
        <v>960</v>
      </c>
      <c r="B1150" s="55" t="s">
        <v>724</v>
      </c>
      <c r="C1150" s="54" t="s">
        <v>152</v>
      </c>
      <c r="D1150" s="19">
        <v>1</v>
      </c>
      <c r="E1150" s="2">
        <v>47922.27</v>
      </c>
      <c r="F1150" s="2">
        <f t="shared" si="142"/>
        <v>47922.27</v>
      </c>
      <c r="G1150" s="2">
        <v>51756.051599999999</v>
      </c>
      <c r="H1150" s="2">
        <f t="shared" si="143"/>
        <v>51756.051599999999</v>
      </c>
      <c r="I1150" s="2">
        <v>59045.028867000008</v>
      </c>
      <c r="J1150" s="63">
        <f t="shared" si="144"/>
        <v>59045.028867000008</v>
      </c>
    </row>
    <row r="1151" spans="1:29" x14ac:dyDescent="0.2">
      <c r="A1151" s="40">
        <v>961</v>
      </c>
      <c r="B1151" s="55" t="s">
        <v>166</v>
      </c>
      <c r="C1151" s="54" t="s">
        <v>152</v>
      </c>
      <c r="D1151" s="19">
        <v>1</v>
      </c>
      <c r="E1151" s="2">
        <v>65000</v>
      </c>
      <c r="F1151" s="2">
        <f t="shared" si="142"/>
        <v>65000</v>
      </c>
      <c r="G1151" s="2">
        <v>72150</v>
      </c>
      <c r="H1151" s="2">
        <f t="shared" si="143"/>
        <v>72150</v>
      </c>
      <c r="I1151" s="2">
        <v>99944</v>
      </c>
      <c r="J1151" s="63">
        <f t="shared" si="144"/>
        <v>99944</v>
      </c>
    </row>
    <row r="1152" spans="1:29" x14ac:dyDescent="0.2">
      <c r="A1152" s="40">
        <v>962</v>
      </c>
      <c r="B1152" s="55" t="s">
        <v>725</v>
      </c>
      <c r="C1152" s="54" t="s">
        <v>153</v>
      </c>
      <c r="D1152" s="19">
        <v>1</v>
      </c>
      <c r="E1152" s="2">
        <v>855000</v>
      </c>
      <c r="F1152" s="2">
        <f t="shared" si="142"/>
        <v>855000</v>
      </c>
      <c r="G1152" s="2">
        <v>906300</v>
      </c>
      <c r="H1152" s="2">
        <f t="shared" si="143"/>
        <v>906300</v>
      </c>
      <c r="I1152" s="2">
        <v>907069.5</v>
      </c>
      <c r="J1152" s="63">
        <f t="shared" si="144"/>
        <v>907069.5</v>
      </c>
    </row>
    <row r="1153" spans="1:29" x14ac:dyDescent="0.2">
      <c r="A1153" s="40">
        <v>963</v>
      </c>
      <c r="B1153" s="55" t="s">
        <v>168</v>
      </c>
      <c r="C1153" s="54" t="s">
        <v>153</v>
      </c>
      <c r="D1153" s="19">
        <v>1</v>
      </c>
      <c r="E1153" s="2">
        <v>840000</v>
      </c>
      <c r="F1153" s="2">
        <f t="shared" si="142"/>
        <v>840000</v>
      </c>
      <c r="G1153" s="2">
        <v>991200</v>
      </c>
      <c r="H1153" s="2">
        <f t="shared" si="143"/>
        <v>991200</v>
      </c>
      <c r="I1153" s="2">
        <v>1149875.9999999998</v>
      </c>
      <c r="J1153" s="63">
        <f t="shared" si="144"/>
        <v>1149875.9999999998</v>
      </c>
    </row>
    <row r="1154" spans="1:29" x14ac:dyDescent="0.2">
      <c r="A1154" s="40">
        <v>964</v>
      </c>
      <c r="B1154" s="55" t="s">
        <v>169</v>
      </c>
      <c r="C1154" s="54" t="s">
        <v>153</v>
      </c>
      <c r="D1154" s="19">
        <v>1</v>
      </c>
      <c r="E1154" s="2">
        <v>298000</v>
      </c>
      <c r="F1154" s="2">
        <f t="shared" si="142"/>
        <v>298000</v>
      </c>
      <c r="G1154" s="2">
        <v>309920</v>
      </c>
      <c r="H1154" s="2">
        <f t="shared" si="143"/>
        <v>309920</v>
      </c>
      <c r="I1154" s="2">
        <v>347587.2</v>
      </c>
      <c r="J1154" s="63">
        <f t="shared" si="144"/>
        <v>347587.2</v>
      </c>
    </row>
    <row r="1155" spans="1:29" ht="20.399999999999999" x14ac:dyDescent="0.2">
      <c r="A1155" s="40">
        <v>965</v>
      </c>
      <c r="B1155" s="55" t="s">
        <v>170</v>
      </c>
      <c r="C1155" s="54" t="s">
        <v>153</v>
      </c>
      <c r="D1155" s="19">
        <v>1</v>
      </c>
      <c r="E1155" s="2">
        <v>350000</v>
      </c>
      <c r="F1155" s="2">
        <f t="shared" si="142"/>
        <v>350000</v>
      </c>
      <c r="G1155" s="2">
        <v>434000</v>
      </c>
      <c r="H1155" s="2">
        <f t="shared" si="143"/>
        <v>434000</v>
      </c>
      <c r="I1155" s="2">
        <v>520940</v>
      </c>
      <c r="J1155" s="63">
        <f t="shared" si="144"/>
        <v>520940</v>
      </c>
    </row>
    <row r="1156" spans="1:29" s="45" customFormat="1" ht="17.399999999999999" customHeight="1" x14ac:dyDescent="0.2">
      <c r="A1156" s="334" t="s">
        <v>171</v>
      </c>
      <c r="B1156" s="335"/>
      <c r="C1156" s="43"/>
      <c r="D1156" s="124"/>
      <c r="E1156" s="125"/>
      <c r="F1156" s="125"/>
      <c r="G1156" s="125"/>
      <c r="H1156" s="125"/>
      <c r="I1156" s="125"/>
      <c r="J1156" s="126"/>
      <c r="K1156" s="44"/>
      <c r="L1156" s="44"/>
      <c r="M1156" s="44"/>
      <c r="N1156" s="44"/>
      <c r="O1156" s="44"/>
      <c r="P1156" s="44"/>
      <c r="Q1156" s="44"/>
      <c r="R1156" s="44"/>
      <c r="S1156" s="44"/>
      <c r="T1156" s="44"/>
      <c r="U1156" s="44"/>
      <c r="V1156" s="44"/>
      <c r="W1156" s="44"/>
      <c r="X1156" s="44"/>
      <c r="Y1156" s="44"/>
      <c r="Z1156" s="44"/>
      <c r="AA1156" s="44"/>
      <c r="AB1156" s="44"/>
      <c r="AC1156" s="44"/>
    </row>
    <row r="1157" spans="1:29" ht="20.399999999999999" x14ac:dyDescent="0.2">
      <c r="A1157" s="40">
        <v>966</v>
      </c>
      <c r="B1157" s="55" t="s">
        <v>172</v>
      </c>
      <c r="C1157" s="54" t="s">
        <v>152</v>
      </c>
      <c r="D1157" s="19">
        <v>1</v>
      </c>
      <c r="E1157" s="2">
        <v>896000</v>
      </c>
      <c r="F1157" s="2">
        <f t="shared" ref="F1157:F1164" si="145">E1157*D1157</f>
        <v>896000</v>
      </c>
      <c r="G1157" s="2">
        <v>985600.00000000012</v>
      </c>
      <c r="H1157" s="2">
        <f t="shared" ref="H1157:H1164" si="146">G1157*D1157</f>
        <v>985600.00000000012</v>
      </c>
      <c r="I1157" s="2">
        <v>1164441.6000000003</v>
      </c>
      <c r="J1157" s="63">
        <f t="shared" ref="J1157:J1164" si="147">I1157*D1157</f>
        <v>1164441.6000000003</v>
      </c>
    </row>
    <row r="1158" spans="1:29" ht="40.799999999999997" x14ac:dyDescent="0.2">
      <c r="A1158" s="40">
        <v>967</v>
      </c>
      <c r="B1158" s="55" t="s">
        <v>173</v>
      </c>
      <c r="C1158" s="54" t="s">
        <v>152</v>
      </c>
      <c r="D1158" s="19">
        <v>1</v>
      </c>
      <c r="E1158" s="2">
        <v>873000</v>
      </c>
      <c r="F1158" s="2">
        <f t="shared" si="145"/>
        <v>873000</v>
      </c>
      <c r="G1158" s="2">
        <v>986489.99999999988</v>
      </c>
      <c r="H1158" s="2">
        <f t="shared" si="146"/>
        <v>986489.99999999988</v>
      </c>
      <c r="I1158" s="2">
        <v>908269.20000000007</v>
      </c>
      <c r="J1158" s="63">
        <f t="shared" si="147"/>
        <v>908269.20000000007</v>
      </c>
    </row>
    <row r="1159" spans="1:29" x14ac:dyDescent="0.2">
      <c r="A1159" s="40">
        <v>968</v>
      </c>
      <c r="B1159" s="55" t="s">
        <v>174</v>
      </c>
      <c r="C1159" s="54" t="s">
        <v>152</v>
      </c>
      <c r="D1159" s="19">
        <v>1</v>
      </c>
      <c r="E1159" s="2">
        <v>285000</v>
      </c>
      <c r="F1159" s="2">
        <f t="shared" si="145"/>
        <v>285000</v>
      </c>
      <c r="G1159" s="2">
        <v>353400</v>
      </c>
      <c r="H1159" s="2">
        <f t="shared" si="146"/>
        <v>353400</v>
      </c>
      <c r="I1159" s="2">
        <v>296514</v>
      </c>
      <c r="J1159" s="63">
        <f t="shared" si="147"/>
        <v>296514</v>
      </c>
    </row>
    <row r="1160" spans="1:29" ht="20.399999999999999" x14ac:dyDescent="0.2">
      <c r="A1160" s="40">
        <v>969</v>
      </c>
      <c r="B1160" s="55" t="s">
        <v>175</v>
      </c>
      <c r="C1160" s="54" t="s">
        <v>152</v>
      </c>
      <c r="D1160" s="19">
        <v>1</v>
      </c>
      <c r="E1160" s="2">
        <v>135000</v>
      </c>
      <c r="F1160" s="2">
        <f t="shared" si="145"/>
        <v>135000</v>
      </c>
      <c r="G1160" s="2">
        <v>168750</v>
      </c>
      <c r="H1160" s="2">
        <f t="shared" si="146"/>
        <v>168750</v>
      </c>
      <c r="I1160" s="2">
        <v>143221.5</v>
      </c>
      <c r="J1160" s="63">
        <f t="shared" si="147"/>
        <v>143221.5</v>
      </c>
    </row>
    <row r="1161" spans="1:29" ht="20.399999999999999" x14ac:dyDescent="0.2">
      <c r="A1161" s="40">
        <v>970</v>
      </c>
      <c r="B1161" s="55" t="s">
        <v>176</v>
      </c>
      <c r="C1161" s="54" t="s">
        <v>153</v>
      </c>
      <c r="D1161" s="19">
        <v>1</v>
      </c>
      <c r="E1161" s="2">
        <v>886000</v>
      </c>
      <c r="F1161" s="2">
        <f t="shared" si="145"/>
        <v>886000</v>
      </c>
      <c r="G1161" s="2">
        <v>1018899.9999999999</v>
      </c>
      <c r="H1161" s="2">
        <f t="shared" si="146"/>
        <v>1018899.9999999999</v>
      </c>
      <c r="I1161" s="2">
        <v>958297.59999999998</v>
      </c>
      <c r="J1161" s="63">
        <f t="shared" si="147"/>
        <v>958297.59999999998</v>
      </c>
    </row>
    <row r="1162" spans="1:29" x14ac:dyDescent="0.2">
      <c r="A1162" s="40">
        <v>971</v>
      </c>
      <c r="B1162" s="55" t="s">
        <v>177</v>
      </c>
      <c r="C1162" s="54" t="s">
        <v>153</v>
      </c>
      <c r="D1162" s="19">
        <v>1</v>
      </c>
      <c r="E1162" s="2">
        <v>465000</v>
      </c>
      <c r="F1162" s="2">
        <f t="shared" si="145"/>
        <v>465000</v>
      </c>
      <c r="G1162" s="2">
        <v>548700</v>
      </c>
      <c r="H1162" s="2">
        <f t="shared" si="146"/>
        <v>548700</v>
      </c>
      <c r="I1162" s="2">
        <v>658486.5</v>
      </c>
      <c r="J1162" s="63">
        <f t="shared" si="147"/>
        <v>658486.5</v>
      </c>
    </row>
    <row r="1163" spans="1:29" x14ac:dyDescent="0.2">
      <c r="A1163" s="40">
        <v>972</v>
      </c>
      <c r="B1163" s="55" t="s">
        <v>178</v>
      </c>
      <c r="C1163" s="54" t="s">
        <v>153</v>
      </c>
      <c r="D1163" s="19">
        <v>1</v>
      </c>
      <c r="E1163" s="2">
        <v>2900000</v>
      </c>
      <c r="F1163" s="2">
        <f t="shared" si="145"/>
        <v>2900000</v>
      </c>
      <c r="G1163" s="2">
        <v>3132000</v>
      </c>
      <c r="H1163" s="2">
        <f t="shared" si="146"/>
        <v>3132000</v>
      </c>
      <c r="I1163" s="2">
        <v>4037960</v>
      </c>
      <c r="J1163" s="63">
        <f t="shared" si="147"/>
        <v>4037960</v>
      </c>
    </row>
    <row r="1164" spans="1:29" ht="30.6" x14ac:dyDescent="0.2">
      <c r="A1164" s="40">
        <v>973</v>
      </c>
      <c r="B1164" s="55" t="s">
        <v>179</v>
      </c>
      <c r="C1164" s="54" t="s">
        <v>153</v>
      </c>
      <c r="D1164" s="19">
        <v>1</v>
      </c>
      <c r="E1164" s="2">
        <v>1465000</v>
      </c>
      <c r="F1164" s="2">
        <f t="shared" si="145"/>
        <v>1465000</v>
      </c>
      <c r="G1164" s="2">
        <v>1523600</v>
      </c>
      <c r="H1164" s="2">
        <f t="shared" si="146"/>
        <v>1523600</v>
      </c>
      <c r="I1164" s="2">
        <v>2216398.5</v>
      </c>
      <c r="J1164" s="63">
        <f t="shared" si="147"/>
        <v>2216398.5</v>
      </c>
    </row>
    <row r="1165" spans="1:29" s="45" customFormat="1" ht="17.399999999999999" customHeight="1" x14ac:dyDescent="0.2">
      <c r="A1165" s="334" t="s">
        <v>180</v>
      </c>
      <c r="B1165" s="335"/>
      <c r="C1165" s="43"/>
      <c r="D1165" s="124"/>
      <c r="E1165" s="125"/>
      <c r="F1165" s="125"/>
      <c r="G1165" s="125"/>
      <c r="H1165" s="125"/>
      <c r="I1165" s="125"/>
      <c r="J1165" s="126"/>
      <c r="K1165" s="44"/>
      <c r="L1165" s="44"/>
      <c r="M1165" s="44"/>
      <c r="N1165" s="44"/>
      <c r="O1165" s="44"/>
      <c r="P1165" s="44"/>
      <c r="Q1165" s="44"/>
      <c r="R1165" s="44"/>
      <c r="S1165" s="44"/>
      <c r="T1165" s="44"/>
      <c r="U1165" s="44"/>
      <c r="V1165" s="44"/>
      <c r="W1165" s="44"/>
      <c r="X1165" s="44"/>
      <c r="Y1165" s="44"/>
      <c r="Z1165" s="44"/>
      <c r="AA1165" s="44"/>
      <c r="AB1165" s="44"/>
      <c r="AC1165" s="44"/>
    </row>
    <row r="1166" spans="1:29" x14ac:dyDescent="0.2">
      <c r="A1166" s="40">
        <v>974</v>
      </c>
      <c r="B1166" s="55" t="s">
        <v>181</v>
      </c>
      <c r="C1166" s="54" t="s">
        <v>153</v>
      </c>
      <c r="D1166" s="19">
        <v>1</v>
      </c>
      <c r="E1166" s="2">
        <v>111566</v>
      </c>
      <c r="F1166" s="2">
        <f t="shared" ref="F1166:F1188" si="148">E1166*D1166</f>
        <v>111566</v>
      </c>
      <c r="G1166" s="2">
        <v>118259.96</v>
      </c>
      <c r="H1166" s="2">
        <f t="shared" ref="H1166:H1188" si="149">G1166*D1166</f>
        <v>118259.96</v>
      </c>
      <c r="I1166" s="2">
        <v>118360.3694</v>
      </c>
      <c r="J1166" s="63">
        <f t="shared" ref="J1166:J1188" si="150">I1166*D1166</f>
        <v>118360.3694</v>
      </c>
    </row>
    <row r="1167" spans="1:29" x14ac:dyDescent="0.2">
      <c r="A1167" s="40">
        <v>975</v>
      </c>
      <c r="B1167" s="55" t="s">
        <v>182</v>
      </c>
      <c r="C1167" s="54" t="s">
        <v>153</v>
      </c>
      <c r="D1167" s="19">
        <v>1</v>
      </c>
      <c r="E1167" s="2">
        <v>140000</v>
      </c>
      <c r="F1167" s="2">
        <f t="shared" si="148"/>
        <v>140000</v>
      </c>
      <c r="G1167" s="2">
        <v>145600</v>
      </c>
      <c r="H1167" s="2">
        <f t="shared" si="149"/>
        <v>145600</v>
      </c>
      <c r="I1167" s="2">
        <v>157304</v>
      </c>
      <c r="J1167" s="63">
        <f t="shared" si="150"/>
        <v>157304</v>
      </c>
    </row>
    <row r="1168" spans="1:29" x14ac:dyDescent="0.2">
      <c r="A1168" s="40">
        <v>976</v>
      </c>
      <c r="B1168" s="55" t="s">
        <v>183</v>
      </c>
      <c r="C1168" s="54" t="s">
        <v>153</v>
      </c>
      <c r="D1168" s="19">
        <v>1</v>
      </c>
      <c r="E1168" s="2">
        <v>150000</v>
      </c>
      <c r="F1168" s="2">
        <f t="shared" si="148"/>
        <v>150000</v>
      </c>
      <c r="G1168" s="2">
        <v>187500</v>
      </c>
      <c r="H1168" s="2">
        <f t="shared" si="149"/>
        <v>187500</v>
      </c>
      <c r="I1168" s="2">
        <v>208860</v>
      </c>
      <c r="J1168" s="63">
        <f t="shared" si="150"/>
        <v>208860</v>
      </c>
    </row>
    <row r="1169" spans="1:10" x14ac:dyDescent="0.2">
      <c r="A1169" s="40">
        <v>977</v>
      </c>
      <c r="B1169" s="55" t="s">
        <v>184</v>
      </c>
      <c r="C1169" s="54" t="s">
        <v>156</v>
      </c>
      <c r="D1169" s="19">
        <v>1</v>
      </c>
      <c r="E1169" s="2">
        <v>32000</v>
      </c>
      <c r="F1169" s="2">
        <f t="shared" si="148"/>
        <v>32000</v>
      </c>
      <c r="G1169" s="2">
        <v>38080</v>
      </c>
      <c r="H1169" s="2">
        <f t="shared" si="149"/>
        <v>38080</v>
      </c>
      <c r="I1169" s="2">
        <v>38019.200000000004</v>
      </c>
      <c r="J1169" s="63">
        <f t="shared" si="150"/>
        <v>38019.200000000004</v>
      </c>
    </row>
    <row r="1170" spans="1:10" x14ac:dyDescent="0.2">
      <c r="A1170" s="40">
        <v>978</v>
      </c>
      <c r="B1170" s="55" t="s">
        <v>185</v>
      </c>
      <c r="C1170" s="54" t="s">
        <v>153</v>
      </c>
      <c r="D1170" s="19">
        <v>1</v>
      </c>
      <c r="E1170" s="2">
        <v>100000</v>
      </c>
      <c r="F1170" s="2">
        <f t="shared" si="148"/>
        <v>100000</v>
      </c>
      <c r="G1170" s="2">
        <v>117000</v>
      </c>
      <c r="H1170" s="2">
        <f t="shared" si="149"/>
        <v>117000</v>
      </c>
      <c r="I1170" s="2">
        <v>121000.00000000003</v>
      </c>
      <c r="J1170" s="63">
        <f t="shared" si="150"/>
        <v>121000.00000000003</v>
      </c>
    </row>
    <row r="1171" spans="1:10" x14ac:dyDescent="0.2">
      <c r="A1171" s="40">
        <v>979</v>
      </c>
      <c r="B1171" s="55" t="s">
        <v>186</v>
      </c>
      <c r="C1171" s="54" t="s">
        <v>153</v>
      </c>
      <c r="D1171" s="19">
        <v>1</v>
      </c>
      <c r="E1171" s="2">
        <v>320000</v>
      </c>
      <c r="F1171" s="2">
        <f t="shared" si="148"/>
        <v>320000</v>
      </c>
      <c r="G1171" s="2">
        <v>393600</v>
      </c>
      <c r="H1171" s="2">
        <f t="shared" si="149"/>
        <v>393600</v>
      </c>
      <c r="I1171" s="2">
        <v>476288</v>
      </c>
      <c r="J1171" s="63">
        <f t="shared" si="150"/>
        <v>476288</v>
      </c>
    </row>
    <row r="1172" spans="1:10" ht="30.6" x14ac:dyDescent="0.2">
      <c r="A1172" s="40">
        <v>980</v>
      </c>
      <c r="B1172" s="55" t="s">
        <v>187</v>
      </c>
      <c r="C1172" s="54" t="s">
        <v>153</v>
      </c>
      <c r="D1172" s="19">
        <v>1</v>
      </c>
      <c r="E1172" s="2">
        <v>2530000</v>
      </c>
      <c r="F1172" s="2">
        <f t="shared" si="148"/>
        <v>2530000</v>
      </c>
      <c r="G1172" s="2">
        <v>2909500</v>
      </c>
      <c r="H1172" s="2">
        <f t="shared" si="149"/>
        <v>2909500</v>
      </c>
      <c r="I1172" s="2">
        <v>3765652</v>
      </c>
      <c r="J1172" s="63">
        <f t="shared" si="150"/>
        <v>3765652</v>
      </c>
    </row>
    <row r="1173" spans="1:10" x14ac:dyDescent="0.2">
      <c r="A1173" s="40">
        <v>981</v>
      </c>
      <c r="B1173" s="55" t="s">
        <v>188</v>
      </c>
      <c r="C1173" s="54" t="s">
        <v>156</v>
      </c>
      <c r="D1173" s="19">
        <v>1</v>
      </c>
      <c r="E1173" s="2">
        <v>26600</v>
      </c>
      <c r="F1173" s="2">
        <f t="shared" si="148"/>
        <v>26600</v>
      </c>
      <c r="G1173" s="2">
        <v>31920</v>
      </c>
      <c r="H1173" s="2">
        <f t="shared" si="149"/>
        <v>31920</v>
      </c>
      <c r="I1173" s="2">
        <v>37037.839999999997</v>
      </c>
      <c r="J1173" s="63">
        <f t="shared" si="150"/>
        <v>37037.839999999997</v>
      </c>
    </row>
    <row r="1174" spans="1:10" x14ac:dyDescent="0.2">
      <c r="A1174" s="40">
        <v>982</v>
      </c>
      <c r="B1174" s="55" t="s">
        <v>189</v>
      </c>
      <c r="C1174" s="54" t="s">
        <v>156</v>
      </c>
      <c r="D1174" s="19">
        <v>1</v>
      </c>
      <c r="E1174" s="2">
        <v>16200</v>
      </c>
      <c r="F1174" s="2">
        <f t="shared" si="148"/>
        <v>16200</v>
      </c>
      <c r="G1174" s="2">
        <v>17010</v>
      </c>
      <c r="H1174" s="2">
        <f t="shared" si="149"/>
        <v>17010</v>
      </c>
      <c r="I1174" s="2">
        <v>21424.5</v>
      </c>
      <c r="J1174" s="63">
        <f t="shared" si="150"/>
        <v>21424.5</v>
      </c>
    </row>
    <row r="1175" spans="1:10" x14ac:dyDescent="0.2">
      <c r="A1175" s="40">
        <v>983</v>
      </c>
      <c r="B1175" s="55" t="s">
        <v>190</v>
      </c>
      <c r="C1175" s="54" t="s">
        <v>156</v>
      </c>
      <c r="D1175" s="19">
        <v>1</v>
      </c>
      <c r="E1175" s="2">
        <v>19000</v>
      </c>
      <c r="F1175" s="2">
        <f t="shared" si="148"/>
        <v>19000</v>
      </c>
      <c r="G1175" s="2">
        <v>23370</v>
      </c>
      <c r="H1175" s="2">
        <f t="shared" si="149"/>
        <v>23370</v>
      </c>
      <c r="I1175" s="2">
        <v>26905.899999999998</v>
      </c>
      <c r="J1175" s="63">
        <f t="shared" si="150"/>
        <v>26905.899999999998</v>
      </c>
    </row>
    <row r="1176" spans="1:10" x14ac:dyDescent="0.2">
      <c r="A1176" s="40">
        <v>984</v>
      </c>
      <c r="B1176" s="55" t="s">
        <v>191</v>
      </c>
      <c r="C1176" s="54" t="s">
        <v>156</v>
      </c>
      <c r="D1176" s="19">
        <v>1</v>
      </c>
      <c r="E1176" s="2">
        <v>30000</v>
      </c>
      <c r="F1176" s="2">
        <f t="shared" si="148"/>
        <v>30000</v>
      </c>
      <c r="G1176" s="2">
        <v>30900</v>
      </c>
      <c r="H1176" s="2">
        <f t="shared" si="149"/>
        <v>30900</v>
      </c>
      <c r="I1176" s="2">
        <v>35643.000000000007</v>
      </c>
      <c r="J1176" s="63">
        <f t="shared" si="150"/>
        <v>35643.000000000007</v>
      </c>
    </row>
    <row r="1177" spans="1:10" x14ac:dyDescent="0.2">
      <c r="A1177" s="40">
        <v>985</v>
      </c>
      <c r="B1177" s="55" t="s">
        <v>192</v>
      </c>
      <c r="C1177" s="54" t="s">
        <v>156</v>
      </c>
      <c r="D1177" s="19">
        <v>1</v>
      </c>
      <c r="E1177" s="2">
        <v>46600</v>
      </c>
      <c r="F1177" s="2">
        <f t="shared" si="148"/>
        <v>46600</v>
      </c>
      <c r="G1177" s="2">
        <v>56852</v>
      </c>
      <c r="H1177" s="2">
        <f t="shared" si="149"/>
        <v>56852</v>
      </c>
      <c r="I1177" s="2">
        <v>57415.860000000015</v>
      </c>
      <c r="J1177" s="63">
        <f t="shared" si="150"/>
        <v>57415.860000000015</v>
      </c>
    </row>
    <row r="1178" spans="1:10" x14ac:dyDescent="0.2">
      <c r="A1178" s="40">
        <v>986</v>
      </c>
      <c r="B1178" s="55" t="s">
        <v>193</v>
      </c>
      <c r="C1178" s="54" t="s">
        <v>156</v>
      </c>
      <c r="D1178" s="19">
        <v>1</v>
      </c>
      <c r="E1178" s="2">
        <v>68600</v>
      </c>
      <c r="F1178" s="2">
        <f t="shared" si="148"/>
        <v>68600</v>
      </c>
      <c r="G1178" s="2">
        <v>81634</v>
      </c>
      <c r="H1178" s="2">
        <f t="shared" si="149"/>
        <v>81634</v>
      </c>
      <c r="I1178" s="2">
        <v>98784</v>
      </c>
      <c r="J1178" s="63">
        <f t="shared" si="150"/>
        <v>98784</v>
      </c>
    </row>
    <row r="1179" spans="1:10" ht="20.399999999999999" x14ac:dyDescent="0.2">
      <c r="A1179" s="40">
        <v>987</v>
      </c>
      <c r="B1179" s="55" t="s">
        <v>726</v>
      </c>
      <c r="C1179" s="54" t="s">
        <v>153</v>
      </c>
      <c r="D1179" s="19">
        <v>1</v>
      </c>
      <c r="E1179" s="2">
        <v>1800000</v>
      </c>
      <c r="F1179" s="2">
        <f t="shared" si="148"/>
        <v>1800000</v>
      </c>
      <c r="G1179" s="2">
        <v>2052000.0000000002</v>
      </c>
      <c r="H1179" s="2">
        <f t="shared" si="149"/>
        <v>2052000.0000000002</v>
      </c>
      <c r="I1179" s="2">
        <v>2812500</v>
      </c>
      <c r="J1179" s="63">
        <f t="shared" si="150"/>
        <v>2812500</v>
      </c>
    </row>
    <row r="1180" spans="1:10" ht="20.399999999999999" x14ac:dyDescent="0.2">
      <c r="A1180" s="40">
        <v>988</v>
      </c>
      <c r="B1180" s="55" t="s">
        <v>727</v>
      </c>
      <c r="C1180" s="54" t="s">
        <v>152</v>
      </c>
      <c r="D1180" s="19">
        <v>1</v>
      </c>
      <c r="E1180" s="2">
        <v>85000</v>
      </c>
      <c r="F1180" s="2">
        <f t="shared" si="148"/>
        <v>85000</v>
      </c>
      <c r="G1180" s="2">
        <v>103700</v>
      </c>
      <c r="H1180" s="2">
        <f t="shared" si="149"/>
        <v>103700</v>
      </c>
      <c r="I1180" s="2">
        <v>106624.00000000003</v>
      </c>
      <c r="J1180" s="63">
        <f t="shared" si="150"/>
        <v>106624.00000000003</v>
      </c>
    </row>
    <row r="1181" spans="1:10" ht="20.399999999999999" x14ac:dyDescent="0.2">
      <c r="A1181" s="40">
        <v>989</v>
      </c>
      <c r="B1181" s="55" t="s">
        <v>728</v>
      </c>
      <c r="C1181" s="54" t="s">
        <v>153</v>
      </c>
      <c r="D1181" s="19">
        <v>1</v>
      </c>
      <c r="E1181" s="2">
        <v>1800000</v>
      </c>
      <c r="F1181" s="2">
        <f t="shared" si="148"/>
        <v>1800000</v>
      </c>
      <c r="G1181" s="2">
        <v>1890000</v>
      </c>
      <c r="H1181" s="2">
        <f t="shared" si="149"/>
        <v>1890000</v>
      </c>
      <c r="I1181" s="2">
        <v>1836180</v>
      </c>
      <c r="J1181" s="63">
        <f t="shared" si="150"/>
        <v>1836180</v>
      </c>
    </row>
    <row r="1182" spans="1:10" ht="20.399999999999999" x14ac:dyDescent="0.2">
      <c r="A1182" s="40">
        <v>990</v>
      </c>
      <c r="B1182" s="55" t="s">
        <v>196</v>
      </c>
      <c r="C1182" s="54" t="s">
        <v>153</v>
      </c>
      <c r="D1182" s="19">
        <v>1</v>
      </c>
      <c r="E1182" s="2">
        <v>1690000</v>
      </c>
      <c r="F1182" s="2">
        <f t="shared" si="148"/>
        <v>1690000</v>
      </c>
      <c r="G1182" s="2">
        <v>1977299.9999999998</v>
      </c>
      <c r="H1182" s="2">
        <f t="shared" si="149"/>
        <v>1977299.9999999998</v>
      </c>
      <c r="I1182" s="2">
        <v>2640625</v>
      </c>
      <c r="J1182" s="63">
        <f t="shared" si="150"/>
        <v>2640625</v>
      </c>
    </row>
    <row r="1183" spans="1:10" ht="20.399999999999999" x14ac:dyDescent="0.2">
      <c r="A1183" s="40">
        <v>991</v>
      </c>
      <c r="B1183" s="55" t="s">
        <v>197</v>
      </c>
      <c r="C1183" s="54" t="s">
        <v>153</v>
      </c>
      <c r="D1183" s="19">
        <v>1</v>
      </c>
      <c r="E1183" s="2">
        <v>1430000</v>
      </c>
      <c r="F1183" s="2">
        <f t="shared" si="148"/>
        <v>1430000</v>
      </c>
      <c r="G1183" s="2">
        <v>1601600.0000000002</v>
      </c>
      <c r="H1183" s="2">
        <f t="shared" si="149"/>
        <v>1601600.0000000002</v>
      </c>
      <c r="I1183" s="2">
        <v>1546688</v>
      </c>
      <c r="J1183" s="63">
        <f t="shared" si="150"/>
        <v>1546688</v>
      </c>
    </row>
    <row r="1184" spans="1:10" ht="20.399999999999999" x14ac:dyDescent="0.2">
      <c r="A1184" s="40">
        <v>992</v>
      </c>
      <c r="B1184" s="55" t="s">
        <v>198</v>
      </c>
      <c r="C1184" s="54" t="s">
        <v>153</v>
      </c>
      <c r="D1184" s="19">
        <v>1</v>
      </c>
      <c r="E1184" s="2">
        <v>1176000</v>
      </c>
      <c r="F1184" s="2">
        <f t="shared" si="148"/>
        <v>1176000</v>
      </c>
      <c r="G1184" s="2">
        <v>1446480</v>
      </c>
      <c r="H1184" s="2">
        <f t="shared" si="149"/>
        <v>1446480</v>
      </c>
      <c r="I1184" s="2">
        <v>1721781.5999999999</v>
      </c>
      <c r="J1184" s="63">
        <f t="shared" si="150"/>
        <v>1721781.5999999999</v>
      </c>
    </row>
    <row r="1185" spans="1:29" x14ac:dyDescent="0.2">
      <c r="A1185" s="40">
        <v>993</v>
      </c>
      <c r="B1185" s="55" t="s">
        <v>199</v>
      </c>
      <c r="C1185" s="54" t="s">
        <v>153</v>
      </c>
      <c r="D1185" s="19">
        <v>1</v>
      </c>
      <c r="E1185" s="2">
        <v>120000</v>
      </c>
      <c r="F1185" s="2">
        <f t="shared" si="148"/>
        <v>120000</v>
      </c>
      <c r="G1185" s="2">
        <v>127200</v>
      </c>
      <c r="H1185" s="2">
        <f t="shared" si="149"/>
        <v>127200</v>
      </c>
      <c r="I1185" s="2">
        <v>153228</v>
      </c>
      <c r="J1185" s="63">
        <f t="shared" si="150"/>
        <v>153228</v>
      </c>
    </row>
    <row r="1186" spans="1:29" x14ac:dyDescent="0.2">
      <c r="A1186" s="40">
        <v>994</v>
      </c>
      <c r="B1186" s="55" t="s">
        <v>200</v>
      </c>
      <c r="C1186" s="54" t="s">
        <v>153</v>
      </c>
      <c r="D1186" s="19">
        <v>1</v>
      </c>
      <c r="E1186" s="2">
        <v>300000</v>
      </c>
      <c r="F1186" s="2">
        <f t="shared" si="148"/>
        <v>300000</v>
      </c>
      <c r="G1186" s="2">
        <v>366000</v>
      </c>
      <c r="H1186" s="2">
        <f t="shared" si="149"/>
        <v>366000</v>
      </c>
      <c r="I1186" s="2">
        <v>318270</v>
      </c>
      <c r="J1186" s="63">
        <f t="shared" si="150"/>
        <v>318270</v>
      </c>
    </row>
    <row r="1187" spans="1:29" x14ac:dyDescent="0.2">
      <c r="A1187" s="40">
        <v>995</v>
      </c>
      <c r="B1187" s="55" t="s">
        <v>201</v>
      </c>
      <c r="C1187" s="54" t="s">
        <v>153</v>
      </c>
      <c r="D1187" s="19">
        <v>1</v>
      </c>
      <c r="E1187" s="2">
        <v>755352.48</v>
      </c>
      <c r="F1187" s="2">
        <f t="shared" si="148"/>
        <v>755352.48</v>
      </c>
      <c r="G1187" s="2">
        <v>876208.87679999997</v>
      </c>
      <c r="H1187" s="2">
        <f t="shared" si="149"/>
        <v>876208.87679999997</v>
      </c>
      <c r="I1187" s="2">
        <v>770535.06484799995</v>
      </c>
      <c r="J1187" s="63">
        <f t="shared" si="150"/>
        <v>770535.06484799995</v>
      </c>
    </row>
    <row r="1188" spans="1:29" x14ac:dyDescent="0.2">
      <c r="A1188" s="40">
        <v>996</v>
      </c>
      <c r="B1188" s="55" t="s">
        <v>202</v>
      </c>
      <c r="C1188" s="54" t="s">
        <v>153</v>
      </c>
      <c r="D1188" s="19">
        <v>1</v>
      </c>
      <c r="E1188" s="2">
        <v>290000</v>
      </c>
      <c r="F1188" s="2">
        <f t="shared" si="148"/>
        <v>290000</v>
      </c>
      <c r="G1188" s="2">
        <v>356700</v>
      </c>
      <c r="H1188" s="2">
        <f t="shared" si="149"/>
        <v>356700</v>
      </c>
      <c r="I1188" s="2">
        <v>431636</v>
      </c>
      <c r="J1188" s="63">
        <f t="shared" si="150"/>
        <v>431636</v>
      </c>
    </row>
    <row r="1189" spans="1:29" s="45" customFormat="1" ht="17.399999999999999" customHeight="1" x14ac:dyDescent="0.2">
      <c r="A1189" s="334" t="s">
        <v>203</v>
      </c>
      <c r="B1189" s="335"/>
      <c r="C1189" s="43"/>
      <c r="D1189" s="124"/>
      <c r="E1189" s="125"/>
      <c r="F1189" s="125"/>
      <c r="G1189" s="125"/>
      <c r="H1189" s="125"/>
      <c r="I1189" s="125"/>
      <c r="J1189" s="126"/>
      <c r="K1189" s="44"/>
      <c r="L1189" s="44"/>
      <c r="M1189" s="44"/>
      <c r="N1189" s="44"/>
      <c r="O1189" s="44"/>
      <c r="P1189" s="44"/>
      <c r="Q1189" s="44"/>
      <c r="R1189" s="44"/>
      <c r="S1189" s="44"/>
      <c r="T1189" s="44"/>
      <c r="U1189" s="44"/>
      <c r="V1189" s="44"/>
      <c r="W1189" s="44"/>
      <c r="X1189" s="44"/>
      <c r="Y1189" s="44"/>
      <c r="Z1189" s="44"/>
      <c r="AA1189" s="44"/>
      <c r="AB1189" s="44"/>
      <c r="AC1189" s="44"/>
    </row>
    <row r="1190" spans="1:29" ht="20.399999999999999" x14ac:dyDescent="0.2">
      <c r="A1190" s="40">
        <v>997</v>
      </c>
      <c r="B1190" s="55" t="s">
        <v>204</v>
      </c>
      <c r="C1190" s="54" t="s">
        <v>152</v>
      </c>
      <c r="D1190" s="19">
        <v>1</v>
      </c>
      <c r="E1190" s="2">
        <v>195000</v>
      </c>
      <c r="F1190" s="2">
        <f t="shared" ref="F1190:F1200" si="151">E1190*D1190</f>
        <v>195000</v>
      </c>
      <c r="G1190" s="2">
        <v>208650</v>
      </c>
      <c r="H1190" s="2">
        <f t="shared" ref="H1190:H1200" si="152">G1190*D1190</f>
        <v>208650</v>
      </c>
      <c r="I1190" s="2">
        <v>219102</v>
      </c>
      <c r="J1190" s="63">
        <f t="shared" ref="J1190:J1200" si="153">I1190*D1190</f>
        <v>219102</v>
      </c>
    </row>
    <row r="1191" spans="1:29" ht="20.399999999999999" x14ac:dyDescent="0.2">
      <c r="A1191" s="40">
        <v>998</v>
      </c>
      <c r="B1191" s="55" t="s">
        <v>205</v>
      </c>
      <c r="C1191" s="54" t="s">
        <v>153</v>
      </c>
      <c r="D1191" s="19">
        <v>1</v>
      </c>
      <c r="E1191" s="2">
        <v>96000</v>
      </c>
      <c r="F1191" s="2">
        <f t="shared" si="151"/>
        <v>96000</v>
      </c>
      <c r="G1191" s="2">
        <v>118080</v>
      </c>
      <c r="H1191" s="2">
        <f t="shared" si="152"/>
        <v>118080</v>
      </c>
      <c r="I1191" s="2">
        <v>142886.39999999999</v>
      </c>
      <c r="J1191" s="63">
        <f t="shared" si="153"/>
        <v>142886.39999999999</v>
      </c>
    </row>
    <row r="1192" spans="1:29" x14ac:dyDescent="0.2">
      <c r="A1192" s="40">
        <v>999</v>
      </c>
      <c r="B1192" s="55" t="s">
        <v>206</v>
      </c>
      <c r="C1192" s="54" t="s">
        <v>152</v>
      </c>
      <c r="D1192" s="19">
        <v>1</v>
      </c>
      <c r="E1192" s="2">
        <v>55000</v>
      </c>
      <c r="F1192" s="2">
        <f t="shared" si="151"/>
        <v>55000</v>
      </c>
      <c r="G1192" s="2">
        <v>56650</v>
      </c>
      <c r="H1192" s="2">
        <f t="shared" si="152"/>
        <v>56650</v>
      </c>
      <c r="I1192" s="2">
        <v>75289.499999999985</v>
      </c>
      <c r="J1192" s="63">
        <f t="shared" si="153"/>
        <v>75289.499999999985</v>
      </c>
    </row>
    <row r="1193" spans="1:29" ht="20.399999999999999" x14ac:dyDescent="0.2">
      <c r="A1193" s="40">
        <v>1000</v>
      </c>
      <c r="B1193" s="55" t="s">
        <v>207</v>
      </c>
      <c r="C1193" s="54" t="s">
        <v>156</v>
      </c>
      <c r="D1193" s="19">
        <v>1</v>
      </c>
      <c r="E1193" s="2">
        <v>98000</v>
      </c>
      <c r="F1193" s="2">
        <f t="shared" si="151"/>
        <v>98000</v>
      </c>
      <c r="G1193" s="2">
        <v>109760.00000000001</v>
      </c>
      <c r="H1193" s="2">
        <f t="shared" si="152"/>
        <v>109760.00000000001</v>
      </c>
      <c r="I1193" s="2">
        <v>114307.20000000001</v>
      </c>
      <c r="J1193" s="63">
        <f t="shared" si="153"/>
        <v>114307.20000000001</v>
      </c>
    </row>
    <row r="1194" spans="1:29" x14ac:dyDescent="0.2">
      <c r="A1194" s="40">
        <v>1001</v>
      </c>
      <c r="B1194" s="55" t="s">
        <v>341</v>
      </c>
      <c r="C1194" s="54" t="s">
        <v>153</v>
      </c>
      <c r="D1194" s="19">
        <v>1</v>
      </c>
      <c r="E1194" s="2">
        <v>135000</v>
      </c>
      <c r="F1194" s="2">
        <f t="shared" si="151"/>
        <v>135000</v>
      </c>
      <c r="G1194" s="2">
        <v>163350</v>
      </c>
      <c r="H1194" s="2">
        <f t="shared" si="152"/>
        <v>163350</v>
      </c>
      <c r="I1194" s="2">
        <v>191173.5</v>
      </c>
      <c r="J1194" s="63">
        <f t="shared" si="153"/>
        <v>191173.5</v>
      </c>
    </row>
    <row r="1195" spans="1:29" ht="20.399999999999999" x14ac:dyDescent="0.2">
      <c r="A1195" s="40">
        <v>1002</v>
      </c>
      <c r="B1195" s="55" t="s">
        <v>342</v>
      </c>
      <c r="C1195" s="54" t="s">
        <v>156</v>
      </c>
      <c r="D1195" s="19">
        <v>1</v>
      </c>
      <c r="E1195" s="2">
        <v>165000</v>
      </c>
      <c r="F1195" s="2">
        <f t="shared" si="151"/>
        <v>165000</v>
      </c>
      <c r="G1195" s="2">
        <v>193050</v>
      </c>
      <c r="H1195" s="2">
        <f t="shared" si="152"/>
        <v>193050</v>
      </c>
      <c r="I1195" s="2">
        <v>222023.99999999997</v>
      </c>
      <c r="J1195" s="63">
        <f t="shared" si="153"/>
        <v>222023.99999999997</v>
      </c>
    </row>
    <row r="1196" spans="1:29" ht="20.399999999999999" x14ac:dyDescent="0.2">
      <c r="A1196" s="40">
        <v>1003</v>
      </c>
      <c r="B1196" s="55" t="s">
        <v>210</v>
      </c>
      <c r="C1196" s="54" t="s">
        <v>152</v>
      </c>
      <c r="D1196" s="19">
        <v>1</v>
      </c>
      <c r="E1196" s="2">
        <v>215000</v>
      </c>
      <c r="F1196" s="2">
        <f t="shared" si="151"/>
        <v>215000</v>
      </c>
      <c r="G1196" s="2">
        <v>266600</v>
      </c>
      <c r="H1196" s="2">
        <f t="shared" si="152"/>
        <v>266600</v>
      </c>
      <c r="I1196" s="2">
        <v>325273.5</v>
      </c>
      <c r="J1196" s="63">
        <f t="shared" si="153"/>
        <v>325273.5</v>
      </c>
    </row>
    <row r="1197" spans="1:29" ht="20.399999999999999" x14ac:dyDescent="0.2">
      <c r="A1197" s="40">
        <v>1004</v>
      </c>
      <c r="B1197" s="55" t="s">
        <v>211</v>
      </c>
      <c r="C1197" s="54" t="s">
        <v>152</v>
      </c>
      <c r="D1197" s="19">
        <v>1</v>
      </c>
      <c r="E1197" s="2">
        <v>185000</v>
      </c>
      <c r="F1197" s="2">
        <f t="shared" si="151"/>
        <v>185000</v>
      </c>
      <c r="G1197" s="2">
        <v>227550</v>
      </c>
      <c r="H1197" s="2">
        <f t="shared" si="152"/>
        <v>227550</v>
      </c>
      <c r="I1197" s="2">
        <v>270858.5</v>
      </c>
      <c r="J1197" s="63">
        <f t="shared" si="153"/>
        <v>270858.5</v>
      </c>
    </row>
    <row r="1198" spans="1:29" ht="20.399999999999999" x14ac:dyDescent="0.2">
      <c r="A1198" s="40">
        <v>1005</v>
      </c>
      <c r="B1198" s="55" t="s">
        <v>343</v>
      </c>
      <c r="C1198" s="54" t="s">
        <v>152</v>
      </c>
      <c r="D1198" s="19">
        <v>1</v>
      </c>
      <c r="E1198" s="2">
        <v>175000</v>
      </c>
      <c r="F1198" s="2">
        <f t="shared" si="151"/>
        <v>175000</v>
      </c>
      <c r="G1198" s="2">
        <v>211750</v>
      </c>
      <c r="H1198" s="2">
        <f t="shared" si="152"/>
        <v>211750</v>
      </c>
      <c r="I1198" s="2">
        <v>264757.5</v>
      </c>
      <c r="J1198" s="63">
        <f t="shared" si="153"/>
        <v>264757.5</v>
      </c>
    </row>
    <row r="1199" spans="1:29" ht="20.399999999999999" x14ac:dyDescent="0.2">
      <c r="A1199" s="40">
        <v>1006</v>
      </c>
      <c r="B1199" s="55" t="s">
        <v>213</v>
      </c>
      <c r="C1199" s="54" t="s">
        <v>153</v>
      </c>
      <c r="D1199" s="19">
        <v>1</v>
      </c>
      <c r="E1199" s="2">
        <v>115000</v>
      </c>
      <c r="F1199" s="2">
        <f t="shared" si="151"/>
        <v>115000</v>
      </c>
      <c r="G1199" s="2">
        <v>121900</v>
      </c>
      <c r="H1199" s="2">
        <f t="shared" si="152"/>
        <v>121900</v>
      </c>
      <c r="I1199" s="2">
        <v>139150.00000000003</v>
      </c>
      <c r="J1199" s="63">
        <f t="shared" si="153"/>
        <v>139150.00000000003</v>
      </c>
    </row>
    <row r="1200" spans="1:29" ht="20.399999999999999" x14ac:dyDescent="0.2">
      <c r="A1200" s="40">
        <v>1007</v>
      </c>
      <c r="B1200" s="55" t="s">
        <v>214</v>
      </c>
      <c r="C1200" s="54" t="s">
        <v>153</v>
      </c>
      <c r="D1200" s="19">
        <v>1</v>
      </c>
      <c r="E1200" s="2">
        <v>149000</v>
      </c>
      <c r="F1200" s="2">
        <f t="shared" si="151"/>
        <v>149000</v>
      </c>
      <c r="G1200" s="2">
        <v>171350</v>
      </c>
      <c r="H1200" s="2">
        <f t="shared" si="152"/>
        <v>171350</v>
      </c>
      <c r="I1200" s="2">
        <v>177026.90000000002</v>
      </c>
      <c r="J1200" s="63">
        <f t="shared" si="153"/>
        <v>177026.90000000002</v>
      </c>
    </row>
    <row r="1201" spans="1:29" s="45" customFormat="1" ht="17.399999999999999" customHeight="1" x14ac:dyDescent="0.2">
      <c r="A1201" s="334" t="s">
        <v>72</v>
      </c>
      <c r="B1201" s="335"/>
      <c r="C1201" s="43"/>
      <c r="D1201" s="124"/>
      <c r="E1201" s="125"/>
      <c r="F1201" s="125"/>
      <c r="G1201" s="125"/>
      <c r="H1201" s="125"/>
      <c r="I1201" s="125"/>
      <c r="J1201" s="126"/>
      <c r="K1201" s="44"/>
      <c r="L1201" s="44"/>
      <c r="M1201" s="44"/>
      <c r="N1201" s="44"/>
      <c r="O1201" s="44"/>
      <c r="P1201" s="44"/>
      <c r="Q1201" s="44"/>
      <c r="R1201" s="44"/>
      <c r="S1201" s="44"/>
      <c r="T1201" s="44"/>
      <c r="U1201" s="44"/>
      <c r="V1201" s="44"/>
      <c r="W1201" s="44"/>
      <c r="X1201" s="44"/>
      <c r="Y1201" s="44"/>
      <c r="Z1201" s="44"/>
      <c r="AA1201" s="44"/>
      <c r="AB1201" s="44"/>
      <c r="AC1201" s="44"/>
    </row>
    <row r="1202" spans="1:29" x14ac:dyDescent="0.2">
      <c r="A1202" s="40">
        <v>1008</v>
      </c>
      <c r="B1202" s="55" t="s">
        <v>729</v>
      </c>
      <c r="C1202" s="54" t="s">
        <v>156</v>
      </c>
      <c r="D1202" s="19">
        <v>1</v>
      </c>
      <c r="E1202" s="2">
        <v>98000</v>
      </c>
      <c r="F1202" s="2">
        <f>E1202*D1202</f>
        <v>98000</v>
      </c>
      <c r="G1202" s="2">
        <v>106820.00000000001</v>
      </c>
      <c r="H1202" s="2">
        <f>G1202*D1202</f>
        <v>106820.00000000001</v>
      </c>
      <c r="I1202" s="2">
        <v>125136.19999999997</v>
      </c>
      <c r="J1202" s="63">
        <f>I1202*D1202</f>
        <v>125136.19999999997</v>
      </c>
    </row>
    <row r="1203" spans="1:29" ht="20.399999999999999" x14ac:dyDescent="0.2">
      <c r="A1203" s="40">
        <v>1009</v>
      </c>
      <c r="B1203" s="55" t="s">
        <v>216</v>
      </c>
      <c r="C1203" s="54" t="s">
        <v>153</v>
      </c>
      <c r="D1203" s="19">
        <v>1</v>
      </c>
      <c r="E1203" s="2">
        <v>96000</v>
      </c>
      <c r="F1203" s="2">
        <f>E1203*D1203</f>
        <v>96000</v>
      </c>
      <c r="G1203" s="2">
        <v>97920</v>
      </c>
      <c r="H1203" s="2">
        <f>G1203*D1203</f>
        <v>97920</v>
      </c>
      <c r="I1203" s="2">
        <v>129177.59999999998</v>
      </c>
      <c r="J1203" s="63">
        <f>I1203*D1203</f>
        <v>129177.59999999998</v>
      </c>
    </row>
    <row r="1204" spans="1:29" ht="61.2" x14ac:dyDescent="0.2">
      <c r="A1204" s="40">
        <v>1010</v>
      </c>
      <c r="B1204" s="55" t="s">
        <v>730</v>
      </c>
      <c r="C1204" s="54" t="s">
        <v>153</v>
      </c>
      <c r="D1204" s="19">
        <v>1</v>
      </c>
      <c r="E1204" s="2">
        <v>850000</v>
      </c>
      <c r="F1204" s="2">
        <f>E1204*D1204</f>
        <v>850000</v>
      </c>
      <c r="G1204" s="2">
        <v>952000.00000000012</v>
      </c>
      <c r="H1204" s="2">
        <f>G1204*D1204</f>
        <v>952000.00000000012</v>
      </c>
      <c r="I1204" s="2">
        <v>1224000</v>
      </c>
      <c r="J1204" s="63">
        <f>I1204*D1204</f>
        <v>1224000</v>
      </c>
    </row>
    <row r="1205" spans="1:29" ht="41.4" thickBot="1" x14ac:dyDescent="0.25">
      <c r="A1205" s="40">
        <v>1011</v>
      </c>
      <c r="B1205" s="238" t="s">
        <v>731</v>
      </c>
      <c r="C1205" s="189" t="s">
        <v>153</v>
      </c>
      <c r="D1205" s="150">
        <v>1</v>
      </c>
      <c r="E1205" s="151">
        <v>1850000</v>
      </c>
      <c r="F1205" s="151">
        <f>E1205*D1205</f>
        <v>1850000</v>
      </c>
      <c r="G1205" s="151">
        <v>1887000</v>
      </c>
      <c r="H1205" s="151">
        <f>G1205*D1205</f>
        <v>1887000</v>
      </c>
      <c r="I1205" s="151">
        <v>2078660</v>
      </c>
      <c r="J1205" s="152">
        <f>I1205*D1205</f>
        <v>2078660</v>
      </c>
    </row>
    <row r="1206" spans="1:29" ht="21.6" customHeight="1" thickBot="1" x14ac:dyDescent="0.25">
      <c r="A1206" s="131"/>
      <c r="B1206" s="221" t="s">
        <v>777</v>
      </c>
      <c r="C1206" s="155"/>
      <c r="D1206" s="156"/>
      <c r="E1206" s="195"/>
      <c r="F1206" s="197">
        <f>SUM(F1074:G1205)</f>
        <v>97806158.04170002</v>
      </c>
      <c r="G1206" s="198"/>
      <c r="H1206" s="198">
        <f>SUM(H1074:I1205)</f>
        <v>110504313.82829101</v>
      </c>
      <c r="I1206" s="198"/>
      <c r="J1206" s="199">
        <f>SUM(J1074:J1205)</f>
        <v>58881085.02659101</v>
      </c>
    </row>
    <row r="1207" spans="1:29" ht="18.600000000000001" customHeight="1" x14ac:dyDescent="0.2">
      <c r="A1207" s="131"/>
      <c r="B1207" s="222" t="s">
        <v>779</v>
      </c>
      <c r="C1207" s="168">
        <v>0.14000000000000001</v>
      </c>
      <c r="D1207" s="19"/>
      <c r="E1207" s="2"/>
      <c r="F1207" s="89">
        <f>F1206*C1207</f>
        <v>13692862.125838004</v>
      </c>
      <c r="G1207" s="89"/>
      <c r="H1207" s="89">
        <f>H1206*C1207</f>
        <v>15470603.935960744</v>
      </c>
      <c r="I1207" s="89"/>
      <c r="J1207" s="196">
        <f>J1206*C1207</f>
        <v>8243351.9037227426</v>
      </c>
    </row>
    <row r="1208" spans="1:29" ht="18.600000000000001" customHeight="1" x14ac:dyDescent="0.2">
      <c r="A1208" s="131"/>
      <c r="B1208" s="222" t="s">
        <v>780</v>
      </c>
      <c r="C1208" s="168">
        <v>0.03</v>
      </c>
      <c r="D1208" s="19"/>
      <c r="E1208" s="2"/>
      <c r="F1208" s="2">
        <f>F1206*C1208</f>
        <v>2934184.7412510007</v>
      </c>
      <c r="G1208" s="2"/>
      <c r="H1208" s="2">
        <f>H1206*C1208</f>
        <v>3315129.4148487304</v>
      </c>
      <c r="I1208" s="2"/>
      <c r="J1208" s="162">
        <f>J1206*C1208</f>
        <v>1766432.5507977302</v>
      </c>
    </row>
    <row r="1209" spans="1:29" ht="18.600000000000001" customHeight="1" x14ac:dyDescent="0.2">
      <c r="A1209" s="131"/>
      <c r="B1209" s="222" t="s">
        <v>781</v>
      </c>
      <c r="C1209" s="168">
        <v>0.05</v>
      </c>
      <c r="D1209" s="19"/>
      <c r="E1209" s="2"/>
      <c r="F1209" s="2">
        <f>F1206*C1209</f>
        <v>4890307.9020850016</v>
      </c>
      <c r="G1209" s="2"/>
      <c r="H1209" s="2">
        <f>H1206*C1209</f>
        <v>5525215.6914145509</v>
      </c>
      <c r="I1209" s="2"/>
      <c r="J1209" s="162">
        <f>J1206*C1209</f>
        <v>2944054.2513295505</v>
      </c>
    </row>
    <row r="1210" spans="1:29" ht="18.600000000000001" customHeight="1" x14ac:dyDescent="0.2">
      <c r="A1210" s="131"/>
      <c r="B1210" s="222" t="s">
        <v>782</v>
      </c>
      <c r="C1210" s="168">
        <v>0.19</v>
      </c>
      <c r="D1210" s="19"/>
      <c r="E1210" s="2"/>
      <c r="F1210" s="2">
        <f>F1209*C1210</f>
        <v>929158.50139615033</v>
      </c>
      <c r="G1210" s="2"/>
      <c r="H1210" s="2">
        <f>H1209*C1210</f>
        <v>1049790.9813687648</v>
      </c>
      <c r="I1210" s="2"/>
      <c r="J1210" s="162">
        <f>J1209*C1210</f>
        <v>559370.30775261461</v>
      </c>
    </row>
    <row r="1211" spans="1:29" ht="18.600000000000001" customHeight="1" thickBot="1" x14ac:dyDescent="0.25">
      <c r="A1211" s="131"/>
      <c r="B1211" s="222" t="s">
        <v>783</v>
      </c>
      <c r="C1211" s="130"/>
      <c r="D1211" s="19"/>
      <c r="E1211" s="2"/>
      <c r="F1211" s="151">
        <f>SUM(F1207:F1210)</f>
        <v>22446513.270570155</v>
      </c>
      <c r="G1211" s="151"/>
      <c r="H1211" s="151">
        <f>SUM(H1207:H1210)</f>
        <v>25360740.023592789</v>
      </c>
      <c r="I1211" s="151"/>
      <c r="J1211" s="201">
        <f>SUM(J1207:J1210)</f>
        <v>13513209.013602639</v>
      </c>
    </row>
    <row r="1212" spans="1:29" ht="18.600000000000001" customHeight="1" x14ac:dyDescent="0.2">
      <c r="A1212" s="202"/>
      <c r="B1212" s="245" t="s">
        <v>778</v>
      </c>
      <c r="C1212" s="246"/>
      <c r="D1212" s="150"/>
      <c r="E1212" s="206"/>
      <c r="F1212" s="207">
        <f>SUM(F1211,F1206)</f>
        <v>120252671.31227018</v>
      </c>
      <c r="G1212" s="208"/>
      <c r="H1212" s="208">
        <f>SUM(H1211,H1206)</f>
        <v>135865053.8518838</v>
      </c>
      <c r="I1212" s="208"/>
      <c r="J1212" s="209">
        <f>SUM(J1211,J1206)</f>
        <v>72394294.040193647</v>
      </c>
    </row>
    <row r="1213" spans="1:29" ht="31.2" customHeight="1" thickBot="1" x14ac:dyDescent="0.25">
      <c r="A1213" s="249"/>
      <c r="B1213" s="250"/>
      <c r="C1213" s="251"/>
      <c r="D1213" s="184"/>
      <c r="E1213" s="185"/>
      <c r="F1213" s="185"/>
      <c r="G1213" s="185"/>
      <c r="H1213" s="185"/>
      <c r="I1213" s="185"/>
      <c r="J1213" s="186"/>
    </row>
    <row r="1214" spans="1:29" s="60" customFormat="1" ht="17.399999999999999" customHeight="1" thickBot="1" x14ac:dyDescent="0.25">
      <c r="A1214" s="336" t="s">
        <v>732</v>
      </c>
      <c r="B1214" s="342"/>
      <c r="C1214" s="183"/>
      <c r="D1214" s="184"/>
      <c r="E1214" s="185"/>
      <c r="F1214" s="185"/>
      <c r="G1214" s="185"/>
      <c r="H1214" s="185"/>
      <c r="I1214" s="185"/>
      <c r="J1214" s="186"/>
      <c r="K1214" s="181"/>
      <c r="L1214" s="59"/>
      <c r="M1214" s="59"/>
      <c r="N1214" s="59"/>
      <c r="O1214" s="59"/>
      <c r="P1214" s="59"/>
      <c r="Q1214" s="59"/>
      <c r="R1214" s="59"/>
      <c r="S1214" s="59"/>
      <c r="T1214" s="59"/>
      <c r="U1214" s="59"/>
      <c r="V1214" s="59"/>
      <c r="W1214" s="59"/>
      <c r="X1214" s="59"/>
      <c r="Y1214" s="59"/>
      <c r="Z1214" s="59"/>
      <c r="AA1214" s="59"/>
      <c r="AB1214" s="59"/>
      <c r="AC1214" s="59"/>
    </row>
    <row r="1215" spans="1:29" ht="20.399999999999999" x14ac:dyDescent="0.2">
      <c r="A1215" s="204">
        <v>1012</v>
      </c>
      <c r="B1215" s="55" t="s">
        <v>458</v>
      </c>
      <c r="C1215" s="54" t="s">
        <v>152</v>
      </c>
      <c r="D1215" s="19">
        <v>1</v>
      </c>
      <c r="E1215" s="2">
        <v>285000</v>
      </c>
      <c r="F1215" s="2">
        <f t="shared" ref="F1215:F1246" si="154">E1215*D1215</f>
        <v>285000</v>
      </c>
      <c r="G1215" s="2">
        <v>304950</v>
      </c>
      <c r="H1215" s="2">
        <f t="shared" ref="H1215:H1246" si="155">G1215*D1215</f>
        <v>304950</v>
      </c>
      <c r="I1215" s="2">
        <v>383496</v>
      </c>
      <c r="J1215" s="63">
        <f t="shared" ref="J1215:J1246" si="156">I1215*D1215</f>
        <v>383496</v>
      </c>
    </row>
    <row r="1216" spans="1:29" x14ac:dyDescent="0.2">
      <c r="A1216" s="40">
        <v>1013</v>
      </c>
      <c r="B1216" s="55" t="s">
        <v>459</v>
      </c>
      <c r="C1216" s="54" t="s">
        <v>152</v>
      </c>
      <c r="D1216" s="19">
        <v>1</v>
      </c>
      <c r="E1216" s="2">
        <v>185000</v>
      </c>
      <c r="F1216" s="2">
        <f t="shared" si="154"/>
        <v>185000</v>
      </c>
      <c r="G1216" s="2">
        <v>188700</v>
      </c>
      <c r="H1216" s="2">
        <f t="shared" si="155"/>
        <v>188700</v>
      </c>
      <c r="I1216" s="2">
        <v>236226.49999999994</v>
      </c>
      <c r="J1216" s="63">
        <f t="shared" si="156"/>
        <v>236226.49999999994</v>
      </c>
    </row>
    <row r="1217" spans="1:10" ht="20.399999999999999" x14ac:dyDescent="0.2">
      <c r="A1217" s="40">
        <v>1014</v>
      </c>
      <c r="B1217" s="55" t="s">
        <v>460</v>
      </c>
      <c r="C1217" s="54" t="s">
        <v>152</v>
      </c>
      <c r="D1217" s="19">
        <v>1</v>
      </c>
      <c r="E1217" s="2">
        <v>178000</v>
      </c>
      <c r="F1217" s="2">
        <f t="shared" si="154"/>
        <v>178000</v>
      </c>
      <c r="G1217" s="2">
        <v>199360.00000000003</v>
      </c>
      <c r="H1217" s="2">
        <f t="shared" si="155"/>
        <v>199360.00000000003</v>
      </c>
      <c r="I1217" s="2">
        <v>211481.80000000002</v>
      </c>
      <c r="J1217" s="63">
        <f t="shared" si="156"/>
        <v>211481.80000000002</v>
      </c>
    </row>
    <row r="1218" spans="1:10" ht="20.399999999999999" x14ac:dyDescent="0.2">
      <c r="A1218" s="40">
        <v>1015</v>
      </c>
      <c r="B1218" s="55" t="s">
        <v>461</v>
      </c>
      <c r="C1218" s="54" t="s">
        <v>152</v>
      </c>
      <c r="D1218" s="19">
        <v>1</v>
      </c>
      <c r="E1218" s="2">
        <v>185000</v>
      </c>
      <c r="F1218" s="2">
        <f t="shared" si="154"/>
        <v>185000</v>
      </c>
      <c r="G1218" s="2">
        <v>196100</v>
      </c>
      <c r="H1218" s="2">
        <f t="shared" si="155"/>
        <v>196100</v>
      </c>
      <c r="I1218" s="2">
        <v>207866</v>
      </c>
      <c r="J1218" s="63">
        <f t="shared" si="156"/>
        <v>207866</v>
      </c>
    </row>
    <row r="1219" spans="1:10" ht="20.399999999999999" x14ac:dyDescent="0.2">
      <c r="A1219" s="40">
        <v>1016</v>
      </c>
      <c r="B1219" s="55" t="s">
        <v>462</v>
      </c>
      <c r="C1219" s="54" t="s">
        <v>152</v>
      </c>
      <c r="D1219" s="19">
        <v>1</v>
      </c>
      <c r="E1219" s="2">
        <v>12500</v>
      </c>
      <c r="F1219" s="2">
        <f t="shared" si="154"/>
        <v>12500</v>
      </c>
      <c r="G1219" s="2">
        <v>13500</v>
      </c>
      <c r="H1219" s="2">
        <f t="shared" si="155"/>
        <v>13500</v>
      </c>
      <c r="I1219" s="2">
        <v>16531.249999999996</v>
      </c>
      <c r="J1219" s="63">
        <f t="shared" si="156"/>
        <v>16531.249999999996</v>
      </c>
    </row>
    <row r="1220" spans="1:10" x14ac:dyDescent="0.2">
      <c r="A1220" s="40">
        <v>1017</v>
      </c>
      <c r="B1220" s="55" t="s">
        <v>463</v>
      </c>
      <c r="C1220" s="54" t="s">
        <v>152</v>
      </c>
      <c r="D1220" s="19">
        <v>1</v>
      </c>
      <c r="E1220" s="2">
        <v>155000</v>
      </c>
      <c r="F1220" s="2">
        <f t="shared" si="154"/>
        <v>155000</v>
      </c>
      <c r="G1220" s="2">
        <v>168950</v>
      </c>
      <c r="H1220" s="2">
        <f t="shared" si="155"/>
        <v>168950</v>
      </c>
      <c r="I1220" s="2">
        <v>164439.5</v>
      </c>
      <c r="J1220" s="63">
        <f t="shared" si="156"/>
        <v>164439.5</v>
      </c>
    </row>
    <row r="1221" spans="1:10" x14ac:dyDescent="0.2">
      <c r="A1221" s="40">
        <v>1018</v>
      </c>
      <c r="B1221" s="55" t="s">
        <v>464</v>
      </c>
      <c r="C1221" s="54" t="s">
        <v>152</v>
      </c>
      <c r="D1221" s="19">
        <v>1</v>
      </c>
      <c r="E1221" s="2">
        <v>108125.36</v>
      </c>
      <c r="F1221" s="2">
        <f t="shared" si="154"/>
        <v>108125.36</v>
      </c>
      <c r="G1221" s="2">
        <v>129750.432</v>
      </c>
      <c r="H1221" s="2">
        <f t="shared" si="155"/>
        <v>129750.432</v>
      </c>
      <c r="I1221" s="2">
        <v>121489.65449600002</v>
      </c>
      <c r="J1221" s="63">
        <f t="shared" si="156"/>
        <v>121489.65449600002</v>
      </c>
    </row>
    <row r="1222" spans="1:10" ht="20.399999999999999" x14ac:dyDescent="0.2">
      <c r="A1222" s="40">
        <v>1019</v>
      </c>
      <c r="B1222" s="55" t="s">
        <v>465</v>
      </c>
      <c r="C1222" s="54" t="s">
        <v>152</v>
      </c>
      <c r="D1222" s="19">
        <v>1</v>
      </c>
      <c r="E1222" s="2">
        <v>85000</v>
      </c>
      <c r="F1222" s="2">
        <f t="shared" si="154"/>
        <v>85000</v>
      </c>
      <c r="G1222" s="2">
        <v>85850</v>
      </c>
      <c r="H1222" s="2">
        <f t="shared" si="155"/>
        <v>85850</v>
      </c>
      <c r="I1222" s="2">
        <v>110466.00000000003</v>
      </c>
      <c r="J1222" s="63">
        <f t="shared" si="156"/>
        <v>110466.00000000003</v>
      </c>
    </row>
    <row r="1223" spans="1:10" ht="20.399999999999999" x14ac:dyDescent="0.2">
      <c r="A1223" s="40">
        <v>1020</v>
      </c>
      <c r="B1223" s="55" t="s">
        <v>466</v>
      </c>
      <c r="C1223" s="54" t="s">
        <v>152</v>
      </c>
      <c r="D1223" s="19">
        <v>1</v>
      </c>
      <c r="E1223" s="2">
        <v>115000</v>
      </c>
      <c r="F1223" s="2">
        <f t="shared" si="154"/>
        <v>115000</v>
      </c>
      <c r="G1223" s="2">
        <v>134550</v>
      </c>
      <c r="H1223" s="2">
        <f t="shared" si="155"/>
        <v>134550</v>
      </c>
      <c r="I1223" s="2">
        <v>176824</v>
      </c>
      <c r="J1223" s="63">
        <f t="shared" si="156"/>
        <v>176824</v>
      </c>
    </row>
    <row r="1224" spans="1:10" ht="20.399999999999999" x14ac:dyDescent="0.2">
      <c r="A1224" s="40">
        <v>1021</v>
      </c>
      <c r="B1224" s="55" t="s">
        <v>538</v>
      </c>
      <c r="C1224" s="54" t="s">
        <v>152</v>
      </c>
      <c r="D1224" s="19">
        <v>1</v>
      </c>
      <c r="E1224" s="2">
        <v>115000</v>
      </c>
      <c r="F1224" s="2">
        <f t="shared" si="154"/>
        <v>115000</v>
      </c>
      <c r="G1224" s="2">
        <v>142600</v>
      </c>
      <c r="H1224" s="2">
        <f t="shared" si="155"/>
        <v>142600</v>
      </c>
      <c r="I1224" s="2">
        <v>171166</v>
      </c>
      <c r="J1224" s="63">
        <f t="shared" si="156"/>
        <v>171166</v>
      </c>
    </row>
    <row r="1225" spans="1:10" x14ac:dyDescent="0.2">
      <c r="A1225" s="40">
        <v>1022</v>
      </c>
      <c r="B1225" s="55" t="s">
        <v>468</v>
      </c>
      <c r="C1225" s="54" t="s">
        <v>152</v>
      </c>
      <c r="D1225" s="19">
        <v>1</v>
      </c>
      <c r="E1225" s="2">
        <v>185000</v>
      </c>
      <c r="F1225" s="2">
        <f t="shared" si="154"/>
        <v>185000</v>
      </c>
      <c r="G1225" s="2">
        <v>212749.99999999997</v>
      </c>
      <c r="H1225" s="2">
        <f t="shared" si="155"/>
        <v>212749.99999999997</v>
      </c>
      <c r="I1225" s="2">
        <v>266400</v>
      </c>
      <c r="J1225" s="63">
        <f t="shared" si="156"/>
        <v>266400</v>
      </c>
    </row>
    <row r="1226" spans="1:10" x14ac:dyDescent="0.2">
      <c r="A1226" s="40">
        <v>1023</v>
      </c>
      <c r="B1226" s="55" t="s">
        <v>238</v>
      </c>
      <c r="C1226" s="54" t="s">
        <v>152</v>
      </c>
      <c r="D1226" s="19">
        <v>1</v>
      </c>
      <c r="E1226" s="2">
        <v>285000</v>
      </c>
      <c r="F1226" s="2">
        <f t="shared" si="154"/>
        <v>285000</v>
      </c>
      <c r="G1226" s="2">
        <v>307800</v>
      </c>
      <c r="H1226" s="2">
        <f t="shared" si="155"/>
        <v>307800</v>
      </c>
      <c r="I1226" s="2">
        <v>296514</v>
      </c>
      <c r="J1226" s="63">
        <f t="shared" si="156"/>
        <v>296514</v>
      </c>
    </row>
    <row r="1227" spans="1:10" x14ac:dyDescent="0.2">
      <c r="A1227" s="40">
        <v>1024</v>
      </c>
      <c r="B1227" s="55" t="s">
        <v>239</v>
      </c>
      <c r="C1227" s="54" t="s">
        <v>152</v>
      </c>
      <c r="D1227" s="19">
        <v>1</v>
      </c>
      <c r="E1227" s="2">
        <v>185000</v>
      </c>
      <c r="F1227" s="2">
        <f t="shared" si="154"/>
        <v>185000</v>
      </c>
      <c r="G1227" s="2">
        <v>201650.00000000003</v>
      </c>
      <c r="H1227" s="2">
        <f t="shared" si="155"/>
        <v>201650.00000000003</v>
      </c>
      <c r="I1227" s="2">
        <v>279886.5</v>
      </c>
      <c r="J1227" s="63">
        <f t="shared" si="156"/>
        <v>279886.5</v>
      </c>
    </row>
    <row r="1228" spans="1:10" ht="20.399999999999999" x14ac:dyDescent="0.2">
      <c r="A1228" s="40">
        <v>1025</v>
      </c>
      <c r="B1228" s="55" t="s">
        <v>240</v>
      </c>
      <c r="C1228" s="54" t="s">
        <v>153</v>
      </c>
      <c r="D1228" s="19">
        <v>1</v>
      </c>
      <c r="E1228" s="2">
        <v>865000</v>
      </c>
      <c r="F1228" s="2">
        <f t="shared" si="154"/>
        <v>865000</v>
      </c>
      <c r="G1228" s="2">
        <v>1020700</v>
      </c>
      <c r="H1228" s="2">
        <f t="shared" si="155"/>
        <v>1020700</v>
      </c>
      <c r="I1228" s="2">
        <v>1104518.4999999998</v>
      </c>
      <c r="J1228" s="63">
        <f t="shared" si="156"/>
        <v>1104518.4999999998</v>
      </c>
    </row>
    <row r="1229" spans="1:10" ht="30.6" x14ac:dyDescent="0.2">
      <c r="A1229" s="40">
        <v>1026</v>
      </c>
      <c r="B1229" s="55" t="s">
        <v>733</v>
      </c>
      <c r="C1229" s="54" t="s">
        <v>154</v>
      </c>
      <c r="D1229" s="19">
        <v>1</v>
      </c>
      <c r="E1229" s="2">
        <v>85000</v>
      </c>
      <c r="F1229" s="2">
        <f t="shared" si="154"/>
        <v>85000</v>
      </c>
      <c r="G1229" s="2">
        <v>105400</v>
      </c>
      <c r="H1229" s="2">
        <f t="shared" si="155"/>
        <v>105400</v>
      </c>
      <c r="I1229" s="2">
        <v>90176.5</v>
      </c>
      <c r="J1229" s="63">
        <f t="shared" si="156"/>
        <v>90176.5</v>
      </c>
    </row>
    <row r="1230" spans="1:10" ht="40.799999999999997" x14ac:dyDescent="0.2">
      <c r="A1230" s="40">
        <v>1027</v>
      </c>
      <c r="B1230" s="55" t="s">
        <v>470</v>
      </c>
      <c r="C1230" s="54" t="s">
        <v>153</v>
      </c>
      <c r="D1230" s="19">
        <v>1</v>
      </c>
      <c r="E1230" s="2">
        <v>850000</v>
      </c>
      <c r="F1230" s="2">
        <f t="shared" si="154"/>
        <v>850000</v>
      </c>
      <c r="G1230" s="2">
        <v>969000.00000000012</v>
      </c>
      <c r="H1230" s="2">
        <f t="shared" si="155"/>
        <v>969000.00000000012</v>
      </c>
      <c r="I1230" s="2">
        <v>1203685</v>
      </c>
      <c r="J1230" s="63">
        <f t="shared" si="156"/>
        <v>1203685</v>
      </c>
    </row>
    <row r="1231" spans="1:10" ht="30.6" x14ac:dyDescent="0.2">
      <c r="A1231" s="40">
        <v>1028</v>
      </c>
      <c r="B1231" s="55" t="s">
        <v>471</v>
      </c>
      <c r="C1231" s="54" t="s">
        <v>153</v>
      </c>
      <c r="D1231" s="19">
        <v>1</v>
      </c>
      <c r="E1231" s="2">
        <v>685000</v>
      </c>
      <c r="F1231" s="2">
        <f t="shared" si="154"/>
        <v>685000</v>
      </c>
      <c r="G1231" s="2">
        <v>746650</v>
      </c>
      <c r="H1231" s="2">
        <f t="shared" si="155"/>
        <v>746650</v>
      </c>
      <c r="I1231" s="2">
        <v>986400</v>
      </c>
      <c r="J1231" s="63">
        <f t="shared" si="156"/>
        <v>986400</v>
      </c>
    </row>
    <row r="1232" spans="1:10" x14ac:dyDescent="0.2">
      <c r="A1232" s="40">
        <v>1029</v>
      </c>
      <c r="B1232" s="55" t="s">
        <v>472</v>
      </c>
      <c r="C1232" s="54" t="s">
        <v>152</v>
      </c>
      <c r="D1232" s="19">
        <v>1</v>
      </c>
      <c r="E1232" s="2">
        <v>108125.36</v>
      </c>
      <c r="F1232" s="2">
        <f t="shared" si="154"/>
        <v>108125.36</v>
      </c>
      <c r="G1232" s="2">
        <v>125425.41759999999</v>
      </c>
      <c r="H1232" s="2">
        <f t="shared" si="155"/>
        <v>125425.41759999999</v>
      </c>
      <c r="I1232" s="2">
        <v>123792.72466400001</v>
      </c>
      <c r="J1232" s="63">
        <f t="shared" si="156"/>
        <v>123792.72466400001</v>
      </c>
    </row>
    <row r="1233" spans="1:10" ht="30.6" x14ac:dyDescent="0.2">
      <c r="A1233" s="40">
        <v>1030</v>
      </c>
      <c r="B1233" s="55" t="s">
        <v>603</v>
      </c>
      <c r="C1233" s="54" t="s">
        <v>152</v>
      </c>
      <c r="D1233" s="19">
        <v>1</v>
      </c>
      <c r="E1233" s="2">
        <v>185000</v>
      </c>
      <c r="F1233" s="2">
        <f t="shared" si="154"/>
        <v>185000</v>
      </c>
      <c r="G1233" s="2">
        <v>223850</v>
      </c>
      <c r="H1233" s="2">
        <f t="shared" si="155"/>
        <v>223850</v>
      </c>
      <c r="I1233" s="2">
        <v>244662.49999999994</v>
      </c>
      <c r="J1233" s="63">
        <f t="shared" si="156"/>
        <v>244662.49999999994</v>
      </c>
    </row>
    <row r="1234" spans="1:10" ht="20.399999999999999" x14ac:dyDescent="0.2">
      <c r="A1234" s="40">
        <v>1031</v>
      </c>
      <c r="B1234" s="55" t="s">
        <v>604</v>
      </c>
      <c r="C1234" s="54" t="s">
        <v>152</v>
      </c>
      <c r="D1234" s="19">
        <v>1</v>
      </c>
      <c r="E1234" s="2">
        <v>85000</v>
      </c>
      <c r="F1234" s="2">
        <f t="shared" si="154"/>
        <v>85000</v>
      </c>
      <c r="G1234" s="2">
        <v>85850</v>
      </c>
      <c r="H1234" s="2">
        <f t="shared" si="155"/>
        <v>85850</v>
      </c>
      <c r="I1234" s="2">
        <v>90176.5</v>
      </c>
      <c r="J1234" s="63">
        <f t="shared" si="156"/>
        <v>90176.5</v>
      </c>
    </row>
    <row r="1235" spans="1:10" ht="20.399999999999999" x14ac:dyDescent="0.2">
      <c r="A1235" s="40">
        <v>1032</v>
      </c>
      <c r="B1235" s="55" t="s">
        <v>232</v>
      </c>
      <c r="C1235" s="54" t="s">
        <v>152</v>
      </c>
      <c r="D1235" s="19">
        <v>1</v>
      </c>
      <c r="E1235" s="2">
        <v>112000</v>
      </c>
      <c r="F1235" s="2">
        <f t="shared" si="154"/>
        <v>112000</v>
      </c>
      <c r="G1235" s="2">
        <v>136640</v>
      </c>
      <c r="H1235" s="2">
        <f t="shared" si="155"/>
        <v>136640</v>
      </c>
      <c r="I1235" s="2">
        <v>123480</v>
      </c>
      <c r="J1235" s="63">
        <f t="shared" si="156"/>
        <v>123480</v>
      </c>
    </row>
    <row r="1236" spans="1:10" x14ac:dyDescent="0.2">
      <c r="A1236" s="40">
        <v>1033</v>
      </c>
      <c r="B1236" s="55" t="s">
        <v>459</v>
      </c>
      <c r="C1236" s="54" t="s">
        <v>152</v>
      </c>
      <c r="D1236" s="19">
        <v>1</v>
      </c>
      <c r="E1236" s="2">
        <v>118000</v>
      </c>
      <c r="F1236" s="2">
        <f t="shared" si="154"/>
        <v>118000</v>
      </c>
      <c r="G1236" s="2">
        <v>127440.00000000001</v>
      </c>
      <c r="H1236" s="2">
        <f t="shared" si="155"/>
        <v>127440.00000000001</v>
      </c>
      <c r="I1236" s="2">
        <v>156055</v>
      </c>
      <c r="J1236" s="63">
        <f t="shared" si="156"/>
        <v>156055</v>
      </c>
    </row>
    <row r="1237" spans="1:10" ht="20.399999999999999" x14ac:dyDescent="0.2">
      <c r="A1237" s="40">
        <v>1034</v>
      </c>
      <c r="B1237" s="55" t="s">
        <v>460</v>
      </c>
      <c r="C1237" s="54" t="s">
        <v>152</v>
      </c>
      <c r="D1237" s="19">
        <v>1</v>
      </c>
      <c r="E1237" s="2">
        <v>128000</v>
      </c>
      <c r="F1237" s="2">
        <f t="shared" si="154"/>
        <v>128000</v>
      </c>
      <c r="G1237" s="2">
        <v>133120</v>
      </c>
      <c r="H1237" s="2">
        <f t="shared" si="155"/>
        <v>133120</v>
      </c>
      <c r="I1237" s="2">
        <v>172236.79999999999</v>
      </c>
      <c r="J1237" s="63">
        <f t="shared" si="156"/>
        <v>172236.79999999999</v>
      </c>
    </row>
    <row r="1238" spans="1:10" ht="20.399999999999999" x14ac:dyDescent="0.2">
      <c r="A1238" s="40">
        <v>1035</v>
      </c>
      <c r="B1238" s="55" t="s">
        <v>476</v>
      </c>
      <c r="C1238" s="54" t="s">
        <v>152</v>
      </c>
      <c r="D1238" s="19">
        <v>1</v>
      </c>
      <c r="E1238" s="2">
        <v>185000</v>
      </c>
      <c r="F1238" s="2">
        <f t="shared" si="154"/>
        <v>185000</v>
      </c>
      <c r="G1238" s="2">
        <v>216450</v>
      </c>
      <c r="H1238" s="2">
        <f t="shared" si="155"/>
        <v>216450</v>
      </c>
      <c r="I1238" s="2">
        <v>227938.50000000006</v>
      </c>
      <c r="J1238" s="63">
        <f t="shared" si="156"/>
        <v>227938.50000000006</v>
      </c>
    </row>
    <row r="1239" spans="1:10" ht="20.399999999999999" x14ac:dyDescent="0.2">
      <c r="A1239" s="40">
        <v>1036</v>
      </c>
      <c r="B1239" s="55" t="s">
        <v>462</v>
      </c>
      <c r="C1239" s="54" t="s">
        <v>152</v>
      </c>
      <c r="D1239" s="19">
        <v>1</v>
      </c>
      <c r="E1239" s="2">
        <v>85000</v>
      </c>
      <c r="F1239" s="2">
        <f t="shared" si="154"/>
        <v>85000</v>
      </c>
      <c r="G1239" s="2">
        <v>92650</v>
      </c>
      <c r="H1239" s="2">
        <f t="shared" si="155"/>
        <v>92650</v>
      </c>
      <c r="I1239" s="2">
        <v>120368.5</v>
      </c>
      <c r="J1239" s="63">
        <f t="shared" si="156"/>
        <v>120368.5</v>
      </c>
    </row>
    <row r="1240" spans="1:10" x14ac:dyDescent="0.2">
      <c r="A1240" s="40">
        <v>1037</v>
      </c>
      <c r="B1240" s="55" t="s">
        <v>463</v>
      </c>
      <c r="C1240" s="54" t="s">
        <v>152</v>
      </c>
      <c r="D1240" s="19">
        <v>1</v>
      </c>
      <c r="E1240" s="2">
        <v>115000</v>
      </c>
      <c r="F1240" s="2">
        <f t="shared" si="154"/>
        <v>115000</v>
      </c>
      <c r="G1240" s="2">
        <v>126500.00000000001</v>
      </c>
      <c r="H1240" s="2">
        <f t="shared" si="155"/>
        <v>126500.00000000001</v>
      </c>
      <c r="I1240" s="2">
        <v>152087.5</v>
      </c>
      <c r="J1240" s="63">
        <f t="shared" si="156"/>
        <v>152087.5</v>
      </c>
    </row>
    <row r="1241" spans="1:10" x14ac:dyDescent="0.2">
      <c r="A1241" s="40">
        <v>1038</v>
      </c>
      <c r="B1241" s="55" t="s">
        <v>464</v>
      </c>
      <c r="C1241" s="54" t="s">
        <v>152</v>
      </c>
      <c r="D1241" s="19">
        <v>1</v>
      </c>
      <c r="E1241" s="2">
        <v>108125.36</v>
      </c>
      <c r="F1241" s="2">
        <f t="shared" si="154"/>
        <v>108125.36</v>
      </c>
      <c r="G1241" s="2">
        <v>115694.1352</v>
      </c>
      <c r="H1241" s="2">
        <f t="shared" si="155"/>
        <v>115694.1352</v>
      </c>
      <c r="I1241" s="2">
        <v>116948.38937600001</v>
      </c>
      <c r="J1241" s="63">
        <f t="shared" si="156"/>
        <v>116948.38937600001</v>
      </c>
    </row>
    <row r="1242" spans="1:10" ht="20.399999999999999" x14ac:dyDescent="0.2">
      <c r="A1242" s="40">
        <v>1039</v>
      </c>
      <c r="B1242" s="55" t="s">
        <v>465</v>
      </c>
      <c r="C1242" s="54" t="s">
        <v>152</v>
      </c>
      <c r="D1242" s="19">
        <v>1</v>
      </c>
      <c r="E1242" s="2">
        <v>1180000</v>
      </c>
      <c r="F1242" s="2">
        <f t="shared" si="154"/>
        <v>1180000</v>
      </c>
      <c r="G1242" s="2">
        <v>1239000</v>
      </c>
      <c r="H1242" s="2">
        <f t="shared" si="155"/>
        <v>1239000</v>
      </c>
      <c r="I1242" s="2">
        <v>1203718</v>
      </c>
      <c r="J1242" s="63">
        <f t="shared" si="156"/>
        <v>1203718</v>
      </c>
    </row>
    <row r="1243" spans="1:10" ht="20.399999999999999" x14ac:dyDescent="0.2">
      <c r="A1243" s="40">
        <v>1040</v>
      </c>
      <c r="B1243" s="55" t="s">
        <v>466</v>
      </c>
      <c r="C1243" s="54" t="s">
        <v>152</v>
      </c>
      <c r="D1243" s="19">
        <v>1</v>
      </c>
      <c r="E1243" s="2">
        <v>115000</v>
      </c>
      <c r="F1243" s="2">
        <f t="shared" si="154"/>
        <v>115000</v>
      </c>
      <c r="G1243" s="2">
        <v>126500.00000000001</v>
      </c>
      <c r="H1243" s="2">
        <f t="shared" si="155"/>
        <v>126500.00000000001</v>
      </c>
      <c r="I1243" s="2">
        <v>165600</v>
      </c>
      <c r="J1243" s="63">
        <f t="shared" si="156"/>
        <v>165600</v>
      </c>
    </row>
    <row r="1244" spans="1:10" ht="20.399999999999999" x14ac:dyDescent="0.2">
      <c r="A1244" s="40">
        <v>1041</v>
      </c>
      <c r="B1244" s="55" t="s">
        <v>467</v>
      </c>
      <c r="C1244" s="54" t="s">
        <v>152</v>
      </c>
      <c r="D1244" s="19">
        <v>1</v>
      </c>
      <c r="E1244" s="2">
        <v>280241.89</v>
      </c>
      <c r="F1244" s="2">
        <f t="shared" si="154"/>
        <v>280241.89</v>
      </c>
      <c r="G1244" s="2">
        <v>325080.59239999996</v>
      </c>
      <c r="H1244" s="2">
        <f t="shared" si="155"/>
        <v>325080.59239999996</v>
      </c>
      <c r="I1244" s="2">
        <v>383623.12322100002</v>
      </c>
      <c r="J1244" s="63">
        <f t="shared" si="156"/>
        <v>383623.12322100002</v>
      </c>
    </row>
    <row r="1245" spans="1:10" ht="20.399999999999999" x14ac:dyDescent="0.2">
      <c r="A1245" s="40">
        <v>1042</v>
      </c>
      <c r="B1245" s="55" t="s">
        <v>482</v>
      </c>
      <c r="C1245" s="54" t="s">
        <v>152</v>
      </c>
      <c r="D1245" s="19">
        <v>1</v>
      </c>
      <c r="E1245" s="2">
        <v>126201.34</v>
      </c>
      <c r="F1245" s="2">
        <f t="shared" si="154"/>
        <v>126201.34</v>
      </c>
      <c r="G1245" s="2">
        <v>129987.3802</v>
      </c>
      <c r="H1245" s="2">
        <f t="shared" si="155"/>
        <v>129987.3802</v>
      </c>
      <c r="I1245" s="2">
        <v>128737.986934</v>
      </c>
      <c r="J1245" s="63">
        <f t="shared" si="156"/>
        <v>128737.986934</v>
      </c>
    </row>
    <row r="1246" spans="1:10" ht="20.399999999999999" x14ac:dyDescent="0.2">
      <c r="A1246" s="40">
        <v>1043</v>
      </c>
      <c r="B1246" s="55" t="s">
        <v>234</v>
      </c>
      <c r="C1246" s="54" t="s">
        <v>152</v>
      </c>
      <c r="D1246" s="19">
        <v>1</v>
      </c>
      <c r="E1246" s="2">
        <v>181000</v>
      </c>
      <c r="F1246" s="2">
        <f t="shared" si="154"/>
        <v>181000</v>
      </c>
      <c r="G1246" s="2">
        <v>186430</v>
      </c>
      <c r="H1246" s="2">
        <f t="shared" si="155"/>
        <v>186430</v>
      </c>
      <c r="I1246" s="2">
        <v>192022.9</v>
      </c>
      <c r="J1246" s="63">
        <f t="shared" si="156"/>
        <v>192022.9</v>
      </c>
    </row>
    <row r="1247" spans="1:10" ht="20.399999999999999" x14ac:dyDescent="0.2">
      <c r="A1247" s="40">
        <v>1044</v>
      </c>
      <c r="B1247" s="55" t="s">
        <v>734</v>
      </c>
      <c r="C1247" s="54" t="s">
        <v>152</v>
      </c>
      <c r="D1247" s="19">
        <v>1</v>
      </c>
      <c r="E1247" s="2">
        <v>126201.34</v>
      </c>
      <c r="F1247" s="2">
        <f t="shared" ref="F1247:F1278" si="157">E1247*D1247</f>
        <v>126201.34</v>
      </c>
      <c r="G1247" s="2">
        <v>131249.39360000001</v>
      </c>
      <c r="H1247" s="2">
        <f t="shared" ref="H1247:H1278" si="158">G1247*D1247</f>
        <v>131249.39360000001</v>
      </c>
      <c r="I1247" s="2">
        <v>194047.18038399998</v>
      </c>
      <c r="J1247" s="63">
        <f t="shared" ref="J1247:J1278" si="159">I1247*D1247</f>
        <v>194047.18038399998</v>
      </c>
    </row>
    <row r="1248" spans="1:10" ht="20.399999999999999" x14ac:dyDescent="0.2">
      <c r="A1248" s="40">
        <v>1045</v>
      </c>
      <c r="B1248" s="55" t="s">
        <v>233</v>
      </c>
      <c r="C1248" s="54" t="s">
        <v>152</v>
      </c>
      <c r="D1248" s="19">
        <v>1</v>
      </c>
      <c r="E1248" s="2">
        <v>185000</v>
      </c>
      <c r="F1248" s="2">
        <f t="shared" si="157"/>
        <v>185000</v>
      </c>
      <c r="G1248" s="2">
        <v>199800</v>
      </c>
      <c r="H1248" s="2">
        <f t="shared" si="158"/>
        <v>199800</v>
      </c>
      <c r="I1248" s="2">
        <v>257594</v>
      </c>
      <c r="J1248" s="63">
        <f t="shared" si="159"/>
        <v>257594</v>
      </c>
    </row>
    <row r="1249" spans="1:10" ht="20.399999999999999" x14ac:dyDescent="0.2">
      <c r="A1249" s="40">
        <v>1046</v>
      </c>
      <c r="B1249" s="55" t="s">
        <v>484</v>
      </c>
      <c r="C1249" s="54" t="s">
        <v>152</v>
      </c>
      <c r="D1249" s="19">
        <v>1</v>
      </c>
      <c r="E1249" s="2">
        <v>385000</v>
      </c>
      <c r="F1249" s="2">
        <f t="shared" si="157"/>
        <v>385000</v>
      </c>
      <c r="G1249" s="2">
        <v>473550</v>
      </c>
      <c r="H1249" s="2">
        <f t="shared" si="158"/>
        <v>473550</v>
      </c>
      <c r="I1249" s="2">
        <v>392738.5</v>
      </c>
      <c r="J1249" s="63">
        <f t="shared" si="159"/>
        <v>392738.5</v>
      </c>
    </row>
    <row r="1250" spans="1:10" x14ac:dyDescent="0.2">
      <c r="A1250" s="40">
        <v>1047</v>
      </c>
      <c r="B1250" s="55" t="s">
        <v>485</v>
      </c>
      <c r="C1250" s="54" t="s">
        <v>152</v>
      </c>
      <c r="D1250" s="19">
        <v>1</v>
      </c>
      <c r="E1250" s="2">
        <v>85000</v>
      </c>
      <c r="F1250" s="2">
        <f t="shared" si="157"/>
        <v>85000</v>
      </c>
      <c r="G1250" s="2">
        <v>94350.000000000015</v>
      </c>
      <c r="H1250" s="2">
        <f t="shared" si="158"/>
        <v>94350.000000000015</v>
      </c>
      <c r="I1250" s="2">
        <v>116356.5</v>
      </c>
      <c r="J1250" s="63">
        <f t="shared" si="159"/>
        <v>116356.5</v>
      </c>
    </row>
    <row r="1251" spans="1:10" ht="20.399999999999999" x14ac:dyDescent="0.2">
      <c r="A1251" s="40">
        <v>1048</v>
      </c>
      <c r="B1251" s="55" t="s">
        <v>486</v>
      </c>
      <c r="C1251" s="54" t="s">
        <v>152</v>
      </c>
      <c r="D1251" s="19">
        <v>1</v>
      </c>
      <c r="E1251" s="2">
        <v>115000</v>
      </c>
      <c r="F1251" s="2">
        <f t="shared" si="157"/>
        <v>115000</v>
      </c>
      <c r="G1251" s="2">
        <v>124200.00000000001</v>
      </c>
      <c r="H1251" s="2">
        <f t="shared" si="158"/>
        <v>124200.00000000001</v>
      </c>
      <c r="I1251" s="2">
        <v>179687.5</v>
      </c>
      <c r="J1251" s="63">
        <f t="shared" si="159"/>
        <v>179687.5</v>
      </c>
    </row>
    <row r="1252" spans="1:10" x14ac:dyDescent="0.2">
      <c r="A1252" s="40">
        <v>1049</v>
      </c>
      <c r="B1252" s="55" t="s">
        <v>487</v>
      </c>
      <c r="C1252" s="54" t="s">
        <v>154</v>
      </c>
      <c r="D1252" s="19">
        <v>1</v>
      </c>
      <c r="E1252" s="2">
        <v>55000</v>
      </c>
      <c r="F1252" s="2">
        <f t="shared" si="157"/>
        <v>55000</v>
      </c>
      <c r="G1252" s="2">
        <v>68200</v>
      </c>
      <c r="H1252" s="2">
        <f t="shared" si="158"/>
        <v>68200</v>
      </c>
      <c r="I1252" s="2">
        <v>79200</v>
      </c>
      <c r="J1252" s="63">
        <f t="shared" si="159"/>
        <v>79200</v>
      </c>
    </row>
    <row r="1253" spans="1:10" ht="20.399999999999999" x14ac:dyDescent="0.2">
      <c r="A1253" s="40">
        <v>1050</v>
      </c>
      <c r="B1253" s="55" t="s">
        <v>605</v>
      </c>
      <c r="C1253" s="54" t="s">
        <v>152</v>
      </c>
      <c r="D1253" s="19">
        <v>1</v>
      </c>
      <c r="E1253" s="2">
        <v>65000</v>
      </c>
      <c r="F1253" s="2">
        <f t="shared" si="157"/>
        <v>65000</v>
      </c>
      <c r="G1253" s="2">
        <v>77350</v>
      </c>
      <c r="H1253" s="2">
        <f t="shared" si="158"/>
        <v>77350</v>
      </c>
      <c r="I1253" s="2">
        <v>67626</v>
      </c>
      <c r="J1253" s="63">
        <f t="shared" si="159"/>
        <v>67626</v>
      </c>
    </row>
    <row r="1254" spans="1:10" x14ac:dyDescent="0.2">
      <c r="A1254" s="40">
        <v>1051</v>
      </c>
      <c r="B1254" s="55" t="s">
        <v>489</v>
      </c>
      <c r="C1254" s="54" t="s">
        <v>152</v>
      </c>
      <c r="D1254" s="19">
        <v>1</v>
      </c>
      <c r="E1254" s="2">
        <v>65000</v>
      </c>
      <c r="F1254" s="2">
        <f t="shared" si="157"/>
        <v>65000</v>
      </c>
      <c r="G1254" s="2">
        <v>74750</v>
      </c>
      <c r="H1254" s="2">
        <f t="shared" si="158"/>
        <v>74750</v>
      </c>
      <c r="I1254" s="2">
        <v>99944</v>
      </c>
      <c r="J1254" s="63">
        <f t="shared" si="159"/>
        <v>99944</v>
      </c>
    </row>
    <row r="1255" spans="1:10" ht="20.399999999999999" x14ac:dyDescent="0.2">
      <c r="A1255" s="40">
        <v>1052</v>
      </c>
      <c r="B1255" s="55" t="s">
        <v>490</v>
      </c>
      <c r="C1255" s="54" t="s">
        <v>152</v>
      </c>
      <c r="D1255" s="19">
        <v>1</v>
      </c>
      <c r="E1255" s="2">
        <v>118000</v>
      </c>
      <c r="F1255" s="2">
        <f t="shared" si="157"/>
        <v>118000</v>
      </c>
      <c r="G1255" s="2">
        <v>142780</v>
      </c>
      <c r="H1255" s="2">
        <f t="shared" si="158"/>
        <v>142780</v>
      </c>
      <c r="I1255" s="2">
        <v>169920</v>
      </c>
      <c r="J1255" s="63">
        <f t="shared" si="159"/>
        <v>169920</v>
      </c>
    </row>
    <row r="1256" spans="1:10" x14ac:dyDescent="0.2">
      <c r="A1256" s="40">
        <v>1053</v>
      </c>
      <c r="B1256" s="55" t="s">
        <v>263</v>
      </c>
      <c r="C1256" s="54" t="s">
        <v>154</v>
      </c>
      <c r="D1256" s="19">
        <v>1</v>
      </c>
      <c r="E1256" s="2">
        <v>85000</v>
      </c>
      <c r="F1256" s="2">
        <f t="shared" si="157"/>
        <v>85000</v>
      </c>
      <c r="G1256" s="2">
        <v>105400</v>
      </c>
      <c r="H1256" s="2">
        <f t="shared" si="158"/>
        <v>105400</v>
      </c>
      <c r="I1256" s="2">
        <v>106624.00000000003</v>
      </c>
      <c r="J1256" s="63">
        <f t="shared" si="159"/>
        <v>106624.00000000003</v>
      </c>
    </row>
    <row r="1257" spans="1:10" ht="20.399999999999999" x14ac:dyDescent="0.2">
      <c r="A1257" s="40">
        <v>1054</v>
      </c>
      <c r="B1257" s="55" t="s">
        <v>606</v>
      </c>
      <c r="C1257" s="54" t="s">
        <v>154</v>
      </c>
      <c r="D1257" s="19">
        <v>1</v>
      </c>
      <c r="E1257" s="2">
        <v>93000</v>
      </c>
      <c r="F1257" s="2">
        <f t="shared" si="157"/>
        <v>93000</v>
      </c>
      <c r="G1257" s="2">
        <v>102300.00000000001</v>
      </c>
      <c r="H1257" s="2">
        <f t="shared" si="158"/>
        <v>102300.00000000001</v>
      </c>
      <c r="I1257" s="2">
        <v>140699.70000000001</v>
      </c>
      <c r="J1257" s="63">
        <f t="shared" si="159"/>
        <v>140699.70000000001</v>
      </c>
    </row>
    <row r="1258" spans="1:10" x14ac:dyDescent="0.2">
      <c r="A1258" s="40">
        <v>1055</v>
      </c>
      <c r="B1258" s="55" t="s">
        <v>499</v>
      </c>
      <c r="C1258" s="54" t="s">
        <v>153</v>
      </c>
      <c r="D1258" s="19">
        <v>1</v>
      </c>
      <c r="E1258" s="2">
        <v>85000</v>
      </c>
      <c r="F1258" s="2">
        <f t="shared" si="157"/>
        <v>85000</v>
      </c>
      <c r="G1258" s="2">
        <v>86700</v>
      </c>
      <c r="H1258" s="2">
        <f t="shared" si="158"/>
        <v>86700</v>
      </c>
      <c r="I1258" s="2">
        <v>132812.5</v>
      </c>
      <c r="J1258" s="63">
        <f t="shared" si="159"/>
        <v>132812.5</v>
      </c>
    </row>
    <row r="1259" spans="1:10" x14ac:dyDescent="0.2">
      <c r="A1259" s="40">
        <v>1056</v>
      </c>
      <c r="B1259" s="55" t="s">
        <v>500</v>
      </c>
      <c r="C1259" s="54" t="s">
        <v>153</v>
      </c>
      <c r="D1259" s="19">
        <v>1</v>
      </c>
      <c r="E1259" s="2">
        <v>75000</v>
      </c>
      <c r="F1259" s="2">
        <f t="shared" si="157"/>
        <v>75000</v>
      </c>
      <c r="G1259" s="2">
        <v>76500</v>
      </c>
      <c r="H1259" s="2">
        <f t="shared" si="158"/>
        <v>76500</v>
      </c>
      <c r="I1259" s="2">
        <v>89107.5</v>
      </c>
      <c r="J1259" s="63">
        <f t="shared" si="159"/>
        <v>89107.5</v>
      </c>
    </row>
    <row r="1260" spans="1:10" ht="20.399999999999999" x14ac:dyDescent="0.2">
      <c r="A1260" s="40">
        <v>1057</v>
      </c>
      <c r="B1260" s="55" t="s">
        <v>510</v>
      </c>
      <c r="C1260" s="54" t="s">
        <v>154</v>
      </c>
      <c r="D1260" s="19">
        <v>1</v>
      </c>
      <c r="E1260" s="2">
        <v>85000</v>
      </c>
      <c r="F1260" s="2">
        <f t="shared" si="157"/>
        <v>85000</v>
      </c>
      <c r="G1260" s="2">
        <v>99450</v>
      </c>
      <c r="H1260" s="2">
        <f t="shared" si="158"/>
        <v>99450</v>
      </c>
      <c r="I1260" s="2">
        <v>99144</v>
      </c>
      <c r="J1260" s="63">
        <f t="shared" si="159"/>
        <v>99144</v>
      </c>
    </row>
    <row r="1261" spans="1:10" x14ac:dyDescent="0.2">
      <c r="A1261" s="40">
        <v>1058</v>
      </c>
      <c r="B1261" s="55" t="s">
        <v>501</v>
      </c>
      <c r="C1261" s="54" t="s">
        <v>153</v>
      </c>
      <c r="D1261" s="19">
        <v>1</v>
      </c>
      <c r="E1261" s="2">
        <v>319925</v>
      </c>
      <c r="F1261" s="2">
        <f t="shared" si="157"/>
        <v>319925</v>
      </c>
      <c r="G1261" s="2">
        <v>335921.25</v>
      </c>
      <c r="H1261" s="2">
        <f t="shared" si="158"/>
        <v>335921.25</v>
      </c>
      <c r="I1261" s="2">
        <v>499882.8125</v>
      </c>
      <c r="J1261" s="63">
        <f t="shared" si="159"/>
        <v>499882.8125</v>
      </c>
    </row>
    <row r="1262" spans="1:10" x14ac:dyDescent="0.2">
      <c r="A1262" s="40">
        <v>1059</v>
      </c>
      <c r="B1262" s="55" t="s">
        <v>511</v>
      </c>
      <c r="C1262" s="54" t="s">
        <v>153</v>
      </c>
      <c r="D1262" s="19">
        <v>1</v>
      </c>
      <c r="E1262" s="2">
        <v>850000</v>
      </c>
      <c r="F1262" s="2">
        <f t="shared" si="157"/>
        <v>850000</v>
      </c>
      <c r="G1262" s="2">
        <v>1011500</v>
      </c>
      <c r="H1262" s="2">
        <f t="shared" si="158"/>
        <v>1011500</v>
      </c>
      <c r="I1262" s="2">
        <v>1085364.9999999998</v>
      </c>
      <c r="J1262" s="63">
        <f t="shared" si="159"/>
        <v>1085364.9999999998</v>
      </c>
    </row>
    <row r="1263" spans="1:10" x14ac:dyDescent="0.2">
      <c r="A1263" s="40">
        <v>1060</v>
      </c>
      <c r="B1263" s="55" t="s">
        <v>265</v>
      </c>
      <c r="C1263" s="54" t="s">
        <v>154</v>
      </c>
      <c r="D1263" s="19">
        <v>1</v>
      </c>
      <c r="E1263" s="2">
        <v>118000</v>
      </c>
      <c r="F1263" s="2">
        <f t="shared" si="157"/>
        <v>118000</v>
      </c>
      <c r="G1263" s="2">
        <v>128620.00000000001</v>
      </c>
      <c r="H1263" s="2">
        <f t="shared" si="158"/>
        <v>128620.00000000001</v>
      </c>
      <c r="I1263" s="2">
        <v>161530.19999999998</v>
      </c>
      <c r="J1263" s="63">
        <f t="shared" si="159"/>
        <v>161530.19999999998</v>
      </c>
    </row>
    <row r="1264" spans="1:10" ht="51" x14ac:dyDescent="0.2">
      <c r="A1264" s="40">
        <v>1061</v>
      </c>
      <c r="B1264" s="55" t="s">
        <v>512</v>
      </c>
      <c r="C1264" s="54" t="s">
        <v>153</v>
      </c>
      <c r="D1264" s="19">
        <v>1</v>
      </c>
      <c r="E1264" s="2">
        <v>850000</v>
      </c>
      <c r="F1264" s="2">
        <f t="shared" si="157"/>
        <v>850000</v>
      </c>
      <c r="G1264" s="2">
        <v>892500</v>
      </c>
      <c r="H1264" s="2">
        <f t="shared" si="158"/>
        <v>892500</v>
      </c>
      <c r="I1264" s="2">
        <v>1124124.9999999998</v>
      </c>
      <c r="J1264" s="63">
        <f t="shared" si="159"/>
        <v>1124124.9999999998</v>
      </c>
    </row>
    <row r="1265" spans="1:10" ht="51" x14ac:dyDescent="0.2">
      <c r="A1265" s="40">
        <v>1062</v>
      </c>
      <c r="B1265" s="55" t="s">
        <v>735</v>
      </c>
      <c r="C1265" s="54" t="s">
        <v>153</v>
      </c>
      <c r="D1265" s="19">
        <v>1</v>
      </c>
      <c r="E1265" s="2">
        <v>674646.37</v>
      </c>
      <c r="F1265" s="2">
        <f t="shared" si="157"/>
        <v>674646.37</v>
      </c>
      <c r="G1265" s="2">
        <v>721871.61590000009</v>
      </c>
      <c r="H1265" s="2">
        <f t="shared" si="158"/>
        <v>721871.61590000009</v>
      </c>
      <c r="I1265" s="2">
        <v>786907.52596800006</v>
      </c>
      <c r="J1265" s="63">
        <f t="shared" si="159"/>
        <v>786907.52596800006</v>
      </c>
    </row>
    <row r="1266" spans="1:10" x14ac:dyDescent="0.2">
      <c r="A1266" s="40">
        <v>1063</v>
      </c>
      <c r="B1266" s="55" t="s">
        <v>498</v>
      </c>
      <c r="C1266" s="54" t="s">
        <v>154</v>
      </c>
      <c r="D1266" s="19">
        <v>1</v>
      </c>
      <c r="E1266" s="2">
        <v>94000</v>
      </c>
      <c r="F1266" s="2">
        <f t="shared" si="157"/>
        <v>94000</v>
      </c>
      <c r="G1266" s="2">
        <v>117500</v>
      </c>
      <c r="H1266" s="2">
        <f t="shared" si="158"/>
        <v>117500</v>
      </c>
      <c r="I1266" s="2">
        <v>109641.60000000001</v>
      </c>
      <c r="J1266" s="63">
        <f t="shared" si="159"/>
        <v>109641.60000000001</v>
      </c>
    </row>
    <row r="1267" spans="1:10" x14ac:dyDescent="0.2">
      <c r="A1267" s="40">
        <v>1064</v>
      </c>
      <c r="B1267" s="55" t="s">
        <v>247</v>
      </c>
      <c r="C1267" s="54" t="s">
        <v>153</v>
      </c>
      <c r="D1267" s="19">
        <v>1</v>
      </c>
      <c r="E1267" s="2">
        <v>620750</v>
      </c>
      <c r="F1267" s="2">
        <f t="shared" si="157"/>
        <v>620750</v>
      </c>
      <c r="G1267" s="2">
        <v>645580</v>
      </c>
      <c r="H1267" s="2">
        <f t="shared" si="158"/>
        <v>645580</v>
      </c>
      <c r="I1267" s="2">
        <v>849744.67499999993</v>
      </c>
      <c r="J1267" s="63">
        <f t="shared" si="159"/>
        <v>849744.67499999993</v>
      </c>
    </row>
    <row r="1268" spans="1:10" x14ac:dyDescent="0.2">
      <c r="A1268" s="40">
        <v>1065</v>
      </c>
      <c r="B1268" s="55" t="s">
        <v>235</v>
      </c>
      <c r="C1268" s="54" t="s">
        <v>154</v>
      </c>
      <c r="D1268" s="19">
        <v>1</v>
      </c>
      <c r="E1268" s="2">
        <v>86000</v>
      </c>
      <c r="F1268" s="2">
        <f t="shared" si="157"/>
        <v>86000</v>
      </c>
      <c r="G1268" s="2">
        <v>102340</v>
      </c>
      <c r="H1268" s="2">
        <f t="shared" si="158"/>
        <v>102340</v>
      </c>
      <c r="I1268" s="2">
        <v>104060.00000000003</v>
      </c>
      <c r="J1268" s="63">
        <f t="shared" si="159"/>
        <v>104060.00000000003</v>
      </c>
    </row>
    <row r="1269" spans="1:10" x14ac:dyDescent="0.2">
      <c r="A1269" s="40">
        <v>1066</v>
      </c>
      <c r="B1269" s="55" t="s">
        <v>264</v>
      </c>
      <c r="C1269" s="54" t="s">
        <v>154</v>
      </c>
      <c r="D1269" s="19">
        <v>1</v>
      </c>
      <c r="E1269" s="2">
        <v>175000</v>
      </c>
      <c r="F1269" s="2">
        <f t="shared" si="157"/>
        <v>175000</v>
      </c>
      <c r="G1269" s="2">
        <v>176750</v>
      </c>
      <c r="H1269" s="2">
        <f t="shared" si="158"/>
        <v>176750</v>
      </c>
      <c r="I1269" s="2">
        <v>185657.5</v>
      </c>
      <c r="J1269" s="63">
        <f t="shared" si="159"/>
        <v>185657.5</v>
      </c>
    </row>
    <row r="1270" spans="1:10" x14ac:dyDescent="0.2">
      <c r="A1270" s="40">
        <v>1067</v>
      </c>
      <c r="B1270" s="55" t="s">
        <v>502</v>
      </c>
      <c r="C1270" s="54" t="s">
        <v>153</v>
      </c>
      <c r="D1270" s="19">
        <v>1</v>
      </c>
      <c r="E1270" s="2">
        <v>347704.99</v>
      </c>
      <c r="F1270" s="2">
        <f t="shared" si="157"/>
        <v>347704.99</v>
      </c>
      <c r="G1270" s="2">
        <v>434631.23749999999</v>
      </c>
      <c r="H1270" s="2">
        <f t="shared" si="158"/>
        <v>434631.23749999999</v>
      </c>
      <c r="I1270" s="2">
        <v>517524.10711599997</v>
      </c>
      <c r="J1270" s="63">
        <f t="shared" si="159"/>
        <v>517524.10711599997</v>
      </c>
    </row>
    <row r="1271" spans="1:10" ht="20.399999999999999" x14ac:dyDescent="0.2">
      <c r="A1271" s="40">
        <v>1068</v>
      </c>
      <c r="B1271" s="55" t="s">
        <v>503</v>
      </c>
      <c r="C1271" s="54" t="s">
        <v>153</v>
      </c>
      <c r="D1271" s="19">
        <v>1</v>
      </c>
      <c r="E1271" s="2">
        <v>269889.89</v>
      </c>
      <c r="F1271" s="2">
        <f t="shared" si="157"/>
        <v>269889.89</v>
      </c>
      <c r="G1271" s="2">
        <v>275287.68780000001</v>
      </c>
      <c r="H1271" s="2">
        <f t="shared" si="158"/>
        <v>275287.68780000001</v>
      </c>
      <c r="I1271" s="2">
        <v>314799.56769600004</v>
      </c>
      <c r="J1271" s="63">
        <f t="shared" si="159"/>
        <v>314799.56769600004</v>
      </c>
    </row>
    <row r="1272" spans="1:10" ht="20.399999999999999" x14ac:dyDescent="0.2">
      <c r="A1272" s="40">
        <v>1069</v>
      </c>
      <c r="B1272" s="55" t="s">
        <v>504</v>
      </c>
      <c r="C1272" s="54" t="s">
        <v>153</v>
      </c>
      <c r="D1272" s="19">
        <v>1</v>
      </c>
      <c r="E1272" s="2">
        <v>347704.99</v>
      </c>
      <c r="F1272" s="2">
        <f t="shared" si="157"/>
        <v>347704.99</v>
      </c>
      <c r="G1272" s="2">
        <v>434631.23749999999</v>
      </c>
      <c r="H1272" s="2">
        <f t="shared" si="158"/>
        <v>434631.23749999999</v>
      </c>
      <c r="I1272" s="2">
        <v>543289.046875</v>
      </c>
      <c r="J1272" s="63">
        <f t="shared" si="159"/>
        <v>543289.046875</v>
      </c>
    </row>
    <row r="1273" spans="1:10" x14ac:dyDescent="0.2">
      <c r="A1273" s="40">
        <v>1070</v>
      </c>
      <c r="B1273" s="55" t="s">
        <v>515</v>
      </c>
      <c r="C1273" s="54" t="s">
        <v>153</v>
      </c>
      <c r="D1273" s="19">
        <v>1</v>
      </c>
      <c r="E1273" s="2">
        <v>465000</v>
      </c>
      <c r="F1273" s="2">
        <f t="shared" si="157"/>
        <v>465000</v>
      </c>
      <c r="G1273" s="2">
        <v>516150.00000000006</v>
      </c>
      <c r="H1273" s="2">
        <f t="shared" si="158"/>
        <v>516150.00000000006</v>
      </c>
      <c r="I1273" s="2">
        <v>714984</v>
      </c>
      <c r="J1273" s="63">
        <f t="shared" si="159"/>
        <v>714984</v>
      </c>
    </row>
    <row r="1274" spans="1:10" x14ac:dyDescent="0.2">
      <c r="A1274" s="40">
        <v>1071</v>
      </c>
      <c r="B1274" s="55" t="s">
        <v>498</v>
      </c>
      <c r="C1274" s="54" t="s">
        <v>154</v>
      </c>
      <c r="D1274" s="19">
        <v>1</v>
      </c>
      <c r="E1274" s="2">
        <v>145000</v>
      </c>
      <c r="F1274" s="2">
        <f t="shared" si="157"/>
        <v>145000</v>
      </c>
      <c r="G1274" s="2">
        <v>160950</v>
      </c>
      <c r="H1274" s="2">
        <f t="shared" si="158"/>
        <v>160950</v>
      </c>
      <c r="I1274" s="2">
        <v>178654.50000000003</v>
      </c>
      <c r="J1274" s="63">
        <f t="shared" si="159"/>
        <v>178654.50000000003</v>
      </c>
    </row>
    <row r="1275" spans="1:10" x14ac:dyDescent="0.2">
      <c r="A1275" s="40">
        <v>1072</v>
      </c>
      <c r="B1275" s="55" t="s">
        <v>499</v>
      </c>
      <c r="C1275" s="54" t="s">
        <v>153</v>
      </c>
      <c r="D1275" s="19">
        <v>1</v>
      </c>
      <c r="E1275" s="2">
        <v>85000</v>
      </c>
      <c r="F1275" s="2">
        <f t="shared" si="157"/>
        <v>85000</v>
      </c>
      <c r="G1275" s="2">
        <v>86700</v>
      </c>
      <c r="H1275" s="2">
        <f t="shared" si="158"/>
        <v>86700</v>
      </c>
      <c r="I1275" s="2">
        <v>126514</v>
      </c>
      <c r="J1275" s="63">
        <f t="shared" si="159"/>
        <v>126514</v>
      </c>
    </row>
    <row r="1276" spans="1:10" x14ac:dyDescent="0.2">
      <c r="A1276" s="40">
        <v>1073</v>
      </c>
      <c r="B1276" s="55" t="s">
        <v>500</v>
      </c>
      <c r="C1276" s="54" t="s">
        <v>153</v>
      </c>
      <c r="D1276" s="19">
        <v>1</v>
      </c>
      <c r="E1276" s="2">
        <v>86000</v>
      </c>
      <c r="F1276" s="2">
        <f t="shared" si="157"/>
        <v>86000</v>
      </c>
      <c r="G1276" s="2">
        <v>89440</v>
      </c>
      <c r="H1276" s="2">
        <f t="shared" si="158"/>
        <v>89440</v>
      </c>
      <c r="I1276" s="2">
        <v>115721.59999999999</v>
      </c>
      <c r="J1276" s="63">
        <f t="shared" si="159"/>
        <v>115721.59999999999</v>
      </c>
    </row>
    <row r="1277" spans="1:10" x14ac:dyDescent="0.2">
      <c r="A1277" s="40">
        <v>1074</v>
      </c>
      <c r="B1277" s="55" t="s">
        <v>235</v>
      </c>
      <c r="C1277" s="54" t="s">
        <v>154</v>
      </c>
      <c r="D1277" s="19">
        <v>1</v>
      </c>
      <c r="E1277" s="2">
        <v>86000</v>
      </c>
      <c r="F1277" s="2">
        <f t="shared" si="157"/>
        <v>86000</v>
      </c>
      <c r="G1277" s="2">
        <v>95460.000000000015</v>
      </c>
      <c r="H1277" s="2">
        <f t="shared" si="158"/>
        <v>95460.000000000015</v>
      </c>
      <c r="I1277" s="2">
        <v>109813.39999999998</v>
      </c>
      <c r="J1277" s="63">
        <f t="shared" si="159"/>
        <v>109813.39999999998</v>
      </c>
    </row>
    <row r="1278" spans="1:10" x14ac:dyDescent="0.2">
      <c r="A1278" s="40">
        <v>1075</v>
      </c>
      <c r="B1278" s="55" t="s">
        <v>501</v>
      </c>
      <c r="C1278" s="54" t="s">
        <v>736</v>
      </c>
      <c r="D1278" s="19">
        <v>1</v>
      </c>
      <c r="E1278" s="2">
        <v>319925</v>
      </c>
      <c r="F1278" s="2">
        <f t="shared" si="157"/>
        <v>319925</v>
      </c>
      <c r="G1278" s="2">
        <v>348718.25</v>
      </c>
      <c r="H1278" s="2">
        <f t="shared" si="158"/>
        <v>348718.25</v>
      </c>
      <c r="I1278" s="2">
        <v>401313.9200000001</v>
      </c>
      <c r="J1278" s="63">
        <f t="shared" si="159"/>
        <v>401313.9200000001</v>
      </c>
    </row>
    <row r="1279" spans="1:10" x14ac:dyDescent="0.2">
      <c r="A1279" s="40">
        <v>1076</v>
      </c>
      <c r="B1279" s="55" t="s">
        <v>737</v>
      </c>
      <c r="C1279" s="54" t="s">
        <v>154</v>
      </c>
      <c r="D1279" s="19">
        <v>1</v>
      </c>
      <c r="E1279" s="2">
        <v>175000</v>
      </c>
      <c r="F1279" s="2">
        <f t="shared" ref="F1279:F1287" si="160">E1279*D1279</f>
        <v>175000</v>
      </c>
      <c r="G1279" s="2">
        <v>196000.00000000003</v>
      </c>
      <c r="H1279" s="2">
        <f t="shared" ref="H1279:H1287" si="161">G1279*D1279</f>
        <v>196000.00000000003</v>
      </c>
      <c r="I1279" s="2">
        <v>196630</v>
      </c>
      <c r="J1279" s="63">
        <f t="shared" ref="J1279:J1287" si="162">I1279*D1279</f>
        <v>196630</v>
      </c>
    </row>
    <row r="1280" spans="1:10" x14ac:dyDescent="0.2">
      <c r="A1280" s="40">
        <v>1077</v>
      </c>
      <c r="B1280" s="55" t="s">
        <v>502</v>
      </c>
      <c r="C1280" s="54" t="s">
        <v>153</v>
      </c>
      <c r="D1280" s="19">
        <v>1</v>
      </c>
      <c r="E1280" s="2">
        <v>347704.99</v>
      </c>
      <c r="F1280" s="2">
        <f t="shared" si="160"/>
        <v>347704.99</v>
      </c>
      <c r="G1280" s="2">
        <v>434631.23749999999</v>
      </c>
      <c r="H1280" s="2">
        <f t="shared" si="161"/>
        <v>434631.23749999999</v>
      </c>
      <c r="I1280" s="2">
        <v>500695.18559999991</v>
      </c>
      <c r="J1280" s="63">
        <f t="shared" si="162"/>
        <v>500695.18559999991</v>
      </c>
    </row>
    <row r="1281" spans="1:10" ht="20.399999999999999" x14ac:dyDescent="0.2">
      <c r="A1281" s="40">
        <v>1078</v>
      </c>
      <c r="B1281" s="55" t="s">
        <v>503</v>
      </c>
      <c r="C1281" s="54" t="s">
        <v>153</v>
      </c>
      <c r="D1281" s="19">
        <v>1</v>
      </c>
      <c r="E1281" s="2">
        <v>269889.89</v>
      </c>
      <c r="F1281" s="2">
        <f t="shared" si="160"/>
        <v>269889.89</v>
      </c>
      <c r="G1281" s="2">
        <v>307674.47460000007</v>
      </c>
      <c r="H1281" s="2">
        <f t="shared" si="161"/>
        <v>307674.47460000007</v>
      </c>
      <c r="I1281" s="2">
        <v>320656.1783090001</v>
      </c>
      <c r="J1281" s="63">
        <f t="shared" si="162"/>
        <v>320656.1783090001</v>
      </c>
    </row>
    <row r="1282" spans="1:10" x14ac:dyDescent="0.2">
      <c r="A1282" s="40">
        <v>1079</v>
      </c>
      <c r="B1282" s="55" t="s">
        <v>502</v>
      </c>
      <c r="C1282" s="54" t="s">
        <v>153</v>
      </c>
      <c r="D1282" s="19">
        <v>1</v>
      </c>
      <c r="E1282" s="2">
        <v>347704.99</v>
      </c>
      <c r="F1282" s="2">
        <f t="shared" si="160"/>
        <v>347704.99</v>
      </c>
      <c r="G1282" s="2">
        <v>396383.68860000005</v>
      </c>
      <c r="H1282" s="2">
        <f t="shared" si="161"/>
        <v>396383.68860000005</v>
      </c>
      <c r="I1282" s="2">
        <v>509074.87585899996</v>
      </c>
      <c r="J1282" s="63">
        <f t="shared" si="162"/>
        <v>509074.87585899996</v>
      </c>
    </row>
    <row r="1283" spans="1:10" ht="20.399999999999999" x14ac:dyDescent="0.2">
      <c r="A1283" s="40">
        <v>1080</v>
      </c>
      <c r="B1283" s="55" t="s">
        <v>505</v>
      </c>
      <c r="C1283" s="54" t="s">
        <v>152</v>
      </c>
      <c r="D1283" s="19">
        <v>1</v>
      </c>
      <c r="E1283" s="2">
        <v>650000</v>
      </c>
      <c r="F1283" s="2">
        <f t="shared" si="160"/>
        <v>650000</v>
      </c>
      <c r="G1283" s="2">
        <v>760500</v>
      </c>
      <c r="H1283" s="2">
        <f t="shared" si="161"/>
        <v>760500</v>
      </c>
      <c r="I1283" s="2">
        <v>920465</v>
      </c>
      <c r="J1283" s="63">
        <f t="shared" si="162"/>
        <v>920465</v>
      </c>
    </row>
    <row r="1284" spans="1:10" ht="20.399999999999999" x14ac:dyDescent="0.2">
      <c r="A1284" s="40">
        <v>1081</v>
      </c>
      <c r="B1284" s="55" t="s">
        <v>506</v>
      </c>
      <c r="C1284" s="54" t="s">
        <v>153</v>
      </c>
      <c r="D1284" s="19">
        <v>1</v>
      </c>
      <c r="E1284" s="2">
        <v>347704.99</v>
      </c>
      <c r="F1284" s="2">
        <f t="shared" si="160"/>
        <v>347704.99</v>
      </c>
      <c r="G1284" s="2">
        <v>431154.1876</v>
      </c>
      <c r="H1284" s="2">
        <f t="shared" si="161"/>
        <v>431154.1876</v>
      </c>
      <c r="I1284" s="2">
        <v>517524.10711599997</v>
      </c>
      <c r="J1284" s="63">
        <f t="shared" si="162"/>
        <v>517524.10711599997</v>
      </c>
    </row>
    <row r="1285" spans="1:10" ht="20.399999999999999" x14ac:dyDescent="0.2">
      <c r="A1285" s="40">
        <v>1082</v>
      </c>
      <c r="B1285" s="55" t="s">
        <v>326</v>
      </c>
      <c r="C1285" s="54" t="s">
        <v>153</v>
      </c>
      <c r="D1285" s="19">
        <v>1</v>
      </c>
      <c r="E1285" s="2">
        <v>269889.89</v>
      </c>
      <c r="F1285" s="2">
        <f t="shared" si="160"/>
        <v>269889.89</v>
      </c>
      <c r="G1285" s="2">
        <v>283384.38450000004</v>
      </c>
      <c r="H1285" s="2">
        <f t="shared" si="161"/>
        <v>283384.38450000004</v>
      </c>
      <c r="I1285" s="2">
        <v>375794.68283599999</v>
      </c>
      <c r="J1285" s="63">
        <f t="shared" si="162"/>
        <v>375794.68283599999</v>
      </c>
    </row>
    <row r="1286" spans="1:10" ht="20.399999999999999" x14ac:dyDescent="0.2">
      <c r="A1286" s="40">
        <v>1083</v>
      </c>
      <c r="B1286" s="55" t="s">
        <v>504</v>
      </c>
      <c r="C1286" s="54" t="s">
        <v>153</v>
      </c>
      <c r="D1286" s="19">
        <v>1</v>
      </c>
      <c r="E1286" s="2">
        <v>347704.99</v>
      </c>
      <c r="F1286" s="2">
        <f t="shared" si="160"/>
        <v>347704.99</v>
      </c>
      <c r="G1286" s="2">
        <v>378998.43910000002</v>
      </c>
      <c r="H1286" s="2">
        <f t="shared" si="161"/>
        <v>378998.43910000002</v>
      </c>
      <c r="I1286" s="2">
        <v>361752.27159600001</v>
      </c>
      <c r="J1286" s="63">
        <f t="shared" si="162"/>
        <v>361752.27159600001</v>
      </c>
    </row>
    <row r="1287" spans="1:10" ht="21" thickBot="1" x14ac:dyDescent="0.25">
      <c r="A1287" s="40">
        <v>1084</v>
      </c>
      <c r="B1287" s="238" t="s">
        <v>508</v>
      </c>
      <c r="C1287" s="189" t="s">
        <v>153</v>
      </c>
      <c r="D1287" s="150">
        <v>1</v>
      </c>
      <c r="E1287" s="151">
        <v>5600000</v>
      </c>
      <c r="F1287" s="151">
        <f t="shared" si="160"/>
        <v>5600000</v>
      </c>
      <c r="G1287" s="151">
        <v>6384000.0000000009</v>
      </c>
      <c r="H1287" s="151">
        <f t="shared" si="161"/>
        <v>6384000.0000000009</v>
      </c>
      <c r="I1287" s="151">
        <v>7535359.9999999991</v>
      </c>
      <c r="J1287" s="152">
        <f t="shared" si="162"/>
        <v>7535359.9999999991</v>
      </c>
    </row>
    <row r="1288" spans="1:10" ht="16.8" customHeight="1" thickBot="1" x14ac:dyDescent="0.25">
      <c r="A1288" s="131"/>
      <c r="B1288" s="221" t="s">
        <v>777</v>
      </c>
      <c r="C1288" s="155"/>
      <c r="D1288" s="156"/>
      <c r="E1288" s="195"/>
      <c r="F1288" s="197">
        <f>SUM(F1215:F1287)</f>
        <v>23593666.629999999</v>
      </c>
      <c r="G1288" s="198"/>
      <c r="H1288" s="198">
        <f>SUM(H1215:H1287)</f>
        <v>26522735.041600008</v>
      </c>
      <c r="I1288" s="198"/>
      <c r="J1288" s="199">
        <f>SUM(J1215:J1287)</f>
        <v>30921997.765546005</v>
      </c>
    </row>
    <row r="1289" spans="1:10" ht="16.8" customHeight="1" x14ac:dyDescent="0.2">
      <c r="A1289" s="131"/>
      <c r="B1289" s="222" t="s">
        <v>779</v>
      </c>
      <c r="C1289" s="168">
        <v>0.14000000000000001</v>
      </c>
      <c r="D1289" s="19"/>
      <c r="E1289" s="2"/>
      <c r="F1289" s="89">
        <f>F1288*C1289</f>
        <v>3303113.3282000003</v>
      </c>
      <c r="G1289" s="89"/>
      <c r="H1289" s="89">
        <f>H1288*C1289</f>
        <v>3713182.9058240014</v>
      </c>
      <c r="I1289" s="89"/>
      <c r="J1289" s="196">
        <f>J1288*C1289</f>
        <v>4329079.6871764408</v>
      </c>
    </row>
    <row r="1290" spans="1:10" ht="16.8" customHeight="1" x14ac:dyDescent="0.2">
      <c r="A1290" s="131"/>
      <c r="B1290" s="222" t="s">
        <v>780</v>
      </c>
      <c r="C1290" s="168">
        <v>0.03</v>
      </c>
      <c r="D1290" s="19"/>
      <c r="E1290" s="2"/>
      <c r="F1290" s="2">
        <f>F1288*C1290</f>
        <v>707809.99889999989</v>
      </c>
      <c r="G1290" s="2"/>
      <c r="H1290" s="2">
        <f>H1288*C1290</f>
        <v>795682.05124800024</v>
      </c>
      <c r="I1290" s="2"/>
      <c r="J1290" s="162">
        <f>J1288*C1290</f>
        <v>927659.93296638015</v>
      </c>
    </row>
    <row r="1291" spans="1:10" ht="16.8" customHeight="1" x14ac:dyDescent="0.2">
      <c r="A1291" s="131"/>
      <c r="B1291" s="222" t="s">
        <v>781</v>
      </c>
      <c r="C1291" s="168">
        <v>0.05</v>
      </c>
      <c r="D1291" s="19"/>
      <c r="E1291" s="2"/>
      <c r="F1291" s="2">
        <f>F1288*C1291</f>
        <v>1179683.3315000001</v>
      </c>
      <c r="G1291" s="2"/>
      <c r="H1291" s="2">
        <f>H1288*C1291</f>
        <v>1326136.7520800005</v>
      </c>
      <c r="I1291" s="2"/>
      <c r="J1291" s="162">
        <f>J1288*C1291</f>
        <v>1546099.8882773004</v>
      </c>
    </row>
    <row r="1292" spans="1:10" ht="16.8" customHeight="1" x14ac:dyDescent="0.2">
      <c r="A1292" s="131"/>
      <c r="B1292" s="222" t="s">
        <v>782</v>
      </c>
      <c r="C1292" s="168">
        <v>0.19</v>
      </c>
      <c r="D1292" s="19"/>
      <c r="E1292" s="2"/>
      <c r="F1292" s="2">
        <f>F1291*C1292</f>
        <v>224139.83298500002</v>
      </c>
      <c r="G1292" s="2"/>
      <c r="H1292" s="2">
        <f>H1291*C1292</f>
        <v>251965.98289520008</v>
      </c>
      <c r="I1292" s="2"/>
      <c r="J1292" s="162">
        <f>J1291*C1292</f>
        <v>293758.97877268709</v>
      </c>
    </row>
    <row r="1293" spans="1:10" ht="16.8" customHeight="1" thickBot="1" x14ac:dyDescent="0.25">
      <c r="A1293" s="131"/>
      <c r="B1293" s="222" t="s">
        <v>783</v>
      </c>
      <c r="C1293" s="130"/>
      <c r="D1293" s="19"/>
      <c r="E1293" s="2"/>
      <c r="F1293" s="151">
        <f>SUM(F1289:F1292)</f>
        <v>5414746.4915850004</v>
      </c>
      <c r="G1293" s="151"/>
      <c r="H1293" s="151">
        <f>SUM(H1289:H1292)</f>
        <v>6086967.692047202</v>
      </c>
      <c r="I1293" s="151"/>
      <c r="J1293" s="201">
        <f>SUM(J1289:J1292)</f>
        <v>7096598.4871928087</v>
      </c>
    </row>
    <row r="1294" spans="1:10" ht="16.8" customHeight="1" thickBot="1" x14ac:dyDescent="0.25">
      <c r="A1294" s="202"/>
      <c r="B1294" s="223" t="s">
        <v>778</v>
      </c>
      <c r="C1294" s="229"/>
      <c r="D1294" s="164"/>
      <c r="E1294" s="200"/>
      <c r="F1294" s="197">
        <f>SUM(F1293,F1288)</f>
        <v>29008413.121585</v>
      </c>
      <c r="G1294" s="198"/>
      <c r="H1294" s="198">
        <f>SUM(H1293,H1288)</f>
        <v>32609702.733647209</v>
      </c>
      <c r="I1294" s="198"/>
      <c r="J1294" s="199">
        <f>SUM(J1293,J1288)</f>
        <v>38018596.252738811</v>
      </c>
    </row>
    <row r="1295" spans="1:10" x14ac:dyDescent="0.2">
      <c r="A1295" s="216"/>
      <c r="B1295" s="237"/>
      <c r="C1295" s="210"/>
      <c r="D1295" s="99"/>
      <c r="E1295" s="100"/>
      <c r="F1295" s="100"/>
      <c r="G1295" s="100"/>
      <c r="H1295" s="100"/>
      <c r="I1295" s="100"/>
      <c r="J1295" s="101"/>
    </row>
    <row r="1296" spans="1:10" ht="21.6" customHeight="1" thickBot="1" x14ac:dyDescent="0.25">
      <c r="A1296" s="216"/>
      <c r="B1296" s="237"/>
      <c r="C1296" s="210"/>
      <c r="D1296" s="99"/>
      <c r="E1296" s="100"/>
      <c r="F1296" s="100"/>
      <c r="G1296" s="100"/>
      <c r="H1296" s="100"/>
      <c r="I1296" s="100"/>
      <c r="J1296" s="101"/>
    </row>
    <row r="1297" spans="1:29" s="60" customFormat="1" ht="17.399999999999999" customHeight="1" thickBot="1" x14ac:dyDescent="0.25">
      <c r="A1297" s="336" t="s">
        <v>738</v>
      </c>
      <c r="B1297" s="337"/>
      <c r="C1297" s="183"/>
      <c r="D1297" s="184"/>
      <c r="E1297" s="185"/>
      <c r="F1297" s="185"/>
      <c r="G1297" s="185"/>
      <c r="H1297" s="185"/>
      <c r="I1297" s="185"/>
      <c r="J1297" s="186"/>
      <c r="K1297" s="181"/>
      <c r="L1297" s="59"/>
      <c r="M1297" s="59"/>
      <c r="N1297" s="59"/>
      <c r="O1297" s="59"/>
      <c r="P1297" s="59"/>
      <c r="Q1297" s="59"/>
      <c r="R1297" s="59"/>
      <c r="S1297" s="59"/>
      <c r="T1297" s="59"/>
      <c r="U1297" s="59"/>
      <c r="V1297" s="59"/>
      <c r="W1297" s="59"/>
      <c r="X1297" s="59"/>
      <c r="Y1297" s="59"/>
      <c r="Z1297" s="59"/>
      <c r="AA1297" s="59"/>
      <c r="AB1297" s="59"/>
      <c r="AC1297" s="59"/>
    </row>
    <row r="1298" spans="1:29" x14ac:dyDescent="0.2">
      <c r="A1298" s="204">
        <v>1089</v>
      </c>
      <c r="B1298" s="247" t="s">
        <v>84</v>
      </c>
      <c r="C1298" s="54" t="s">
        <v>156</v>
      </c>
      <c r="D1298" s="19">
        <v>1</v>
      </c>
      <c r="E1298" s="2">
        <v>85000</v>
      </c>
      <c r="F1298" s="2">
        <f t="shared" ref="F1298:F1308" si="163">E1298*D1298</f>
        <v>85000</v>
      </c>
      <c r="G1298" s="2">
        <v>105400</v>
      </c>
      <c r="H1298" s="2">
        <f t="shared" ref="H1298:H1308" si="164">G1298*D1298</f>
        <v>105400</v>
      </c>
      <c r="I1298" s="2">
        <v>99144</v>
      </c>
      <c r="J1298" s="63">
        <f t="shared" ref="J1298:J1308" si="165">I1298*D1298</f>
        <v>99144</v>
      </c>
    </row>
    <row r="1299" spans="1:29" x14ac:dyDescent="0.2">
      <c r="A1299" s="40">
        <v>1090</v>
      </c>
      <c r="B1299" s="55" t="s">
        <v>85</v>
      </c>
      <c r="C1299" s="54" t="s">
        <v>156</v>
      </c>
      <c r="D1299" s="19">
        <v>1</v>
      </c>
      <c r="E1299" s="2">
        <v>91000</v>
      </c>
      <c r="F1299" s="2">
        <f t="shared" si="163"/>
        <v>91000</v>
      </c>
      <c r="G1299" s="2">
        <v>105560</v>
      </c>
      <c r="H1299" s="2">
        <f t="shared" si="164"/>
        <v>105560</v>
      </c>
      <c r="I1299" s="2">
        <v>116197.89999999998</v>
      </c>
      <c r="J1299" s="63">
        <f t="shared" si="165"/>
        <v>116197.89999999998</v>
      </c>
    </row>
    <row r="1300" spans="1:29" x14ac:dyDescent="0.2">
      <c r="A1300" s="40">
        <v>1091</v>
      </c>
      <c r="B1300" s="55" t="s">
        <v>86</v>
      </c>
      <c r="C1300" s="54" t="s">
        <v>156</v>
      </c>
      <c r="D1300" s="19">
        <v>1</v>
      </c>
      <c r="E1300" s="2">
        <v>98000</v>
      </c>
      <c r="F1300" s="2">
        <f t="shared" si="163"/>
        <v>98000</v>
      </c>
      <c r="G1300" s="2">
        <v>121520</v>
      </c>
      <c r="H1300" s="2">
        <f t="shared" si="164"/>
        <v>121520</v>
      </c>
      <c r="I1300" s="2">
        <v>120745.80000000003</v>
      </c>
      <c r="J1300" s="63">
        <f t="shared" si="165"/>
        <v>120745.80000000003</v>
      </c>
    </row>
    <row r="1301" spans="1:29" x14ac:dyDescent="0.2">
      <c r="A1301" s="40">
        <v>1092</v>
      </c>
      <c r="B1301" s="55" t="s">
        <v>87</v>
      </c>
      <c r="C1301" s="54" t="s">
        <v>156</v>
      </c>
      <c r="D1301" s="19">
        <v>1</v>
      </c>
      <c r="E1301" s="2">
        <v>86000</v>
      </c>
      <c r="F1301" s="2">
        <f t="shared" si="163"/>
        <v>86000</v>
      </c>
      <c r="G1301" s="2">
        <v>98040.000000000015</v>
      </c>
      <c r="H1301" s="2">
        <f t="shared" si="164"/>
        <v>98040.000000000015</v>
      </c>
      <c r="I1301" s="2">
        <v>93017.600000000006</v>
      </c>
      <c r="J1301" s="63">
        <f t="shared" si="165"/>
        <v>93017.600000000006</v>
      </c>
    </row>
    <row r="1302" spans="1:29" x14ac:dyDescent="0.2">
      <c r="A1302" s="40">
        <v>1093</v>
      </c>
      <c r="B1302" s="55" t="s">
        <v>88</v>
      </c>
      <c r="C1302" s="54" t="s">
        <v>156</v>
      </c>
      <c r="D1302" s="19">
        <v>1</v>
      </c>
      <c r="E1302" s="2">
        <v>91500</v>
      </c>
      <c r="F1302" s="2">
        <f t="shared" si="163"/>
        <v>91500</v>
      </c>
      <c r="G1302" s="2">
        <v>97905</v>
      </c>
      <c r="H1302" s="2">
        <f t="shared" si="164"/>
        <v>97905</v>
      </c>
      <c r="I1302" s="2">
        <v>97072.35</v>
      </c>
      <c r="J1302" s="63">
        <f t="shared" si="165"/>
        <v>97072.35</v>
      </c>
    </row>
    <row r="1303" spans="1:29" x14ac:dyDescent="0.2">
      <c r="A1303" s="40">
        <v>1094</v>
      </c>
      <c r="B1303" s="55" t="s">
        <v>89</v>
      </c>
      <c r="C1303" s="54" t="s">
        <v>156</v>
      </c>
      <c r="D1303" s="19">
        <v>1</v>
      </c>
      <c r="E1303" s="2">
        <v>93000</v>
      </c>
      <c r="F1303" s="2">
        <f t="shared" si="163"/>
        <v>93000</v>
      </c>
      <c r="G1303" s="2">
        <v>93930</v>
      </c>
      <c r="H1303" s="2">
        <f t="shared" si="164"/>
        <v>93930</v>
      </c>
      <c r="I1303" s="2">
        <v>142996.79999999999</v>
      </c>
      <c r="J1303" s="63">
        <f t="shared" si="165"/>
        <v>142996.79999999999</v>
      </c>
    </row>
    <row r="1304" spans="1:29" x14ac:dyDescent="0.2">
      <c r="A1304" s="40">
        <v>1095</v>
      </c>
      <c r="B1304" s="55" t="s">
        <v>90</v>
      </c>
      <c r="C1304" s="54" t="s">
        <v>156</v>
      </c>
      <c r="D1304" s="19">
        <v>1</v>
      </c>
      <c r="E1304" s="2">
        <v>216000</v>
      </c>
      <c r="F1304" s="2">
        <f t="shared" si="163"/>
        <v>216000</v>
      </c>
      <c r="G1304" s="2">
        <v>261360</v>
      </c>
      <c r="H1304" s="2">
        <f t="shared" si="164"/>
        <v>261360</v>
      </c>
      <c r="I1304" s="2">
        <v>220341.6</v>
      </c>
      <c r="J1304" s="63">
        <f t="shared" si="165"/>
        <v>220341.6</v>
      </c>
    </row>
    <row r="1305" spans="1:29" x14ac:dyDescent="0.2">
      <c r="A1305" s="40">
        <v>1096</v>
      </c>
      <c r="B1305" s="55" t="s">
        <v>91</v>
      </c>
      <c r="C1305" s="54" t="s">
        <v>156</v>
      </c>
      <c r="D1305" s="19">
        <v>1</v>
      </c>
      <c r="E1305" s="2">
        <v>220000</v>
      </c>
      <c r="F1305" s="2">
        <f t="shared" si="163"/>
        <v>220000</v>
      </c>
      <c r="G1305" s="2">
        <v>272800</v>
      </c>
      <c r="H1305" s="2">
        <f t="shared" si="164"/>
        <v>272800</v>
      </c>
      <c r="I1305" s="2">
        <v>224422</v>
      </c>
      <c r="J1305" s="63">
        <f t="shared" si="165"/>
        <v>224422</v>
      </c>
    </row>
    <row r="1306" spans="1:29" ht="20.399999999999999" x14ac:dyDescent="0.2">
      <c r="A1306" s="40">
        <v>1097</v>
      </c>
      <c r="B1306" s="55" t="s">
        <v>330</v>
      </c>
      <c r="C1306" s="54" t="s">
        <v>156</v>
      </c>
      <c r="D1306" s="19">
        <v>1</v>
      </c>
      <c r="E1306" s="2">
        <v>218000</v>
      </c>
      <c r="F1306" s="2">
        <f t="shared" si="163"/>
        <v>218000</v>
      </c>
      <c r="G1306" s="2">
        <v>263780</v>
      </c>
      <c r="H1306" s="2">
        <f t="shared" si="164"/>
        <v>263780</v>
      </c>
      <c r="I1306" s="2">
        <v>298420.19999999995</v>
      </c>
      <c r="J1306" s="63">
        <f t="shared" si="165"/>
        <v>298420.19999999995</v>
      </c>
    </row>
    <row r="1307" spans="1:29" x14ac:dyDescent="0.2">
      <c r="A1307" s="40">
        <v>1098</v>
      </c>
      <c r="B1307" s="55" t="s">
        <v>93</v>
      </c>
      <c r="C1307" s="54" t="s">
        <v>154</v>
      </c>
      <c r="D1307" s="19">
        <v>1</v>
      </c>
      <c r="E1307" s="2">
        <v>223000</v>
      </c>
      <c r="F1307" s="2">
        <f t="shared" si="163"/>
        <v>223000</v>
      </c>
      <c r="G1307" s="2">
        <v>272060</v>
      </c>
      <c r="H1307" s="2">
        <f t="shared" si="164"/>
        <v>272060</v>
      </c>
      <c r="I1307" s="2">
        <v>250562.80000000002</v>
      </c>
      <c r="J1307" s="63">
        <f t="shared" si="165"/>
        <v>250562.80000000002</v>
      </c>
    </row>
    <row r="1308" spans="1:29" x14ac:dyDescent="0.2">
      <c r="A1308" s="40">
        <v>1099</v>
      </c>
      <c r="B1308" s="55" t="s">
        <v>94</v>
      </c>
      <c r="C1308" s="54" t="s">
        <v>154</v>
      </c>
      <c r="D1308" s="19">
        <v>1</v>
      </c>
      <c r="E1308" s="2">
        <v>73000</v>
      </c>
      <c r="F1308" s="2">
        <f t="shared" si="163"/>
        <v>73000</v>
      </c>
      <c r="G1308" s="2">
        <v>73730</v>
      </c>
      <c r="H1308" s="2">
        <f t="shared" si="164"/>
        <v>73730</v>
      </c>
      <c r="I1308" s="2">
        <v>78956.800000000003</v>
      </c>
      <c r="J1308" s="63">
        <f t="shared" si="165"/>
        <v>78956.800000000003</v>
      </c>
    </row>
    <row r="1309" spans="1:29" s="45" customFormat="1" ht="17.399999999999999" customHeight="1" x14ac:dyDescent="0.2">
      <c r="A1309" s="334" t="s">
        <v>95</v>
      </c>
      <c r="B1309" s="335"/>
      <c r="C1309" s="43"/>
      <c r="D1309" s="124"/>
      <c r="E1309" s="125"/>
      <c r="F1309" s="125"/>
      <c r="G1309" s="125"/>
      <c r="H1309" s="125"/>
      <c r="I1309" s="125"/>
      <c r="J1309" s="126"/>
      <c r="K1309" s="44"/>
      <c r="L1309" s="44"/>
      <c r="M1309" s="44"/>
      <c r="N1309" s="44"/>
      <c r="O1309" s="44"/>
      <c r="P1309" s="44"/>
      <c r="Q1309" s="44"/>
      <c r="R1309" s="44"/>
      <c r="S1309" s="44"/>
      <c r="T1309" s="44"/>
      <c r="U1309" s="44"/>
      <c r="V1309" s="44"/>
      <c r="W1309" s="44"/>
      <c r="X1309" s="44"/>
      <c r="Y1309" s="44"/>
      <c r="Z1309" s="44"/>
      <c r="AA1309" s="44"/>
      <c r="AB1309" s="44"/>
      <c r="AC1309" s="44"/>
    </row>
    <row r="1310" spans="1:29" ht="20.399999999999999" x14ac:dyDescent="0.2">
      <c r="A1310" s="40">
        <v>1100</v>
      </c>
      <c r="B1310" s="55" t="s">
        <v>96</v>
      </c>
      <c r="C1310" s="54" t="s">
        <v>153</v>
      </c>
      <c r="D1310" s="19">
        <v>1</v>
      </c>
      <c r="E1310" s="2">
        <v>315000</v>
      </c>
      <c r="F1310" s="2">
        <f t="shared" ref="F1310:F1326" si="166">E1310*D1310</f>
        <v>315000</v>
      </c>
      <c r="G1310" s="2">
        <v>355949.99999999994</v>
      </c>
      <c r="H1310" s="2">
        <f t="shared" ref="H1310:H1326" si="167">G1310*D1310</f>
        <v>355949.99999999994</v>
      </c>
      <c r="I1310" s="2">
        <v>476563.5</v>
      </c>
      <c r="J1310" s="63">
        <f t="shared" ref="J1310:J1326" si="168">I1310*D1310</f>
        <v>476563.5</v>
      </c>
    </row>
    <row r="1311" spans="1:29" x14ac:dyDescent="0.2">
      <c r="A1311" s="40">
        <v>1101</v>
      </c>
      <c r="B1311" s="55" t="s">
        <v>713</v>
      </c>
      <c r="C1311" s="54" t="s">
        <v>153</v>
      </c>
      <c r="D1311" s="19">
        <v>1</v>
      </c>
      <c r="E1311" s="2">
        <v>110000</v>
      </c>
      <c r="F1311" s="2">
        <f t="shared" si="166"/>
        <v>110000</v>
      </c>
      <c r="G1311" s="2">
        <v>124299.99999999999</v>
      </c>
      <c r="H1311" s="2">
        <f t="shared" si="167"/>
        <v>124299.99999999999</v>
      </c>
      <c r="I1311" s="2">
        <v>171875</v>
      </c>
      <c r="J1311" s="63">
        <f t="shared" si="168"/>
        <v>171875</v>
      </c>
    </row>
    <row r="1312" spans="1:29" x14ac:dyDescent="0.2">
      <c r="A1312" s="40">
        <v>1102</v>
      </c>
      <c r="B1312" s="55" t="s">
        <v>739</v>
      </c>
      <c r="C1312" s="54" t="s">
        <v>153</v>
      </c>
      <c r="D1312" s="19">
        <v>1</v>
      </c>
      <c r="E1312" s="2">
        <v>185000</v>
      </c>
      <c r="F1312" s="2">
        <f t="shared" si="166"/>
        <v>185000</v>
      </c>
      <c r="G1312" s="2">
        <v>218300</v>
      </c>
      <c r="H1312" s="2">
        <f t="shared" si="167"/>
        <v>218300</v>
      </c>
      <c r="I1312" s="2">
        <v>253246.49999999997</v>
      </c>
      <c r="J1312" s="63">
        <f t="shared" si="168"/>
        <v>253246.49999999997</v>
      </c>
    </row>
    <row r="1313" spans="1:29" ht="20.399999999999999" x14ac:dyDescent="0.2">
      <c r="A1313" s="40">
        <v>1103</v>
      </c>
      <c r="B1313" s="55" t="s">
        <v>99</v>
      </c>
      <c r="C1313" s="54" t="s">
        <v>152</v>
      </c>
      <c r="D1313" s="19">
        <v>1</v>
      </c>
      <c r="E1313" s="2">
        <v>142000</v>
      </c>
      <c r="F1313" s="2">
        <f t="shared" si="166"/>
        <v>142000</v>
      </c>
      <c r="G1313" s="2">
        <v>177500</v>
      </c>
      <c r="H1313" s="2">
        <f t="shared" si="167"/>
        <v>177500</v>
      </c>
      <c r="I1313" s="2">
        <v>194383.8</v>
      </c>
      <c r="J1313" s="63">
        <f t="shared" si="168"/>
        <v>194383.8</v>
      </c>
    </row>
    <row r="1314" spans="1:29" ht="20.399999999999999" x14ac:dyDescent="0.2">
      <c r="A1314" s="40">
        <v>1104</v>
      </c>
      <c r="B1314" s="55" t="s">
        <v>100</v>
      </c>
      <c r="C1314" s="54" t="s">
        <v>152</v>
      </c>
      <c r="D1314" s="19">
        <v>1</v>
      </c>
      <c r="E1314" s="2">
        <v>138000</v>
      </c>
      <c r="F1314" s="2">
        <f t="shared" si="166"/>
        <v>138000</v>
      </c>
      <c r="G1314" s="2">
        <v>147660</v>
      </c>
      <c r="H1314" s="2">
        <f t="shared" si="167"/>
        <v>147660</v>
      </c>
      <c r="I1314" s="2">
        <v>179344.80000000005</v>
      </c>
      <c r="J1314" s="63">
        <f t="shared" si="168"/>
        <v>179344.80000000005</v>
      </c>
    </row>
    <row r="1315" spans="1:29" ht="20.399999999999999" x14ac:dyDescent="0.2">
      <c r="A1315" s="40">
        <v>1105</v>
      </c>
      <c r="B1315" s="55" t="s">
        <v>333</v>
      </c>
      <c r="C1315" s="54" t="s">
        <v>152</v>
      </c>
      <c r="D1315" s="19">
        <v>1</v>
      </c>
      <c r="E1315" s="2">
        <v>295000</v>
      </c>
      <c r="F1315" s="2">
        <f t="shared" si="166"/>
        <v>295000</v>
      </c>
      <c r="G1315" s="2">
        <v>336300.00000000006</v>
      </c>
      <c r="H1315" s="2">
        <f t="shared" si="167"/>
        <v>336300.00000000006</v>
      </c>
      <c r="I1315" s="2">
        <v>431909.5</v>
      </c>
      <c r="J1315" s="63">
        <f t="shared" si="168"/>
        <v>431909.5</v>
      </c>
    </row>
    <row r="1316" spans="1:29" ht="20.399999999999999" x14ac:dyDescent="0.2">
      <c r="A1316" s="40">
        <v>1106</v>
      </c>
      <c r="B1316" s="55" t="s">
        <v>102</v>
      </c>
      <c r="C1316" s="54" t="s">
        <v>152</v>
      </c>
      <c r="D1316" s="19">
        <v>1</v>
      </c>
      <c r="E1316" s="2">
        <v>365000</v>
      </c>
      <c r="F1316" s="2">
        <f t="shared" si="166"/>
        <v>365000</v>
      </c>
      <c r="G1316" s="2">
        <v>419749.99999999994</v>
      </c>
      <c r="H1316" s="2">
        <f t="shared" si="167"/>
        <v>419749.99999999994</v>
      </c>
      <c r="I1316" s="2">
        <v>457856.00000000012</v>
      </c>
      <c r="J1316" s="63">
        <f t="shared" si="168"/>
        <v>457856.00000000012</v>
      </c>
    </row>
    <row r="1317" spans="1:29" ht="20.399999999999999" x14ac:dyDescent="0.2">
      <c r="A1317" s="40">
        <v>1107</v>
      </c>
      <c r="B1317" s="55" t="s">
        <v>103</v>
      </c>
      <c r="C1317" s="54" t="s">
        <v>152</v>
      </c>
      <c r="D1317" s="19">
        <v>1</v>
      </c>
      <c r="E1317" s="2">
        <v>98000</v>
      </c>
      <c r="F1317" s="2">
        <f t="shared" si="166"/>
        <v>98000</v>
      </c>
      <c r="G1317" s="2">
        <v>109760.00000000001</v>
      </c>
      <c r="H1317" s="2">
        <f t="shared" si="167"/>
        <v>109760.00000000001</v>
      </c>
      <c r="I1317" s="2">
        <v>108045</v>
      </c>
      <c r="J1317" s="63">
        <f t="shared" si="168"/>
        <v>108045</v>
      </c>
    </row>
    <row r="1318" spans="1:29" ht="20.399999999999999" x14ac:dyDescent="0.2">
      <c r="A1318" s="40">
        <v>1108</v>
      </c>
      <c r="B1318" s="55" t="s">
        <v>104</v>
      </c>
      <c r="C1318" s="54" t="s">
        <v>152</v>
      </c>
      <c r="D1318" s="19">
        <v>1</v>
      </c>
      <c r="E1318" s="2">
        <v>198000</v>
      </c>
      <c r="F1318" s="2">
        <f t="shared" si="166"/>
        <v>198000</v>
      </c>
      <c r="G1318" s="2">
        <v>217800.00000000003</v>
      </c>
      <c r="H1318" s="2">
        <f t="shared" si="167"/>
        <v>217800.00000000003</v>
      </c>
      <c r="I1318" s="2">
        <v>280387.8</v>
      </c>
      <c r="J1318" s="63">
        <f t="shared" si="168"/>
        <v>280387.8</v>
      </c>
    </row>
    <row r="1319" spans="1:29" ht="20.399999999999999" x14ac:dyDescent="0.2">
      <c r="A1319" s="40">
        <v>1109</v>
      </c>
      <c r="B1319" s="55" t="s">
        <v>105</v>
      </c>
      <c r="C1319" s="54" t="s">
        <v>152</v>
      </c>
      <c r="D1319" s="19">
        <v>1</v>
      </c>
      <c r="E1319" s="2">
        <v>285000</v>
      </c>
      <c r="F1319" s="2">
        <f t="shared" si="166"/>
        <v>285000</v>
      </c>
      <c r="G1319" s="2">
        <v>353400</v>
      </c>
      <c r="H1319" s="2">
        <f t="shared" si="167"/>
        <v>353400</v>
      </c>
      <c r="I1319" s="2">
        <v>326296.5</v>
      </c>
      <c r="J1319" s="63">
        <f t="shared" si="168"/>
        <v>326296.5</v>
      </c>
    </row>
    <row r="1320" spans="1:29" ht="20.399999999999999" x14ac:dyDescent="0.2">
      <c r="A1320" s="40">
        <v>1110</v>
      </c>
      <c r="B1320" s="55" t="s">
        <v>106</v>
      </c>
      <c r="C1320" s="54" t="s">
        <v>152</v>
      </c>
      <c r="D1320" s="19">
        <v>1</v>
      </c>
      <c r="E1320" s="2">
        <v>126201.34</v>
      </c>
      <c r="F1320" s="2">
        <f t="shared" si="166"/>
        <v>126201.34</v>
      </c>
      <c r="G1320" s="2">
        <v>156489.66159999999</v>
      </c>
      <c r="H1320" s="2">
        <f t="shared" si="167"/>
        <v>156489.66159999999</v>
      </c>
      <c r="I1320" s="2">
        <v>149939.81205400004</v>
      </c>
      <c r="J1320" s="63">
        <f t="shared" si="168"/>
        <v>149939.81205400004</v>
      </c>
    </row>
    <row r="1321" spans="1:29" ht="20.399999999999999" x14ac:dyDescent="0.2">
      <c r="A1321" s="40">
        <v>1111</v>
      </c>
      <c r="B1321" s="55" t="s">
        <v>107</v>
      </c>
      <c r="C1321" s="54" t="s">
        <v>153</v>
      </c>
      <c r="D1321" s="19">
        <v>1</v>
      </c>
      <c r="E1321" s="2">
        <v>195000</v>
      </c>
      <c r="F1321" s="2">
        <f t="shared" si="166"/>
        <v>195000</v>
      </c>
      <c r="G1321" s="2">
        <v>237900</v>
      </c>
      <c r="H1321" s="2">
        <f t="shared" si="167"/>
        <v>237900</v>
      </c>
      <c r="I1321" s="2">
        <v>240259.50000000006</v>
      </c>
      <c r="J1321" s="63">
        <f t="shared" si="168"/>
        <v>240259.50000000006</v>
      </c>
    </row>
    <row r="1322" spans="1:29" ht="20.399999999999999" x14ac:dyDescent="0.2">
      <c r="A1322" s="40">
        <v>1112</v>
      </c>
      <c r="B1322" s="55" t="s">
        <v>108</v>
      </c>
      <c r="C1322" s="54" t="s">
        <v>154</v>
      </c>
      <c r="D1322" s="19">
        <v>1</v>
      </c>
      <c r="E1322" s="2">
        <v>165000</v>
      </c>
      <c r="F1322" s="2">
        <f t="shared" si="166"/>
        <v>165000</v>
      </c>
      <c r="G1322" s="2">
        <v>206250</v>
      </c>
      <c r="H1322" s="2">
        <f t="shared" si="167"/>
        <v>206250</v>
      </c>
      <c r="I1322" s="2">
        <v>168316.5</v>
      </c>
      <c r="J1322" s="63">
        <f t="shared" si="168"/>
        <v>168316.5</v>
      </c>
    </row>
    <row r="1323" spans="1:29" ht="20.399999999999999" x14ac:dyDescent="0.2">
      <c r="A1323" s="40">
        <v>1113</v>
      </c>
      <c r="B1323" s="55" t="s">
        <v>109</v>
      </c>
      <c r="C1323" s="54" t="s">
        <v>152</v>
      </c>
      <c r="D1323" s="19">
        <v>1</v>
      </c>
      <c r="E1323" s="2">
        <v>285000</v>
      </c>
      <c r="F1323" s="2">
        <f t="shared" si="166"/>
        <v>285000</v>
      </c>
      <c r="G1323" s="2">
        <v>347700</v>
      </c>
      <c r="H1323" s="2">
        <f t="shared" si="167"/>
        <v>347700</v>
      </c>
      <c r="I1323" s="2">
        <v>290728.5</v>
      </c>
      <c r="J1323" s="63">
        <f t="shared" si="168"/>
        <v>290728.5</v>
      </c>
    </row>
    <row r="1324" spans="1:29" ht="20.399999999999999" x14ac:dyDescent="0.2">
      <c r="A1324" s="40">
        <v>1114</v>
      </c>
      <c r="B1324" s="55" t="s">
        <v>110</v>
      </c>
      <c r="C1324" s="54" t="s">
        <v>152</v>
      </c>
      <c r="D1324" s="19">
        <v>1</v>
      </c>
      <c r="E1324" s="2">
        <v>185000</v>
      </c>
      <c r="F1324" s="2">
        <f t="shared" si="166"/>
        <v>185000</v>
      </c>
      <c r="G1324" s="2">
        <v>225700</v>
      </c>
      <c r="H1324" s="2">
        <f t="shared" si="167"/>
        <v>225700</v>
      </c>
      <c r="I1324" s="2">
        <v>236226.49999999994</v>
      </c>
      <c r="J1324" s="63">
        <f t="shared" si="168"/>
        <v>236226.49999999994</v>
      </c>
    </row>
    <row r="1325" spans="1:29" x14ac:dyDescent="0.2">
      <c r="A1325" s="40">
        <v>1115</v>
      </c>
      <c r="B1325" s="55" t="s">
        <v>111</v>
      </c>
      <c r="C1325" s="54" t="s">
        <v>152</v>
      </c>
      <c r="D1325" s="19">
        <v>1</v>
      </c>
      <c r="E1325" s="2">
        <v>73000</v>
      </c>
      <c r="F1325" s="2">
        <f t="shared" si="166"/>
        <v>73000</v>
      </c>
      <c r="G1325" s="2">
        <v>89790</v>
      </c>
      <c r="H1325" s="2">
        <f t="shared" si="167"/>
        <v>89790</v>
      </c>
      <c r="I1325" s="2">
        <v>75949.2</v>
      </c>
      <c r="J1325" s="63">
        <f t="shared" si="168"/>
        <v>75949.2</v>
      </c>
    </row>
    <row r="1326" spans="1:29" ht="20.399999999999999" x14ac:dyDescent="0.2">
      <c r="A1326" s="40">
        <v>1116</v>
      </c>
      <c r="B1326" s="55" t="s">
        <v>334</v>
      </c>
      <c r="C1326" s="54" t="s">
        <v>152</v>
      </c>
      <c r="D1326" s="19">
        <v>1</v>
      </c>
      <c r="E1326" s="2">
        <v>295000</v>
      </c>
      <c r="F1326" s="2">
        <f t="shared" si="166"/>
        <v>295000</v>
      </c>
      <c r="G1326" s="2">
        <v>345150</v>
      </c>
      <c r="H1326" s="2">
        <f t="shared" si="167"/>
        <v>345150</v>
      </c>
      <c r="I1326" s="2">
        <v>446305.5</v>
      </c>
      <c r="J1326" s="63">
        <f t="shared" si="168"/>
        <v>446305.5</v>
      </c>
    </row>
    <row r="1327" spans="1:29" s="45" customFormat="1" ht="17.399999999999999" customHeight="1" x14ac:dyDescent="0.2">
      <c r="A1327" s="334" t="s">
        <v>113</v>
      </c>
      <c r="B1327" s="335"/>
      <c r="C1327" s="43"/>
      <c r="D1327" s="124"/>
      <c r="E1327" s="125"/>
      <c r="F1327" s="125"/>
      <c r="G1327" s="125"/>
      <c r="H1327" s="125"/>
      <c r="I1327" s="125"/>
      <c r="J1327" s="126"/>
      <c r="K1327" s="44"/>
      <c r="L1327" s="44"/>
      <c r="M1327" s="44"/>
      <c r="N1327" s="44"/>
      <c r="O1327" s="44"/>
      <c r="P1327" s="44"/>
      <c r="Q1327" s="44"/>
      <c r="R1327" s="44"/>
      <c r="S1327" s="44"/>
      <c r="T1327" s="44"/>
      <c r="U1327" s="44"/>
      <c r="V1327" s="44"/>
      <c r="W1327" s="44"/>
      <c r="X1327" s="44"/>
      <c r="Y1327" s="44"/>
      <c r="Z1327" s="44"/>
      <c r="AA1327" s="44"/>
      <c r="AB1327" s="44"/>
      <c r="AC1327" s="44"/>
    </row>
    <row r="1328" spans="1:29" ht="30.6" x14ac:dyDescent="0.2">
      <c r="A1328" s="40">
        <v>1117</v>
      </c>
      <c r="B1328" s="55" t="s">
        <v>715</v>
      </c>
      <c r="C1328" s="54" t="s">
        <v>152</v>
      </c>
      <c r="D1328" s="19">
        <v>1</v>
      </c>
      <c r="E1328" s="2">
        <v>215000</v>
      </c>
      <c r="F1328" s="2">
        <f t="shared" ref="F1328:F1334" si="169">E1328*D1328</f>
        <v>215000</v>
      </c>
      <c r="G1328" s="2">
        <v>225750</v>
      </c>
      <c r="H1328" s="2">
        <f t="shared" ref="H1328:H1334" si="170">G1328*D1328</f>
        <v>225750</v>
      </c>
      <c r="I1328" s="2">
        <v>314781.5</v>
      </c>
      <c r="J1328" s="63">
        <f t="shared" ref="J1328:J1334" si="171">I1328*D1328</f>
        <v>314781.5</v>
      </c>
    </row>
    <row r="1329" spans="1:29" ht="30.6" x14ac:dyDescent="0.2">
      <c r="A1329" s="40">
        <v>1118</v>
      </c>
      <c r="B1329" s="55" t="s">
        <v>716</v>
      </c>
      <c r="C1329" s="54" t="s">
        <v>152</v>
      </c>
      <c r="D1329" s="19">
        <v>1</v>
      </c>
      <c r="E1329" s="2">
        <v>85000</v>
      </c>
      <c r="F1329" s="2">
        <f t="shared" si="169"/>
        <v>85000</v>
      </c>
      <c r="G1329" s="2">
        <v>91800</v>
      </c>
      <c r="H1329" s="2">
        <f t="shared" si="170"/>
        <v>91800</v>
      </c>
      <c r="I1329" s="2">
        <v>130696</v>
      </c>
      <c r="J1329" s="63">
        <f t="shared" si="171"/>
        <v>130696</v>
      </c>
    </row>
    <row r="1330" spans="1:29" x14ac:dyDescent="0.2">
      <c r="A1330" s="40">
        <v>1119</v>
      </c>
      <c r="B1330" s="55" t="s">
        <v>740</v>
      </c>
      <c r="C1330" s="54" t="s">
        <v>152</v>
      </c>
      <c r="D1330" s="19">
        <v>1</v>
      </c>
      <c r="E1330" s="2">
        <v>125000</v>
      </c>
      <c r="F1330" s="2">
        <f t="shared" si="169"/>
        <v>125000</v>
      </c>
      <c r="G1330" s="2">
        <v>136250</v>
      </c>
      <c r="H1330" s="2">
        <f t="shared" si="170"/>
        <v>136250</v>
      </c>
      <c r="I1330" s="2">
        <v>151250</v>
      </c>
      <c r="J1330" s="63">
        <f t="shared" si="171"/>
        <v>151250</v>
      </c>
    </row>
    <row r="1331" spans="1:29" ht="20.399999999999999" x14ac:dyDescent="0.2">
      <c r="A1331" s="40">
        <v>1120</v>
      </c>
      <c r="B1331" s="55" t="s">
        <v>117</v>
      </c>
      <c r="C1331" s="54" t="s">
        <v>152</v>
      </c>
      <c r="D1331" s="19">
        <v>1</v>
      </c>
      <c r="E1331" s="2">
        <v>145000</v>
      </c>
      <c r="F1331" s="2">
        <f t="shared" si="169"/>
        <v>145000</v>
      </c>
      <c r="G1331" s="2">
        <v>160950</v>
      </c>
      <c r="H1331" s="2">
        <f t="shared" si="170"/>
        <v>160950</v>
      </c>
      <c r="I1331" s="2">
        <v>208800</v>
      </c>
      <c r="J1331" s="63">
        <f t="shared" si="171"/>
        <v>208800</v>
      </c>
    </row>
    <row r="1332" spans="1:29" ht="61.2" x14ac:dyDescent="0.2">
      <c r="A1332" s="40">
        <v>1121</v>
      </c>
      <c r="B1332" s="55" t="s">
        <v>717</v>
      </c>
      <c r="C1332" s="54" t="s">
        <v>152</v>
      </c>
      <c r="D1332" s="19">
        <v>1</v>
      </c>
      <c r="E1332" s="2">
        <v>85000</v>
      </c>
      <c r="F1332" s="2">
        <f t="shared" si="169"/>
        <v>85000</v>
      </c>
      <c r="G1332" s="2">
        <v>97749.999999999985</v>
      </c>
      <c r="H1332" s="2">
        <f t="shared" si="170"/>
        <v>97749.999999999985</v>
      </c>
      <c r="I1332" s="2">
        <v>122400</v>
      </c>
      <c r="J1332" s="63">
        <f t="shared" si="171"/>
        <v>122400</v>
      </c>
    </row>
    <row r="1333" spans="1:29" ht="20.399999999999999" x14ac:dyDescent="0.2">
      <c r="A1333" s="40">
        <v>1122</v>
      </c>
      <c r="B1333" s="55" t="s">
        <v>118</v>
      </c>
      <c r="C1333" s="54" t="s">
        <v>154</v>
      </c>
      <c r="D1333" s="19">
        <v>1</v>
      </c>
      <c r="E1333" s="2">
        <v>185000</v>
      </c>
      <c r="F1333" s="2">
        <f t="shared" si="169"/>
        <v>185000</v>
      </c>
      <c r="G1333" s="2">
        <v>197950</v>
      </c>
      <c r="H1333" s="2">
        <f t="shared" si="170"/>
        <v>197950</v>
      </c>
      <c r="I1333" s="2">
        <v>227938.50000000006</v>
      </c>
      <c r="J1333" s="63">
        <f t="shared" si="171"/>
        <v>227938.50000000006</v>
      </c>
    </row>
    <row r="1334" spans="1:29" ht="20.399999999999999" x14ac:dyDescent="0.2">
      <c r="A1334" s="40">
        <v>1123</v>
      </c>
      <c r="B1334" s="55" t="s">
        <v>336</v>
      </c>
      <c r="C1334" s="54" t="s">
        <v>153</v>
      </c>
      <c r="D1334" s="19">
        <v>1</v>
      </c>
      <c r="E1334" s="2">
        <v>215000</v>
      </c>
      <c r="F1334" s="2">
        <f t="shared" si="169"/>
        <v>215000</v>
      </c>
      <c r="G1334" s="2">
        <v>225750</v>
      </c>
      <c r="H1334" s="2">
        <f t="shared" si="170"/>
        <v>225750</v>
      </c>
      <c r="I1334" s="2">
        <v>304461.5</v>
      </c>
      <c r="J1334" s="63">
        <f t="shared" si="171"/>
        <v>304461.5</v>
      </c>
    </row>
    <row r="1335" spans="1:29" s="45" customFormat="1" ht="17.399999999999999" customHeight="1" x14ac:dyDescent="0.2">
      <c r="A1335" s="334" t="s">
        <v>120</v>
      </c>
      <c r="B1335" s="335"/>
      <c r="C1335" s="43"/>
      <c r="D1335" s="124"/>
      <c r="E1335" s="125"/>
      <c r="F1335" s="125"/>
      <c r="G1335" s="125"/>
      <c r="H1335" s="125"/>
      <c r="I1335" s="125"/>
      <c r="J1335" s="126"/>
      <c r="K1335" s="44"/>
      <c r="L1335" s="44"/>
      <c r="M1335" s="44"/>
      <c r="N1335" s="44"/>
      <c r="O1335" s="44"/>
      <c r="P1335" s="44"/>
      <c r="Q1335" s="44"/>
      <c r="R1335" s="44"/>
      <c r="S1335" s="44"/>
      <c r="T1335" s="44"/>
      <c r="U1335" s="44"/>
      <c r="V1335" s="44"/>
      <c r="W1335" s="44"/>
      <c r="X1335" s="44"/>
      <c r="Y1335" s="44"/>
      <c r="Z1335" s="44"/>
      <c r="AA1335" s="44"/>
      <c r="AB1335" s="44"/>
      <c r="AC1335" s="44"/>
    </row>
    <row r="1336" spans="1:29" x14ac:dyDescent="0.2">
      <c r="A1336" s="40">
        <v>1124</v>
      </c>
      <c r="B1336" s="55" t="s">
        <v>121</v>
      </c>
      <c r="C1336" s="54" t="s">
        <v>156</v>
      </c>
      <c r="D1336" s="19">
        <v>1</v>
      </c>
      <c r="E1336" s="2">
        <v>85000</v>
      </c>
      <c r="F1336" s="2">
        <f t="shared" ref="F1336:F1366" si="172">E1336*D1336</f>
        <v>85000</v>
      </c>
      <c r="G1336" s="2">
        <v>87550</v>
      </c>
      <c r="H1336" s="2">
        <f t="shared" ref="H1336:H1366" si="173">G1336*D1336</f>
        <v>87550</v>
      </c>
      <c r="I1336" s="2">
        <v>88434</v>
      </c>
      <c r="J1336" s="63">
        <f t="shared" ref="J1336:J1366" si="174">I1336*D1336</f>
        <v>88434</v>
      </c>
    </row>
    <row r="1337" spans="1:29" ht="20.399999999999999" x14ac:dyDescent="0.2">
      <c r="A1337" s="40">
        <v>1125</v>
      </c>
      <c r="B1337" s="55" t="s">
        <v>122</v>
      </c>
      <c r="C1337" s="54" t="s">
        <v>152</v>
      </c>
      <c r="D1337" s="19">
        <v>1</v>
      </c>
      <c r="E1337" s="2">
        <v>195000</v>
      </c>
      <c r="F1337" s="2">
        <f t="shared" si="172"/>
        <v>195000</v>
      </c>
      <c r="G1337" s="2">
        <v>202800</v>
      </c>
      <c r="H1337" s="2">
        <f t="shared" si="173"/>
        <v>202800</v>
      </c>
      <c r="I1337" s="2">
        <v>290238</v>
      </c>
      <c r="J1337" s="63">
        <f t="shared" si="174"/>
        <v>290238</v>
      </c>
    </row>
    <row r="1338" spans="1:29" x14ac:dyDescent="0.2">
      <c r="A1338" s="40">
        <v>1126</v>
      </c>
      <c r="B1338" s="55" t="s">
        <v>123</v>
      </c>
      <c r="C1338" s="54" t="s">
        <v>156</v>
      </c>
      <c r="D1338" s="19">
        <v>1</v>
      </c>
      <c r="E1338" s="2">
        <v>91000</v>
      </c>
      <c r="F1338" s="2">
        <f t="shared" si="172"/>
        <v>91000</v>
      </c>
      <c r="G1338" s="2">
        <v>94640</v>
      </c>
      <c r="H1338" s="2">
        <f t="shared" si="173"/>
        <v>94640</v>
      </c>
      <c r="I1338" s="2">
        <v>142187.5</v>
      </c>
      <c r="J1338" s="63">
        <f t="shared" si="174"/>
        <v>142187.5</v>
      </c>
    </row>
    <row r="1339" spans="1:29" x14ac:dyDescent="0.2">
      <c r="A1339" s="40">
        <v>1127</v>
      </c>
      <c r="B1339" s="55" t="s">
        <v>124</v>
      </c>
      <c r="C1339" s="54" t="s">
        <v>152</v>
      </c>
      <c r="D1339" s="19">
        <v>1</v>
      </c>
      <c r="E1339" s="2">
        <v>55000</v>
      </c>
      <c r="F1339" s="2">
        <f t="shared" si="172"/>
        <v>55000</v>
      </c>
      <c r="G1339" s="2">
        <v>57750</v>
      </c>
      <c r="H1339" s="2">
        <f t="shared" si="173"/>
        <v>57750</v>
      </c>
      <c r="I1339" s="2">
        <v>70229.499999999985</v>
      </c>
      <c r="J1339" s="63">
        <f t="shared" si="174"/>
        <v>70229.499999999985</v>
      </c>
    </row>
    <row r="1340" spans="1:29" x14ac:dyDescent="0.2">
      <c r="A1340" s="40">
        <v>1128</v>
      </c>
      <c r="B1340" s="55" t="s">
        <v>125</v>
      </c>
      <c r="C1340" s="54" t="s">
        <v>152</v>
      </c>
      <c r="D1340" s="19">
        <v>1</v>
      </c>
      <c r="E1340" s="2">
        <v>94000</v>
      </c>
      <c r="F1340" s="2">
        <f t="shared" si="172"/>
        <v>94000</v>
      </c>
      <c r="G1340" s="2">
        <v>94940</v>
      </c>
      <c r="H1340" s="2">
        <f t="shared" si="173"/>
        <v>94940</v>
      </c>
      <c r="I1340" s="2">
        <v>105618.40000000001</v>
      </c>
      <c r="J1340" s="63">
        <f t="shared" si="174"/>
        <v>105618.40000000001</v>
      </c>
    </row>
    <row r="1341" spans="1:29" ht="20.399999999999999" x14ac:dyDescent="0.2">
      <c r="A1341" s="40">
        <v>1129</v>
      </c>
      <c r="B1341" s="55" t="s">
        <v>126</v>
      </c>
      <c r="C1341" s="54" t="s">
        <v>152</v>
      </c>
      <c r="D1341" s="19">
        <v>1</v>
      </c>
      <c r="E1341" s="2">
        <v>96000</v>
      </c>
      <c r="F1341" s="2">
        <f t="shared" si="172"/>
        <v>96000</v>
      </c>
      <c r="G1341" s="2">
        <v>113280</v>
      </c>
      <c r="H1341" s="2">
        <f t="shared" si="173"/>
        <v>113280</v>
      </c>
      <c r="I1341" s="2">
        <v>97929.600000000006</v>
      </c>
      <c r="J1341" s="63">
        <f t="shared" si="174"/>
        <v>97929.600000000006</v>
      </c>
    </row>
    <row r="1342" spans="1:29" x14ac:dyDescent="0.2">
      <c r="A1342" s="40">
        <v>1130</v>
      </c>
      <c r="B1342" s="55" t="s">
        <v>127</v>
      </c>
      <c r="C1342" s="54" t="s">
        <v>152</v>
      </c>
      <c r="D1342" s="19">
        <v>1</v>
      </c>
      <c r="E1342" s="2">
        <v>86000</v>
      </c>
      <c r="F1342" s="2">
        <f t="shared" si="172"/>
        <v>86000</v>
      </c>
      <c r="G1342" s="2">
        <v>98899.999999999985</v>
      </c>
      <c r="H1342" s="2">
        <f t="shared" si="173"/>
        <v>98899.999999999985</v>
      </c>
      <c r="I1342" s="2">
        <v>130109.4</v>
      </c>
      <c r="J1342" s="63">
        <f t="shared" si="174"/>
        <v>130109.4</v>
      </c>
    </row>
    <row r="1343" spans="1:29" ht="20.399999999999999" x14ac:dyDescent="0.2">
      <c r="A1343" s="40">
        <v>1131</v>
      </c>
      <c r="B1343" s="55" t="s">
        <v>719</v>
      </c>
      <c r="C1343" s="54" t="s">
        <v>152</v>
      </c>
      <c r="D1343" s="19">
        <v>1</v>
      </c>
      <c r="E1343" s="2">
        <v>196000</v>
      </c>
      <c r="F1343" s="2">
        <f t="shared" si="172"/>
        <v>196000</v>
      </c>
      <c r="G1343" s="2">
        <v>235200</v>
      </c>
      <c r="H1343" s="2">
        <f t="shared" si="173"/>
        <v>235200</v>
      </c>
      <c r="I1343" s="2">
        <v>228614.40000000002</v>
      </c>
      <c r="J1343" s="63">
        <f t="shared" si="174"/>
        <v>228614.40000000002</v>
      </c>
    </row>
    <row r="1344" spans="1:29" x14ac:dyDescent="0.2">
      <c r="A1344" s="40">
        <v>1132</v>
      </c>
      <c r="B1344" s="55" t="s">
        <v>129</v>
      </c>
      <c r="C1344" s="54" t="s">
        <v>152</v>
      </c>
      <c r="D1344" s="19">
        <v>1</v>
      </c>
      <c r="E1344" s="2">
        <v>75000</v>
      </c>
      <c r="F1344" s="2">
        <f t="shared" si="172"/>
        <v>75000</v>
      </c>
      <c r="G1344" s="2">
        <v>93000</v>
      </c>
      <c r="H1344" s="2">
        <f t="shared" si="173"/>
        <v>93000</v>
      </c>
      <c r="I1344" s="2">
        <v>84270</v>
      </c>
      <c r="J1344" s="63">
        <f t="shared" si="174"/>
        <v>84270</v>
      </c>
    </row>
    <row r="1345" spans="1:10" x14ac:dyDescent="0.2">
      <c r="A1345" s="40">
        <v>1133</v>
      </c>
      <c r="B1345" s="55" t="s">
        <v>130</v>
      </c>
      <c r="C1345" s="54" t="s">
        <v>152</v>
      </c>
      <c r="D1345" s="19">
        <v>1</v>
      </c>
      <c r="E1345" s="2">
        <v>98000</v>
      </c>
      <c r="F1345" s="2">
        <f t="shared" si="172"/>
        <v>98000</v>
      </c>
      <c r="G1345" s="2">
        <v>107800.00000000001</v>
      </c>
      <c r="H1345" s="2">
        <f t="shared" si="173"/>
        <v>107800.00000000001</v>
      </c>
      <c r="I1345" s="2">
        <v>118580.00000000003</v>
      </c>
      <c r="J1345" s="63">
        <f t="shared" si="174"/>
        <v>118580.00000000003</v>
      </c>
    </row>
    <row r="1346" spans="1:10" ht="20.399999999999999" x14ac:dyDescent="0.2">
      <c r="A1346" s="40">
        <v>1134</v>
      </c>
      <c r="B1346" s="55" t="s">
        <v>720</v>
      </c>
      <c r="C1346" s="54" t="s">
        <v>152</v>
      </c>
      <c r="D1346" s="19">
        <v>1</v>
      </c>
      <c r="E1346" s="2">
        <v>196387.15</v>
      </c>
      <c r="F1346" s="2">
        <f t="shared" si="172"/>
        <v>196387.15</v>
      </c>
      <c r="G1346" s="2">
        <v>200314.89300000001</v>
      </c>
      <c r="H1346" s="2">
        <f t="shared" si="173"/>
        <v>200314.89300000001</v>
      </c>
      <c r="I1346" s="2">
        <v>306854.921875</v>
      </c>
      <c r="J1346" s="63">
        <f t="shared" si="174"/>
        <v>306854.921875</v>
      </c>
    </row>
    <row r="1347" spans="1:10" ht="20.399999999999999" x14ac:dyDescent="0.2">
      <c r="A1347" s="40">
        <v>1135</v>
      </c>
      <c r="B1347" s="55" t="s">
        <v>132</v>
      </c>
      <c r="C1347" s="54" t="s">
        <v>152</v>
      </c>
      <c r="D1347" s="19">
        <v>1</v>
      </c>
      <c r="E1347" s="2">
        <v>165000</v>
      </c>
      <c r="F1347" s="2">
        <f t="shared" si="172"/>
        <v>165000</v>
      </c>
      <c r="G1347" s="2">
        <v>198000</v>
      </c>
      <c r="H1347" s="2">
        <f t="shared" si="173"/>
        <v>198000</v>
      </c>
      <c r="I1347" s="2">
        <v>222023.99999999997</v>
      </c>
      <c r="J1347" s="63">
        <f t="shared" si="174"/>
        <v>222023.99999999997</v>
      </c>
    </row>
    <row r="1348" spans="1:10" ht="20.399999999999999" x14ac:dyDescent="0.2">
      <c r="A1348" s="40">
        <v>1136</v>
      </c>
      <c r="B1348" s="55" t="s">
        <v>133</v>
      </c>
      <c r="C1348" s="54" t="s">
        <v>152</v>
      </c>
      <c r="D1348" s="19">
        <v>1</v>
      </c>
      <c r="E1348" s="2">
        <v>185000</v>
      </c>
      <c r="F1348" s="2">
        <f t="shared" si="172"/>
        <v>185000</v>
      </c>
      <c r="G1348" s="2">
        <v>186850</v>
      </c>
      <c r="H1348" s="2">
        <f t="shared" si="173"/>
        <v>186850</v>
      </c>
      <c r="I1348" s="2">
        <v>289062.5</v>
      </c>
      <c r="J1348" s="63">
        <f t="shared" si="174"/>
        <v>289062.5</v>
      </c>
    </row>
    <row r="1349" spans="1:10" ht="20.399999999999999" x14ac:dyDescent="0.2">
      <c r="A1349" s="40">
        <v>1137</v>
      </c>
      <c r="B1349" s="55" t="s">
        <v>337</v>
      </c>
      <c r="C1349" s="54" t="s">
        <v>152</v>
      </c>
      <c r="D1349" s="19">
        <v>1</v>
      </c>
      <c r="E1349" s="2">
        <v>186000</v>
      </c>
      <c r="F1349" s="2">
        <f t="shared" si="172"/>
        <v>186000</v>
      </c>
      <c r="G1349" s="2">
        <v>199020</v>
      </c>
      <c r="H1349" s="2">
        <f t="shared" si="173"/>
        <v>199020</v>
      </c>
      <c r="I1349" s="2">
        <v>254615.4</v>
      </c>
      <c r="J1349" s="63">
        <f t="shared" si="174"/>
        <v>254615.4</v>
      </c>
    </row>
    <row r="1350" spans="1:10" ht="20.399999999999999" x14ac:dyDescent="0.2">
      <c r="A1350" s="40">
        <v>1138</v>
      </c>
      <c r="B1350" s="55" t="s">
        <v>135</v>
      </c>
      <c r="C1350" s="54" t="s">
        <v>152</v>
      </c>
      <c r="D1350" s="19">
        <v>1</v>
      </c>
      <c r="E1350" s="2">
        <v>165000</v>
      </c>
      <c r="F1350" s="2">
        <f t="shared" si="172"/>
        <v>165000</v>
      </c>
      <c r="G1350" s="2">
        <v>181500.00000000003</v>
      </c>
      <c r="H1350" s="2">
        <f t="shared" si="173"/>
        <v>181500.00000000003</v>
      </c>
      <c r="I1350" s="2">
        <v>168316.5</v>
      </c>
      <c r="J1350" s="63">
        <f t="shared" si="174"/>
        <v>168316.5</v>
      </c>
    </row>
    <row r="1351" spans="1:10" ht="20.399999999999999" x14ac:dyDescent="0.2">
      <c r="A1351" s="40">
        <v>1139</v>
      </c>
      <c r="B1351" s="55" t="s">
        <v>136</v>
      </c>
      <c r="C1351" s="54" t="s">
        <v>152</v>
      </c>
      <c r="D1351" s="19">
        <v>1</v>
      </c>
      <c r="E1351" s="2">
        <v>186000</v>
      </c>
      <c r="F1351" s="2">
        <f t="shared" si="172"/>
        <v>186000</v>
      </c>
      <c r="G1351" s="2">
        <v>206460.00000000003</v>
      </c>
      <c r="H1351" s="2">
        <f t="shared" si="173"/>
        <v>206460.00000000003</v>
      </c>
      <c r="I1351" s="2">
        <v>250281.59999999995</v>
      </c>
      <c r="J1351" s="63">
        <f t="shared" si="174"/>
        <v>250281.59999999995</v>
      </c>
    </row>
    <row r="1352" spans="1:10" ht="20.399999999999999" x14ac:dyDescent="0.2">
      <c r="A1352" s="40">
        <v>1140</v>
      </c>
      <c r="B1352" s="55" t="s">
        <v>137</v>
      </c>
      <c r="C1352" s="54" t="s">
        <v>154</v>
      </c>
      <c r="D1352" s="19">
        <v>1</v>
      </c>
      <c r="E1352" s="2">
        <v>71000</v>
      </c>
      <c r="F1352" s="2">
        <f t="shared" si="172"/>
        <v>71000</v>
      </c>
      <c r="G1352" s="2">
        <v>82360</v>
      </c>
      <c r="H1352" s="2">
        <f t="shared" si="173"/>
        <v>82360</v>
      </c>
      <c r="I1352" s="2">
        <v>85910</v>
      </c>
      <c r="J1352" s="63">
        <f t="shared" si="174"/>
        <v>85910</v>
      </c>
    </row>
    <row r="1353" spans="1:10" x14ac:dyDescent="0.2">
      <c r="A1353" s="40">
        <v>1141</v>
      </c>
      <c r="B1353" s="55" t="s">
        <v>138</v>
      </c>
      <c r="C1353" s="54" t="s">
        <v>152</v>
      </c>
      <c r="D1353" s="19">
        <v>1</v>
      </c>
      <c r="E1353" s="2">
        <v>176000</v>
      </c>
      <c r="F1353" s="2">
        <f t="shared" si="172"/>
        <v>176000</v>
      </c>
      <c r="G1353" s="2">
        <v>193600.00000000003</v>
      </c>
      <c r="H1353" s="2">
        <f t="shared" si="173"/>
        <v>193600.00000000003</v>
      </c>
      <c r="I1353" s="2">
        <v>212960.00000000006</v>
      </c>
      <c r="J1353" s="63">
        <f t="shared" si="174"/>
        <v>212960.00000000006</v>
      </c>
    </row>
    <row r="1354" spans="1:10" x14ac:dyDescent="0.2">
      <c r="A1354" s="40">
        <v>1142</v>
      </c>
      <c r="B1354" s="55" t="s">
        <v>139</v>
      </c>
      <c r="C1354" s="54" t="s">
        <v>152</v>
      </c>
      <c r="D1354" s="19">
        <v>1</v>
      </c>
      <c r="E1354" s="2">
        <v>185000</v>
      </c>
      <c r="F1354" s="2">
        <f t="shared" si="172"/>
        <v>185000</v>
      </c>
      <c r="G1354" s="2">
        <v>188700</v>
      </c>
      <c r="H1354" s="2">
        <f t="shared" si="173"/>
        <v>188700</v>
      </c>
      <c r="I1354" s="2">
        <v>203962.5</v>
      </c>
      <c r="J1354" s="63">
        <f t="shared" si="174"/>
        <v>203962.5</v>
      </c>
    </row>
    <row r="1355" spans="1:10" ht="20.399999999999999" x14ac:dyDescent="0.2">
      <c r="A1355" s="40">
        <v>1143</v>
      </c>
      <c r="B1355" s="55" t="s">
        <v>338</v>
      </c>
      <c r="C1355" s="54" t="s">
        <v>152</v>
      </c>
      <c r="D1355" s="19">
        <v>1</v>
      </c>
      <c r="E1355" s="2">
        <v>85000</v>
      </c>
      <c r="F1355" s="2">
        <f t="shared" si="172"/>
        <v>85000</v>
      </c>
      <c r="G1355" s="2">
        <v>105400</v>
      </c>
      <c r="H1355" s="2">
        <f t="shared" si="173"/>
        <v>105400</v>
      </c>
      <c r="I1355" s="2">
        <v>100988.50000000001</v>
      </c>
      <c r="J1355" s="63">
        <f t="shared" si="174"/>
        <v>100988.50000000001</v>
      </c>
    </row>
    <row r="1356" spans="1:10" ht="30.6" x14ac:dyDescent="0.2">
      <c r="A1356" s="40">
        <v>1144</v>
      </c>
      <c r="B1356" s="55" t="s">
        <v>339</v>
      </c>
      <c r="C1356" s="54" t="s">
        <v>152</v>
      </c>
      <c r="D1356" s="19">
        <v>1</v>
      </c>
      <c r="E1356" s="2">
        <v>91000</v>
      </c>
      <c r="F1356" s="2">
        <f t="shared" si="172"/>
        <v>91000</v>
      </c>
      <c r="G1356" s="2">
        <v>100100.00000000001</v>
      </c>
      <c r="H1356" s="2">
        <f t="shared" si="173"/>
        <v>100100.00000000001</v>
      </c>
      <c r="I1356" s="2">
        <v>118263.60000000003</v>
      </c>
      <c r="J1356" s="63">
        <f t="shared" si="174"/>
        <v>118263.60000000003</v>
      </c>
    </row>
    <row r="1357" spans="1:10" ht="20.399999999999999" x14ac:dyDescent="0.2">
      <c r="A1357" s="40">
        <v>1145</v>
      </c>
      <c r="B1357" s="55" t="s">
        <v>142</v>
      </c>
      <c r="C1357" s="54" t="s">
        <v>153</v>
      </c>
      <c r="D1357" s="19">
        <v>1</v>
      </c>
      <c r="E1357" s="2">
        <v>3500000</v>
      </c>
      <c r="F1357" s="2">
        <f t="shared" si="172"/>
        <v>3500000</v>
      </c>
      <c r="G1357" s="2">
        <v>3990000.0000000005</v>
      </c>
      <c r="H1357" s="2">
        <f t="shared" si="173"/>
        <v>3990000.0000000005</v>
      </c>
      <c r="I1357" s="2">
        <v>4007150</v>
      </c>
      <c r="J1357" s="63">
        <f t="shared" si="174"/>
        <v>4007150</v>
      </c>
    </row>
    <row r="1358" spans="1:10" ht="20.399999999999999" x14ac:dyDescent="0.2">
      <c r="A1358" s="40">
        <v>1146</v>
      </c>
      <c r="B1358" s="55" t="s">
        <v>143</v>
      </c>
      <c r="C1358" s="54" t="s">
        <v>152</v>
      </c>
      <c r="D1358" s="19">
        <v>1</v>
      </c>
      <c r="E1358" s="2">
        <v>896000</v>
      </c>
      <c r="F1358" s="2">
        <f t="shared" si="172"/>
        <v>896000</v>
      </c>
      <c r="G1358" s="2">
        <v>1030399.9999999999</v>
      </c>
      <c r="H1358" s="2">
        <f t="shared" si="173"/>
        <v>1030399.9999999999</v>
      </c>
      <c r="I1358" s="2">
        <v>1123942.4000000001</v>
      </c>
      <c r="J1358" s="63">
        <f t="shared" si="174"/>
        <v>1123942.4000000001</v>
      </c>
    </row>
    <row r="1359" spans="1:10" x14ac:dyDescent="0.2">
      <c r="A1359" s="40">
        <v>1147</v>
      </c>
      <c r="B1359" s="55" t="s">
        <v>741</v>
      </c>
      <c r="C1359" s="54" t="s">
        <v>153</v>
      </c>
      <c r="D1359" s="19">
        <v>1</v>
      </c>
      <c r="E1359" s="2">
        <v>1800000</v>
      </c>
      <c r="F1359" s="2">
        <f t="shared" si="172"/>
        <v>1800000</v>
      </c>
      <c r="G1359" s="2">
        <v>2124000</v>
      </c>
      <c r="H1359" s="2">
        <f t="shared" si="173"/>
        <v>2124000</v>
      </c>
      <c r="I1359" s="2">
        <v>2767680</v>
      </c>
      <c r="J1359" s="63">
        <f t="shared" si="174"/>
        <v>2767680</v>
      </c>
    </row>
    <row r="1360" spans="1:10" x14ac:dyDescent="0.2">
      <c r="A1360" s="40">
        <v>1148</v>
      </c>
      <c r="B1360" s="55" t="s">
        <v>145</v>
      </c>
      <c r="C1360" s="54" t="s">
        <v>153</v>
      </c>
      <c r="D1360" s="19">
        <v>1</v>
      </c>
      <c r="E1360" s="2">
        <v>698000</v>
      </c>
      <c r="F1360" s="2">
        <f t="shared" si="172"/>
        <v>698000</v>
      </c>
      <c r="G1360" s="2">
        <v>753840</v>
      </c>
      <c r="H1360" s="2">
        <f t="shared" si="173"/>
        <v>753840</v>
      </c>
      <c r="I1360" s="2">
        <v>814147.20000000007</v>
      </c>
      <c r="J1360" s="63">
        <f t="shared" si="174"/>
        <v>814147.20000000007</v>
      </c>
    </row>
    <row r="1361" spans="1:29" x14ac:dyDescent="0.2">
      <c r="A1361" s="40">
        <v>1149</v>
      </c>
      <c r="B1361" s="55" t="s">
        <v>146</v>
      </c>
      <c r="C1361" s="54" t="s">
        <v>156</v>
      </c>
      <c r="D1361" s="19">
        <v>1</v>
      </c>
      <c r="E1361" s="2">
        <v>165000</v>
      </c>
      <c r="F1361" s="2">
        <f t="shared" si="172"/>
        <v>165000</v>
      </c>
      <c r="G1361" s="2">
        <v>189749.99999999997</v>
      </c>
      <c r="H1361" s="2">
        <f t="shared" si="173"/>
        <v>189749.99999999997</v>
      </c>
      <c r="I1361" s="2">
        <v>178464</v>
      </c>
      <c r="J1361" s="63">
        <f t="shared" si="174"/>
        <v>178464</v>
      </c>
    </row>
    <row r="1362" spans="1:29" x14ac:dyDescent="0.2">
      <c r="A1362" s="40">
        <v>1150</v>
      </c>
      <c r="B1362" s="55" t="s">
        <v>147</v>
      </c>
      <c r="C1362" s="54" t="s">
        <v>156</v>
      </c>
      <c r="D1362" s="19">
        <v>1</v>
      </c>
      <c r="E1362" s="2">
        <v>135000</v>
      </c>
      <c r="F1362" s="2">
        <f t="shared" si="172"/>
        <v>135000</v>
      </c>
      <c r="G1362" s="2">
        <v>148500</v>
      </c>
      <c r="H1362" s="2">
        <f t="shared" si="173"/>
        <v>148500</v>
      </c>
      <c r="I1362" s="2">
        <v>187974</v>
      </c>
      <c r="J1362" s="63">
        <f t="shared" si="174"/>
        <v>187974</v>
      </c>
    </row>
    <row r="1363" spans="1:29" x14ac:dyDescent="0.2">
      <c r="A1363" s="40">
        <v>1151</v>
      </c>
      <c r="B1363" s="55" t="s">
        <v>148</v>
      </c>
      <c r="C1363" s="54" t="s">
        <v>152</v>
      </c>
      <c r="D1363" s="19">
        <v>1</v>
      </c>
      <c r="E1363" s="2">
        <v>85000</v>
      </c>
      <c r="F1363" s="2">
        <f t="shared" si="172"/>
        <v>85000</v>
      </c>
      <c r="G1363" s="2">
        <v>98600</v>
      </c>
      <c r="H1363" s="2">
        <f t="shared" si="173"/>
        <v>98600</v>
      </c>
      <c r="I1363" s="2">
        <v>108536.49999999997</v>
      </c>
      <c r="J1363" s="63">
        <f t="shared" si="174"/>
        <v>108536.49999999997</v>
      </c>
    </row>
    <row r="1364" spans="1:29" ht="20.399999999999999" x14ac:dyDescent="0.2">
      <c r="A1364" s="40">
        <v>1152</v>
      </c>
      <c r="B1364" s="55" t="s">
        <v>149</v>
      </c>
      <c r="C1364" s="54" t="s">
        <v>153</v>
      </c>
      <c r="D1364" s="19">
        <v>1</v>
      </c>
      <c r="E1364" s="2">
        <v>173000</v>
      </c>
      <c r="F1364" s="2">
        <f t="shared" si="172"/>
        <v>173000</v>
      </c>
      <c r="G1364" s="2">
        <v>202410</v>
      </c>
      <c r="H1364" s="2">
        <f t="shared" si="173"/>
        <v>202410</v>
      </c>
      <c r="I1364" s="2">
        <v>176477.3</v>
      </c>
      <c r="J1364" s="63">
        <f t="shared" si="174"/>
        <v>176477.3</v>
      </c>
    </row>
    <row r="1365" spans="1:29" ht="20.399999999999999" x14ac:dyDescent="0.2">
      <c r="A1365" s="40">
        <v>1153</v>
      </c>
      <c r="B1365" s="55" t="s">
        <v>150</v>
      </c>
      <c r="C1365" s="54" t="s">
        <v>152</v>
      </c>
      <c r="D1365" s="19">
        <v>1</v>
      </c>
      <c r="E1365" s="2">
        <v>183000</v>
      </c>
      <c r="F1365" s="2">
        <f t="shared" si="172"/>
        <v>183000</v>
      </c>
      <c r="G1365" s="2">
        <v>186660</v>
      </c>
      <c r="H1365" s="2">
        <f t="shared" si="173"/>
        <v>186660</v>
      </c>
      <c r="I1365" s="2">
        <v>209516.7</v>
      </c>
      <c r="J1365" s="63">
        <f t="shared" si="174"/>
        <v>209516.7</v>
      </c>
    </row>
    <row r="1366" spans="1:29" ht="20.399999999999999" x14ac:dyDescent="0.2">
      <c r="A1366" s="40">
        <v>1154</v>
      </c>
      <c r="B1366" s="55" t="s">
        <v>151</v>
      </c>
      <c r="C1366" s="54" t="s">
        <v>153</v>
      </c>
      <c r="D1366" s="19">
        <v>1</v>
      </c>
      <c r="E1366" s="2">
        <v>285000</v>
      </c>
      <c r="F1366" s="2">
        <f t="shared" si="172"/>
        <v>285000</v>
      </c>
      <c r="G1366" s="2">
        <v>302100</v>
      </c>
      <c r="H1366" s="2">
        <f t="shared" si="173"/>
        <v>302100</v>
      </c>
      <c r="I1366" s="2">
        <v>390136.5</v>
      </c>
      <c r="J1366" s="63">
        <f t="shared" si="174"/>
        <v>390136.5</v>
      </c>
    </row>
    <row r="1367" spans="1:29" s="45" customFormat="1" ht="17.399999999999999" customHeight="1" x14ac:dyDescent="0.2">
      <c r="A1367" s="334" t="s">
        <v>157</v>
      </c>
      <c r="B1367" s="335"/>
      <c r="C1367" s="43"/>
      <c r="D1367" s="124"/>
      <c r="E1367" s="125"/>
      <c r="F1367" s="125"/>
      <c r="G1367" s="125"/>
      <c r="H1367" s="125"/>
      <c r="I1367" s="125"/>
      <c r="J1367" s="126"/>
      <c r="K1367" s="44"/>
      <c r="L1367" s="44"/>
      <c r="M1367" s="44"/>
      <c r="N1367" s="44"/>
      <c r="O1367" s="44"/>
      <c r="P1367" s="44"/>
      <c r="Q1367" s="44"/>
      <c r="R1367" s="44"/>
      <c r="S1367" s="44"/>
      <c r="T1367" s="44"/>
      <c r="U1367" s="44"/>
      <c r="V1367" s="44"/>
      <c r="W1367" s="44"/>
      <c r="X1367" s="44"/>
      <c r="Y1367" s="44"/>
      <c r="Z1367" s="44"/>
      <c r="AA1367" s="44"/>
      <c r="AB1367" s="44"/>
      <c r="AC1367" s="44"/>
    </row>
    <row r="1368" spans="1:29" ht="20.399999999999999" x14ac:dyDescent="0.2">
      <c r="A1368" s="40">
        <v>1155</v>
      </c>
      <c r="B1368" s="55" t="s">
        <v>158</v>
      </c>
      <c r="C1368" s="54" t="s">
        <v>152</v>
      </c>
      <c r="D1368" s="19">
        <v>1</v>
      </c>
      <c r="E1368" s="2">
        <v>195000</v>
      </c>
      <c r="F1368" s="2">
        <f>E1368*D1368</f>
        <v>195000</v>
      </c>
      <c r="G1368" s="2">
        <v>239850</v>
      </c>
      <c r="H1368" s="2">
        <f>G1368*D1368</f>
        <v>239850</v>
      </c>
      <c r="I1368" s="2">
        <v>227448.00000000003</v>
      </c>
      <c r="J1368" s="63">
        <f>I1368*D1368</f>
        <v>227448.00000000003</v>
      </c>
    </row>
    <row r="1369" spans="1:29" x14ac:dyDescent="0.2">
      <c r="A1369" s="40">
        <v>1156</v>
      </c>
      <c r="B1369" s="55" t="s">
        <v>159</v>
      </c>
      <c r="C1369" s="54" t="s">
        <v>152</v>
      </c>
      <c r="D1369" s="19">
        <v>1</v>
      </c>
      <c r="E1369" s="2">
        <v>165000</v>
      </c>
      <c r="F1369" s="2">
        <f>E1369*D1369</f>
        <v>165000</v>
      </c>
      <c r="G1369" s="2">
        <v>194700</v>
      </c>
      <c r="H1369" s="2">
        <f>G1369*D1369</f>
        <v>194700</v>
      </c>
      <c r="I1369" s="2">
        <v>206976.00000000006</v>
      </c>
      <c r="J1369" s="63">
        <f>I1369*D1369</f>
        <v>206976.00000000006</v>
      </c>
    </row>
    <row r="1370" spans="1:29" s="45" customFormat="1" ht="17.399999999999999" customHeight="1" x14ac:dyDescent="0.2">
      <c r="A1370" s="334" t="s">
        <v>160</v>
      </c>
      <c r="B1370" s="335"/>
      <c r="C1370" s="43"/>
      <c r="D1370" s="124"/>
      <c r="E1370" s="125"/>
      <c r="F1370" s="125"/>
      <c r="G1370" s="125"/>
      <c r="H1370" s="125"/>
      <c r="I1370" s="125"/>
      <c r="J1370" s="126"/>
      <c r="K1370" s="44"/>
      <c r="L1370" s="44"/>
      <c r="M1370" s="44"/>
      <c r="N1370" s="44"/>
      <c r="O1370" s="44"/>
      <c r="P1370" s="44"/>
      <c r="Q1370" s="44"/>
      <c r="R1370" s="44"/>
      <c r="S1370" s="44"/>
      <c r="T1370" s="44"/>
      <c r="U1370" s="44"/>
      <c r="V1370" s="44"/>
      <c r="W1370" s="44"/>
      <c r="X1370" s="44"/>
      <c r="Y1370" s="44"/>
      <c r="Z1370" s="44"/>
      <c r="AA1370" s="44"/>
      <c r="AB1370" s="44"/>
      <c r="AC1370" s="44"/>
    </row>
    <row r="1371" spans="1:29" ht="20.399999999999999" x14ac:dyDescent="0.2">
      <c r="A1371" s="40">
        <v>1157</v>
      </c>
      <c r="B1371" s="55" t="s">
        <v>722</v>
      </c>
      <c r="C1371" s="54" t="s">
        <v>153</v>
      </c>
      <c r="D1371" s="19">
        <v>1</v>
      </c>
      <c r="E1371" s="2">
        <v>1100000</v>
      </c>
      <c r="F1371" s="2">
        <f t="shared" ref="F1371:F1379" si="175">E1371*D1371</f>
        <v>1100000</v>
      </c>
      <c r="G1371" s="2">
        <v>1166000</v>
      </c>
      <c r="H1371" s="2">
        <f t="shared" ref="H1371:H1379" si="176">G1371*D1371</f>
        <v>1166000</v>
      </c>
      <c r="I1371" s="2">
        <v>1166990</v>
      </c>
      <c r="J1371" s="63">
        <f t="shared" ref="J1371:J1379" si="177">I1371*D1371</f>
        <v>1166990</v>
      </c>
    </row>
    <row r="1372" spans="1:29" ht="20.399999999999999" x14ac:dyDescent="0.2">
      <c r="A1372" s="40">
        <v>1158</v>
      </c>
      <c r="B1372" s="55" t="s">
        <v>162</v>
      </c>
      <c r="C1372" s="54" t="s">
        <v>154</v>
      </c>
      <c r="D1372" s="19">
        <v>1</v>
      </c>
      <c r="E1372" s="2">
        <v>265000</v>
      </c>
      <c r="F1372" s="2">
        <f t="shared" si="175"/>
        <v>265000</v>
      </c>
      <c r="G1372" s="2">
        <v>318000</v>
      </c>
      <c r="H1372" s="2">
        <f t="shared" si="176"/>
        <v>318000</v>
      </c>
      <c r="I1372" s="2">
        <v>350462.5</v>
      </c>
      <c r="J1372" s="63">
        <f t="shared" si="177"/>
        <v>350462.5</v>
      </c>
    </row>
    <row r="1373" spans="1:29" ht="20.399999999999999" x14ac:dyDescent="0.2">
      <c r="A1373" s="40">
        <v>1159</v>
      </c>
      <c r="B1373" s="55" t="s">
        <v>164</v>
      </c>
      <c r="C1373" s="54" t="s">
        <v>154</v>
      </c>
      <c r="D1373" s="19">
        <v>1</v>
      </c>
      <c r="E1373" s="2">
        <v>245000</v>
      </c>
      <c r="F1373" s="2">
        <f t="shared" si="175"/>
        <v>245000</v>
      </c>
      <c r="G1373" s="2">
        <v>303800</v>
      </c>
      <c r="H1373" s="2">
        <f t="shared" si="176"/>
        <v>303800</v>
      </c>
      <c r="I1373" s="2">
        <v>270112.5</v>
      </c>
      <c r="J1373" s="63">
        <f t="shared" si="177"/>
        <v>270112.5</v>
      </c>
    </row>
    <row r="1374" spans="1:29" ht="20.399999999999999" x14ac:dyDescent="0.2">
      <c r="A1374" s="40">
        <v>1160</v>
      </c>
      <c r="B1374" s="55" t="s">
        <v>724</v>
      </c>
      <c r="C1374" s="54" t="s">
        <v>152</v>
      </c>
      <c r="D1374" s="19">
        <v>1</v>
      </c>
      <c r="E1374" s="2">
        <v>47922.27</v>
      </c>
      <c r="F1374" s="2">
        <f t="shared" si="175"/>
        <v>47922.27</v>
      </c>
      <c r="G1374" s="2">
        <v>51276.8289</v>
      </c>
      <c r="H1374" s="2">
        <f t="shared" si="176"/>
        <v>51276.8289</v>
      </c>
      <c r="I1374" s="2">
        <v>52834.302674999999</v>
      </c>
      <c r="J1374" s="63">
        <f t="shared" si="177"/>
        <v>52834.302674999999</v>
      </c>
    </row>
    <row r="1375" spans="1:29" x14ac:dyDescent="0.2">
      <c r="A1375" s="40">
        <v>1161</v>
      </c>
      <c r="B1375" s="55" t="s">
        <v>166</v>
      </c>
      <c r="C1375" s="54" t="s">
        <v>152</v>
      </c>
      <c r="D1375" s="19">
        <v>1</v>
      </c>
      <c r="E1375" s="2">
        <v>65000</v>
      </c>
      <c r="F1375" s="2">
        <f t="shared" si="175"/>
        <v>65000</v>
      </c>
      <c r="G1375" s="2">
        <v>74100.000000000015</v>
      </c>
      <c r="H1375" s="2">
        <f t="shared" si="176"/>
        <v>74100.000000000015</v>
      </c>
      <c r="I1375" s="2">
        <v>90506</v>
      </c>
      <c r="J1375" s="63">
        <f t="shared" si="177"/>
        <v>90506</v>
      </c>
    </row>
    <row r="1376" spans="1:29" x14ac:dyDescent="0.2">
      <c r="A1376" s="40">
        <v>1162</v>
      </c>
      <c r="B1376" s="55" t="s">
        <v>725</v>
      </c>
      <c r="C1376" s="54" t="s">
        <v>153</v>
      </c>
      <c r="D1376" s="19">
        <v>1</v>
      </c>
      <c r="E1376" s="2">
        <v>855000</v>
      </c>
      <c r="F1376" s="2">
        <f t="shared" si="175"/>
        <v>855000</v>
      </c>
      <c r="G1376" s="2">
        <v>1000349.9999999999</v>
      </c>
      <c r="H1376" s="2">
        <f t="shared" si="176"/>
        <v>1000349.9999999999</v>
      </c>
      <c r="I1376" s="2">
        <v>1150487.9999999998</v>
      </c>
      <c r="J1376" s="63">
        <f t="shared" si="177"/>
        <v>1150487.9999999998</v>
      </c>
    </row>
    <row r="1377" spans="1:29" x14ac:dyDescent="0.2">
      <c r="A1377" s="40">
        <v>1163</v>
      </c>
      <c r="B1377" s="55" t="s">
        <v>168</v>
      </c>
      <c r="C1377" s="54" t="s">
        <v>153</v>
      </c>
      <c r="D1377" s="19">
        <v>1</v>
      </c>
      <c r="E1377" s="2">
        <v>840000</v>
      </c>
      <c r="F1377" s="2">
        <f t="shared" si="175"/>
        <v>840000</v>
      </c>
      <c r="G1377" s="2">
        <v>1041600</v>
      </c>
      <c r="H1377" s="2">
        <f t="shared" si="176"/>
        <v>1041600</v>
      </c>
      <c r="I1377" s="2">
        <v>1091664.0000000002</v>
      </c>
      <c r="J1377" s="63">
        <f t="shared" si="177"/>
        <v>1091664.0000000002</v>
      </c>
    </row>
    <row r="1378" spans="1:29" x14ac:dyDescent="0.2">
      <c r="A1378" s="40">
        <v>1164</v>
      </c>
      <c r="B1378" s="55" t="s">
        <v>169</v>
      </c>
      <c r="C1378" s="54" t="s">
        <v>153</v>
      </c>
      <c r="D1378" s="19">
        <v>1</v>
      </c>
      <c r="E1378" s="2">
        <v>298000</v>
      </c>
      <c r="F1378" s="2">
        <f t="shared" si="175"/>
        <v>298000</v>
      </c>
      <c r="G1378" s="2">
        <v>336739.99999999994</v>
      </c>
      <c r="H1378" s="2">
        <f t="shared" si="176"/>
        <v>336739.99999999994</v>
      </c>
      <c r="I1378" s="2">
        <v>429120</v>
      </c>
      <c r="J1378" s="63">
        <f t="shared" si="177"/>
        <v>429120</v>
      </c>
    </row>
    <row r="1379" spans="1:29" ht="20.399999999999999" x14ac:dyDescent="0.2">
      <c r="A1379" s="40">
        <v>1165</v>
      </c>
      <c r="B1379" s="55" t="s">
        <v>170</v>
      </c>
      <c r="C1379" s="54" t="s">
        <v>153</v>
      </c>
      <c r="D1379" s="19">
        <v>1</v>
      </c>
      <c r="E1379" s="2">
        <v>350000</v>
      </c>
      <c r="F1379" s="2">
        <f t="shared" si="175"/>
        <v>350000</v>
      </c>
      <c r="G1379" s="2">
        <v>392000.00000000006</v>
      </c>
      <c r="H1379" s="2">
        <f t="shared" si="176"/>
        <v>392000.00000000006</v>
      </c>
      <c r="I1379" s="2">
        <v>385875</v>
      </c>
      <c r="J1379" s="63">
        <f t="shared" si="177"/>
        <v>385875</v>
      </c>
    </row>
    <row r="1380" spans="1:29" s="45" customFormat="1" ht="17.399999999999999" customHeight="1" x14ac:dyDescent="0.2">
      <c r="A1380" s="334" t="s">
        <v>171</v>
      </c>
      <c r="B1380" s="335"/>
      <c r="C1380" s="43"/>
      <c r="D1380" s="124"/>
      <c r="E1380" s="125"/>
      <c r="F1380" s="125"/>
      <c r="G1380" s="125"/>
      <c r="H1380" s="125"/>
      <c r="I1380" s="125"/>
      <c r="J1380" s="126"/>
      <c r="K1380" s="44"/>
      <c r="L1380" s="44"/>
      <c r="M1380" s="44"/>
      <c r="N1380" s="44"/>
      <c r="O1380" s="44"/>
      <c r="P1380" s="44"/>
      <c r="Q1380" s="44"/>
      <c r="R1380" s="44"/>
      <c r="S1380" s="44"/>
      <c r="T1380" s="44"/>
      <c r="U1380" s="44"/>
      <c r="V1380" s="44"/>
      <c r="W1380" s="44"/>
      <c r="X1380" s="44"/>
      <c r="Y1380" s="44"/>
      <c r="Z1380" s="44"/>
      <c r="AA1380" s="44"/>
      <c r="AB1380" s="44"/>
      <c r="AC1380" s="44"/>
    </row>
    <row r="1381" spans="1:29" ht="20.399999999999999" x14ac:dyDescent="0.2">
      <c r="A1381" s="40">
        <v>1166</v>
      </c>
      <c r="B1381" s="55" t="s">
        <v>172</v>
      </c>
      <c r="C1381" s="54" t="s">
        <v>152</v>
      </c>
      <c r="D1381" s="19">
        <v>1</v>
      </c>
      <c r="E1381" s="2">
        <v>896000</v>
      </c>
      <c r="F1381" s="2">
        <f t="shared" ref="F1381:F1388" si="178">E1381*D1381</f>
        <v>896000</v>
      </c>
      <c r="G1381" s="2">
        <v>976640.00000000012</v>
      </c>
      <c r="H1381" s="2">
        <f t="shared" ref="H1381:H1388" si="179">G1381*D1381</f>
        <v>976640.00000000012</v>
      </c>
      <c r="I1381" s="2">
        <v>1164441.6000000003</v>
      </c>
      <c r="J1381" s="63">
        <f t="shared" ref="J1381:J1388" si="180">I1381*D1381</f>
        <v>1164441.6000000003</v>
      </c>
    </row>
    <row r="1382" spans="1:29" ht="40.799999999999997" x14ac:dyDescent="0.2">
      <c r="A1382" s="40">
        <v>1167</v>
      </c>
      <c r="B1382" s="55" t="s">
        <v>173</v>
      </c>
      <c r="C1382" s="54" t="s">
        <v>152</v>
      </c>
      <c r="D1382" s="19">
        <v>1</v>
      </c>
      <c r="E1382" s="2">
        <v>873000</v>
      </c>
      <c r="F1382" s="2">
        <f t="shared" si="178"/>
        <v>873000</v>
      </c>
      <c r="G1382" s="2">
        <v>1091250</v>
      </c>
      <c r="H1382" s="2">
        <f t="shared" si="179"/>
        <v>1091250</v>
      </c>
      <c r="I1382" s="2">
        <v>1364062.5</v>
      </c>
      <c r="J1382" s="63">
        <f t="shared" si="180"/>
        <v>1364062.5</v>
      </c>
    </row>
    <row r="1383" spans="1:29" x14ac:dyDescent="0.2">
      <c r="A1383" s="40">
        <v>1168</v>
      </c>
      <c r="B1383" s="55" t="s">
        <v>174</v>
      </c>
      <c r="C1383" s="54" t="s">
        <v>152</v>
      </c>
      <c r="D1383" s="19">
        <v>1</v>
      </c>
      <c r="E1383" s="2">
        <v>285000</v>
      </c>
      <c r="F1383" s="2">
        <f t="shared" si="178"/>
        <v>285000</v>
      </c>
      <c r="G1383" s="2">
        <v>302100</v>
      </c>
      <c r="H1383" s="2">
        <f t="shared" si="179"/>
        <v>302100</v>
      </c>
      <c r="I1383" s="2">
        <v>376912.5</v>
      </c>
      <c r="J1383" s="63">
        <f t="shared" si="180"/>
        <v>376912.5</v>
      </c>
    </row>
    <row r="1384" spans="1:29" ht="20.399999999999999" x14ac:dyDescent="0.2">
      <c r="A1384" s="40">
        <v>1169</v>
      </c>
      <c r="B1384" s="55" t="s">
        <v>175</v>
      </c>
      <c r="C1384" s="54" t="s">
        <v>152</v>
      </c>
      <c r="D1384" s="19">
        <v>1</v>
      </c>
      <c r="E1384" s="2">
        <v>135000</v>
      </c>
      <c r="F1384" s="2">
        <f t="shared" si="178"/>
        <v>135000</v>
      </c>
      <c r="G1384" s="2">
        <v>137700</v>
      </c>
      <c r="H1384" s="2">
        <f t="shared" si="179"/>
        <v>137700</v>
      </c>
      <c r="I1384" s="2">
        <v>148837.5</v>
      </c>
      <c r="J1384" s="63">
        <f t="shared" si="180"/>
        <v>148837.5</v>
      </c>
    </row>
    <row r="1385" spans="1:29" ht="20.399999999999999" x14ac:dyDescent="0.2">
      <c r="A1385" s="40">
        <v>1170</v>
      </c>
      <c r="B1385" s="55" t="s">
        <v>176</v>
      </c>
      <c r="C1385" s="54" t="s">
        <v>153</v>
      </c>
      <c r="D1385" s="19">
        <v>1</v>
      </c>
      <c r="E1385" s="2">
        <v>886000</v>
      </c>
      <c r="F1385" s="2">
        <f t="shared" si="178"/>
        <v>886000</v>
      </c>
      <c r="G1385" s="2">
        <v>1098640</v>
      </c>
      <c r="H1385" s="2">
        <f t="shared" si="179"/>
        <v>1098640</v>
      </c>
      <c r="I1385" s="2">
        <v>1362313.6</v>
      </c>
      <c r="J1385" s="63">
        <f t="shared" si="180"/>
        <v>1362313.6</v>
      </c>
    </row>
    <row r="1386" spans="1:29" x14ac:dyDescent="0.2">
      <c r="A1386" s="40">
        <v>1171</v>
      </c>
      <c r="B1386" s="55" t="s">
        <v>177</v>
      </c>
      <c r="C1386" s="54" t="s">
        <v>153</v>
      </c>
      <c r="D1386" s="19">
        <v>1</v>
      </c>
      <c r="E1386" s="2">
        <v>465000</v>
      </c>
      <c r="F1386" s="2">
        <f t="shared" si="178"/>
        <v>465000</v>
      </c>
      <c r="G1386" s="2">
        <v>506850.00000000006</v>
      </c>
      <c r="H1386" s="2">
        <f t="shared" si="179"/>
        <v>506850.00000000006</v>
      </c>
      <c r="I1386" s="2">
        <v>604314.00000000012</v>
      </c>
      <c r="J1386" s="63">
        <f t="shared" si="180"/>
        <v>604314.00000000012</v>
      </c>
    </row>
    <row r="1387" spans="1:29" x14ac:dyDescent="0.2">
      <c r="A1387" s="40">
        <v>1172</v>
      </c>
      <c r="B1387" s="55" t="s">
        <v>178</v>
      </c>
      <c r="C1387" s="54" t="s">
        <v>153</v>
      </c>
      <c r="D1387" s="19">
        <v>1</v>
      </c>
      <c r="E1387" s="2">
        <v>2900000</v>
      </c>
      <c r="F1387" s="2">
        <f t="shared" si="178"/>
        <v>2900000</v>
      </c>
      <c r="G1387" s="2">
        <v>3538000</v>
      </c>
      <c r="H1387" s="2">
        <f t="shared" si="179"/>
        <v>3538000</v>
      </c>
      <c r="I1387" s="2">
        <v>4387410</v>
      </c>
      <c r="J1387" s="63">
        <f t="shared" si="180"/>
        <v>4387410</v>
      </c>
    </row>
    <row r="1388" spans="1:29" ht="30.6" x14ac:dyDescent="0.2">
      <c r="A1388" s="40">
        <v>1173</v>
      </c>
      <c r="B1388" s="55" t="s">
        <v>179</v>
      </c>
      <c r="C1388" s="54" t="s">
        <v>153</v>
      </c>
      <c r="D1388" s="19">
        <v>1</v>
      </c>
      <c r="E1388" s="2">
        <v>1465000</v>
      </c>
      <c r="F1388" s="2">
        <f t="shared" si="178"/>
        <v>1465000</v>
      </c>
      <c r="G1388" s="2">
        <v>1714050</v>
      </c>
      <c r="H1388" s="2">
        <f t="shared" si="179"/>
        <v>1714050</v>
      </c>
      <c r="I1388" s="2">
        <v>1772650.0000000005</v>
      </c>
      <c r="J1388" s="63">
        <f t="shared" si="180"/>
        <v>1772650.0000000005</v>
      </c>
    </row>
    <row r="1389" spans="1:29" s="45" customFormat="1" ht="17.399999999999999" customHeight="1" x14ac:dyDescent="0.2">
      <c r="A1389" s="334" t="s">
        <v>180</v>
      </c>
      <c r="B1389" s="335"/>
      <c r="C1389" s="43"/>
      <c r="D1389" s="124"/>
      <c r="E1389" s="125"/>
      <c r="F1389" s="125"/>
      <c r="G1389" s="125"/>
      <c r="H1389" s="125"/>
      <c r="I1389" s="125"/>
      <c r="J1389" s="126"/>
      <c r="K1389" s="44"/>
      <c r="L1389" s="44"/>
      <c r="M1389" s="44"/>
      <c r="N1389" s="44"/>
      <c r="O1389" s="44"/>
      <c r="P1389" s="44"/>
      <c r="Q1389" s="44"/>
      <c r="R1389" s="44"/>
      <c r="S1389" s="44"/>
      <c r="T1389" s="44"/>
      <c r="U1389" s="44"/>
      <c r="V1389" s="44"/>
      <c r="W1389" s="44"/>
      <c r="X1389" s="44"/>
      <c r="Y1389" s="44"/>
      <c r="Z1389" s="44"/>
      <c r="AA1389" s="44"/>
      <c r="AB1389" s="44"/>
      <c r="AC1389" s="44"/>
    </row>
    <row r="1390" spans="1:29" x14ac:dyDescent="0.2">
      <c r="A1390" s="40">
        <v>1174</v>
      </c>
      <c r="B1390" s="55" t="s">
        <v>181</v>
      </c>
      <c r="C1390" s="54" t="s">
        <v>153</v>
      </c>
      <c r="D1390" s="19">
        <v>1</v>
      </c>
      <c r="E1390" s="2">
        <v>111566</v>
      </c>
      <c r="F1390" s="2">
        <f t="shared" ref="F1390:F1412" si="181">E1390*D1390</f>
        <v>111566</v>
      </c>
      <c r="G1390" s="2">
        <v>123838.26000000001</v>
      </c>
      <c r="H1390" s="2">
        <f t="shared" ref="H1390:H1412" si="182">G1390*D1390</f>
        <v>123838.26000000001</v>
      </c>
      <c r="I1390" s="2">
        <v>134994.86000000002</v>
      </c>
      <c r="J1390" s="63">
        <f t="shared" ref="J1390:J1412" si="183">I1390*D1390</f>
        <v>134994.86000000002</v>
      </c>
    </row>
    <row r="1391" spans="1:29" x14ac:dyDescent="0.2">
      <c r="A1391" s="40">
        <v>1175</v>
      </c>
      <c r="B1391" s="55" t="s">
        <v>182</v>
      </c>
      <c r="C1391" s="54" t="s">
        <v>153</v>
      </c>
      <c r="D1391" s="19">
        <v>1</v>
      </c>
      <c r="E1391" s="2">
        <v>140000</v>
      </c>
      <c r="F1391" s="2">
        <f t="shared" si="181"/>
        <v>140000</v>
      </c>
      <c r="G1391" s="2">
        <v>162400</v>
      </c>
      <c r="H1391" s="2">
        <f t="shared" si="182"/>
        <v>162400</v>
      </c>
      <c r="I1391" s="2">
        <v>178765.99999999994</v>
      </c>
      <c r="J1391" s="63">
        <f t="shared" si="183"/>
        <v>178765.99999999994</v>
      </c>
    </row>
    <row r="1392" spans="1:29" x14ac:dyDescent="0.2">
      <c r="A1392" s="40">
        <v>1176</v>
      </c>
      <c r="B1392" s="55" t="s">
        <v>183</v>
      </c>
      <c r="C1392" s="54" t="s">
        <v>153</v>
      </c>
      <c r="D1392" s="19">
        <v>1</v>
      </c>
      <c r="E1392" s="2">
        <v>150000</v>
      </c>
      <c r="F1392" s="2">
        <f t="shared" si="181"/>
        <v>150000</v>
      </c>
      <c r="G1392" s="2">
        <v>187500</v>
      </c>
      <c r="H1392" s="2">
        <f t="shared" si="182"/>
        <v>187500</v>
      </c>
      <c r="I1392" s="2">
        <v>191534.99999999994</v>
      </c>
      <c r="J1392" s="63">
        <f t="shared" si="183"/>
        <v>191534.99999999994</v>
      </c>
    </row>
    <row r="1393" spans="1:10" x14ac:dyDescent="0.2">
      <c r="A1393" s="40">
        <v>1177</v>
      </c>
      <c r="B1393" s="55" t="s">
        <v>184</v>
      </c>
      <c r="C1393" s="54" t="s">
        <v>156</v>
      </c>
      <c r="D1393" s="19">
        <v>1</v>
      </c>
      <c r="E1393" s="2">
        <v>32000</v>
      </c>
      <c r="F1393" s="2">
        <f t="shared" si="181"/>
        <v>32000</v>
      </c>
      <c r="G1393" s="2">
        <v>32960</v>
      </c>
      <c r="H1393" s="2">
        <f t="shared" si="182"/>
        <v>32960</v>
      </c>
      <c r="I1393" s="2">
        <v>35955.200000000004</v>
      </c>
      <c r="J1393" s="63">
        <f t="shared" si="183"/>
        <v>35955.200000000004</v>
      </c>
    </row>
    <row r="1394" spans="1:10" x14ac:dyDescent="0.2">
      <c r="A1394" s="40">
        <v>1178</v>
      </c>
      <c r="B1394" s="55" t="s">
        <v>185</v>
      </c>
      <c r="C1394" s="54" t="s">
        <v>153</v>
      </c>
      <c r="D1394" s="19">
        <v>1</v>
      </c>
      <c r="E1394" s="2">
        <v>100000</v>
      </c>
      <c r="F1394" s="2">
        <f t="shared" si="181"/>
        <v>100000</v>
      </c>
      <c r="G1394" s="2">
        <v>123000</v>
      </c>
      <c r="H1394" s="2">
        <f t="shared" si="182"/>
        <v>123000</v>
      </c>
      <c r="I1394" s="2">
        <v>156250</v>
      </c>
      <c r="J1394" s="63">
        <f t="shared" si="183"/>
        <v>156250</v>
      </c>
    </row>
    <row r="1395" spans="1:10" x14ac:dyDescent="0.2">
      <c r="A1395" s="40">
        <v>1179</v>
      </c>
      <c r="B1395" s="55" t="s">
        <v>186</v>
      </c>
      <c r="C1395" s="54" t="s">
        <v>153</v>
      </c>
      <c r="D1395" s="19">
        <v>1</v>
      </c>
      <c r="E1395" s="2">
        <v>320000</v>
      </c>
      <c r="F1395" s="2">
        <f t="shared" si="181"/>
        <v>320000</v>
      </c>
      <c r="G1395" s="2">
        <v>358400.00000000006</v>
      </c>
      <c r="H1395" s="2">
        <f t="shared" si="182"/>
        <v>358400.00000000006</v>
      </c>
      <c r="I1395" s="2">
        <v>332928</v>
      </c>
      <c r="J1395" s="63">
        <f t="shared" si="183"/>
        <v>332928</v>
      </c>
    </row>
    <row r="1396" spans="1:10" ht="30.6" x14ac:dyDescent="0.2">
      <c r="A1396" s="40">
        <v>1180</v>
      </c>
      <c r="B1396" s="55" t="s">
        <v>742</v>
      </c>
      <c r="C1396" s="54" t="s">
        <v>153</v>
      </c>
      <c r="D1396" s="19">
        <v>1</v>
      </c>
      <c r="E1396" s="2">
        <v>2530000</v>
      </c>
      <c r="F1396" s="2">
        <f t="shared" si="181"/>
        <v>2530000</v>
      </c>
      <c r="G1396" s="2">
        <v>3162500</v>
      </c>
      <c r="H1396" s="2">
        <f t="shared" si="182"/>
        <v>3162500</v>
      </c>
      <c r="I1396" s="2">
        <v>2789325</v>
      </c>
      <c r="J1396" s="63">
        <f t="shared" si="183"/>
        <v>2789325</v>
      </c>
    </row>
    <row r="1397" spans="1:10" x14ac:dyDescent="0.2">
      <c r="A1397" s="40">
        <v>1181</v>
      </c>
      <c r="B1397" s="55" t="s">
        <v>188</v>
      </c>
      <c r="C1397" s="54" t="s">
        <v>156</v>
      </c>
      <c r="D1397" s="19">
        <v>1</v>
      </c>
      <c r="E1397" s="2">
        <v>26600</v>
      </c>
      <c r="F1397" s="2">
        <f t="shared" si="181"/>
        <v>26600</v>
      </c>
      <c r="G1397" s="2">
        <v>28994.000000000004</v>
      </c>
      <c r="H1397" s="2">
        <f t="shared" si="182"/>
        <v>28994.000000000004</v>
      </c>
      <c r="I1397" s="2">
        <v>34569.360000000008</v>
      </c>
      <c r="J1397" s="63">
        <f t="shared" si="183"/>
        <v>34569.360000000008</v>
      </c>
    </row>
    <row r="1398" spans="1:10" x14ac:dyDescent="0.2">
      <c r="A1398" s="40">
        <v>1182</v>
      </c>
      <c r="B1398" s="55" t="s">
        <v>189</v>
      </c>
      <c r="C1398" s="54" t="s">
        <v>156</v>
      </c>
      <c r="D1398" s="19">
        <v>1</v>
      </c>
      <c r="E1398" s="2">
        <v>16200</v>
      </c>
      <c r="F1398" s="2">
        <f t="shared" si="181"/>
        <v>16200</v>
      </c>
      <c r="G1398" s="2">
        <v>17658</v>
      </c>
      <c r="H1398" s="2">
        <f t="shared" si="182"/>
        <v>17658</v>
      </c>
      <c r="I1398" s="2">
        <v>21424.5</v>
      </c>
      <c r="J1398" s="63">
        <f t="shared" si="183"/>
        <v>21424.5</v>
      </c>
    </row>
    <row r="1399" spans="1:10" x14ac:dyDescent="0.2">
      <c r="A1399" s="40">
        <v>1183</v>
      </c>
      <c r="B1399" s="55" t="s">
        <v>190</v>
      </c>
      <c r="C1399" s="54" t="s">
        <v>156</v>
      </c>
      <c r="D1399" s="19">
        <v>1</v>
      </c>
      <c r="E1399" s="2">
        <v>19000</v>
      </c>
      <c r="F1399" s="2">
        <f t="shared" si="181"/>
        <v>19000</v>
      </c>
      <c r="G1399" s="2">
        <v>21850</v>
      </c>
      <c r="H1399" s="2">
        <f t="shared" si="182"/>
        <v>21850</v>
      </c>
      <c r="I1399" s="2">
        <v>28745.1</v>
      </c>
      <c r="J1399" s="63">
        <f t="shared" si="183"/>
        <v>28745.1</v>
      </c>
    </row>
    <row r="1400" spans="1:10" x14ac:dyDescent="0.2">
      <c r="A1400" s="40">
        <v>1184</v>
      </c>
      <c r="B1400" s="55" t="s">
        <v>191</v>
      </c>
      <c r="C1400" s="54" t="s">
        <v>156</v>
      </c>
      <c r="D1400" s="19">
        <v>1</v>
      </c>
      <c r="E1400" s="2">
        <v>30000</v>
      </c>
      <c r="F1400" s="2">
        <f t="shared" si="181"/>
        <v>30000</v>
      </c>
      <c r="G1400" s="2">
        <v>32100.000000000004</v>
      </c>
      <c r="H1400" s="2">
        <f t="shared" si="182"/>
        <v>32100.000000000004</v>
      </c>
      <c r="I1400" s="2">
        <v>45387</v>
      </c>
      <c r="J1400" s="63">
        <f t="shared" si="183"/>
        <v>45387</v>
      </c>
    </row>
    <row r="1401" spans="1:10" x14ac:dyDescent="0.2">
      <c r="A1401" s="40">
        <v>1185</v>
      </c>
      <c r="B1401" s="55" t="s">
        <v>192</v>
      </c>
      <c r="C1401" s="54" t="s">
        <v>156</v>
      </c>
      <c r="D1401" s="19">
        <v>1</v>
      </c>
      <c r="E1401" s="2">
        <v>46600</v>
      </c>
      <c r="F1401" s="2">
        <f t="shared" si="181"/>
        <v>46600</v>
      </c>
      <c r="G1401" s="2">
        <v>50328</v>
      </c>
      <c r="H1401" s="2">
        <f t="shared" si="182"/>
        <v>50328</v>
      </c>
      <c r="I1401" s="2">
        <v>62704.959999999985</v>
      </c>
      <c r="J1401" s="63">
        <f t="shared" si="183"/>
        <v>62704.959999999985</v>
      </c>
    </row>
    <row r="1402" spans="1:10" x14ac:dyDescent="0.2">
      <c r="A1402" s="40">
        <v>1186</v>
      </c>
      <c r="B1402" s="55" t="s">
        <v>193</v>
      </c>
      <c r="C1402" s="54" t="s">
        <v>156</v>
      </c>
      <c r="D1402" s="19">
        <v>1</v>
      </c>
      <c r="E1402" s="2">
        <v>68600</v>
      </c>
      <c r="F1402" s="2">
        <f t="shared" si="181"/>
        <v>68600</v>
      </c>
      <c r="G1402" s="2">
        <v>70658</v>
      </c>
      <c r="H1402" s="2">
        <f t="shared" si="182"/>
        <v>70658</v>
      </c>
      <c r="I1402" s="2">
        <v>89152.560000000027</v>
      </c>
      <c r="J1402" s="63">
        <f t="shared" si="183"/>
        <v>89152.560000000027</v>
      </c>
    </row>
    <row r="1403" spans="1:10" ht="20.399999999999999" x14ac:dyDescent="0.2">
      <c r="A1403" s="40">
        <v>1187</v>
      </c>
      <c r="B1403" s="55" t="s">
        <v>726</v>
      </c>
      <c r="C1403" s="54" t="s">
        <v>153</v>
      </c>
      <c r="D1403" s="19">
        <v>1</v>
      </c>
      <c r="E1403" s="2">
        <v>1250000</v>
      </c>
      <c r="F1403" s="2">
        <f t="shared" si="181"/>
        <v>1250000</v>
      </c>
      <c r="G1403" s="2">
        <v>1325000</v>
      </c>
      <c r="H1403" s="2">
        <f t="shared" si="182"/>
        <v>1325000</v>
      </c>
      <c r="I1403" s="2">
        <v>1682000</v>
      </c>
      <c r="J1403" s="63">
        <f t="shared" si="183"/>
        <v>1682000</v>
      </c>
    </row>
    <row r="1404" spans="1:10" ht="20.399999999999999" x14ac:dyDescent="0.2">
      <c r="A1404" s="40">
        <v>1188</v>
      </c>
      <c r="B1404" s="55" t="s">
        <v>743</v>
      </c>
      <c r="C1404" s="54" t="s">
        <v>152</v>
      </c>
      <c r="D1404" s="19">
        <v>1</v>
      </c>
      <c r="E1404" s="2">
        <v>115000</v>
      </c>
      <c r="F1404" s="2">
        <f t="shared" si="181"/>
        <v>115000</v>
      </c>
      <c r="G1404" s="2">
        <v>133400</v>
      </c>
      <c r="H1404" s="2">
        <f t="shared" si="182"/>
        <v>133400</v>
      </c>
      <c r="I1404" s="2">
        <v>126787.5</v>
      </c>
      <c r="J1404" s="63">
        <f t="shared" si="183"/>
        <v>126787.5</v>
      </c>
    </row>
    <row r="1405" spans="1:10" ht="20.399999999999999" x14ac:dyDescent="0.2">
      <c r="A1405" s="40">
        <v>1189</v>
      </c>
      <c r="B1405" s="55" t="s">
        <v>195</v>
      </c>
      <c r="C1405" s="54" t="s">
        <v>153</v>
      </c>
      <c r="D1405" s="19">
        <v>1</v>
      </c>
      <c r="E1405" s="2">
        <v>1250000</v>
      </c>
      <c r="F1405" s="2">
        <f t="shared" si="181"/>
        <v>1250000</v>
      </c>
      <c r="G1405" s="2">
        <v>1412499.9999999998</v>
      </c>
      <c r="H1405" s="2">
        <f t="shared" si="182"/>
        <v>1412499.9999999998</v>
      </c>
      <c r="I1405" s="2">
        <v>1770125</v>
      </c>
      <c r="J1405" s="63">
        <f t="shared" si="183"/>
        <v>1770125</v>
      </c>
    </row>
    <row r="1406" spans="1:10" ht="20.399999999999999" x14ac:dyDescent="0.2">
      <c r="A1406" s="40">
        <v>1190</v>
      </c>
      <c r="B1406" s="55" t="s">
        <v>196</v>
      </c>
      <c r="C1406" s="54" t="s">
        <v>153</v>
      </c>
      <c r="D1406" s="19">
        <v>1</v>
      </c>
      <c r="E1406" s="2">
        <v>1690000</v>
      </c>
      <c r="F1406" s="2">
        <f t="shared" si="181"/>
        <v>1690000</v>
      </c>
      <c r="G1406" s="2">
        <v>2112500</v>
      </c>
      <c r="H1406" s="2">
        <f t="shared" si="182"/>
        <v>2112500</v>
      </c>
      <c r="I1406" s="2">
        <v>1723969</v>
      </c>
      <c r="J1406" s="63">
        <f t="shared" si="183"/>
        <v>1723969</v>
      </c>
    </row>
    <row r="1407" spans="1:10" ht="20.399999999999999" x14ac:dyDescent="0.2">
      <c r="A1407" s="40">
        <v>1191</v>
      </c>
      <c r="B1407" s="55" t="s">
        <v>197</v>
      </c>
      <c r="C1407" s="54" t="s">
        <v>153</v>
      </c>
      <c r="D1407" s="19">
        <v>1</v>
      </c>
      <c r="E1407" s="2">
        <v>1430000</v>
      </c>
      <c r="F1407" s="2">
        <f t="shared" si="181"/>
        <v>1430000</v>
      </c>
      <c r="G1407" s="2">
        <v>1630200.0000000002</v>
      </c>
      <c r="H1407" s="2">
        <f t="shared" si="182"/>
        <v>1630200.0000000002</v>
      </c>
      <c r="I1407" s="2">
        <v>1793792.0000000005</v>
      </c>
      <c r="J1407" s="63">
        <f t="shared" si="183"/>
        <v>1793792.0000000005</v>
      </c>
    </row>
    <row r="1408" spans="1:10" ht="20.399999999999999" x14ac:dyDescent="0.2">
      <c r="A1408" s="40">
        <v>1192</v>
      </c>
      <c r="B1408" s="55" t="s">
        <v>198</v>
      </c>
      <c r="C1408" s="54" t="s">
        <v>153</v>
      </c>
      <c r="D1408" s="19">
        <v>1</v>
      </c>
      <c r="E1408" s="2">
        <v>1176000</v>
      </c>
      <c r="F1408" s="2">
        <f t="shared" si="181"/>
        <v>1176000</v>
      </c>
      <c r="G1408" s="2">
        <v>1470000</v>
      </c>
      <c r="H1408" s="2">
        <f t="shared" si="182"/>
        <v>1470000</v>
      </c>
      <c r="I1408" s="2">
        <v>1371686.4000000001</v>
      </c>
      <c r="J1408" s="63">
        <f t="shared" si="183"/>
        <v>1371686.4000000001</v>
      </c>
    </row>
    <row r="1409" spans="1:29" x14ac:dyDescent="0.2">
      <c r="A1409" s="40">
        <v>1193</v>
      </c>
      <c r="B1409" s="55" t="s">
        <v>199</v>
      </c>
      <c r="C1409" s="54" t="s">
        <v>153</v>
      </c>
      <c r="D1409" s="19">
        <v>1</v>
      </c>
      <c r="E1409" s="2">
        <v>120000</v>
      </c>
      <c r="F1409" s="2">
        <f t="shared" si="181"/>
        <v>120000</v>
      </c>
      <c r="G1409" s="2">
        <v>133200</v>
      </c>
      <c r="H1409" s="2">
        <f t="shared" si="182"/>
        <v>133200</v>
      </c>
      <c r="I1409" s="2">
        <v>167088</v>
      </c>
      <c r="J1409" s="63">
        <f t="shared" si="183"/>
        <v>167088</v>
      </c>
    </row>
    <row r="1410" spans="1:29" x14ac:dyDescent="0.2">
      <c r="A1410" s="40">
        <v>1194</v>
      </c>
      <c r="B1410" s="55" t="s">
        <v>200</v>
      </c>
      <c r="C1410" s="54" t="s">
        <v>153</v>
      </c>
      <c r="D1410" s="19">
        <v>1</v>
      </c>
      <c r="E1410" s="2">
        <v>300000</v>
      </c>
      <c r="F1410" s="2">
        <f t="shared" si="181"/>
        <v>300000</v>
      </c>
      <c r="G1410" s="2">
        <v>348000</v>
      </c>
      <c r="H1410" s="2">
        <f t="shared" si="182"/>
        <v>348000</v>
      </c>
      <c r="I1410" s="2">
        <v>403680</v>
      </c>
      <c r="J1410" s="63">
        <f t="shared" si="183"/>
        <v>403680</v>
      </c>
    </row>
    <row r="1411" spans="1:29" x14ac:dyDescent="0.2">
      <c r="A1411" s="40">
        <v>1195</v>
      </c>
      <c r="B1411" s="55" t="s">
        <v>201</v>
      </c>
      <c r="C1411" s="54" t="s">
        <v>153</v>
      </c>
      <c r="D1411" s="19">
        <v>1</v>
      </c>
      <c r="E1411" s="2">
        <v>755352.48</v>
      </c>
      <c r="F1411" s="2">
        <f t="shared" si="181"/>
        <v>755352.48</v>
      </c>
      <c r="G1411" s="2">
        <v>913976.50079999992</v>
      </c>
      <c r="H1411" s="2">
        <f t="shared" si="182"/>
        <v>913976.50079999992</v>
      </c>
      <c r="I1411" s="2">
        <v>832776.10920000006</v>
      </c>
      <c r="J1411" s="63">
        <f t="shared" si="183"/>
        <v>832776.10920000006</v>
      </c>
    </row>
    <row r="1412" spans="1:29" x14ac:dyDescent="0.2">
      <c r="A1412" s="40">
        <v>1196</v>
      </c>
      <c r="B1412" s="55" t="s">
        <v>202</v>
      </c>
      <c r="C1412" s="54" t="s">
        <v>153</v>
      </c>
      <c r="D1412" s="19">
        <v>1</v>
      </c>
      <c r="E1412" s="2">
        <v>290000</v>
      </c>
      <c r="F1412" s="2">
        <f t="shared" si="181"/>
        <v>290000</v>
      </c>
      <c r="G1412" s="2">
        <v>336400</v>
      </c>
      <c r="H1412" s="2">
        <f t="shared" si="182"/>
        <v>336400</v>
      </c>
      <c r="I1412" s="2">
        <v>338256</v>
      </c>
      <c r="J1412" s="63">
        <f t="shared" si="183"/>
        <v>338256</v>
      </c>
    </row>
    <row r="1413" spans="1:29" s="45" customFormat="1" ht="17.399999999999999" customHeight="1" x14ac:dyDescent="0.2">
      <c r="A1413" s="334" t="s">
        <v>180</v>
      </c>
      <c r="B1413" s="335"/>
      <c r="C1413" s="43"/>
      <c r="D1413" s="124"/>
      <c r="E1413" s="125"/>
      <c r="F1413" s="125"/>
      <c r="G1413" s="125"/>
      <c r="H1413" s="125"/>
      <c r="I1413" s="125"/>
      <c r="J1413" s="126"/>
      <c r="K1413" s="44"/>
      <c r="L1413" s="44"/>
      <c r="M1413" s="44"/>
      <c r="N1413" s="44"/>
      <c r="O1413" s="44"/>
      <c r="P1413" s="44"/>
      <c r="Q1413" s="44"/>
      <c r="R1413" s="44"/>
      <c r="S1413" s="44"/>
      <c r="T1413" s="44"/>
      <c r="U1413" s="44"/>
      <c r="V1413" s="44"/>
      <c r="W1413" s="44"/>
      <c r="X1413" s="44"/>
      <c r="Y1413" s="44"/>
      <c r="Z1413" s="44"/>
      <c r="AA1413" s="44"/>
      <c r="AB1413" s="44"/>
      <c r="AC1413" s="44"/>
    </row>
    <row r="1414" spans="1:29" ht="20.399999999999999" x14ac:dyDescent="0.2">
      <c r="A1414" s="40">
        <v>1197</v>
      </c>
      <c r="B1414" s="55" t="s">
        <v>204</v>
      </c>
      <c r="C1414" s="54" t="s">
        <v>152</v>
      </c>
      <c r="D1414" s="19">
        <v>1</v>
      </c>
      <c r="E1414" s="2">
        <v>195000</v>
      </c>
      <c r="F1414" s="2">
        <f t="shared" ref="F1414:F1424" si="184">E1414*D1414</f>
        <v>195000</v>
      </c>
      <c r="G1414" s="2">
        <v>218400.00000000003</v>
      </c>
      <c r="H1414" s="2">
        <f t="shared" ref="H1414:H1424" si="185">G1414*D1414</f>
        <v>218400.00000000003</v>
      </c>
      <c r="I1414" s="2">
        <v>271518</v>
      </c>
      <c r="J1414" s="63">
        <f t="shared" ref="J1414:J1424" si="186">I1414*D1414</f>
        <v>271518</v>
      </c>
    </row>
    <row r="1415" spans="1:29" ht="20.399999999999999" x14ac:dyDescent="0.2">
      <c r="A1415" s="40">
        <v>1198</v>
      </c>
      <c r="B1415" s="55" t="s">
        <v>205</v>
      </c>
      <c r="C1415" s="54" t="s">
        <v>153</v>
      </c>
      <c r="D1415" s="19">
        <v>1</v>
      </c>
      <c r="E1415" s="2">
        <v>96000</v>
      </c>
      <c r="F1415" s="2">
        <f t="shared" si="184"/>
        <v>96000</v>
      </c>
      <c r="G1415" s="2">
        <v>106560.00000000001</v>
      </c>
      <c r="H1415" s="2">
        <f t="shared" si="185"/>
        <v>106560.00000000001</v>
      </c>
      <c r="I1415" s="2">
        <v>116160.00000000003</v>
      </c>
      <c r="J1415" s="63">
        <f t="shared" si="186"/>
        <v>116160.00000000003</v>
      </c>
    </row>
    <row r="1416" spans="1:29" x14ac:dyDescent="0.2">
      <c r="A1416" s="40">
        <v>1199</v>
      </c>
      <c r="B1416" s="55" t="s">
        <v>206</v>
      </c>
      <c r="C1416" s="54" t="s">
        <v>152</v>
      </c>
      <c r="D1416" s="19">
        <v>1</v>
      </c>
      <c r="E1416" s="2">
        <v>55000</v>
      </c>
      <c r="F1416" s="2">
        <f t="shared" si="184"/>
        <v>55000</v>
      </c>
      <c r="G1416" s="2">
        <v>56100</v>
      </c>
      <c r="H1416" s="2">
        <f t="shared" si="185"/>
        <v>56100</v>
      </c>
      <c r="I1416" s="2">
        <v>79200</v>
      </c>
      <c r="J1416" s="63">
        <f t="shared" si="186"/>
        <v>79200</v>
      </c>
    </row>
    <row r="1417" spans="1:29" ht="20.399999999999999" x14ac:dyDescent="0.2">
      <c r="A1417" s="40">
        <v>1200</v>
      </c>
      <c r="B1417" s="55" t="s">
        <v>207</v>
      </c>
      <c r="C1417" s="54" t="s">
        <v>156</v>
      </c>
      <c r="D1417" s="19">
        <v>1</v>
      </c>
      <c r="E1417" s="2">
        <v>98000</v>
      </c>
      <c r="F1417" s="2">
        <f t="shared" si="184"/>
        <v>98000</v>
      </c>
      <c r="G1417" s="2">
        <v>115640</v>
      </c>
      <c r="H1417" s="2">
        <f t="shared" si="185"/>
        <v>115640</v>
      </c>
      <c r="I1417" s="2">
        <v>129604.99999999997</v>
      </c>
      <c r="J1417" s="63">
        <f t="shared" si="186"/>
        <v>129604.99999999997</v>
      </c>
    </row>
    <row r="1418" spans="1:29" x14ac:dyDescent="0.2">
      <c r="A1418" s="40">
        <v>1201</v>
      </c>
      <c r="B1418" s="55" t="s">
        <v>341</v>
      </c>
      <c r="C1418" s="54" t="s">
        <v>153</v>
      </c>
      <c r="D1418" s="19">
        <v>1</v>
      </c>
      <c r="E1418" s="2">
        <v>135000</v>
      </c>
      <c r="F1418" s="2">
        <f t="shared" si="184"/>
        <v>135000</v>
      </c>
      <c r="G1418" s="2">
        <v>167400</v>
      </c>
      <c r="H1418" s="2">
        <f t="shared" si="185"/>
        <v>167400</v>
      </c>
      <c r="I1418" s="2">
        <v>178537.5</v>
      </c>
      <c r="J1418" s="63">
        <f t="shared" si="186"/>
        <v>178537.5</v>
      </c>
    </row>
    <row r="1419" spans="1:29" ht="20.399999999999999" x14ac:dyDescent="0.2">
      <c r="A1419" s="40">
        <v>1202</v>
      </c>
      <c r="B1419" s="55" t="s">
        <v>342</v>
      </c>
      <c r="C1419" s="54" t="s">
        <v>156</v>
      </c>
      <c r="D1419" s="19">
        <v>1</v>
      </c>
      <c r="E1419" s="2">
        <v>165000</v>
      </c>
      <c r="F1419" s="2">
        <f t="shared" si="184"/>
        <v>165000</v>
      </c>
      <c r="G1419" s="2">
        <v>196350</v>
      </c>
      <c r="H1419" s="2">
        <f t="shared" si="185"/>
        <v>196350</v>
      </c>
      <c r="I1419" s="2">
        <v>225868.5</v>
      </c>
      <c r="J1419" s="63">
        <f t="shared" si="186"/>
        <v>225868.5</v>
      </c>
    </row>
    <row r="1420" spans="1:29" ht="20.399999999999999" x14ac:dyDescent="0.2">
      <c r="A1420" s="40">
        <v>1203</v>
      </c>
      <c r="B1420" s="55" t="s">
        <v>744</v>
      </c>
      <c r="C1420" s="54" t="s">
        <v>152</v>
      </c>
      <c r="D1420" s="19">
        <v>1</v>
      </c>
      <c r="E1420" s="2">
        <v>215000</v>
      </c>
      <c r="F1420" s="2">
        <f t="shared" si="184"/>
        <v>215000</v>
      </c>
      <c r="G1420" s="2">
        <v>251549.99999999997</v>
      </c>
      <c r="H1420" s="2">
        <f t="shared" si="185"/>
        <v>251549.99999999997</v>
      </c>
      <c r="I1420" s="2">
        <v>269696.00000000006</v>
      </c>
      <c r="J1420" s="63">
        <f t="shared" si="186"/>
        <v>269696.00000000006</v>
      </c>
    </row>
    <row r="1421" spans="1:29" ht="20.399999999999999" x14ac:dyDescent="0.2">
      <c r="A1421" s="40">
        <v>1204</v>
      </c>
      <c r="B1421" s="55" t="s">
        <v>211</v>
      </c>
      <c r="C1421" s="54" t="s">
        <v>152</v>
      </c>
      <c r="D1421" s="19">
        <v>1</v>
      </c>
      <c r="E1421" s="2">
        <v>185000</v>
      </c>
      <c r="F1421" s="2">
        <f t="shared" si="184"/>
        <v>185000</v>
      </c>
      <c r="G1421" s="2">
        <v>209049.99999999997</v>
      </c>
      <c r="H1421" s="2">
        <f t="shared" si="185"/>
        <v>209049.99999999997</v>
      </c>
      <c r="I1421" s="2">
        <v>188718.5</v>
      </c>
      <c r="J1421" s="63">
        <f t="shared" si="186"/>
        <v>188718.5</v>
      </c>
    </row>
    <row r="1422" spans="1:29" ht="20.399999999999999" x14ac:dyDescent="0.2">
      <c r="A1422" s="40">
        <v>1205</v>
      </c>
      <c r="B1422" s="55" t="s">
        <v>343</v>
      </c>
      <c r="C1422" s="54" t="s">
        <v>152</v>
      </c>
      <c r="D1422" s="19">
        <v>1</v>
      </c>
      <c r="E1422" s="2">
        <v>175000</v>
      </c>
      <c r="F1422" s="2">
        <f t="shared" si="184"/>
        <v>175000</v>
      </c>
      <c r="G1422" s="2">
        <v>201249.99999999997</v>
      </c>
      <c r="H1422" s="2">
        <f t="shared" si="185"/>
        <v>201249.99999999997</v>
      </c>
      <c r="I1422" s="2">
        <v>269080</v>
      </c>
      <c r="J1422" s="63">
        <f t="shared" si="186"/>
        <v>269080</v>
      </c>
    </row>
    <row r="1423" spans="1:29" ht="20.399999999999999" x14ac:dyDescent="0.2">
      <c r="A1423" s="40">
        <v>1206</v>
      </c>
      <c r="B1423" s="55" t="s">
        <v>213</v>
      </c>
      <c r="C1423" s="54" t="s">
        <v>153</v>
      </c>
      <c r="D1423" s="19">
        <v>1</v>
      </c>
      <c r="E1423" s="2">
        <v>115000</v>
      </c>
      <c r="F1423" s="2">
        <f t="shared" si="184"/>
        <v>115000</v>
      </c>
      <c r="G1423" s="2">
        <v>126500.00000000001</v>
      </c>
      <c r="H1423" s="2">
        <f t="shared" si="185"/>
        <v>126500.00000000001</v>
      </c>
      <c r="I1423" s="2">
        <v>136631.50000000003</v>
      </c>
      <c r="J1423" s="63">
        <f t="shared" si="186"/>
        <v>136631.50000000003</v>
      </c>
    </row>
    <row r="1424" spans="1:29" ht="20.399999999999999" x14ac:dyDescent="0.2">
      <c r="A1424" s="40">
        <v>1207</v>
      </c>
      <c r="B1424" s="55" t="s">
        <v>214</v>
      </c>
      <c r="C1424" s="54" t="s">
        <v>153</v>
      </c>
      <c r="D1424" s="19">
        <v>1</v>
      </c>
      <c r="E1424" s="2">
        <v>149000</v>
      </c>
      <c r="F1424" s="2">
        <f t="shared" si="184"/>
        <v>149000</v>
      </c>
      <c r="G1424" s="2">
        <v>184760</v>
      </c>
      <c r="H1424" s="2">
        <f t="shared" si="185"/>
        <v>184760</v>
      </c>
      <c r="I1424" s="2">
        <v>229102.4</v>
      </c>
      <c r="J1424" s="63">
        <f t="shared" si="186"/>
        <v>229102.4</v>
      </c>
    </row>
    <row r="1425" spans="1:29" s="45" customFormat="1" ht="17.399999999999999" customHeight="1" x14ac:dyDescent="0.2">
      <c r="A1425" s="334" t="s">
        <v>180</v>
      </c>
      <c r="B1425" s="335"/>
      <c r="C1425" s="43"/>
      <c r="D1425" s="124"/>
      <c r="E1425" s="125"/>
      <c r="F1425" s="125"/>
      <c r="G1425" s="125"/>
      <c r="H1425" s="125"/>
      <c r="I1425" s="125"/>
      <c r="J1425" s="126"/>
      <c r="K1425" s="44"/>
      <c r="L1425" s="44"/>
      <c r="M1425" s="44"/>
      <c r="N1425" s="44"/>
      <c r="O1425" s="44"/>
      <c r="P1425" s="44"/>
      <c r="Q1425" s="44"/>
      <c r="R1425" s="44"/>
      <c r="S1425" s="44"/>
      <c r="T1425" s="44"/>
      <c r="U1425" s="44"/>
      <c r="V1425" s="44"/>
      <c r="W1425" s="44"/>
      <c r="X1425" s="44"/>
      <c r="Y1425" s="44"/>
      <c r="Z1425" s="44"/>
      <c r="AA1425" s="44"/>
      <c r="AB1425" s="44"/>
      <c r="AC1425" s="44"/>
    </row>
    <row r="1426" spans="1:29" x14ac:dyDescent="0.2">
      <c r="A1426" s="40">
        <v>1208</v>
      </c>
      <c r="B1426" s="55" t="s">
        <v>729</v>
      </c>
      <c r="C1426" s="54" t="s">
        <v>156</v>
      </c>
      <c r="D1426" s="19">
        <v>1</v>
      </c>
      <c r="E1426" s="2">
        <v>98000</v>
      </c>
      <c r="F1426" s="2">
        <f>E1426*D1426</f>
        <v>98000</v>
      </c>
      <c r="G1426" s="2">
        <v>116620</v>
      </c>
      <c r="H1426" s="2">
        <f>G1426*D1426</f>
        <v>116620</v>
      </c>
      <c r="I1426" s="64">
        <f>+G1426+H1426</f>
        <v>233240</v>
      </c>
      <c r="J1426" s="63">
        <f>I1426*D1426</f>
        <v>233240</v>
      </c>
    </row>
    <row r="1427" spans="1:29" ht="20.399999999999999" x14ac:dyDescent="0.2">
      <c r="A1427" s="40">
        <v>1209</v>
      </c>
      <c r="B1427" s="55" t="s">
        <v>216</v>
      </c>
      <c r="C1427" s="54" t="s">
        <v>153</v>
      </c>
      <c r="D1427" s="19">
        <v>1</v>
      </c>
      <c r="E1427" s="2">
        <v>96000</v>
      </c>
      <c r="F1427" s="2">
        <f>E1427*D1427</f>
        <v>96000</v>
      </c>
      <c r="G1427" s="2">
        <v>98880</v>
      </c>
      <c r="H1427" s="2">
        <f>G1427*D1427</f>
        <v>98880</v>
      </c>
      <c r="I1427" s="64">
        <f>+G1427+H1427</f>
        <v>197760</v>
      </c>
      <c r="J1427" s="63">
        <f>I1427*D1427</f>
        <v>197760</v>
      </c>
    </row>
    <row r="1428" spans="1:29" ht="61.2" x14ac:dyDescent="0.2">
      <c r="A1428" s="40">
        <v>1210</v>
      </c>
      <c r="B1428" s="55" t="s">
        <v>730</v>
      </c>
      <c r="C1428" s="54" t="s">
        <v>153</v>
      </c>
      <c r="D1428" s="19">
        <v>1</v>
      </c>
      <c r="E1428" s="2">
        <v>1680000</v>
      </c>
      <c r="F1428" s="2">
        <f>E1428*D1428</f>
        <v>1680000</v>
      </c>
      <c r="G1428" s="2">
        <v>1881600.0000000002</v>
      </c>
      <c r="H1428" s="2">
        <f>G1428*D1428</f>
        <v>1881600.0000000002</v>
      </c>
      <c r="I1428" s="64">
        <f>+G1428+H1428</f>
        <v>3763200.0000000005</v>
      </c>
      <c r="J1428" s="63">
        <f>I1428*D1428</f>
        <v>3763200.0000000005</v>
      </c>
    </row>
    <row r="1429" spans="1:29" ht="41.4" thickBot="1" x14ac:dyDescent="0.25">
      <c r="A1429" s="40">
        <v>1211</v>
      </c>
      <c r="B1429" s="238" t="s">
        <v>745</v>
      </c>
      <c r="C1429" s="189" t="s">
        <v>153</v>
      </c>
      <c r="D1429" s="150">
        <v>1</v>
      </c>
      <c r="E1429" s="151">
        <v>198000</v>
      </c>
      <c r="F1429" s="151">
        <f>E1429*D1429</f>
        <v>198000</v>
      </c>
      <c r="G1429" s="151">
        <v>213840</v>
      </c>
      <c r="H1429" s="151">
        <f>G1429*D1429</f>
        <v>213840</v>
      </c>
      <c r="I1429" s="252">
        <f>+G1429+H1429</f>
        <v>427680</v>
      </c>
      <c r="J1429" s="152">
        <f>I1429*D1429</f>
        <v>427680</v>
      </c>
    </row>
    <row r="1430" spans="1:29" ht="19.2" customHeight="1" thickBot="1" x14ac:dyDescent="0.25">
      <c r="A1430" s="144"/>
      <c r="B1430" s="169" t="s">
        <v>777</v>
      </c>
      <c r="C1430" s="155"/>
      <c r="D1430" s="156"/>
      <c r="E1430" s="195"/>
      <c r="F1430" s="197">
        <f>SUM(F1298:F1429)</f>
        <v>44639929.240000002</v>
      </c>
      <c r="G1430" s="198"/>
      <c r="H1430" s="198">
        <f>SUM(H1298:H1429)</f>
        <v>51841919.144299999</v>
      </c>
      <c r="I1430" s="254"/>
      <c r="J1430" s="199">
        <f>SUM(J1298:J1429)</f>
        <v>58854627.135804012</v>
      </c>
    </row>
    <row r="1431" spans="1:29" ht="19.2" customHeight="1" x14ac:dyDescent="0.2">
      <c r="A1431" s="144"/>
      <c r="B1431" s="170" t="s">
        <v>779</v>
      </c>
      <c r="C1431" s="168">
        <v>0.14000000000000001</v>
      </c>
      <c r="D1431" s="19"/>
      <c r="E1431" s="2"/>
      <c r="F1431" s="89">
        <f>F1430*C1431</f>
        <v>6249590.0936000012</v>
      </c>
      <c r="G1431" s="89"/>
      <c r="H1431" s="89">
        <f>H1430*C1431</f>
        <v>7257868.6802020008</v>
      </c>
      <c r="I1431" s="253"/>
      <c r="J1431" s="196">
        <f>J1430*C1431</f>
        <v>8239647.7990125623</v>
      </c>
    </row>
    <row r="1432" spans="1:29" ht="24" customHeight="1" x14ac:dyDescent="0.2">
      <c r="A1432" s="144"/>
      <c r="B1432" s="170" t="s">
        <v>780</v>
      </c>
      <c r="C1432" s="168">
        <v>0.03</v>
      </c>
      <c r="D1432" s="19"/>
      <c r="E1432" s="2"/>
      <c r="F1432" s="2">
        <f>F1430*C1432</f>
        <v>1339197.8772</v>
      </c>
      <c r="G1432" s="2"/>
      <c r="H1432" s="2">
        <f>H1430*C1432</f>
        <v>1555257.574329</v>
      </c>
      <c r="I1432" s="64"/>
      <c r="J1432" s="162">
        <f>J1430*C1432</f>
        <v>1765638.8140741203</v>
      </c>
    </row>
    <row r="1433" spans="1:29" x14ac:dyDescent="0.2">
      <c r="A1433" s="144"/>
      <c r="B1433" s="170" t="s">
        <v>781</v>
      </c>
      <c r="C1433" s="168">
        <v>0.05</v>
      </c>
      <c r="D1433" s="19"/>
      <c r="E1433" s="2"/>
      <c r="F1433" s="2">
        <f>F1430*C1433</f>
        <v>2231996.4620000003</v>
      </c>
      <c r="G1433" s="2"/>
      <c r="H1433" s="2">
        <f>H1430*C1433</f>
        <v>2592095.9572149999</v>
      </c>
      <c r="I1433" s="64"/>
      <c r="J1433" s="162">
        <f>J1430*C1433</f>
        <v>2942731.3567902008</v>
      </c>
    </row>
    <row r="1434" spans="1:29" ht="16.8" customHeight="1" x14ac:dyDescent="0.2">
      <c r="A1434" s="144"/>
      <c r="B1434" s="170" t="s">
        <v>782</v>
      </c>
      <c r="C1434" s="168">
        <v>0.19</v>
      </c>
      <c r="D1434" s="19"/>
      <c r="E1434" s="2"/>
      <c r="F1434" s="2">
        <f>F1433*C1434</f>
        <v>424079.32778000005</v>
      </c>
      <c r="G1434" s="2"/>
      <c r="H1434" s="2">
        <f>H1433*C1434</f>
        <v>492498.23187084997</v>
      </c>
      <c r="I1434" s="64"/>
      <c r="J1434" s="162">
        <f>J1433*C1434</f>
        <v>559118.9577901382</v>
      </c>
    </row>
    <row r="1435" spans="1:29" ht="21" customHeight="1" thickBot="1" x14ac:dyDescent="0.25">
      <c r="A1435" s="144"/>
      <c r="B1435" s="170" t="s">
        <v>783</v>
      </c>
      <c r="C1435" s="51"/>
      <c r="D1435" s="19"/>
      <c r="E1435" s="2"/>
      <c r="F1435" s="151">
        <f>SUM(F1431:F1434)</f>
        <v>10244863.760580003</v>
      </c>
      <c r="G1435" s="151"/>
      <c r="H1435" s="151">
        <f>SUM(H1431:H1434)</f>
        <v>11897720.44361685</v>
      </c>
      <c r="I1435" s="252"/>
      <c r="J1435" s="201">
        <f>SUM(J1431:J1434)</f>
        <v>13507136.92766702</v>
      </c>
    </row>
    <row r="1436" spans="1:29" ht="16.2" customHeight="1" thickBot="1" x14ac:dyDescent="0.25">
      <c r="A1436" s="144"/>
      <c r="B1436" s="171" t="s">
        <v>778</v>
      </c>
      <c r="C1436" s="163"/>
      <c r="D1436" s="164"/>
      <c r="E1436" s="200"/>
      <c r="F1436" s="197">
        <f>SUM(F1435,F1430)</f>
        <v>54884793.000580005</v>
      </c>
      <c r="G1436" s="198"/>
      <c r="H1436" s="198">
        <f>SUM(H1435,H1430)</f>
        <v>63739639.587916851</v>
      </c>
      <c r="I1436" s="254"/>
      <c r="J1436" s="199">
        <f>SUM(J1435,J1430)</f>
        <v>72361764.063471034</v>
      </c>
    </row>
  </sheetData>
  <sheetProtection algorithmName="SHA-512" hashValue="TRnDfwUotOyq9tglnj5VmTOWzY+bbSP/rXkU3jm+ysZCObr61VPFy/67jn2J73/zG9s9zITfYI+YogirMEs8Cw==" saltValue="vLBozqnNiFcT5KcGWEeQ4g==" spinCount="100000" sheet="1" objects="1" scenarios="1"/>
  <autoFilter ref="A2:AT1444" xr:uid="{00000000-0009-0000-0000-000000000000}"/>
  <mergeCells count="89">
    <mergeCell ref="L1:AB1"/>
    <mergeCell ref="E1:F1"/>
    <mergeCell ref="G1:H1"/>
    <mergeCell ref="I1:J1"/>
    <mergeCell ref="A44:B44"/>
    <mergeCell ref="C39:D39"/>
    <mergeCell ref="C40:D40"/>
    <mergeCell ref="C41:D41"/>
    <mergeCell ref="C42:D42"/>
    <mergeCell ref="A3:B3"/>
    <mergeCell ref="A16:B16"/>
    <mergeCell ref="A18:B18"/>
    <mergeCell ref="A20:B20"/>
    <mergeCell ref="A23:B23"/>
    <mergeCell ref="A27:B27"/>
    <mergeCell ref="A31:B31"/>
    <mergeCell ref="A35:B35"/>
    <mergeCell ref="A46:B46"/>
    <mergeCell ref="A4:B4"/>
    <mergeCell ref="A58:B58"/>
    <mergeCell ref="A76:B76"/>
    <mergeCell ref="A83:B83"/>
    <mergeCell ref="A115:B115"/>
    <mergeCell ref="A118:B118"/>
    <mergeCell ref="A128:B128"/>
    <mergeCell ref="A137:B137"/>
    <mergeCell ref="A160:B160"/>
    <mergeCell ref="A172:B172"/>
    <mergeCell ref="A175:B175"/>
    <mergeCell ref="A177:B177"/>
    <mergeCell ref="A180:B180"/>
    <mergeCell ref="A196:B196"/>
    <mergeCell ref="A211:B211"/>
    <mergeCell ref="A236:B236"/>
    <mergeCell ref="A624:B624"/>
    <mergeCell ref="A800:B800"/>
    <mergeCell ref="A492:B492"/>
    <mergeCell ref="A824:B824"/>
    <mergeCell ref="A250:B250"/>
    <mergeCell ref="A481:B481"/>
    <mergeCell ref="A1165:B1165"/>
    <mergeCell ref="A1189:B1189"/>
    <mergeCell ref="A1103:B1103"/>
    <mergeCell ref="A1111:B1111"/>
    <mergeCell ref="A1143:B1143"/>
    <mergeCell ref="A1146:B1146"/>
    <mergeCell ref="A1156:B1156"/>
    <mergeCell ref="A464:B464"/>
    <mergeCell ref="A476:B476"/>
    <mergeCell ref="A479:B479"/>
    <mergeCell ref="A1073:B1073"/>
    <mergeCell ref="A1085:B1085"/>
    <mergeCell ref="A998:B998"/>
    <mergeCell ref="A1201:B1201"/>
    <mergeCell ref="A1413:B1413"/>
    <mergeCell ref="A1214:B1214"/>
    <mergeCell ref="A1297:B1297"/>
    <mergeCell ref="A1309:B1309"/>
    <mergeCell ref="A1327:B1327"/>
    <mergeCell ref="A1335:B1335"/>
    <mergeCell ref="A1367:B1367"/>
    <mergeCell ref="A1370:B1370"/>
    <mergeCell ref="A1380:B1380"/>
    <mergeCell ref="A1389:B1389"/>
    <mergeCell ref="A1042:B1042"/>
    <mergeCell ref="A1055:B1055"/>
    <mergeCell ref="A1072:B1072"/>
    <mergeCell ref="A835:B835"/>
    <mergeCell ref="A879:B879"/>
    <mergeCell ref="A962:B962"/>
    <mergeCell ref="A973:B973"/>
    <mergeCell ref="A984:B984"/>
    <mergeCell ref="A990:B990"/>
    <mergeCell ref="C188:D188"/>
    <mergeCell ref="C189:D189"/>
    <mergeCell ref="C190:D190"/>
    <mergeCell ref="C191:D191"/>
    <mergeCell ref="A1425:B1425"/>
    <mergeCell ref="A280:B280"/>
    <mergeCell ref="A334:B334"/>
    <mergeCell ref="A348:B348"/>
    <mergeCell ref="A350:B350"/>
    <mergeCell ref="A362:B362"/>
    <mergeCell ref="A380:B380"/>
    <mergeCell ref="A387:B387"/>
    <mergeCell ref="A419:B419"/>
    <mergeCell ref="A422:B422"/>
    <mergeCell ref="A432:B432"/>
    <mergeCell ref="A441:B441"/>
  </mergeCells>
  <pageMargins left="0.7" right="0.7" top="0.75" bottom="0.75" header="0.3" footer="0.3"/>
  <pageSetup orientation="landscape" horizontalDpi="4294967294" verticalDpi="4294967294" r:id="rId1"/>
  <ignoredErrors>
    <ignoredError sqref="H24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E4D5C-0283-4078-926B-0660A1045009}">
  <dimension ref="A1:FR1307"/>
  <sheetViews>
    <sheetView topLeftCell="B139" workbookViewId="0">
      <selection activeCell="K159" sqref="K159"/>
    </sheetView>
  </sheetViews>
  <sheetFormatPr baseColWidth="10" defaultColWidth="0" defaultRowHeight="10.199999999999999" x14ac:dyDescent="0.2"/>
  <cols>
    <col min="1" max="1" width="5.5546875" style="34" customWidth="1"/>
    <col min="2" max="2" width="65.33203125" style="28" customWidth="1"/>
    <col min="3" max="3" width="9.88671875" style="34" customWidth="1"/>
    <col min="4" max="4" width="9.33203125" style="34" customWidth="1"/>
    <col min="5" max="5" width="15" style="34" hidden="1" customWidth="1"/>
    <col min="6" max="6" width="18.109375" style="34" hidden="1" customWidth="1"/>
    <col min="7" max="7" width="17.88671875" style="36" hidden="1" customWidth="1"/>
    <col min="8" max="8" width="22.77734375" style="36" hidden="1" customWidth="1"/>
    <col min="9" max="9" width="17.88671875" style="36" hidden="1" customWidth="1"/>
    <col min="10" max="10" width="22.33203125" style="36" hidden="1" customWidth="1"/>
    <col min="11" max="11" width="10.88671875" style="34" customWidth="1"/>
    <col min="12" max="12" width="12.33203125" style="34" customWidth="1"/>
    <col min="13" max="13" width="10.33203125" style="34" customWidth="1"/>
    <col min="14" max="14" width="10.44140625" style="34" customWidth="1"/>
    <col min="15" max="17" width="10.88671875" style="34" customWidth="1"/>
    <col min="18" max="18" width="13.33203125" style="34" customWidth="1"/>
    <col min="19" max="19" width="16.5546875" style="34" customWidth="1"/>
    <col min="20" max="20" width="12" style="34" customWidth="1"/>
    <col min="21" max="22" width="16" style="34" hidden="1" customWidth="1"/>
    <col min="23" max="23" width="11.44140625" style="34" hidden="1" customWidth="1"/>
    <col min="24" max="24" width="11.6640625" style="34" hidden="1" customWidth="1"/>
    <col min="25" max="26" width="17.5546875" style="34" hidden="1" customWidth="1"/>
    <col min="27" max="27" width="17.44140625" style="34" hidden="1" customWidth="1"/>
    <col min="28" max="28" width="20" style="34" hidden="1" customWidth="1"/>
    <col min="29" max="29" width="14.88671875" style="34" hidden="1" customWidth="1"/>
    <col min="30" max="174" width="17.33203125" style="34" hidden="1" customWidth="1"/>
    <col min="175" max="16384" width="11.44140625" style="34" hidden="1"/>
  </cols>
  <sheetData>
    <row r="1" spans="1:53" s="3" customFormat="1" ht="45.75" customHeight="1" x14ac:dyDescent="0.3">
      <c r="B1" s="4"/>
      <c r="D1" s="5"/>
      <c r="E1" s="358" t="s">
        <v>746</v>
      </c>
      <c r="F1" s="371"/>
      <c r="G1" s="360" t="s">
        <v>747</v>
      </c>
      <c r="H1" s="361"/>
      <c r="I1" s="362" t="s">
        <v>748</v>
      </c>
      <c r="J1" s="363"/>
      <c r="K1" s="6"/>
      <c r="U1" s="372" t="s">
        <v>24</v>
      </c>
      <c r="V1" s="373"/>
      <c r="Y1" s="367" t="s">
        <v>25</v>
      </c>
      <c r="Z1" s="368"/>
      <c r="AA1" s="369" t="s">
        <v>35</v>
      </c>
      <c r="AB1" s="370"/>
      <c r="AC1" s="7"/>
      <c r="AD1" s="356" t="s">
        <v>27</v>
      </c>
      <c r="AE1" s="357"/>
      <c r="AF1" s="357"/>
      <c r="AG1" s="357"/>
      <c r="AH1" s="357"/>
      <c r="AI1" s="357"/>
      <c r="AJ1" s="357"/>
      <c r="AK1" s="357"/>
      <c r="AL1" s="357"/>
      <c r="AM1" s="357"/>
      <c r="AN1" s="357"/>
      <c r="AO1" s="357"/>
      <c r="AP1" s="357"/>
      <c r="AQ1" s="357"/>
      <c r="AR1" s="357"/>
      <c r="AS1" s="357"/>
      <c r="AT1" s="357"/>
      <c r="AU1" s="8"/>
    </row>
    <row r="2" spans="1:53" s="12" customFormat="1" ht="82.5" customHeight="1" x14ac:dyDescent="0.2">
      <c r="A2" s="9" t="s">
        <v>0</v>
      </c>
      <c r="B2" s="76" t="s">
        <v>43</v>
      </c>
      <c r="C2" s="10" t="s">
        <v>4</v>
      </c>
      <c r="D2" s="10" t="s">
        <v>46</v>
      </c>
      <c r="E2" s="10" t="s">
        <v>38</v>
      </c>
      <c r="F2" s="10" t="s">
        <v>37</v>
      </c>
      <c r="G2" s="10" t="s">
        <v>38</v>
      </c>
      <c r="H2" s="10" t="s">
        <v>37</v>
      </c>
      <c r="I2" s="10" t="s">
        <v>38</v>
      </c>
      <c r="J2" s="10" t="s">
        <v>37</v>
      </c>
      <c r="K2" s="10" t="s">
        <v>28</v>
      </c>
      <c r="L2" s="10" t="s">
        <v>29</v>
      </c>
      <c r="M2" s="10" t="s">
        <v>30</v>
      </c>
      <c r="N2" s="10" t="s">
        <v>31</v>
      </c>
      <c r="O2" s="10" t="s">
        <v>34</v>
      </c>
      <c r="P2" s="10" t="s">
        <v>32</v>
      </c>
      <c r="Q2" s="10" t="s">
        <v>33</v>
      </c>
      <c r="R2" s="10" t="s">
        <v>1</v>
      </c>
      <c r="S2" s="10" t="s">
        <v>41</v>
      </c>
      <c r="T2" s="10" t="s">
        <v>2</v>
      </c>
      <c r="U2" s="10" t="s">
        <v>39</v>
      </c>
      <c r="V2" s="10" t="s">
        <v>40</v>
      </c>
      <c r="W2" s="10" t="s">
        <v>3</v>
      </c>
      <c r="X2" s="10" t="s">
        <v>5</v>
      </c>
      <c r="Y2" s="10" t="s">
        <v>26</v>
      </c>
      <c r="Z2" s="10" t="s">
        <v>5</v>
      </c>
      <c r="AA2" s="10" t="s">
        <v>41</v>
      </c>
      <c r="AB2" s="10" t="s">
        <v>42</v>
      </c>
      <c r="AC2" s="11" t="s">
        <v>6</v>
      </c>
      <c r="AD2" s="11" t="s">
        <v>17</v>
      </c>
      <c r="AE2" s="11" t="s">
        <v>18</v>
      </c>
      <c r="AF2" s="11" t="s">
        <v>19</v>
      </c>
      <c r="AG2" s="11" t="s">
        <v>20</v>
      </c>
      <c r="AH2" s="11" t="s">
        <v>21</v>
      </c>
      <c r="AI2" s="11" t="s">
        <v>22</v>
      </c>
      <c r="AJ2" s="11" t="s">
        <v>23</v>
      </c>
      <c r="AK2" s="11" t="s">
        <v>7</v>
      </c>
      <c r="AL2" s="11" t="s">
        <v>8</v>
      </c>
      <c r="AM2" s="11" t="s">
        <v>9</v>
      </c>
      <c r="AN2" s="11" t="s">
        <v>10</v>
      </c>
      <c r="AO2" s="11" t="s">
        <v>11</v>
      </c>
      <c r="AP2" s="11" t="s">
        <v>12</v>
      </c>
      <c r="AQ2" s="11" t="s">
        <v>13</v>
      </c>
      <c r="AR2" s="11" t="s">
        <v>14</v>
      </c>
      <c r="AS2" s="11" t="s">
        <v>15</v>
      </c>
      <c r="AT2" s="11" t="s">
        <v>16</v>
      </c>
      <c r="AU2" s="11" t="s">
        <v>6</v>
      </c>
      <c r="AX2" s="12" t="s">
        <v>36</v>
      </c>
    </row>
    <row r="3" spans="1:53" s="50" customFormat="1" ht="22.8" customHeight="1" x14ac:dyDescent="0.2">
      <c r="A3" s="347" t="s">
        <v>44</v>
      </c>
      <c r="B3" s="348"/>
      <c r="C3" s="46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7"/>
      <c r="V3" s="47"/>
      <c r="W3" s="48"/>
      <c r="X3" s="48"/>
      <c r="Y3" s="48"/>
      <c r="Z3" s="48"/>
      <c r="AA3" s="48"/>
      <c r="AB3" s="48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</row>
    <row r="4" spans="1:53" s="60" customFormat="1" ht="19.2" customHeight="1" x14ac:dyDescent="0.2">
      <c r="A4" s="349" t="s">
        <v>49</v>
      </c>
      <c r="B4" s="350"/>
      <c r="C4" s="13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4"/>
      <c r="V4" s="14"/>
      <c r="W4" s="15"/>
      <c r="X4" s="15"/>
      <c r="Y4" s="15"/>
      <c r="Z4" s="15"/>
      <c r="AA4" s="15"/>
      <c r="AB4" s="15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</row>
    <row r="5" spans="1:53" s="28" customFormat="1" ht="19.8" customHeight="1" x14ac:dyDescent="0.2">
      <c r="A5" s="16">
        <v>1</v>
      </c>
      <c r="B5" s="41" t="s">
        <v>50</v>
      </c>
      <c r="C5" s="51" t="s">
        <v>152</v>
      </c>
      <c r="D5" s="19">
        <v>1</v>
      </c>
      <c r="E5" s="2">
        <v>20000</v>
      </c>
      <c r="F5" s="2">
        <f t="shared" ref="F5:F15" si="0">E5*D5</f>
        <v>20000</v>
      </c>
      <c r="G5" s="64">
        <v>20400</v>
      </c>
      <c r="H5" s="2">
        <f t="shared" ref="H5:H15" si="1">G5*D5</f>
        <v>20400</v>
      </c>
      <c r="I5" s="2">
        <v>30752</v>
      </c>
      <c r="J5" s="63">
        <f t="shared" ref="J5:J15" si="2">I5*D5</f>
        <v>30752</v>
      </c>
      <c r="K5" s="20">
        <f t="shared" ref="K5:K15" si="3">MIN(E5,G5,I5)</f>
        <v>20000</v>
      </c>
      <c r="L5" s="20">
        <f t="shared" ref="L5:L15" si="4">MAX(E5,G5,I5)</f>
        <v>30752</v>
      </c>
      <c r="M5" s="20">
        <f t="shared" ref="M5:M15" si="5">MEDIAN(E5,G5,I5)</f>
        <v>20400</v>
      </c>
      <c r="N5" s="20">
        <f t="shared" ref="N5:N15" si="6">AVERAGE(E5,G5,I5)</f>
        <v>23717.333333333332</v>
      </c>
      <c r="O5" s="20">
        <f>AVERAGE(K5,M5)</f>
        <v>20200</v>
      </c>
      <c r="P5" s="20">
        <f>AVERAGE(M5,L5)</f>
        <v>25576</v>
      </c>
      <c r="Q5" s="20">
        <f t="shared" ref="Q5:Q15" si="7">STDEVA(E5,G5)</f>
        <v>282.84271247461902</v>
      </c>
      <c r="R5" s="21">
        <f>Q5/O5</f>
        <v>1.4002114478941535E-2</v>
      </c>
      <c r="S5" s="20">
        <f t="shared" ref="S5:S61" si="8">IF(R5&lt;=10%,N5,IF(AND(R5&gt;10%,R5&lt;=20%),O5,N5))</f>
        <v>23717.333333333332</v>
      </c>
      <c r="T5" s="16" t="str">
        <f>IF(S5=K5,"MENOR",IF(S5=O5,"PROM[MEN-MED]",IF(S5=M5,"MEDIANA","PROMEDIO")))</f>
        <v>PROMEDIO</v>
      </c>
      <c r="U5" s="16">
        <v>1</v>
      </c>
      <c r="V5" s="16">
        <v>1</v>
      </c>
      <c r="W5" s="18">
        <f>U5-V5</f>
        <v>0</v>
      </c>
      <c r="X5" s="22">
        <f>V5/U5</f>
        <v>1</v>
      </c>
      <c r="Y5" s="22" t="e">
        <f>U5/#REF!</f>
        <v>#REF!</v>
      </c>
      <c r="Z5" s="22" t="e">
        <f>V5/#REF!</f>
        <v>#REF!</v>
      </c>
      <c r="AA5" s="20">
        <f t="shared" ref="AA5:AA61" si="9">S5</f>
        <v>23717.333333333332</v>
      </c>
      <c r="AB5" s="20">
        <f t="shared" ref="AB5:AB61" si="10">AA5*V5</f>
        <v>23717.333333333332</v>
      </c>
      <c r="AC5" s="23" t="e">
        <f t="shared" ref="AC5" si="11">100%-Z5</f>
        <v>#REF!</v>
      </c>
      <c r="AD5" s="24" t="e">
        <f>100%-#REF!</f>
        <v>#REF!</v>
      </c>
      <c r="AE5" s="24" t="e">
        <f>100%-#REF!</f>
        <v>#REF!</v>
      </c>
      <c r="AF5" s="24" t="e">
        <f>100%-#REF!</f>
        <v>#REF!</v>
      </c>
      <c r="AG5" s="24" t="e">
        <f>100%-#REF!</f>
        <v>#REF!</v>
      </c>
      <c r="AH5" s="24" t="e">
        <f>100%-#REF!</f>
        <v>#REF!</v>
      </c>
      <c r="AI5" s="24" t="e">
        <f>100%-#REF!</f>
        <v>#REF!</v>
      </c>
      <c r="AJ5" s="24" t="e">
        <f>100%-#REF!</f>
        <v>#REF!</v>
      </c>
      <c r="AK5" s="24" t="e">
        <f>100%-#REF!</f>
        <v>#REF!</v>
      </c>
      <c r="AL5" s="24" t="e">
        <f>100%-#REF!</f>
        <v>#REF!</v>
      </c>
      <c r="AM5" s="24" t="e">
        <f>100%-#REF!</f>
        <v>#REF!</v>
      </c>
      <c r="AN5" s="24" t="e">
        <f>100%-#REF!</f>
        <v>#REF!</v>
      </c>
      <c r="AO5" s="24" t="e">
        <f>100%-#REF!</f>
        <v>#REF!</v>
      </c>
      <c r="AP5" s="24" t="e">
        <f>100%-#REF!</f>
        <v>#REF!</v>
      </c>
      <c r="AQ5" s="24" t="e">
        <f>100%-#REF!</f>
        <v>#REF!</v>
      </c>
      <c r="AR5" s="24" t="e">
        <f t="shared" ref="AR5" si="12">100%-Y5</f>
        <v>#REF!</v>
      </c>
      <c r="AS5" s="24" t="e">
        <f>100%-#REF!</f>
        <v>#REF!</v>
      </c>
      <c r="AT5" s="24" t="e">
        <f>100%-#REF!</f>
        <v>#REF!</v>
      </c>
      <c r="AU5" s="25" t="e">
        <f t="shared" ref="AU5:AU273" si="13">100%-Z5</f>
        <v>#REF!</v>
      </c>
      <c r="AV5" s="26" t="e">
        <f t="shared" ref="AV5" si="14">Z5+AU5</f>
        <v>#REF!</v>
      </c>
      <c r="AW5" s="17">
        <v>200</v>
      </c>
      <c r="AX5" s="27"/>
      <c r="AY5" s="28" t="e">
        <f>U5-#REF!</f>
        <v>#REF!</v>
      </c>
      <c r="AZ5" s="28" t="e">
        <f>#REF!-#REF!</f>
        <v>#REF!</v>
      </c>
      <c r="BA5" s="28" t="e">
        <f>#REF!-#REF!</f>
        <v>#REF!</v>
      </c>
    </row>
    <row r="6" spans="1:53" s="28" customFormat="1" ht="30.6" x14ac:dyDescent="0.2">
      <c r="A6" s="16">
        <v>2</v>
      </c>
      <c r="B6" s="41" t="s">
        <v>51</v>
      </c>
      <c r="C6" s="51" t="s">
        <v>152</v>
      </c>
      <c r="D6" s="19">
        <v>1</v>
      </c>
      <c r="E6" s="2">
        <v>185000</v>
      </c>
      <c r="F6" s="2">
        <f t="shared" si="0"/>
        <v>185000</v>
      </c>
      <c r="G6" s="64">
        <v>220150</v>
      </c>
      <c r="H6" s="2">
        <f t="shared" si="1"/>
        <v>220150</v>
      </c>
      <c r="I6" s="2">
        <v>275354</v>
      </c>
      <c r="J6" s="63">
        <f t="shared" si="2"/>
        <v>275354</v>
      </c>
      <c r="K6" s="20">
        <f t="shared" si="3"/>
        <v>185000</v>
      </c>
      <c r="L6" s="20">
        <f t="shared" si="4"/>
        <v>275354</v>
      </c>
      <c r="M6" s="20">
        <f t="shared" si="5"/>
        <v>220150</v>
      </c>
      <c r="N6" s="20">
        <f t="shared" si="6"/>
        <v>226834.66666666666</v>
      </c>
      <c r="O6" s="20">
        <f t="shared" ref="O6:O70" si="15">AVERAGE(K6,M6)</f>
        <v>202575</v>
      </c>
      <c r="P6" s="20">
        <f t="shared" ref="P6:P70" si="16">AVERAGE(M6,L6)</f>
        <v>247752</v>
      </c>
      <c r="Q6" s="20">
        <f t="shared" si="7"/>
        <v>24854.803358707144</v>
      </c>
      <c r="R6" s="21">
        <f t="shared" ref="R6:R70" si="17">Q6/O6</f>
        <v>0.12269432732917263</v>
      </c>
      <c r="S6" s="20">
        <f t="shared" si="8"/>
        <v>202575</v>
      </c>
      <c r="T6" s="16" t="str">
        <f t="shared" ref="T6:T70" si="18">IF(S6=K6,"MENOR",IF(S6=O6,"PROM[MEN-MED]",IF(S6=M6,"MEDIANA","PROMEDIO")))</f>
        <v>PROM[MEN-MED]</v>
      </c>
      <c r="U6" s="16">
        <v>1</v>
      </c>
      <c r="V6" s="16">
        <v>1</v>
      </c>
      <c r="W6" s="18">
        <f t="shared" ref="W6:W70" si="19">U6-V6</f>
        <v>0</v>
      </c>
      <c r="X6" s="22">
        <f t="shared" ref="X6:X70" si="20">V6/U6</f>
        <v>1</v>
      </c>
      <c r="Y6" s="22" t="e">
        <f>U6/#REF!</f>
        <v>#REF!</v>
      </c>
      <c r="Z6" s="22" t="e">
        <f>V6/#REF!</f>
        <v>#REF!</v>
      </c>
      <c r="AA6" s="20">
        <f t="shared" si="9"/>
        <v>202575</v>
      </c>
      <c r="AB6" s="20">
        <f t="shared" si="10"/>
        <v>202575</v>
      </c>
      <c r="AC6" s="23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5"/>
      <c r="AV6" s="26"/>
      <c r="AW6" s="39"/>
      <c r="AX6" s="27"/>
    </row>
    <row r="7" spans="1:53" s="28" customFormat="1" ht="19.8" customHeight="1" x14ac:dyDescent="0.2">
      <c r="A7" s="16">
        <v>3</v>
      </c>
      <c r="B7" s="41" t="s">
        <v>52</v>
      </c>
      <c r="C7" s="51" t="s">
        <v>153</v>
      </c>
      <c r="D7" s="19">
        <v>1</v>
      </c>
      <c r="E7" s="2">
        <v>285000</v>
      </c>
      <c r="F7" s="2">
        <f t="shared" si="0"/>
        <v>285000</v>
      </c>
      <c r="G7" s="64">
        <v>322049.99999999994</v>
      </c>
      <c r="H7" s="2">
        <f t="shared" si="1"/>
        <v>322049.99999999994</v>
      </c>
      <c r="I7" s="2">
        <v>290728.5</v>
      </c>
      <c r="J7" s="63">
        <f t="shared" si="2"/>
        <v>290728.5</v>
      </c>
      <c r="K7" s="20">
        <f t="shared" si="3"/>
        <v>285000</v>
      </c>
      <c r="L7" s="20">
        <f t="shared" si="4"/>
        <v>322049.99999999994</v>
      </c>
      <c r="M7" s="20">
        <f t="shared" si="5"/>
        <v>290728.5</v>
      </c>
      <c r="N7" s="20">
        <f t="shared" si="6"/>
        <v>299259.5</v>
      </c>
      <c r="O7" s="20">
        <f t="shared" si="15"/>
        <v>287864.25</v>
      </c>
      <c r="P7" s="20">
        <f t="shared" si="16"/>
        <v>306389.25</v>
      </c>
      <c r="Q7" s="20">
        <f t="shared" si="7"/>
        <v>26198.306242961546</v>
      </c>
      <c r="R7" s="21">
        <f t="shared" si="17"/>
        <v>9.1009238705263146E-2</v>
      </c>
      <c r="S7" s="20">
        <f t="shared" si="8"/>
        <v>299259.5</v>
      </c>
      <c r="T7" s="16" t="str">
        <f t="shared" si="18"/>
        <v>PROMEDIO</v>
      </c>
      <c r="U7" s="16">
        <v>1</v>
      </c>
      <c r="V7" s="16">
        <v>1</v>
      </c>
      <c r="W7" s="18">
        <f t="shared" si="19"/>
        <v>0</v>
      </c>
      <c r="X7" s="22">
        <f t="shared" si="20"/>
        <v>1</v>
      </c>
      <c r="Y7" s="22" t="e">
        <f>U7/#REF!</f>
        <v>#REF!</v>
      </c>
      <c r="Z7" s="22" t="e">
        <f>V7/#REF!</f>
        <v>#REF!</v>
      </c>
      <c r="AA7" s="20">
        <f t="shared" si="9"/>
        <v>299259.5</v>
      </c>
      <c r="AB7" s="20">
        <f t="shared" si="10"/>
        <v>299259.5</v>
      </c>
      <c r="AC7" s="23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5"/>
      <c r="AV7" s="26"/>
      <c r="AW7" s="17"/>
      <c r="AX7" s="27"/>
    </row>
    <row r="8" spans="1:53" s="28" customFormat="1" ht="19.8" customHeight="1" x14ac:dyDescent="0.2">
      <c r="A8" s="16">
        <v>4</v>
      </c>
      <c r="B8" s="41" t="s">
        <v>53</v>
      </c>
      <c r="C8" s="51" t="s">
        <v>154</v>
      </c>
      <c r="D8" s="19">
        <v>1</v>
      </c>
      <c r="E8" s="2">
        <v>85000</v>
      </c>
      <c r="F8" s="2">
        <f t="shared" si="0"/>
        <v>85000</v>
      </c>
      <c r="G8" s="64">
        <v>103700</v>
      </c>
      <c r="H8" s="2">
        <f t="shared" si="1"/>
        <v>103700</v>
      </c>
      <c r="I8" s="2">
        <v>102850.00000000003</v>
      </c>
      <c r="J8" s="63">
        <f t="shared" si="2"/>
        <v>102850.00000000003</v>
      </c>
      <c r="K8" s="20">
        <f t="shared" si="3"/>
        <v>85000</v>
      </c>
      <c r="L8" s="20">
        <f t="shared" si="4"/>
        <v>103700</v>
      </c>
      <c r="M8" s="20">
        <f t="shared" si="5"/>
        <v>102850.00000000003</v>
      </c>
      <c r="N8" s="20">
        <f t="shared" si="6"/>
        <v>97183.333333333328</v>
      </c>
      <c r="O8" s="20">
        <f t="shared" si="15"/>
        <v>93925.000000000015</v>
      </c>
      <c r="P8" s="20">
        <f t="shared" si="16"/>
        <v>103275.00000000001</v>
      </c>
      <c r="Q8" s="20">
        <f t="shared" si="7"/>
        <v>13222.89680818844</v>
      </c>
      <c r="R8" s="21">
        <f t="shared" si="17"/>
        <v>0.14078144059822664</v>
      </c>
      <c r="S8" s="20">
        <f t="shared" si="8"/>
        <v>93925.000000000015</v>
      </c>
      <c r="T8" s="16" t="str">
        <f t="shared" si="18"/>
        <v>PROM[MEN-MED]</v>
      </c>
      <c r="U8" s="16">
        <v>1</v>
      </c>
      <c r="V8" s="16">
        <v>1</v>
      </c>
      <c r="W8" s="18">
        <f t="shared" si="19"/>
        <v>0</v>
      </c>
      <c r="X8" s="22">
        <f t="shared" si="20"/>
        <v>1</v>
      </c>
      <c r="Y8" s="22" t="e">
        <f>U8/#REF!</f>
        <v>#REF!</v>
      </c>
      <c r="Z8" s="22" t="e">
        <f>V8/#REF!</f>
        <v>#REF!</v>
      </c>
      <c r="AA8" s="20">
        <f t="shared" si="9"/>
        <v>93925.000000000015</v>
      </c>
      <c r="AB8" s="20">
        <f t="shared" si="10"/>
        <v>93925.000000000015</v>
      </c>
      <c r="AC8" s="23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5"/>
      <c r="AV8" s="26"/>
      <c r="AW8" s="17"/>
      <c r="AX8" s="27"/>
    </row>
    <row r="9" spans="1:53" s="28" customFormat="1" ht="132" customHeight="1" x14ac:dyDescent="0.2">
      <c r="A9" s="16">
        <v>5</v>
      </c>
      <c r="B9" s="42" t="s">
        <v>54</v>
      </c>
      <c r="C9" s="51" t="s">
        <v>153</v>
      </c>
      <c r="D9" s="19">
        <v>1</v>
      </c>
      <c r="E9" s="2">
        <v>11500000</v>
      </c>
      <c r="F9" s="2">
        <f t="shared" si="0"/>
        <v>11500000</v>
      </c>
      <c r="G9" s="64">
        <v>13800000</v>
      </c>
      <c r="H9" s="2">
        <f t="shared" si="1"/>
        <v>13800000</v>
      </c>
      <c r="I9" s="2">
        <v>12678750</v>
      </c>
      <c r="J9" s="63">
        <f t="shared" si="2"/>
        <v>12678750</v>
      </c>
      <c r="K9" s="20">
        <f t="shared" si="3"/>
        <v>11500000</v>
      </c>
      <c r="L9" s="20">
        <f t="shared" si="4"/>
        <v>13800000</v>
      </c>
      <c r="M9" s="20">
        <f t="shared" si="5"/>
        <v>12678750</v>
      </c>
      <c r="N9" s="20">
        <f t="shared" si="6"/>
        <v>12659583.333333334</v>
      </c>
      <c r="O9" s="20">
        <f t="shared" si="15"/>
        <v>12089375</v>
      </c>
      <c r="P9" s="20">
        <f t="shared" si="16"/>
        <v>13239375</v>
      </c>
      <c r="Q9" s="20">
        <f t="shared" si="7"/>
        <v>1626345.5967290592</v>
      </c>
      <c r="R9" s="21">
        <f t="shared" si="17"/>
        <v>0.13452685492252983</v>
      </c>
      <c r="S9" s="20">
        <f t="shared" si="8"/>
        <v>12089375</v>
      </c>
      <c r="T9" s="16" t="str">
        <f t="shared" si="18"/>
        <v>PROM[MEN-MED]</v>
      </c>
      <c r="U9" s="16">
        <v>1</v>
      </c>
      <c r="V9" s="16">
        <v>1</v>
      </c>
      <c r="W9" s="18">
        <f t="shared" si="19"/>
        <v>0</v>
      </c>
      <c r="X9" s="22">
        <f t="shared" si="20"/>
        <v>1</v>
      </c>
      <c r="Y9" s="22" t="e">
        <f>U9/#REF!</f>
        <v>#REF!</v>
      </c>
      <c r="Z9" s="22" t="e">
        <f>V9/#REF!</f>
        <v>#REF!</v>
      </c>
      <c r="AA9" s="20">
        <f t="shared" si="9"/>
        <v>12089375</v>
      </c>
      <c r="AB9" s="20">
        <f t="shared" si="10"/>
        <v>12089375</v>
      </c>
      <c r="AC9" s="23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5"/>
      <c r="AV9" s="26"/>
      <c r="AW9" s="39"/>
      <c r="AX9" s="27"/>
    </row>
    <row r="10" spans="1:53" s="28" customFormat="1" ht="19.8" customHeight="1" x14ac:dyDescent="0.2">
      <c r="A10" s="16">
        <v>6</v>
      </c>
      <c r="B10" s="41" t="s">
        <v>55</v>
      </c>
      <c r="C10" s="51" t="s">
        <v>153</v>
      </c>
      <c r="D10" s="19">
        <v>1</v>
      </c>
      <c r="E10" s="2">
        <v>145000</v>
      </c>
      <c r="F10" s="2">
        <f t="shared" si="0"/>
        <v>145000</v>
      </c>
      <c r="G10" s="64">
        <v>146450</v>
      </c>
      <c r="H10" s="2">
        <f t="shared" si="1"/>
        <v>146450</v>
      </c>
      <c r="I10" s="2">
        <v>219370.5</v>
      </c>
      <c r="J10" s="63">
        <f t="shared" si="2"/>
        <v>219370.5</v>
      </c>
      <c r="K10" s="20">
        <f t="shared" si="3"/>
        <v>145000</v>
      </c>
      <c r="L10" s="20">
        <f t="shared" si="4"/>
        <v>219370.5</v>
      </c>
      <c r="M10" s="20">
        <f t="shared" si="5"/>
        <v>146450</v>
      </c>
      <c r="N10" s="20">
        <f t="shared" si="6"/>
        <v>170273.5</v>
      </c>
      <c r="O10" s="20">
        <f t="shared" si="15"/>
        <v>145725</v>
      </c>
      <c r="P10" s="20">
        <f t="shared" si="16"/>
        <v>182910.25</v>
      </c>
      <c r="Q10" s="20">
        <f t="shared" si="7"/>
        <v>1025.304832720494</v>
      </c>
      <c r="R10" s="21">
        <f t="shared" si="17"/>
        <v>7.0358883700153991E-3</v>
      </c>
      <c r="S10" s="20">
        <f t="shared" si="8"/>
        <v>170273.5</v>
      </c>
      <c r="T10" s="16" t="str">
        <f t="shared" si="18"/>
        <v>PROMEDIO</v>
      </c>
      <c r="U10" s="16">
        <v>1</v>
      </c>
      <c r="V10" s="16">
        <v>1</v>
      </c>
      <c r="W10" s="18">
        <f t="shared" si="19"/>
        <v>0</v>
      </c>
      <c r="X10" s="22">
        <f t="shared" si="20"/>
        <v>1</v>
      </c>
      <c r="Y10" s="22" t="e">
        <f>U10/#REF!</f>
        <v>#REF!</v>
      </c>
      <c r="Z10" s="22" t="e">
        <f>V10/#REF!</f>
        <v>#REF!</v>
      </c>
      <c r="AA10" s="20">
        <f t="shared" si="9"/>
        <v>170273.5</v>
      </c>
      <c r="AB10" s="20">
        <f t="shared" si="10"/>
        <v>170273.5</v>
      </c>
      <c r="AC10" s="23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5"/>
      <c r="AV10" s="26"/>
      <c r="AW10" s="17"/>
      <c r="AX10" s="27"/>
    </row>
    <row r="11" spans="1:53" s="28" customFormat="1" ht="19.8" customHeight="1" x14ac:dyDescent="0.2">
      <c r="A11" s="16">
        <v>7</v>
      </c>
      <c r="B11" s="41" t="s">
        <v>56</v>
      </c>
      <c r="C11" s="51" t="s">
        <v>152</v>
      </c>
      <c r="D11" s="19">
        <v>1</v>
      </c>
      <c r="E11" s="2">
        <v>185000</v>
      </c>
      <c r="F11" s="2">
        <f t="shared" si="0"/>
        <v>185000</v>
      </c>
      <c r="G11" s="64">
        <v>231250</v>
      </c>
      <c r="H11" s="2">
        <f t="shared" si="1"/>
        <v>231250</v>
      </c>
      <c r="I11" s="2">
        <v>253246.49999999997</v>
      </c>
      <c r="J11" s="63">
        <f t="shared" si="2"/>
        <v>253246.49999999997</v>
      </c>
      <c r="K11" s="20">
        <f t="shared" si="3"/>
        <v>185000</v>
      </c>
      <c r="L11" s="20">
        <f t="shared" si="4"/>
        <v>253246.49999999997</v>
      </c>
      <c r="M11" s="20">
        <f t="shared" si="5"/>
        <v>231250</v>
      </c>
      <c r="N11" s="20">
        <f t="shared" si="6"/>
        <v>223165.5</v>
      </c>
      <c r="O11" s="20">
        <f t="shared" si="15"/>
        <v>208125</v>
      </c>
      <c r="P11" s="20">
        <f t="shared" si="16"/>
        <v>242248.25</v>
      </c>
      <c r="Q11" s="20">
        <f t="shared" si="7"/>
        <v>32703.688629877823</v>
      </c>
      <c r="R11" s="21">
        <f t="shared" si="17"/>
        <v>0.15713484026367722</v>
      </c>
      <c r="S11" s="20">
        <f t="shared" si="8"/>
        <v>208125</v>
      </c>
      <c r="T11" s="16" t="str">
        <f t="shared" si="18"/>
        <v>PROM[MEN-MED]</v>
      </c>
      <c r="U11" s="16">
        <v>1</v>
      </c>
      <c r="V11" s="16">
        <v>1</v>
      </c>
      <c r="W11" s="18">
        <f t="shared" si="19"/>
        <v>0</v>
      </c>
      <c r="X11" s="22">
        <f t="shared" si="20"/>
        <v>1</v>
      </c>
      <c r="Y11" s="22" t="e">
        <f>U11/#REF!</f>
        <v>#REF!</v>
      </c>
      <c r="Z11" s="22" t="e">
        <f>V11/#REF!</f>
        <v>#REF!</v>
      </c>
      <c r="AA11" s="20">
        <f t="shared" si="9"/>
        <v>208125</v>
      </c>
      <c r="AB11" s="20">
        <f t="shared" si="10"/>
        <v>208125</v>
      </c>
      <c r="AC11" s="23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5"/>
      <c r="AV11" s="26"/>
      <c r="AW11" s="17"/>
      <c r="AX11" s="27"/>
    </row>
    <row r="12" spans="1:53" s="28" customFormat="1" ht="19.8" customHeight="1" x14ac:dyDescent="0.2">
      <c r="A12" s="16">
        <v>8</v>
      </c>
      <c r="B12" s="41" t="s">
        <v>57</v>
      </c>
      <c r="C12" s="51" t="s">
        <v>152</v>
      </c>
      <c r="D12" s="19">
        <v>1</v>
      </c>
      <c r="E12" s="2">
        <v>118000</v>
      </c>
      <c r="F12" s="2">
        <f t="shared" si="0"/>
        <v>118000</v>
      </c>
      <c r="G12" s="64">
        <v>120360</v>
      </c>
      <c r="H12" s="2">
        <f t="shared" si="1"/>
        <v>120360</v>
      </c>
      <c r="I12" s="2">
        <v>153352.80000000005</v>
      </c>
      <c r="J12" s="63">
        <f t="shared" si="2"/>
        <v>153352.80000000005</v>
      </c>
      <c r="K12" s="20">
        <f t="shared" si="3"/>
        <v>118000</v>
      </c>
      <c r="L12" s="20">
        <f t="shared" si="4"/>
        <v>153352.80000000005</v>
      </c>
      <c r="M12" s="20">
        <f t="shared" si="5"/>
        <v>120360</v>
      </c>
      <c r="N12" s="20">
        <f t="shared" si="6"/>
        <v>130570.93333333335</v>
      </c>
      <c r="O12" s="20">
        <f t="shared" si="15"/>
        <v>119180</v>
      </c>
      <c r="P12" s="20">
        <f t="shared" si="16"/>
        <v>136856.40000000002</v>
      </c>
      <c r="Q12" s="20">
        <f t="shared" si="7"/>
        <v>1668.7720036002522</v>
      </c>
      <c r="R12" s="21">
        <f t="shared" si="17"/>
        <v>1.4002114478941535E-2</v>
      </c>
      <c r="S12" s="20">
        <f t="shared" si="8"/>
        <v>130570.93333333335</v>
      </c>
      <c r="T12" s="16" t="str">
        <f t="shared" si="18"/>
        <v>PROMEDIO</v>
      </c>
      <c r="U12" s="16">
        <v>1</v>
      </c>
      <c r="V12" s="16">
        <v>1</v>
      </c>
      <c r="W12" s="18">
        <f t="shared" si="19"/>
        <v>0</v>
      </c>
      <c r="X12" s="22">
        <f t="shared" si="20"/>
        <v>1</v>
      </c>
      <c r="Y12" s="22" t="e">
        <f>U12/#REF!</f>
        <v>#REF!</v>
      </c>
      <c r="Z12" s="22" t="e">
        <f>V12/#REF!</f>
        <v>#REF!</v>
      </c>
      <c r="AA12" s="20">
        <f t="shared" si="9"/>
        <v>130570.93333333335</v>
      </c>
      <c r="AB12" s="20">
        <f t="shared" si="10"/>
        <v>130570.93333333335</v>
      </c>
      <c r="AC12" s="23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5"/>
      <c r="AV12" s="26"/>
      <c r="AW12" s="17"/>
      <c r="AX12" s="27"/>
    </row>
    <row r="13" spans="1:53" s="28" customFormat="1" ht="25.8" customHeight="1" x14ac:dyDescent="0.2">
      <c r="A13" s="16">
        <v>9</v>
      </c>
      <c r="B13" s="41" t="s">
        <v>58</v>
      </c>
      <c r="C13" s="51" t="s">
        <v>152</v>
      </c>
      <c r="D13" s="19">
        <v>1</v>
      </c>
      <c r="E13" s="2">
        <v>85000</v>
      </c>
      <c r="F13" s="2">
        <f t="shared" si="0"/>
        <v>85000</v>
      </c>
      <c r="G13" s="64">
        <v>94350.000000000015</v>
      </c>
      <c r="H13" s="2">
        <f t="shared" si="1"/>
        <v>94350.000000000015</v>
      </c>
      <c r="I13" s="2">
        <v>132812.5</v>
      </c>
      <c r="J13" s="63">
        <f t="shared" si="2"/>
        <v>132812.5</v>
      </c>
      <c r="K13" s="20">
        <f t="shared" si="3"/>
        <v>85000</v>
      </c>
      <c r="L13" s="20">
        <f t="shared" si="4"/>
        <v>132812.5</v>
      </c>
      <c r="M13" s="20">
        <f t="shared" si="5"/>
        <v>94350.000000000015</v>
      </c>
      <c r="N13" s="20">
        <f t="shared" si="6"/>
        <v>104054.16666666667</v>
      </c>
      <c r="O13" s="20">
        <f t="shared" si="15"/>
        <v>89675</v>
      </c>
      <c r="P13" s="20">
        <f t="shared" si="16"/>
        <v>113581.25</v>
      </c>
      <c r="Q13" s="20">
        <f t="shared" si="7"/>
        <v>6611.4484040942298</v>
      </c>
      <c r="R13" s="21">
        <f t="shared" si="17"/>
        <v>7.372677339385815E-2</v>
      </c>
      <c r="S13" s="20">
        <f t="shared" si="8"/>
        <v>104054.16666666667</v>
      </c>
      <c r="T13" s="16" t="str">
        <f t="shared" si="18"/>
        <v>PROMEDIO</v>
      </c>
      <c r="U13" s="16">
        <v>1</v>
      </c>
      <c r="V13" s="16">
        <v>1</v>
      </c>
      <c r="W13" s="18">
        <f t="shared" si="19"/>
        <v>0</v>
      </c>
      <c r="X13" s="22">
        <f t="shared" si="20"/>
        <v>1</v>
      </c>
      <c r="Y13" s="22" t="e">
        <f>U13/#REF!</f>
        <v>#REF!</v>
      </c>
      <c r="Z13" s="22" t="e">
        <f>V13/#REF!</f>
        <v>#REF!</v>
      </c>
      <c r="AA13" s="20">
        <f t="shared" si="9"/>
        <v>104054.16666666667</v>
      </c>
      <c r="AB13" s="20">
        <f t="shared" si="10"/>
        <v>104054.16666666667</v>
      </c>
      <c r="AC13" s="23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5"/>
      <c r="AV13" s="26"/>
      <c r="AW13" s="17"/>
      <c r="AX13" s="27"/>
    </row>
    <row r="14" spans="1:53" s="28" customFormat="1" ht="25.8" customHeight="1" x14ac:dyDescent="0.2">
      <c r="A14" s="16">
        <v>10</v>
      </c>
      <c r="B14" s="41" t="s">
        <v>59</v>
      </c>
      <c r="C14" s="51" t="s">
        <v>155</v>
      </c>
      <c r="D14" s="19">
        <v>1</v>
      </c>
      <c r="E14" s="2">
        <v>55000</v>
      </c>
      <c r="F14" s="2">
        <f t="shared" si="0"/>
        <v>55000</v>
      </c>
      <c r="G14" s="64">
        <v>61600.000000000007</v>
      </c>
      <c r="H14" s="2">
        <f t="shared" si="1"/>
        <v>61600.000000000007</v>
      </c>
      <c r="I14" s="2">
        <v>74007.999999999985</v>
      </c>
      <c r="J14" s="63">
        <f t="shared" si="2"/>
        <v>74007.999999999985</v>
      </c>
      <c r="K14" s="20">
        <f t="shared" si="3"/>
        <v>55000</v>
      </c>
      <c r="L14" s="20">
        <f t="shared" si="4"/>
        <v>74007.999999999985</v>
      </c>
      <c r="M14" s="20">
        <f t="shared" si="5"/>
        <v>61600.000000000007</v>
      </c>
      <c r="N14" s="20">
        <f t="shared" si="6"/>
        <v>63536</v>
      </c>
      <c r="O14" s="20">
        <f t="shared" si="15"/>
        <v>58300</v>
      </c>
      <c r="P14" s="20">
        <f t="shared" si="16"/>
        <v>67804</v>
      </c>
      <c r="Q14" s="20">
        <f t="shared" si="7"/>
        <v>4666.9047558312186</v>
      </c>
      <c r="R14" s="21">
        <f t="shared" si="17"/>
        <v>8.0049824285269619E-2</v>
      </c>
      <c r="S14" s="20">
        <f t="shared" si="8"/>
        <v>63536</v>
      </c>
      <c r="T14" s="16" t="str">
        <f t="shared" si="18"/>
        <v>PROMEDIO</v>
      </c>
      <c r="U14" s="16">
        <v>1</v>
      </c>
      <c r="V14" s="16">
        <v>1</v>
      </c>
      <c r="W14" s="18">
        <f t="shared" si="19"/>
        <v>0</v>
      </c>
      <c r="X14" s="22">
        <f t="shared" si="20"/>
        <v>1</v>
      </c>
      <c r="Y14" s="22" t="e">
        <f>U14/#REF!</f>
        <v>#REF!</v>
      </c>
      <c r="Z14" s="22" t="e">
        <f>V14/#REF!</f>
        <v>#REF!</v>
      </c>
      <c r="AA14" s="20">
        <f t="shared" si="9"/>
        <v>63536</v>
      </c>
      <c r="AB14" s="20">
        <f t="shared" si="10"/>
        <v>63536</v>
      </c>
      <c r="AC14" s="23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5"/>
      <c r="AV14" s="26"/>
      <c r="AW14" s="17"/>
      <c r="AX14" s="27"/>
    </row>
    <row r="15" spans="1:53" s="28" customFormat="1" ht="25.8" customHeight="1" x14ac:dyDescent="0.2">
      <c r="A15" s="16">
        <v>11</v>
      </c>
      <c r="B15" s="41" t="s">
        <v>60</v>
      </c>
      <c r="C15" s="51" t="s">
        <v>152</v>
      </c>
      <c r="D15" s="19">
        <v>1</v>
      </c>
      <c r="E15" s="2">
        <v>62862.879999999997</v>
      </c>
      <c r="F15" s="2">
        <f t="shared" si="0"/>
        <v>62862.879999999997</v>
      </c>
      <c r="G15" s="64">
        <v>73549.569599999988</v>
      </c>
      <c r="H15" s="2">
        <f t="shared" si="1"/>
        <v>73549.569599999988</v>
      </c>
      <c r="I15" s="2">
        <v>65402.540352000004</v>
      </c>
      <c r="J15" s="63">
        <f t="shared" si="2"/>
        <v>65402.540352000004</v>
      </c>
      <c r="K15" s="20">
        <f t="shared" si="3"/>
        <v>62862.879999999997</v>
      </c>
      <c r="L15" s="20">
        <f t="shared" si="4"/>
        <v>73549.569599999988</v>
      </c>
      <c r="M15" s="20">
        <f t="shared" si="5"/>
        <v>65402.540352000004</v>
      </c>
      <c r="N15" s="20">
        <f t="shared" si="6"/>
        <v>67271.663317333339</v>
      </c>
      <c r="O15" s="20">
        <f t="shared" si="15"/>
        <v>64132.710176000001</v>
      </c>
      <c r="P15" s="20">
        <f t="shared" si="16"/>
        <v>69476.054975999999</v>
      </c>
      <c r="Q15" s="20">
        <f t="shared" si="7"/>
        <v>7556.6306845957461</v>
      </c>
      <c r="R15" s="21">
        <f t="shared" si="17"/>
        <v>0.11782802666311798</v>
      </c>
      <c r="S15" s="20">
        <f t="shared" si="8"/>
        <v>64132.710176000001</v>
      </c>
      <c r="T15" s="16" t="str">
        <f t="shared" si="18"/>
        <v>PROM[MEN-MED]</v>
      </c>
      <c r="U15" s="16">
        <v>1</v>
      </c>
      <c r="V15" s="16">
        <v>1</v>
      </c>
      <c r="W15" s="18">
        <f t="shared" si="19"/>
        <v>0</v>
      </c>
      <c r="X15" s="22">
        <f t="shared" si="20"/>
        <v>1</v>
      </c>
      <c r="Y15" s="22" t="e">
        <f>U15/#REF!</f>
        <v>#REF!</v>
      </c>
      <c r="Z15" s="22" t="e">
        <f>V15/#REF!</f>
        <v>#REF!</v>
      </c>
      <c r="AA15" s="20">
        <f t="shared" si="9"/>
        <v>64132.710176000001</v>
      </c>
      <c r="AB15" s="20">
        <f t="shared" si="10"/>
        <v>64132.710176000001</v>
      </c>
      <c r="AC15" s="23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5"/>
      <c r="AV15" s="26"/>
      <c r="AW15" s="17"/>
      <c r="AX15" s="27"/>
    </row>
    <row r="16" spans="1:53" s="45" customFormat="1" ht="19.2" customHeight="1" x14ac:dyDescent="0.2">
      <c r="A16" s="334" t="s">
        <v>61</v>
      </c>
      <c r="B16" s="335"/>
      <c r="C16" s="43"/>
      <c r="D16" s="124"/>
      <c r="E16" s="125"/>
      <c r="F16" s="125"/>
      <c r="G16" s="125"/>
      <c r="H16" s="125"/>
      <c r="I16" s="125"/>
      <c r="J16" s="126"/>
      <c r="K16" s="127"/>
      <c r="L16" s="127"/>
      <c r="M16" s="127"/>
      <c r="N16" s="127"/>
      <c r="O16" s="127"/>
      <c r="P16" s="127"/>
      <c r="Q16" s="127"/>
      <c r="R16" s="128"/>
      <c r="S16" s="127"/>
      <c r="T16" s="123"/>
      <c r="U16" s="123"/>
      <c r="V16" s="123"/>
      <c r="W16" s="124"/>
      <c r="X16" s="128"/>
      <c r="Y16" s="128"/>
      <c r="Z16" s="128"/>
      <c r="AA16" s="127"/>
      <c r="AB16" s="127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</row>
    <row r="17" spans="1:50" s="28" customFormat="1" ht="19.8" customHeight="1" x14ac:dyDescent="0.2">
      <c r="A17" s="16">
        <v>12</v>
      </c>
      <c r="B17" s="41" t="s">
        <v>62</v>
      </c>
      <c r="C17" s="16" t="s">
        <v>156</v>
      </c>
      <c r="D17" s="19">
        <v>1</v>
      </c>
      <c r="E17" s="2">
        <v>185000</v>
      </c>
      <c r="F17" s="2">
        <f>E17*D17</f>
        <v>185000</v>
      </c>
      <c r="G17" s="62">
        <v>201650.00000000003</v>
      </c>
      <c r="H17" s="2">
        <f>G17*D17</f>
        <v>201650.00000000003</v>
      </c>
      <c r="I17" s="2">
        <v>253246.49999999997</v>
      </c>
      <c r="J17" s="63">
        <f>I17*D17</f>
        <v>253246.49999999997</v>
      </c>
      <c r="K17" s="20">
        <f>MIN(E17,G17,I17)</f>
        <v>185000</v>
      </c>
      <c r="L17" s="20">
        <f>MAX(E17,G17,I17)</f>
        <v>253246.49999999997</v>
      </c>
      <c r="M17" s="20">
        <f>MEDIAN(E17,G17,I17)</f>
        <v>201650.00000000003</v>
      </c>
      <c r="N17" s="20">
        <f>AVERAGE(E17,G17,I17)</f>
        <v>213298.83333333334</v>
      </c>
      <c r="O17" s="20">
        <f t="shared" si="15"/>
        <v>193325</v>
      </c>
      <c r="P17" s="20">
        <f t="shared" si="16"/>
        <v>227448.25</v>
      </c>
      <c r="Q17" s="20">
        <f>STDEVA(E17,G17)</f>
        <v>11773.327906756036</v>
      </c>
      <c r="R17" s="21">
        <f t="shared" si="17"/>
        <v>6.0899148618937207E-2</v>
      </c>
      <c r="S17" s="20">
        <f t="shared" si="8"/>
        <v>213298.83333333334</v>
      </c>
      <c r="T17" s="16" t="str">
        <f t="shared" si="18"/>
        <v>PROMEDIO</v>
      </c>
      <c r="U17" s="16">
        <v>1</v>
      </c>
      <c r="V17" s="16">
        <v>1</v>
      </c>
      <c r="W17" s="18">
        <f t="shared" si="19"/>
        <v>0</v>
      </c>
      <c r="X17" s="22">
        <f t="shared" si="20"/>
        <v>1</v>
      </c>
      <c r="Y17" s="22" t="e">
        <f>U17/#REF!</f>
        <v>#REF!</v>
      </c>
      <c r="Z17" s="22" t="e">
        <f>V17/#REF!</f>
        <v>#REF!</v>
      </c>
      <c r="AA17" s="20">
        <f t="shared" si="9"/>
        <v>213298.83333333334</v>
      </c>
      <c r="AB17" s="20">
        <f t="shared" si="10"/>
        <v>213298.83333333334</v>
      </c>
      <c r="AC17" s="23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5"/>
      <c r="AV17" s="26"/>
      <c r="AW17" s="17"/>
      <c r="AX17" s="27"/>
    </row>
    <row r="18" spans="1:50" s="45" customFormat="1" ht="19.2" customHeight="1" x14ac:dyDescent="0.2">
      <c r="A18" s="334" t="s">
        <v>63</v>
      </c>
      <c r="B18" s="335"/>
      <c r="C18" s="43"/>
      <c r="D18" s="124"/>
      <c r="E18" s="125"/>
      <c r="F18" s="125"/>
      <c r="G18" s="125"/>
      <c r="H18" s="125"/>
      <c r="I18" s="125"/>
      <c r="J18" s="126"/>
      <c r="K18" s="127"/>
      <c r="L18" s="127"/>
      <c r="M18" s="127"/>
      <c r="N18" s="127"/>
      <c r="O18" s="127"/>
      <c r="P18" s="127"/>
      <c r="Q18" s="127"/>
      <c r="R18" s="128"/>
      <c r="S18" s="127"/>
      <c r="T18" s="123"/>
      <c r="U18" s="123"/>
      <c r="V18" s="123"/>
      <c r="W18" s="124"/>
      <c r="X18" s="128"/>
      <c r="Y18" s="128"/>
      <c r="Z18" s="128"/>
      <c r="AA18" s="127"/>
      <c r="AB18" s="127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</row>
    <row r="19" spans="1:50" s="28" customFormat="1" ht="19.8" customHeight="1" x14ac:dyDescent="0.2">
      <c r="A19" s="16">
        <v>13</v>
      </c>
      <c r="B19" s="41" t="s">
        <v>65</v>
      </c>
      <c r="C19" s="16" t="s">
        <v>156</v>
      </c>
      <c r="D19" s="19">
        <v>1</v>
      </c>
      <c r="E19" s="61">
        <v>75000</v>
      </c>
      <c r="F19" s="2">
        <f>E19*D19</f>
        <v>75000</v>
      </c>
      <c r="G19" s="62">
        <v>87750</v>
      </c>
      <c r="H19" s="2">
        <f>G19*D19</f>
        <v>87750</v>
      </c>
      <c r="I19" s="2">
        <v>111630</v>
      </c>
      <c r="J19" s="63">
        <f>I19*D19</f>
        <v>111630</v>
      </c>
      <c r="K19" s="20">
        <f>MIN(E19,G19,I19)</f>
        <v>75000</v>
      </c>
      <c r="L19" s="20">
        <f>MAX(E19,G19,I19)</f>
        <v>111630</v>
      </c>
      <c r="M19" s="20">
        <f>MEDIAN(E19,G19,I19)</f>
        <v>87750</v>
      </c>
      <c r="N19" s="20">
        <f>AVERAGE(E19,G19,I19)</f>
        <v>91460</v>
      </c>
      <c r="O19" s="20">
        <f t="shared" si="15"/>
        <v>81375</v>
      </c>
      <c r="P19" s="20">
        <f t="shared" si="16"/>
        <v>99690</v>
      </c>
      <c r="Q19" s="20">
        <f>STDEVA(E19,G19)</f>
        <v>9015.6114601284808</v>
      </c>
      <c r="R19" s="21">
        <f t="shared" si="17"/>
        <v>0.1107909242412102</v>
      </c>
      <c r="S19" s="20">
        <f t="shared" si="8"/>
        <v>81375</v>
      </c>
      <c r="T19" s="16" t="str">
        <f t="shared" si="18"/>
        <v>PROM[MEN-MED]</v>
      </c>
      <c r="U19" s="16">
        <v>1</v>
      </c>
      <c r="V19" s="16">
        <v>1</v>
      </c>
      <c r="W19" s="18">
        <f t="shared" si="19"/>
        <v>0</v>
      </c>
      <c r="X19" s="22">
        <f t="shared" si="20"/>
        <v>1</v>
      </c>
      <c r="Y19" s="22" t="e">
        <f>U19/#REF!</f>
        <v>#REF!</v>
      </c>
      <c r="Z19" s="22" t="e">
        <f>V19/#REF!</f>
        <v>#REF!</v>
      </c>
      <c r="AA19" s="20">
        <f t="shared" si="9"/>
        <v>81375</v>
      </c>
      <c r="AB19" s="20">
        <f t="shared" si="10"/>
        <v>81375</v>
      </c>
      <c r="AC19" s="23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5"/>
      <c r="AV19" s="26"/>
      <c r="AW19" s="17"/>
      <c r="AX19" s="27"/>
    </row>
    <row r="20" spans="1:50" s="45" customFormat="1" ht="19.2" customHeight="1" x14ac:dyDescent="0.2">
      <c r="A20" s="334" t="s">
        <v>64</v>
      </c>
      <c r="B20" s="335"/>
      <c r="C20" s="43"/>
      <c r="D20" s="124"/>
      <c r="E20" s="125"/>
      <c r="F20" s="125"/>
      <c r="G20" s="125"/>
      <c r="H20" s="125"/>
      <c r="I20" s="125"/>
      <c r="J20" s="126"/>
      <c r="K20" s="127"/>
      <c r="L20" s="127"/>
      <c r="M20" s="127"/>
      <c r="N20" s="127"/>
      <c r="O20" s="127"/>
      <c r="P20" s="127"/>
      <c r="Q20" s="127"/>
      <c r="R20" s="128"/>
      <c r="S20" s="127"/>
      <c r="T20" s="123"/>
      <c r="U20" s="123"/>
      <c r="V20" s="123"/>
      <c r="W20" s="124"/>
      <c r="X20" s="128"/>
      <c r="Y20" s="128"/>
      <c r="Z20" s="128"/>
      <c r="AA20" s="127"/>
      <c r="AB20" s="127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</row>
    <row r="21" spans="1:50" s="28" customFormat="1" ht="19.8" customHeight="1" x14ac:dyDescent="0.2">
      <c r="A21" s="16">
        <v>14</v>
      </c>
      <c r="B21" s="41" t="s">
        <v>66</v>
      </c>
      <c r="C21" s="16" t="s">
        <v>154</v>
      </c>
      <c r="D21" s="19">
        <v>1</v>
      </c>
      <c r="E21" s="2">
        <v>93000</v>
      </c>
      <c r="F21" s="2">
        <f>E21*D21</f>
        <v>93000</v>
      </c>
      <c r="G21" s="62">
        <v>113460</v>
      </c>
      <c r="H21" s="2">
        <f>G21*D21</f>
        <v>113460</v>
      </c>
      <c r="I21" s="2">
        <v>96757.2</v>
      </c>
      <c r="J21" s="63">
        <f>I21*D21</f>
        <v>96757.2</v>
      </c>
      <c r="K21" s="20">
        <f>MIN(E21,G21,I21)</f>
        <v>93000</v>
      </c>
      <c r="L21" s="20">
        <f>MAX(E21,G21,I21)</f>
        <v>113460</v>
      </c>
      <c r="M21" s="20">
        <f>MEDIAN(E21,G21,I21)</f>
        <v>96757.2</v>
      </c>
      <c r="N21" s="20">
        <f>AVERAGE(E21,G21,I21)</f>
        <v>101072.40000000001</v>
      </c>
      <c r="O21" s="20">
        <f t="shared" si="15"/>
        <v>94878.6</v>
      </c>
      <c r="P21" s="20">
        <f t="shared" si="16"/>
        <v>105108.6</v>
      </c>
      <c r="Q21" s="20">
        <f>STDEVA(E21,G21)</f>
        <v>14467.404743076762</v>
      </c>
      <c r="R21" s="21">
        <f t="shared" si="17"/>
        <v>0.15248332862285871</v>
      </c>
      <c r="S21" s="20">
        <f t="shared" si="8"/>
        <v>94878.6</v>
      </c>
      <c r="T21" s="16" t="str">
        <f t="shared" si="18"/>
        <v>PROM[MEN-MED]</v>
      </c>
      <c r="U21" s="16">
        <v>1</v>
      </c>
      <c r="V21" s="16">
        <v>1</v>
      </c>
      <c r="W21" s="18">
        <f t="shared" si="19"/>
        <v>0</v>
      </c>
      <c r="X21" s="22">
        <f t="shared" si="20"/>
        <v>1</v>
      </c>
      <c r="Y21" s="22" t="e">
        <f>U21/#REF!</f>
        <v>#REF!</v>
      </c>
      <c r="Z21" s="22" t="e">
        <f>V21/#REF!</f>
        <v>#REF!</v>
      </c>
      <c r="AA21" s="20">
        <f t="shared" si="9"/>
        <v>94878.6</v>
      </c>
      <c r="AB21" s="20">
        <f t="shared" si="10"/>
        <v>94878.6</v>
      </c>
      <c r="AC21" s="23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5"/>
      <c r="AV21" s="26"/>
      <c r="AW21" s="17"/>
      <c r="AX21" s="27"/>
    </row>
    <row r="22" spans="1:50" s="28" customFormat="1" ht="19.8" customHeight="1" x14ac:dyDescent="0.2">
      <c r="A22" s="16">
        <v>15</v>
      </c>
      <c r="B22" s="41" t="s">
        <v>67</v>
      </c>
      <c r="C22" s="16" t="s">
        <v>154</v>
      </c>
      <c r="D22" s="19">
        <v>1</v>
      </c>
      <c r="E22" s="2">
        <v>135000</v>
      </c>
      <c r="F22" s="2">
        <f>E22*D22</f>
        <v>135000</v>
      </c>
      <c r="G22" s="62">
        <v>151200</v>
      </c>
      <c r="H22" s="2">
        <f>G22*D22</f>
        <v>151200</v>
      </c>
      <c r="I22" s="2">
        <v>175446.00000000006</v>
      </c>
      <c r="J22" s="63">
        <f>I22*D22</f>
        <v>175446.00000000006</v>
      </c>
      <c r="K22" s="20">
        <f>MIN(E22,G22,I22)</f>
        <v>135000</v>
      </c>
      <c r="L22" s="20">
        <f>MAX(E22,G22,I22)</f>
        <v>175446.00000000006</v>
      </c>
      <c r="M22" s="20">
        <f>MEDIAN(E22,G22,I22)</f>
        <v>151200</v>
      </c>
      <c r="N22" s="20">
        <f>AVERAGE(E22,G22,I22)</f>
        <v>153882.00000000003</v>
      </c>
      <c r="O22" s="20">
        <f t="shared" si="15"/>
        <v>143100</v>
      </c>
      <c r="P22" s="20">
        <f t="shared" si="16"/>
        <v>163323.00000000003</v>
      </c>
      <c r="Q22" s="20">
        <f>STDEVA(E22,G22)</f>
        <v>11455.129855222071</v>
      </c>
      <c r="R22" s="21">
        <f t="shared" si="17"/>
        <v>8.0049824285269536E-2</v>
      </c>
      <c r="S22" s="20">
        <f t="shared" si="8"/>
        <v>153882.00000000003</v>
      </c>
      <c r="T22" s="16" t="str">
        <f t="shared" si="18"/>
        <v>PROMEDIO</v>
      </c>
      <c r="U22" s="16">
        <v>1</v>
      </c>
      <c r="V22" s="16">
        <v>1</v>
      </c>
      <c r="W22" s="18">
        <f t="shared" si="19"/>
        <v>0</v>
      </c>
      <c r="X22" s="22">
        <f t="shared" si="20"/>
        <v>1</v>
      </c>
      <c r="Y22" s="22" t="e">
        <f>U22/#REF!</f>
        <v>#REF!</v>
      </c>
      <c r="Z22" s="22" t="e">
        <f>V22/#REF!</f>
        <v>#REF!</v>
      </c>
      <c r="AA22" s="20">
        <f t="shared" si="9"/>
        <v>153882.00000000003</v>
      </c>
      <c r="AB22" s="20">
        <f t="shared" si="10"/>
        <v>153882.00000000003</v>
      </c>
      <c r="AC22" s="23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5"/>
      <c r="AV22" s="26"/>
      <c r="AW22" s="17"/>
      <c r="AX22" s="27"/>
    </row>
    <row r="23" spans="1:50" s="45" customFormat="1" ht="19.2" customHeight="1" x14ac:dyDescent="0.2">
      <c r="A23" s="334" t="s">
        <v>68</v>
      </c>
      <c r="B23" s="335"/>
      <c r="C23" s="43"/>
      <c r="D23" s="124"/>
      <c r="E23" s="125"/>
      <c r="F23" s="125"/>
      <c r="G23" s="125"/>
      <c r="H23" s="125"/>
      <c r="I23" s="125"/>
      <c r="J23" s="126"/>
      <c r="K23" s="127"/>
      <c r="L23" s="127"/>
      <c r="M23" s="127"/>
      <c r="N23" s="127"/>
      <c r="O23" s="127"/>
      <c r="P23" s="127"/>
      <c r="Q23" s="127"/>
      <c r="R23" s="128"/>
      <c r="S23" s="127"/>
      <c r="T23" s="123"/>
      <c r="U23" s="123"/>
      <c r="V23" s="123"/>
      <c r="W23" s="124"/>
      <c r="X23" s="128"/>
      <c r="Y23" s="128"/>
      <c r="Z23" s="128"/>
      <c r="AA23" s="127"/>
      <c r="AB23" s="127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</row>
    <row r="24" spans="1:50" s="28" customFormat="1" ht="19.8" customHeight="1" x14ac:dyDescent="0.2">
      <c r="A24" s="16">
        <v>16</v>
      </c>
      <c r="B24" s="41" t="s">
        <v>69</v>
      </c>
      <c r="C24" s="51" t="s">
        <v>153</v>
      </c>
      <c r="D24" s="19">
        <v>1</v>
      </c>
      <c r="E24" s="2">
        <v>118000</v>
      </c>
      <c r="F24" s="2">
        <f>E24*D24</f>
        <v>118000</v>
      </c>
      <c r="G24" s="62">
        <v>134520.00000000003</v>
      </c>
      <c r="H24" s="2">
        <f>G24*D24</f>
        <v>134520.00000000003</v>
      </c>
      <c r="I24" s="2">
        <v>120371.8</v>
      </c>
      <c r="J24" s="63">
        <f>I24*D24</f>
        <v>120371.8</v>
      </c>
      <c r="K24" s="20">
        <f>MIN(E24,G24,I24)</f>
        <v>118000</v>
      </c>
      <c r="L24" s="20">
        <f>MAX(E24,G24,I24)</f>
        <v>134520.00000000003</v>
      </c>
      <c r="M24" s="20">
        <f>MEDIAN(E24,G24,I24)</f>
        <v>120371.8</v>
      </c>
      <c r="N24" s="20">
        <f>AVERAGE(E24,G24,I24)</f>
        <v>124297.26666666668</v>
      </c>
      <c r="O24" s="20">
        <f t="shared" si="15"/>
        <v>119185.9</v>
      </c>
      <c r="P24" s="20">
        <f t="shared" si="16"/>
        <v>127445.90000000002</v>
      </c>
      <c r="Q24" s="20">
        <f>STDEVA(E24,G24)</f>
        <v>11681.404025201786</v>
      </c>
      <c r="R24" s="21">
        <f t="shared" si="17"/>
        <v>9.8009949374899097E-2</v>
      </c>
      <c r="S24" s="20">
        <f t="shared" si="8"/>
        <v>124297.26666666668</v>
      </c>
      <c r="T24" s="16" t="str">
        <f t="shared" si="18"/>
        <v>PROMEDIO</v>
      </c>
      <c r="U24" s="16">
        <v>1</v>
      </c>
      <c r="V24" s="16">
        <v>1</v>
      </c>
      <c r="W24" s="18">
        <f t="shared" si="19"/>
        <v>0</v>
      </c>
      <c r="X24" s="22">
        <f t="shared" si="20"/>
        <v>1</v>
      </c>
      <c r="Y24" s="22" t="e">
        <f>U24/#REF!</f>
        <v>#REF!</v>
      </c>
      <c r="Z24" s="22" t="e">
        <f>V24/#REF!</f>
        <v>#REF!</v>
      </c>
      <c r="AA24" s="20">
        <f t="shared" si="9"/>
        <v>124297.26666666668</v>
      </c>
      <c r="AB24" s="20">
        <f t="shared" si="10"/>
        <v>124297.26666666668</v>
      </c>
      <c r="AC24" s="23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5"/>
      <c r="AV24" s="26"/>
      <c r="AW24" s="17"/>
      <c r="AX24" s="27"/>
    </row>
    <row r="25" spans="1:50" s="28" customFormat="1" ht="19.8" customHeight="1" x14ac:dyDescent="0.2">
      <c r="A25" s="16">
        <v>17</v>
      </c>
      <c r="B25" s="41" t="s">
        <v>70</v>
      </c>
      <c r="C25" s="51" t="s">
        <v>153</v>
      </c>
      <c r="D25" s="19">
        <v>1</v>
      </c>
      <c r="E25" s="2">
        <v>115000</v>
      </c>
      <c r="F25" s="2">
        <f>E25*D25</f>
        <v>115000</v>
      </c>
      <c r="G25" s="62">
        <v>132250</v>
      </c>
      <c r="H25" s="2">
        <f>G25*D25</f>
        <v>132250</v>
      </c>
      <c r="I25" s="2">
        <v>129214</v>
      </c>
      <c r="J25" s="63">
        <f>I25*D25</f>
        <v>129214</v>
      </c>
      <c r="K25" s="20">
        <f>MIN(E25,G25,I25)</f>
        <v>115000</v>
      </c>
      <c r="L25" s="20">
        <f>MAX(E25,G25,I25)</f>
        <v>132250</v>
      </c>
      <c r="M25" s="20">
        <f>MEDIAN(E25,G25,I25)</f>
        <v>129214</v>
      </c>
      <c r="N25" s="20">
        <f>AVERAGE(E25,G25,I25)</f>
        <v>125488</v>
      </c>
      <c r="O25" s="20">
        <f t="shared" si="15"/>
        <v>122107</v>
      </c>
      <c r="P25" s="20">
        <f t="shared" si="16"/>
        <v>130732</v>
      </c>
      <c r="Q25" s="20">
        <f>STDEVA(E25,G25)</f>
        <v>12197.591975467945</v>
      </c>
      <c r="R25" s="21">
        <f t="shared" si="17"/>
        <v>9.9892651326033283E-2</v>
      </c>
      <c r="S25" s="20">
        <f t="shared" si="8"/>
        <v>125488</v>
      </c>
      <c r="T25" s="16" t="str">
        <f t="shared" si="18"/>
        <v>PROMEDIO</v>
      </c>
      <c r="U25" s="16">
        <v>1</v>
      </c>
      <c r="V25" s="16">
        <v>1</v>
      </c>
      <c r="W25" s="18">
        <f t="shared" si="19"/>
        <v>0</v>
      </c>
      <c r="X25" s="22">
        <f t="shared" si="20"/>
        <v>1</v>
      </c>
      <c r="Y25" s="22" t="e">
        <f>U25/#REF!</f>
        <v>#REF!</v>
      </c>
      <c r="Z25" s="22" t="e">
        <f>V25/#REF!</f>
        <v>#REF!</v>
      </c>
      <c r="AA25" s="20">
        <f t="shared" si="9"/>
        <v>125488</v>
      </c>
      <c r="AB25" s="20">
        <f t="shared" si="10"/>
        <v>125488</v>
      </c>
      <c r="AC25" s="23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5"/>
      <c r="AV25" s="26"/>
      <c r="AW25" s="17"/>
      <c r="AX25" s="27"/>
    </row>
    <row r="26" spans="1:50" s="28" customFormat="1" ht="19.8" customHeight="1" x14ac:dyDescent="0.2">
      <c r="A26" s="16">
        <v>18</v>
      </c>
      <c r="B26" s="41" t="s">
        <v>71</v>
      </c>
      <c r="C26" s="51" t="s">
        <v>153</v>
      </c>
      <c r="D26" s="19">
        <v>1</v>
      </c>
      <c r="E26" s="2">
        <v>110000</v>
      </c>
      <c r="F26" s="2">
        <f>E26*D26</f>
        <v>110000</v>
      </c>
      <c r="G26" s="62">
        <v>123200.00000000001</v>
      </c>
      <c r="H26" s="2">
        <f>G26*D26</f>
        <v>123200.00000000001</v>
      </c>
      <c r="I26" s="2">
        <v>145474.99999999997</v>
      </c>
      <c r="J26" s="63">
        <f>I26*D26</f>
        <v>145474.99999999997</v>
      </c>
      <c r="K26" s="20">
        <f>MIN(E26,G26,I26)</f>
        <v>110000</v>
      </c>
      <c r="L26" s="20">
        <f>MAX(E26,G26,I26)</f>
        <v>145474.99999999997</v>
      </c>
      <c r="M26" s="20">
        <f>MEDIAN(E26,G26,I26)</f>
        <v>123200.00000000001</v>
      </c>
      <c r="N26" s="20">
        <f>AVERAGE(E26,G26,I26)</f>
        <v>126225</v>
      </c>
      <c r="O26" s="20">
        <f t="shared" si="15"/>
        <v>116600</v>
      </c>
      <c r="P26" s="20">
        <f t="shared" si="16"/>
        <v>134337.5</v>
      </c>
      <c r="Q26" s="20">
        <f>STDEVA(E26,G26)</f>
        <v>9333.8095116624372</v>
      </c>
      <c r="R26" s="21">
        <f t="shared" si="17"/>
        <v>8.0049824285269619E-2</v>
      </c>
      <c r="S26" s="20">
        <f t="shared" si="8"/>
        <v>126225</v>
      </c>
      <c r="T26" s="16" t="str">
        <f t="shared" si="18"/>
        <v>PROMEDIO</v>
      </c>
      <c r="U26" s="16">
        <v>1</v>
      </c>
      <c r="V26" s="16">
        <v>1</v>
      </c>
      <c r="W26" s="18">
        <f t="shared" si="19"/>
        <v>0</v>
      </c>
      <c r="X26" s="22">
        <f t="shared" si="20"/>
        <v>1</v>
      </c>
      <c r="Y26" s="22" t="e">
        <f>U26/#REF!</f>
        <v>#REF!</v>
      </c>
      <c r="Z26" s="22" t="e">
        <f>V26/#REF!</f>
        <v>#REF!</v>
      </c>
      <c r="AA26" s="20">
        <f t="shared" si="9"/>
        <v>126225</v>
      </c>
      <c r="AB26" s="20">
        <f t="shared" si="10"/>
        <v>126225</v>
      </c>
      <c r="AC26" s="23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5"/>
      <c r="AV26" s="26"/>
      <c r="AW26" s="17"/>
      <c r="AX26" s="27"/>
    </row>
    <row r="27" spans="1:50" s="45" customFormat="1" ht="19.2" customHeight="1" x14ac:dyDescent="0.2">
      <c r="A27" s="334" t="s">
        <v>72</v>
      </c>
      <c r="B27" s="335"/>
      <c r="C27" s="43"/>
      <c r="D27" s="124"/>
      <c r="E27" s="125"/>
      <c r="F27" s="125"/>
      <c r="G27" s="125"/>
      <c r="H27" s="125"/>
      <c r="I27" s="125"/>
      <c r="J27" s="126"/>
      <c r="K27" s="127"/>
      <c r="L27" s="127"/>
      <c r="M27" s="127"/>
      <c r="N27" s="127"/>
      <c r="O27" s="127"/>
      <c r="P27" s="127"/>
      <c r="Q27" s="127"/>
      <c r="R27" s="128"/>
      <c r="S27" s="127"/>
      <c r="T27" s="123"/>
      <c r="U27" s="123"/>
      <c r="V27" s="123"/>
      <c r="W27" s="124"/>
      <c r="X27" s="128"/>
      <c r="Y27" s="128"/>
      <c r="Z27" s="128"/>
      <c r="AA27" s="127"/>
      <c r="AB27" s="127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</row>
    <row r="28" spans="1:50" s="28" customFormat="1" ht="19.8" customHeight="1" x14ac:dyDescent="0.2">
      <c r="A28" s="16">
        <v>19</v>
      </c>
      <c r="B28" s="41" t="s">
        <v>73</v>
      </c>
      <c r="C28" s="51" t="s">
        <v>153</v>
      </c>
      <c r="D28" s="19">
        <v>1</v>
      </c>
      <c r="E28" s="61">
        <v>55000</v>
      </c>
      <c r="F28" s="2">
        <f>E28*D28</f>
        <v>55000</v>
      </c>
      <c r="G28" s="2">
        <v>62149.999999999993</v>
      </c>
      <c r="H28" s="2">
        <f>G28*D28</f>
        <v>62149.999999999993</v>
      </c>
      <c r="I28" s="2">
        <v>76582</v>
      </c>
      <c r="J28" s="63">
        <f>I28*D28</f>
        <v>76582</v>
      </c>
      <c r="K28" s="20">
        <f>MIN(E28,G28,I28)</f>
        <v>55000</v>
      </c>
      <c r="L28" s="20">
        <f>MAX(E28,G28,I28)</f>
        <v>76582</v>
      </c>
      <c r="M28" s="20">
        <f>MEDIAN(E28,G28,I28)</f>
        <v>62149.999999999993</v>
      </c>
      <c r="N28" s="20">
        <f>AVERAGE(E28,G28,I28)</f>
        <v>64577.333333333336</v>
      </c>
      <c r="O28" s="20">
        <f t="shared" si="15"/>
        <v>58575</v>
      </c>
      <c r="P28" s="20">
        <f t="shared" si="16"/>
        <v>69366</v>
      </c>
      <c r="Q28" s="20">
        <f>STDEVA(E28,G28)</f>
        <v>5055.8134854838099</v>
      </c>
      <c r="R28" s="21">
        <f t="shared" si="17"/>
        <v>8.6313503806808536E-2</v>
      </c>
      <c r="S28" s="20">
        <f t="shared" si="8"/>
        <v>64577.333333333336</v>
      </c>
      <c r="T28" s="16" t="str">
        <f t="shared" si="18"/>
        <v>PROMEDIO</v>
      </c>
      <c r="U28" s="16">
        <v>1</v>
      </c>
      <c r="V28" s="16">
        <v>1</v>
      </c>
      <c r="W28" s="18">
        <f t="shared" si="19"/>
        <v>0</v>
      </c>
      <c r="X28" s="22">
        <f t="shared" si="20"/>
        <v>1</v>
      </c>
      <c r="Y28" s="22" t="e">
        <f>U28/#REF!</f>
        <v>#REF!</v>
      </c>
      <c r="Z28" s="22" t="e">
        <f>V28/#REF!</f>
        <v>#REF!</v>
      </c>
      <c r="AA28" s="20">
        <f t="shared" si="9"/>
        <v>64577.333333333336</v>
      </c>
      <c r="AB28" s="20">
        <f t="shared" si="10"/>
        <v>64577.333333333336</v>
      </c>
      <c r="AC28" s="23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5"/>
      <c r="AV28" s="26"/>
      <c r="AW28" s="17"/>
      <c r="AX28" s="27"/>
    </row>
    <row r="29" spans="1:50" s="28" customFormat="1" ht="24.6" customHeight="1" x14ac:dyDescent="0.2">
      <c r="A29" s="16">
        <v>20</v>
      </c>
      <c r="B29" s="41" t="s">
        <v>74</v>
      </c>
      <c r="C29" s="51" t="s">
        <v>153</v>
      </c>
      <c r="D29" s="19">
        <v>1</v>
      </c>
      <c r="E29" s="61">
        <v>205000</v>
      </c>
      <c r="F29" s="2">
        <f>E29*D29</f>
        <v>205000</v>
      </c>
      <c r="G29" s="2">
        <v>213200</v>
      </c>
      <c r="H29" s="2">
        <f>G29*D29</f>
        <v>213200</v>
      </c>
      <c r="I29" s="2">
        <v>257152.00000000006</v>
      </c>
      <c r="J29" s="63">
        <f>I29*D29</f>
        <v>257152.00000000006</v>
      </c>
      <c r="K29" s="20">
        <f>MIN(E29,G29,I29)</f>
        <v>205000</v>
      </c>
      <c r="L29" s="20">
        <f>MAX(E29,G29,I29)</f>
        <v>257152.00000000006</v>
      </c>
      <c r="M29" s="20">
        <f>MEDIAN(E29,G29,I29)</f>
        <v>213200</v>
      </c>
      <c r="N29" s="20">
        <f>AVERAGE(E29,G29,I29)</f>
        <v>225117.33333333334</v>
      </c>
      <c r="O29" s="20">
        <f t="shared" si="15"/>
        <v>209100</v>
      </c>
      <c r="P29" s="20">
        <f t="shared" si="16"/>
        <v>235176.00000000003</v>
      </c>
      <c r="Q29" s="20">
        <f>STDEVA(E29,G29)</f>
        <v>5798.2756057296901</v>
      </c>
      <c r="R29" s="21">
        <f t="shared" si="17"/>
        <v>2.77296776935901E-2</v>
      </c>
      <c r="S29" s="20">
        <f t="shared" si="8"/>
        <v>225117.33333333334</v>
      </c>
      <c r="T29" s="16" t="str">
        <f t="shared" si="18"/>
        <v>PROMEDIO</v>
      </c>
      <c r="U29" s="16">
        <v>1</v>
      </c>
      <c r="V29" s="16">
        <v>1</v>
      </c>
      <c r="W29" s="18">
        <f t="shared" si="19"/>
        <v>0</v>
      </c>
      <c r="X29" s="22">
        <f t="shared" si="20"/>
        <v>1</v>
      </c>
      <c r="Y29" s="22" t="e">
        <f>U29/#REF!</f>
        <v>#REF!</v>
      </c>
      <c r="Z29" s="22" t="e">
        <f>V29/#REF!</f>
        <v>#REF!</v>
      </c>
      <c r="AA29" s="20">
        <f t="shared" si="9"/>
        <v>225117.33333333334</v>
      </c>
      <c r="AB29" s="20">
        <f t="shared" si="10"/>
        <v>225117.33333333334</v>
      </c>
      <c r="AC29" s="23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5"/>
      <c r="AV29" s="26"/>
      <c r="AW29" s="39"/>
      <c r="AX29" s="27"/>
    </row>
    <row r="30" spans="1:50" s="28" customFormat="1" ht="44.4" customHeight="1" x14ac:dyDescent="0.2">
      <c r="A30" s="16">
        <v>21</v>
      </c>
      <c r="B30" s="41" t="s">
        <v>75</v>
      </c>
      <c r="C30" s="51" t="s">
        <v>153</v>
      </c>
      <c r="D30" s="19">
        <v>1</v>
      </c>
      <c r="E30" s="61">
        <v>65000</v>
      </c>
      <c r="F30" s="2">
        <f>E30*D30</f>
        <v>65000</v>
      </c>
      <c r="G30" s="2">
        <v>69550</v>
      </c>
      <c r="H30" s="2">
        <f>G30*D30</f>
        <v>69550</v>
      </c>
      <c r="I30" s="2">
        <v>84474.000000000029</v>
      </c>
      <c r="J30" s="63">
        <f>I30*D30</f>
        <v>84474.000000000029</v>
      </c>
      <c r="K30" s="20">
        <f>MIN(E30,G30,I30)</f>
        <v>65000</v>
      </c>
      <c r="L30" s="20">
        <f>MAX(E30,G30,I30)</f>
        <v>84474.000000000029</v>
      </c>
      <c r="M30" s="20">
        <f>MEDIAN(E30,G30,I30)</f>
        <v>69550</v>
      </c>
      <c r="N30" s="20">
        <f>AVERAGE(E30,G30,I30)</f>
        <v>73008.000000000015</v>
      </c>
      <c r="O30" s="20">
        <f t="shared" si="15"/>
        <v>67275</v>
      </c>
      <c r="P30" s="20">
        <f t="shared" si="16"/>
        <v>77012.000000000015</v>
      </c>
      <c r="Q30" s="20">
        <f>STDEVA(E30,G30)</f>
        <v>3217.3358543987911</v>
      </c>
      <c r="R30" s="21">
        <f t="shared" si="17"/>
        <v>4.7823647036771326E-2</v>
      </c>
      <c r="S30" s="20">
        <f t="shared" si="8"/>
        <v>73008.000000000015</v>
      </c>
      <c r="T30" s="16" t="str">
        <f t="shared" si="18"/>
        <v>PROMEDIO</v>
      </c>
      <c r="U30" s="16">
        <v>1</v>
      </c>
      <c r="V30" s="16">
        <v>1</v>
      </c>
      <c r="W30" s="18">
        <f t="shared" si="19"/>
        <v>0</v>
      </c>
      <c r="X30" s="22">
        <f t="shared" si="20"/>
        <v>1</v>
      </c>
      <c r="Y30" s="22" t="e">
        <f>U30/#REF!</f>
        <v>#REF!</v>
      </c>
      <c r="Z30" s="22" t="e">
        <f>V30/#REF!</f>
        <v>#REF!</v>
      </c>
      <c r="AA30" s="20">
        <f t="shared" si="9"/>
        <v>73008.000000000015</v>
      </c>
      <c r="AB30" s="20">
        <f t="shared" si="10"/>
        <v>73008.000000000015</v>
      </c>
      <c r="AC30" s="23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5"/>
      <c r="AV30" s="26"/>
      <c r="AW30" s="39"/>
      <c r="AX30" s="27"/>
    </row>
    <row r="31" spans="1:50" s="45" customFormat="1" ht="19.2" customHeight="1" x14ac:dyDescent="0.2">
      <c r="A31" s="334" t="s">
        <v>76</v>
      </c>
      <c r="B31" s="335"/>
      <c r="C31" s="43"/>
      <c r="D31" s="124"/>
      <c r="E31" s="125"/>
      <c r="F31" s="125"/>
      <c r="G31" s="125"/>
      <c r="H31" s="125"/>
      <c r="I31" s="125"/>
      <c r="J31" s="126"/>
      <c r="K31" s="127"/>
      <c r="L31" s="127"/>
      <c r="M31" s="127"/>
      <c r="N31" s="127"/>
      <c r="O31" s="127"/>
      <c r="P31" s="127"/>
      <c r="Q31" s="127"/>
      <c r="R31" s="128"/>
      <c r="S31" s="127"/>
      <c r="T31" s="123"/>
      <c r="U31" s="123"/>
      <c r="V31" s="123"/>
      <c r="W31" s="124"/>
      <c r="X31" s="128"/>
      <c r="Y31" s="128"/>
      <c r="Z31" s="128"/>
      <c r="AA31" s="127"/>
      <c r="AB31" s="127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</row>
    <row r="32" spans="1:50" s="28" customFormat="1" ht="20.399999999999999" x14ac:dyDescent="0.2">
      <c r="A32" s="16">
        <v>22</v>
      </c>
      <c r="B32" s="41" t="s">
        <v>77</v>
      </c>
      <c r="C32" s="51" t="s">
        <v>152</v>
      </c>
      <c r="D32" s="19">
        <v>1</v>
      </c>
      <c r="E32" s="61">
        <v>435000</v>
      </c>
      <c r="F32" s="2">
        <f>E32*D32</f>
        <v>435000</v>
      </c>
      <c r="G32" s="2">
        <v>495900.00000000006</v>
      </c>
      <c r="H32" s="2">
        <f>G32*D32</f>
        <v>495900.00000000006</v>
      </c>
      <c r="I32" s="2">
        <v>626400</v>
      </c>
      <c r="J32" s="63">
        <f>I32*D32</f>
        <v>626400</v>
      </c>
      <c r="K32" s="20">
        <f>MIN(E32,G32,I32)</f>
        <v>435000</v>
      </c>
      <c r="L32" s="20">
        <f>MAX(E32,G32,I32)</f>
        <v>626400</v>
      </c>
      <c r="M32" s="20">
        <f>MEDIAN(E32,G32,I32)</f>
        <v>495900.00000000006</v>
      </c>
      <c r="N32" s="20">
        <f>AVERAGE(E32,G32,I32)</f>
        <v>519100</v>
      </c>
      <c r="O32" s="20">
        <f t="shared" si="15"/>
        <v>465450</v>
      </c>
      <c r="P32" s="20">
        <f t="shared" si="16"/>
        <v>561150</v>
      </c>
      <c r="Q32" s="20">
        <f>STDEVA(E32,G32)</f>
        <v>43062.802974260783</v>
      </c>
      <c r="R32" s="21">
        <f t="shared" si="17"/>
        <v>9.2518644267398822E-2</v>
      </c>
      <c r="S32" s="20">
        <f t="shared" si="8"/>
        <v>519100</v>
      </c>
      <c r="T32" s="16" t="str">
        <f t="shared" si="18"/>
        <v>PROMEDIO</v>
      </c>
      <c r="U32" s="16">
        <v>1</v>
      </c>
      <c r="V32" s="16">
        <v>1</v>
      </c>
      <c r="W32" s="18">
        <f t="shared" si="19"/>
        <v>0</v>
      </c>
      <c r="X32" s="22">
        <f t="shared" si="20"/>
        <v>1</v>
      </c>
      <c r="Y32" s="22" t="e">
        <f>U32/#REF!</f>
        <v>#REF!</v>
      </c>
      <c r="Z32" s="22" t="e">
        <f>V32/#REF!</f>
        <v>#REF!</v>
      </c>
      <c r="AA32" s="20">
        <f t="shared" si="9"/>
        <v>519100</v>
      </c>
      <c r="AB32" s="20">
        <f t="shared" si="10"/>
        <v>519100</v>
      </c>
      <c r="AC32" s="23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5"/>
      <c r="AV32" s="26"/>
      <c r="AW32" s="39"/>
      <c r="AX32" s="27"/>
    </row>
    <row r="33" spans="1:50" s="28" customFormat="1" ht="20.399999999999999" x14ac:dyDescent="0.2">
      <c r="A33" s="16">
        <v>23</v>
      </c>
      <c r="B33" s="41" t="s">
        <v>78</v>
      </c>
      <c r="C33" s="51" t="s">
        <v>154</v>
      </c>
      <c r="D33" s="19">
        <v>1</v>
      </c>
      <c r="E33" s="61">
        <v>75000</v>
      </c>
      <c r="F33" s="2">
        <f>E33*D33</f>
        <v>75000</v>
      </c>
      <c r="G33" s="2">
        <v>87750</v>
      </c>
      <c r="H33" s="2">
        <f>G33*D33</f>
        <v>87750</v>
      </c>
      <c r="I33" s="2">
        <v>84270</v>
      </c>
      <c r="J33" s="63">
        <f>I33*D33</f>
        <v>84270</v>
      </c>
      <c r="K33" s="20">
        <f>MIN(E33,G33,I33)</f>
        <v>75000</v>
      </c>
      <c r="L33" s="20">
        <f>MAX(E33,G33,I33)</f>
        <v>87750</v>
      </c>
      <c r="M33" s="20">
        <f>MEDIAN(E33,G33,I33)</f>
        <v>84270</v>
      </c>
      <c r="N33" s="20">
        <f>AVERAGE(E33,G33,I33)</f>
        <v>82340</v>
      </c>
      <c r="O33" s="20">
        <f t="shared" si="15"/>
        <v>79635</v>
      </c>
      <c r="P33" s="20">
        <f t="shared" si="16"/>
        <v>86010</v>
      </c>
      <c r="Q33" s="20">
        <f>STDEVA(E33,G33)</f>
        <v>9015.6114601284808</v>
      </c>
      <c r="R33" s="21">
        <f t="shared" si="17"/>
        <v>0.1132116715028377</v>
      </c>
      <c r="S33" s="20">
        <f t="shared" si="8"/>
        <v>79635</v>
      </c>
      <c r="T33" s="16" t="str">
        <f t="shared" si="18"/>
        <v>PROM[MEN-MED]</v>
      </c>
      <c r="U33" s="16">
        <v>1</v>
      </c>
      <c r="V33" s="16">
        <v>1</v>
      </c>
      <c r="W33" s="18">
        <f t="shared" si="19"/>
        <v>0</v>
      </c>
      <c r="X33" s="22">
        <f t="shared" si="20"/>
        <v>1</v>
      </c>
      <c r="Y33" s="22" t="e">
        <f>U33/#REF!</f>
        <v>#REF!</v>
      </c>
      <c r="Z33" s="22" t="e">
        <f>V33/#REF!</f>
        <v>#REF!</v>
      </c>
      <c r="AA33" s="20">
        <f t="shared" si="9"/>
        <v>79635</v>
      </c>
      <c r="AB33" s="20">
        <f t="shared" si="10"/>
        <v>79635</v>
      </c>
      <c r="AC33" s="23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5"/>
      <c r="AV33" s="26"/>
      <c r="AW33" s="39"/>
      <c r="AX33" s="27"/>
    </row>
    <row r="34" spans="1:50" s="28" customFormat="1" ht="20.399999999999999" x14ac:dyDescent="0.2">
      <c r="A34" s="16">
        <v>24</v>
      </c>
      <c r="B34" s="41" t="s">
        <v>79</v>
      </c>
      <c r="C34" s="51" t="s">
        <v>152</v>
      </c>
      <c r="D34" s="19">
        <v>1</v>
      </c>
      <c r="E34" s="61">
        <v>165000</v>
      </c>
      <c r="F34" s="2">
        <f>E34*D34</f>
        <v>165000</v>
      </c>
      <c r="G34" s="2">
        <v>186449.99999999997</v>
      </c>
      <c r="H34" s="2">
        <f>G34*D34</f>
        <v>186449.99999999997</v>
      </c>
      <c r="I34" s="2">
        <v>181912.5</v>
      </c>
      <c r="J34" s="63">
        <f>I34*D34</f>
        <v>181912.5</v>
      </c>
      <c r="K34" s="20">
        <f>MIN(E34,G34,I34)</f>
        <v>165000</v>
      </c>
      <c r="L34" s="20">
        <f>MAX(E34,G34,I34)</f>
        <v>186449.99999999997</v>
      </c>
      <c r="M34" s="20">
        <f>MEDIAN(E34,G34,I34)</f>
        <v>181912.5</v>
      </c>
      <c r="N34" s="20">
        <f>AVERAGE(E34,G34,I34)</f>
        <v>177787.5</v>
      </c>
      <c r="O34" s="20">
        <f t="shared" si="15"/>
        <v>173456.25</v>
      </c>
      <c r="P34" s="20">
        <f t="shared" si="16"/>
        <v>184181.25</v>
      </c>
      <c r="Q34" s="20">
        <f>STDEVA(E34,G34)</f>
        <v>15167.440456451424</v>
      </c>
      <c r="R34" s="21">
        <f t="shared" si="17"/>
        <v>8.7442455699644289E-2</v>
      </c>
      <c r="S34" s="20">
        <f t="shared" si="8"/>
        <v>177787.5</v>
      </c>
      <c r="T34" s="16" t="str">
        <f t="shared" si="18"/>
        <v>PROMEDIO</v>
      </c>
      <c r="U34" s="16">
        <v>1</v>
      </c>
      <c r="V34" s="16">
        <v>1</v>
      </c>
      <c r="W34" s="18">
        <f t="shared" si="19"/>
        <v>0</v>
      </c>
      <c r="X34" s="22">
        <f t="shared" si="20"/>
        <v>1</v>
      </c>
      <c r="Y34" s="22" t="e">
        <f>U34/#REF!</f>
        <v>#REF!</v>
      </c>
      <c r="Z34" s="22" t="e">
        <f>V34/#REF!</f>
        <v>#REF!</v>
      </c>
      <c r="AA34" s="20">
        <f t="shared" si="9"/>
        <v>177787.5</v>
      </c>
      <c r="AB34" s="20">
        <f t="shared" si="10"/>
        <v>177787.5</v>
      </c>
      <c r="AC34" s="23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5"/>
      <c r="AV34" s="26"/>
      <c r="AW34" s="39"/>
      <c r="AX34" s="27"/>
    </row>
    <row r="35" spans="1:50" s="45" customFormat="1" ht="19.2" customHeight="1" x14ac:dyDescent="0.2">
      <c r="A35" s="334" t="s">
        <v>80</v>
      </c>
      <c r="B35" s="335"/>
      <c r="C35" s="43"/>
      <c r="D35" s="124"/>
      <c r="E35" s="125"/>
      <c r="F35" s="125"/>
      <c r="G35" s="125"/>
      <c r="H35" s="125"/>
      <c r="I35" s="125"/>
      <c r="J35" s="126"/>
      <c r="K35" s="127"/>
      <c r="L35" s="127"/>
      <c r="M35" s="127"/>
      <c r="N35" s="127"/>
      <c r="O35" s="127"/>
      <c r="P35" s="127"/>
      <c r="Q35" s="127"/>
      <c r="R35" s="128"/>
      <c r="S35" s="127"/>
      <c r="T35" s="123"/>
      <c r="U35" s="123"/>
      <c r="V35" s="123"/>
      <c r="W35" s="124"/>
      <c r="X35" s="128"/>
      <c r="Y35" s="128"/>
      <c r="Z35" s="128"/>
      <c r="AA35" s="127"/>
      <c r="AB35" s="127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</row>
    <row r="36" spans="1:50" s="28" customFormat="1" ht="22.2" customHeight="1" x14ac:dyDescent="0.2">
      <c r="A36" s="16">
        <v>25</v>
      </c>
      <c r="B36" s="41" t="s">
        <v>81</v>
      </c>
      <c r="C36" s="51" t="s">
        <v>152</v>
      </c>
      <c r="D36" s="19">
        <v>1</v>
      </c>
      <c r="E36" s="2">
        <v>58000</v>
      </c>
      <c r="F36" s="2">
        <f>E36*D36</f>
        <v>58000</v>
      </c>
      <c r="G36" s="2">
        <v>63220.000000000007</v>
      </c>
      <c r="H36" s="2">
        <f>G36*D36</f>
        <v>63220.000000000007</v>
      </c>
      <c r="I36" s="2">
        <v>78044.799999999988</v>
      </c>
      <c r="J36" s="63">
        <f>I36*D36</f>
        <v>78044.799999999988</v>
      </c>
      <c r="K36" s="20">
        <f>MIN(E36,G36,I36)</f>
        <v>58000</v>
      </c>
      <c r="L36" s="20">
        <f>MAX(E36,G36,I36)</f>
        <v>78044.799999999988</v>
      </c>
      <c r="M36" s="20">
        <f>MEDIAN(E36,G36,I36)</f>
        <v>63220.000000000007</v>
      </c>
      <c r="N36" s="20">
        <f>AVERAGE(E36,G36,I36)</f>
        <v>66421.599999999991</v>
      </c>
      <c r="O36" s="20">
        <f t="shared" si="15"/>
        <v>60610</v>
      </c>
      <c r="P36" s="20">
        <f t="shared" si="16"/>
        <v>70632.399999999994</v>
      </c>
      <c r="Q36" s="20">
        <f>STDEVA(E36,G36)</f>
        <v>3691.0973977937833</v>
      </c>
      <c r="R36" s="21">
        <f t="shared" si="17"/>
        <v>6.0899148618937193E-2</v>
      </c>
      <c r="S36" s="82">
        <f t="shared" si="8"/>
        <v>66421.599999999991</v>
      </c>
      <c r="T36" s="81" t="str">
        <f t="shared" si="18"/>
        <v>PROMEDIO</v>
      </c>
      <c r="U36" s="81">
        <v>1</v>
      </c>
      <c r="V36" s="81">
        <v>1</v>
      </c>
      <c r="W36" s="83">
        <f t="shared" si="19"/>
        <v>0</v>
      </c>
      <c r="X36" s="84">
        <f t="shared" si="20"/>
        <v>1</v>
      </c>
      <c r="Y36" s="84" t="e">
        <f>U36/#REF!</f>
        <v>#REF!</v>
      </c>
      <c r="Z36" s="84" t="e">
        <f>V36/#REF!</f>
        <v>#REF!</v>
      </c>
      <c r="AA36" s="82">
        <f t="shared" si="9"/>
        <v>66421.599999999991</v>
      </c>
      <c r="AB36" s="20">
        <f t="shared" si="10"/>
        <v>66421.599999999991</v>
      </c>
      <c r="AC36" s="23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5"/>
      <c r="AV36" s="26"/>
      <c r="AW36" s="39"/>
      <c r="AX36" s="27"/>
    </row>
    <row r="37" spans="1:50" s="28" customFormat="1" ht="38.4" customHeight="1" x14ac:dyDescent="0.2">
      <c r="A37" s="16">
        <v>26</v>
      </c>
      <c r="B37" s="41" t="s">
        <v>82</v>
      </c>
      <c r="C37" s="51" t="s">
        <v>152</v>
      </c>
      <c r="D37" s="19">
        <v>1</v>
      </c>
      <c r="E37" s="2">
        <v>115000</v>
      </c>
      <c r="F37" s="2">
        <f>E37*D37</f>
        <v>115000</v>
      </c>
      <c r="G37" s="2">
        <v>116150</v>
      </c>
      <c r="H37" s="2">
        <f>G37*D37</f>
        <v>116150</v>
      </c>
      <c r="I37" s="2">
        <v>131663.5</v>
      </c>
      <c r="J37" s="63">
        <f>I37*D37</f>
        <v>131663.5</v>
      </c>
      <c r="K37" s="20">
        <f>MIN(E37,G37,I37)</f>
        <v>115000</v>
      </c>
      <c r="L37" s="20">
        <f>MAX(E37,G37,I37)</f>
        <v>131663.5</v>
      </c>
      <c r="M37" s="20">
        <f>MEDIAN(E37,G37,I37)</f>
        <v>116150</v>
      </c>
      <c r="N37" s="20">
        <f>AVERAGE(E37,G37,I37)</f>
        <v>120937.83333333333</v>
      </c>
      <c r="O37" s="20">
        <f t="shared" si="15"/>
        <v>115575</v>
      </c>
      <c r="P37" s="20">
        <f t="shared" si="16"/>
        <v>123906.75</v>
      </c>
      <c r="Q37" s="20">
        <f>STDEVA(E37,G37)</f>
        <v>813.17279836452963</v>
      </c>
      <c r="R37" s="21">
        <f t="shared" si="17"/>
        <v>7.0358883700153982E-3</v>
      </c>
      <c r="S37" s="20">
        <f t="shared" si="8"/>
        <v>120937.83333333333</v>
      </c>
      <c r="T37" s="16" t="str">
        <f t="shared" si="18"/>
        <v>PROMEDIO</v>
      </c>
      <c r="U37" s="16">
        <v>1</v>
      </c>
      <c r="V37" s="16">
        <v>1</v>
      </c>
      <c r="W37" s="18">
        <f t="shared" si="19"/>
        <v>0</v>
      </c>
      <c r="X37" s="22">
        <f t="shared" si="20"/>
        <v>1</v>
      </c>
      <c r="Y37" s="22" t="e">
        <f>U37/#REF!</f>
        <v>#REF!</v>
      </c>
      <c r="Z37" s="22" t="e">
        <f>V37/#REF!</f>
        <v>#REF!</v>
      </c>
      <c r="AA37" s="20">
        <f t="shared" si="9"/>
        <v>120937.83333333333</v>
      </c>
      <c r="AB37" s="20">
        <f t="shared" si="10"/>
        <v>120937.83333333333</v>
      </c>
      <c r="AC37" s="23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5"/>
      <c r="AV37" s="26"/>
      <c r="AW37" s="39"/>
      <c r="AX37" s="27"/>
    </row>
    <row r="38" spans="1:50" s="110" customFormat="1" ht="38.4" customHeight="1" thickBot="1" x14ac:dyDescent="0.25">
      <c r="A38" s="96"/>
      <c r="B38" s="97"/>
      <c r="C38" s="98"/>
      <c r="D38" s="99"/>
      <c r="E38" s="100"/>
      <c r="F38" s="100"/>
      <c r="G38" s="100"/>
      <c r="H38" s="100"/>
      <c r="I38" s="100"/>
      <c r="J38" s="101"/>
      <c r="K38" s="102"/>
      <c r="L38" s="102"/>
      <c r="M38" s="102"/>
      <c r="N38" s="102"/>
      <c r="O38" s="102"/>
      <c r="P38" s="102"/>
      <c r="Q38" s="102"/>
      <c r="R38" s="103"/>
      <c r="S38" s="102"/>
      <c r="T38" s="96"/>
      <c r="U38" s="96"/>
      <c r="V38" s="96"/>
      <c r="W38" s="104"/>
      <c r="X38" s="105"/>
      <c r="Y38" s="105"/>
      <c r="Z38" s="105"/>
      <c r="AA38" s="102"/>
      <c r="AB38" s="102"/>
      <c r="AC38" s="106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8"/>
      <c r="AV38" s="109"/>
      <c r="AW38" s="39"/>
      <c r="AX38" s="79"/>
    </row>
    <row r="39" spans="1:50" s="60" customFormat="1" ht="19.2" customHeight="1" thickBot="1" x14ac:dyDescent="0.25">
      <c r="A39" s="336" t="s">
        <v>83</v>
      </c>
      <c r="B39" s="343" t="s">
        <v>83</v>
      </c>
      <c r="C39" s="137"/>
      <c r="D39" s="119"/>
      <c r="E39" s="120"/>
      <c r="F39" s="120"/>
      <c r="G39" s="120"/>
      <c r="H39" s="120"/>
      <c r="I39" s="120"/>
      <c r="J39" s="121"/>
      <c r="K39" s="114"/>
      <c r="L39" s="114"/>
      <c r="M39" s="114"/>
      <c r="N39" s="114"/>
      <c r="O39" s="114"/>
      <c r="P39" s="114"/>
      <c r="Q39" s="114"/>
      <c r="R39" s="122"/>
      <c r="S39" s="114"/>
      <c r="T39" s="115"/>
      <c r="U39" s="115"/>
      <c r="V39" s="115"/>
      <c r="W39" s="116"/>
      <c r="X39" s="117"/>
      <c r="Y39" s="117"/>
      <c r="Z39" s="117"/>
      <c r="AA39" s="114"/>
      <c r="AB39" s="114"/>
      <c r="AC39" s="113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</row>
    <row r="40" spans="1:50" s="28" customFormat="1" ht="22.2" customHeight="1" x14ac:dyDescent="0.2">
      <c r="A40" s="87">
        <v>27</v>
      </c>
      <c r="B40" s="135" t="s">
        <v>84</v>
      </c>
      <c r="C40" s="136" t="s">
        <v>156</v>
      </c>
      <c r="D40" s="88">
        <v>1</v>
      </c>
      <c r="E40" s="118">
        <v>85000</v>
      </c>
      <c r="F40" s="89">
        <f t="shared" ref="F40:F50" si="21">E40*D40</f>
        <v>85000</v>
      </c>
      <c r="G40" s="89">
        <v>101150</v>
      </c>
      <c r="H40" s="89">
        <f t="shared" ref="H40:H50" si="22">G40*D40</f>
        <v>101150</v>
      </c>
      <c r="I40" s="89">
        <v>120368.5</v>
      </c>
      <c r="J40" s="90">
        <f t="shared" ref="J40:J50" si="23">I40*D40</f>
        <v>120368.5</v>
      </c>
      <c r="K40" s="91">
        <f t="shared" ref="K40:K50" si="24">MIN(E40,G40,I40)</f>
        <v>85000</v>
      </c>
      <c r="L40" s="91">
        <f t="shared" ref="L40:L50" si="25">MAX(E40,G40,I40)</f>
        <v>120368.5</v>
      </c>
      <c r="M40" s="91">
        <f t="shared" ref="M40:M50" si="26">MEDIAN(E40,G40,I40)</f>
        <v>101150</v>
      </c>
      <c r="N40" s="91">
        <f t="shared" ref="N40:N50" si="27">AVERAGE(E40,G40,I40)</f>
        <v>102172.83333333333</v>
      </c>
      <c r="O40" s="91">
        <f t="shared" si="15"/>
        <v>93075</v>
      </c>
      <c r="P40" s="91">
        <f t="shared" si="16"/>
        <v>110759.25</v>
      </c>
      <c r="Q40" s="91">
        <f t="shared" ref="Q40:Q50" si="28">STDEVA(E40,G40)</f>
        <v>11419.774516162743</v>
      </c>
      <c r="R40" s="92">
        <f t="shared" si="17"/>
        <v>0.12269432732917263</v>
      </c>
      <c r="S40" s="91">
        <f t="shared" si="8"/>
        <v>93075</v>
      </c>
      <c r="T40" s="87" t="str">
        <f t="shared" si="18"/>
        <v>PROM[MEN-MED]</v>
      </c>
      <c r="U40" s="87">
        <v>1</v>
      </c>
      <c r="V40" s="87">
        <v>1</v>
      </c>
      <c r="W40" s="93">
        <f t="shared" si="19"/>
        <v>0</v>
      </c>
      <c r="X40" s="94">
        <f t="shared" si="20"/>
        <v>1</v>
      </c>
      <c r="Y40" s="94" t="e">
        <f>U40/#REF!</f>
        <v>#REF!</v>
      </c>
      <c r="Z40" s="94" t="e">
        <f>V40/#REF!</f>
        <v>#REF!</v>
      </c>
      <c r="AA40" s="91">
        <f t="shared" si="9"/>
        <v>93075</v>
      </c>
      <c r="AB40" s="91">
        <f t="shared" si="10"/>
        <v>93075</v>
      </c>
      <c r="AC40" s="23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5"/>
      <c r="AV40" s="26"/>
      <c r="AW40" s="39"/>
      <c r="AX40" s="27"/>
    </row>
    <row r="41" spans="1:50" s="28" customFormat="1" ht="22.2" customHeight="1" x14ac:dyDescent="0.2">
      <c r="A41" s="16">
        <v>28</v>
      </c>
      <c r="B41" s="41" t="s">
        <v>85</v>
      </c>
      <c r="C41" s="51" t="s">
        <v>156</v>
      </c>
      <c r="D41" s="19">
        <v>1</v>
      </c>
      <c r="E41" s="61">
        <v>91000</v>
      </c>
      <c r="F41" s="2">
        <f t="shared" si="21"/>
        <v>91000</v>
      </c>
      <c r="G41" s="2">
        <v>91910</v>
      </c>
      <c r="H41" s="2">
        <f t="shared" si="22"/>
        <v>91910</v>
      </c>
      <c r="I41" s="2">
        <v>114150.40000000002</v>
      </c>
      <c r="J41" s="63">
        <f t="shared" si="23"/>
        <v>114150.40000000002</v>
      </c>
      <c r="K41" s="20">
        <f t="shared" si="24"/>
        <v>91000</v>
      </c>
      <c r="L41" s="20">
        <f t="shared" si="25"/>
        <v>114150.40000000002</v>
      </c>
      <c r="M41" s="20">
        <f t="shared" si="26"/>
        <v>91910</v>
      </c>
      <c r="N41" s="20">
        <f t="shared" si="27"/>
        <v>99020.133333333346</v>
      </c>
      <c r="O41" s="20">
        <f t="shared" si="15"/>
        <v>91455</v>
      </c>
      <c r="P41" s="20">
        <f t="shared" si="16"/>
        <v>103030.20000000001</v>
      </c>
      <c r="Q41" s="20">
        <f t="shared" si="28"/>
        <v>643.46717087975821</v>
      </c>
      <c r="R41" s="21">
        <f t="shared" si="17"/>
        <v>7.0358883700153982E-3</v>
      </c>
      <c r="S41" s="20">
        <f t="shared" si="8"/>
        <v>99020.133333333346</v>
      </c>
      <c r="T41" s="16" t="str">
        <f t="shared" si="18"/>
        <v>PROMEDIO</v>
      </c>
      <c r="U41" s="16">
        <v>1</v>
      </c>
      <c r="V41" s="16">
        <v>1</v>
      </c>
      <c r="W41" s="18">
        <f t="shared" si="19"/>
        <v>0</v>
      </c>
      <c r="X41" s="22">
        <f t="shared" si="20"/>
        <v>1</v>
      </c>
      <c r="Y41" s="22" t="e">
        <f>U41/#REF!</f>
        <v>#REF!</v>
      </c>
      <c r="Z41" s="22" t="e">
        <f>V41/#REF!</f>
        <v>#REF!</v>
      </c>
      <c r="AA41" s="20">
        <f t="shared" si="9"/>
        <v>99020.133333333346</v>
      </c>
      <c r="AB41" s="20">
        <f t="shared" si="10"/>
        <v>99020.133333333346</v>
      </c>
      <c r="AC41" s="23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5"/>
      <c r="AV41" s="26"/>
      <c r="AW41" s="39"/>
      <c r="AX41" s="27"/>
    </row>
    <row r="42" spans="1:50" s="28" customFormat="1" ht="22.2" customHeight="1" x14ac:dyDescent="0.2">
      <c r="A42" s="16">
        <v>29</v>
      </c>
      <c r="B42" s="41" t="s">
        <v>86</v>
      </c>
      <c r="C42" s="51" t="s">
        <v>156</v>
      </c>
      <c r="D42" s="19">
        <v>1</v>
      </c>
      <c r="E42" s="61">
        <v>98000</v>
      </c>
      <c r="F42" s="2">
        <f t="shared" si="21"/>
        <v>98000</v>
      </c>
      <c r="G42" s="2">
        <v>99960</v>
      </c>
      <c r="H42" s="2">
        <f t="shared" si="22"/>
        <v>99960</v>
      </c>
      <c r="I42" s="2">
        <v>101959.2</v>
      </c>
      <c r="J42" s="63">
        <f t="shared" si="23"/>
        <v>101959.2</v>
      </c>
      <c r="K42" s="20">
        <f t="shared" si="24"/>
        <v>98000</v>
      </c>
      <c r="L42" s="20">
        <f t="shared" si="25"/>
        <v>101959.2</v>
      </c>
      <c r="M42" s="20">
        <f t="shared" si="26"/>
        <v>99960</v>
      </c>
      <c r="N42" s="20">
        <f t="shared" si="27"/>
        <v>99973.066666666666</v>
      </c>
      <c r="O42" s="20">
        <f t="shared" si="15"/>
        <v>98980</v>
      </c>
      <c r="P42" s="20">
        <f t="shared" si="16"/>
        <v>100959.6</v>
      </c>
      <c r="Q42" s="20">
        <f t="shared" si="28"/>
        <v>1385.9292911256332</v>
      </c>
      <c r="R42" s="21">
        <f t="shared" si="17"/>
        <v>1.4002114478941535E-2</v>
      </c>
      <c r="S42" s="20">
        <f t="shared" si="8"/>
        <v>99973.066666666666</v>
      </c>
      <c r="T42" s="16" t="str">
        <f t="shared" si="18"/>
        <v>PROMEDIO</v>
      </c>
      <c r="U42" s="16">
        <v>1</v>
      </c>
      <c r="V42" s="16">
        <v>1</v>
      </c>
      <c r="W42" s="18">
        <f t="shared" si="19"/>
        <v>0</v>
      </c>
      <c r="X42" s="22">
        <f t="shared" si="20"/>
        <v>1</v>
      </c>
      <c r="Y42" s="22" t="e">
        <f>U42/#REF!</f>
        <v>#REF!</v>
      </c>
      <c r="Z42" s="22" t="e">
        <f>V42/#REF!</f>
        <v>#REF!</v>
      </c>
      <c r="AA42" s="20">
        <f t="shared" si="9"/>
        <v>99973.066666666666</v>
      </c>
      <c r="AB42" s="20">
        <f t="shared" si="10"/>
        <v>99973.066666666666</v>
      </c>
      <c r="AC42" s="23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5"/>
      <c r="AV42" s="26"/>
      <c r="AW42" s="39"/>
      <c r="AX42" s="27"/>
    </row>
    <row r="43" spans="1:50" s="28" customFormat="1" ht="22.2" customHeight="1" x14ac:dyDescent="0.2">
      <c r="A43" s="16">
        <v>30</v>
      </c>
      <c r="B43" s="41" t="s">
        <v>87</v>
      </c>
      <c r="C43" s="51" t="s">
        <v>156</v>
      </c>
      <c r="D43" s="19">
        <v>1</v>
      </c>
      <c r="E43" s="61">
        <v>86000</v>
      </c>
      <c r="F43" s="2">
        <f t="shared" si="21"/>
        <v>86000</v>
      </c>
      <c r="G43" s="2">
        <v>87720</v>
      </c>
      <c r="H43" s="2">
        <f t="shared" si="22"/>
        <v>87720</v>
      </c>
      <c r="I43" s="2">
        <v>134375</v>
      </c>
      <c r="J43" s="63">
        <f t="shared" si="23"/>
        <v>134375</v>
      </c>
      <c r="K43" s="20">
        <f t="shared" si="24"/>
        <v>86000</v>
      </c>
      <c r="L43" s="20">
        <f t="shared" si="25"/>
        <v>134375</v>
      </c>
      <c r="M43" s="20">
        <f t="shared" si="26"/>
        <v>87720</v>
      </c>
      <c r="N43" s="20">
        <f t="shared" si="27"/>
        <v>102698.33333333333</v>
      </c>
      <c r="O43" s="20">
        <f t="shared" si="15"/>
        <v>86860</v>
      </c>
      <c r="P43" s="20">
        <f t="shared" si="16"/>
        <v>111047.5</v>
      </c>
      <c r="Q43" s="20">
        <f t="shared" si="28"/>
        <v>1216.2236636408618</v>
      </c>
      <c r="R43" s="21">
        <f t="shared" si="17"/>
        <v>1.4002114478941535E-2</v>
      </c>
      <c r="S43" s="20">
        <f t="shared" si="8"/>
        <v>102698.33333333333</v>
      </c>
      <c r="T43" s="16" t="str">
        <f t="shared" si="18"/>
        <v>PROMEDIO</v>
      </c>
      <c r="U43" s="16">
        <v>1</v>
      </c>
      <c r="V43" s="16">
        <v>1</v>
      </c>
      <c r="W43" s="18">
        <f t="shared" si="19"/>
        <v>0</v>
      </c>
      <c r="X43" s="22">
        <f t="shared" si="20"/>
        <v>1</v>
      </c>
      <c r="Y43" s="22" t="e">
        <f>U43/#REF!</f>
        <v>#REF!</v>
      </c>
      <c r="Z43" s="22" t="e">
        <f>V43/#REF!</f>
        <v>#REF!</v>
      </c>
      <c r="AA43" s="20">
        <f t="shared" si="9"/>
        <v>102698.33333333333</v>
      </c>
      <c r="AB43" s="20">
        <f t="shared" si="10"/>
        <v>102698.33333333333</v>
      </c>
      <c r="AC43" s="23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5"/>
      <c r="AV43" s="26"/>
      <c r="AW43" s="39"/>
      <c r="AX43" s="27"/>
    </row>
    <row r="44" spans="1:50" s="28" customFormat="1" ht="22.2" customHeight="1" x14ac:dyDescent="0.2">
      <c r="A44" s="16">
        <v>31</v>
      </c>
      <c r="B44" s="41" t="s">
        <v>88</v>
      </c>
      <c r="C44" s="51" t="s">
        <v>156</v>
      </c>
      <c r="D44" s="19">
        <v>1</v>
      </c>
      <c r="E44" s="61">
        <v>91500</v>
      </c>
      <c r="F44" s="2">
        <f t="shared" si="21"/>
        <v>91500</v>
      </c>
      <c r="G44" s="2">
        <v>99735.000000000015</v>
      </c>
      <c r="H44" s="2">
        <f t="shared" si="22"/>
        <v>99735.000000000015</v>
      </c>
      <c r="I44" s="2">
        <v>129573.15</v>
      </c>
      <c r="J44" s="63">
        <f t="shared" si="23"/>
        <v>129573.15</v>
      </c>
      <c r="K44" s="20">
        <f t="shared" si="24"/>
        <v>91500</v>
      </c>
      <c r="L44" s="20">
        <f t="shared" si="25"/>
        <v>129573.15</v>
      </c>
      <c r="M44" s="20">
        <f t="shared" si="26"/>
        <v>99735.000000000015</v>
      </c>
      <c r="N44" s="20">
        <f t="shared" si="27"/>
        <v>106936.05</v>
      </c>
      <c r="O44" s="20">
        <f t="shared" si="15"/>
        <v>95617.5</v>
      </c>
      <c r="P44" s="20">
        <f t="shared" si="16"/>
        <v>114654.07500000001</v>
      </c>
      <c r="Q44" s="20">
        <f t="shared" si="28"/>
        <v>5823.0243430712289</v>
      </c>
      <c r="R44" s="21">
        <f t="shared" si="17"/>
        <v>6.0899148618937214E-2</v>
      </c>
      <c r="S44" s="20">
        <f t="shared" si="8"/>
        <v>106936.05</v>
      </c>
      <c r="T44" s="16" t="str">
        <f t="shared" si="18"/>
        <v>PROMEDIO</v>
      </c>
      <c r="U44" s="16">
        <v>1</v>
      </c>
      <c r="V44" s="16">
        <v>1</v>
      </c>
      <c r="W44" s="18">
        <f t="shared" si="19"/>
        <v>0</v>
      </c>
      <c r="X44" s="22">
        <f t="shared" si="20"/>
        <v>1</v>
      </c>
      <c r="Y44" s="22" t="e">
        <f>U44/#REF!</f>
        <v>#REF!</v>
      </c>
      <c r="Z44" s="22" t="e">
        <f>V44/#REF!</f>
        <v>#REF!</v>
      </c>
      <c r="AA44" s="20">
        <f t="shared" si="9"/>
        <v>106936.05</v>
      </c>
      <c r="AB44" s="20">
        <f t="shared" si="10"/>
        <v>106936.05</v>
      </c>
      <c r="AC44" s="23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5"/>
      <c r="AV44" s="26"/>
      <c r="AW44" s="39"/>
      <c r="AX44" s="27"/>
    </row>
    <row r="45" spans="1:50" s="28" customFormat="1" ht="22.2" customHeight="1" x14ac:dyDescent="0.2">
      <c r="A45" s="16">
        <v>32</v>
      </c>
      <c r="B45" s="41" t="s">
        <v>89</v>
      </c>
      <c r="C45" s="51" t="s">
        <v>156</v>
      </c>
      <c r="D45" s="19">
        <v>1</v>
      </c>
      <c r="E45" s="61">
        <v>93000</v>
      </c>
      <c r="F45" s="2">
        <f t="shared" si="21"/>
        <v>93000</v>
      </c>
      <c r="G45" s="2">
        <v>93930</v>
      </c>
      <c r="H45" s="2">
        <f t="shared" si="22"/>
        <v>93930</v>
      </c>
      <c r="I45" s="2">
        <v>125140.79999999997</v>
      </c>
      <c r="J45" s="63">
        <f t="shared" si="23"/>
        <v>125140.79999999997</v>
      </c>
      <c r="K45" s="20">
        <f t="shared" si="24"/>
        <v>93000</v>
      </c>
      <c r="L45" s="20">
        <f t="shared" si="25"/>
        <v>125140.79999999997</v>
      </c>
      <c r="M45" s="20">
        <f t="shared" si="26"/>
        <v>93930</v>
      </c>
      <c r="N45" s="20">
        <f t="shared" si="27"/>
        <v>104023.59999999999</v>
      </c>
      <c r="O45" s="20">
        <f t="shared" si="15"/>
        <v>93465</v>
      </c>
      <c r="P45" s="20">
        <f t="shared" si="16"/>
        <v>109535.4</v>
      </c>
      <c r="Q45" s="20">
        <f t="shared" si="28"/>
        <v>657.60930650348917</v>
      </c>
      <c r="R45" s="21">
        <f t="shared" si="17"/>
        <v>7.0358883700153982E-3</v>
      </c>
      <c r="S45" s="20">
        <f t="shared" si="8"/>
        <v>104023.59999999999</v>
      </c>
      <c r="T45" s="16" t="str">
        <f t="shared" si="18"/>
        <v>PROMEDIO</v>
      </c>
      <c r="U45" s="16">
        <v>1</v>
      </c>
      <c r="V45" s="16">
        <v>1</v>
      </c>
      <c r="W45" s="18">
        <f t="shared" si="19"/>
        <v>0</v>
      </c>
      <c r="X45" s="22">
        <f t="shared" si="20"/>
        <v>1</v>
      </c>
      <c r="Y45" s="22" t="e">
        <f>U45/#REF!</f>
        <v>#REF!</v>
      </c>
      <c r="Z45" s="22" t="e">
        <f>V45/#REF!</f>
        <v>#REF!</v>
      </c>
      <c r="AA45" s="20">
        <f t="shared" si="9"/>
        <v>104023.59999999999</v>
      </c>
      <c r="AB45" s="20">
        <f t="shared" si="10"/>
        <v>104023.59999999999</v>
      </c>
      <c r="AC45" s="23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5"/>
      <c r="AV45" s="26"/>
      <c r="AW45" s="39"/>
      <c r="AX45" s="27"/>
    </row>
    <row r="46" spans="1:50" s="28" customFormat="1" ht="22.2" customHeight="1" x14ac:dyDescent="0.2">
      <c r="A46" s="16">
        <v>33</v>
      </c>
      <c r="B46" s="41" t="s">
        <v>90</v>
      </c>
      <c r="C46" s="51" t="s">
        <v>156</v>
      </c>
      <c r="D46" s="19">
        <v>1</v>
      </c>
      <c r="E46" s="61">
        <v>216000</v>
      </c>
      <c r="F46" s="2">
        <f t="shared" si="21"/>
        <v>216000</v>
      </c>
      <c r="G46" s="2">
        <v>257040</v>
      </c>
      <c r="H46" s="2">
        <f t="shared" si="22"/>
        <v>257040</v>
      </c>
      <c r="I46" s="2">
        <v>305877.59999999998</v>
      </c>
      <c r="J46" s="63">
        <f t="shared" si="23"/>
        <v>305877.59999999998</v>
      </c>
      <c r="K46" s="20">
        <f t="shared" si="24"/>
        <v>216000</v>
      </c>
      <c r="L46" s="20">
        <f t="shared" si="25"/>
        <v>305877.59999999998</v>
      </c>
      <c r="M46" s="20">
        <f t="shared" si="26"/>
        <v>257040</v>
      </c>
      <c r="N46" s="20">
        <f t="shared" si="27"/>
        <v>259639.19999999998</v>
      </c>
      <c r="O46" s="20">
        <f t="shared" si="15"/>
        <v>236520</v>
      </c>
      <c r="P46" s="20">
        <f t="shared" si="16"/>
        <v>281458.8</v>
      </c>
      <c r="Q46" s="20">
        <f t="shared" si="28"/>
        <v>29019.66229989591</v>
      </c>
      <c r="R46" s="21">
        <f t="shared" si="17"/>
        <v>0.12269432732917263</v>
      </c>
      <c r="S46" s="20">
        <f t="shared" si="8"/>
        <v>236520</v>
      </c>
      <c r="T46" s="16" t="str">
        <f t="shared" si="18"/>
        <v>PROM[MEN-MED]</v>
      </c>
      <c r="U46" s="16">
        <v>1</v>
      </c>
      <c r="V46" s="16">
        <v>1</v>
      </c>
      <c r="W46" s="18">
        <f t="shared" si="19"/>
        <v>0</v>
      </c>
      <c r="X46" s="22">
        <f t="shared" si="20"/>
        <v>1</v>
      </c>
      <c r="Y46" s="22" t="e">
        <f>U46/#REF!</f>
        <v>#REF!</v>
      </c>
      <c r="Z46" s="22" t="e">
        <f>V46/#REF!</f>
        <v>#REF!</v>
      </c>
      <c r="AA46" s="20">
        <f t="shared" si="9"/>
        <v>236520</v>
      </c>
      <c r="AB46" s="20">
        <f t="shared" si="10"/>
        <v>236520</v>
      </c>
      <c r="AC46" s="23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5"/>
      <c r="AV46" s="26"/>
      <c r="AW46" s="39"/>
      <c r="AX46" s="27"/>
    </row>
    <row r="47" spans="1:50" s="28" customFormat="1" ht="22.2" customHeight="1" x14ac:dyDescent="0.2">
      <c r="A47" s="16">
        <v>34</v>
      </c>
      <c r="B47" s="41" t="s">
        <v>91</v>
      </c>
      <c r="C47" s="51" t="s">
        <v>156</v>
      </c>
      <c r="D47" s="19">
        <v>1</v>
      </c>
      <c r="E47" s="61">
        <v>220000</v>
      </c>
      <c r="F47" s="2">
        <f t="shared" si="21"/>
        <v>220000</v>
      </c>
      <c r="G47" s="2">
        <v>272800</v>
      </c>
      <c r="H47" s="2">
        <f t="shared" si="22"/>
        <v>272800</v>
      </c>
      <c r="I47" s="2">
        <v>242550</v>
      </c>
      <c r="J47" s="63">
        <f t="shared" si="23"/>
        <v>242550</v>
      </c>
      <c r="K47" s="20">
        <f t="shared" si="24"/>
        <v>220000</v>
      </c>
      <c r="L47" s="20">
        <f t="shared" si="25"/>
        <v>272800</v>
      </c>
      <c r="M47" s="20">
        <f t="shared" si="26"/>
        <v>242550</v>
      </c>
      <c r="N47" s="20">
        <f t="shared" si="27"/>
        <v>245116.66666666666</v>
      </c>
      <c r="O47" s="20">
        <f t="shared" si="15"/>
        <v>231275</v>
      </c>
      <c r="P47" s="20">
        <f t="shared" si="16"/>
        <v>257675</v>
      </c>
      <c r="Q47" s="20">
        <f t="shared" si="28"/>
        <v>37335.238046649712</v>
      </c>
      <c r="R47" s="21">
        <f t="shared" si="17"/>
        <v>0.16143222590703582</v>
      </c>
      <c r="S47" s="20">
        <f t="shared" si="8"/>
        <v>231275</v>
      </c>
      <c r="T47" s="16" t="str">
        <f t="shared" si="18"/>
        <v>PROM[MEN-MED]</v>
      </c>
      <c r="U47" s="16">
        <v>1</v>
      </c>
      <c r="V47" s="16">
        <v>1</v>
      </c>
      <c r="W47" s="18">
        <f t="shared" si="19"/>
        <v>0</v>
      </c>
      <c r="X47" s="22">
        <f t="shared" si="20"/>
        <v>1</v>
      </c>
      <c r="Y47" s="22" t="e">
        <f>U47/#REF!</f>
        <v>#REF!</v>
      </c>
      <c r="Z47" s="22" t="e">
        <f>V47/#REF!</f>
        <v>#REF!</v>
      </c>
      <c r="AA47" s="20">
        <f t="shared" si="9"/>
        <v>231275</v>
      </c>
      <c r="AB47" s="20">
        <f t="shared" si="10"/>
        <v>231275</v>
      </c>
      <c r="AC47" s="23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5"/>
      <c r="AV47" s="26"/>
      <c r="AW47" s="39"/>
      <c r="AX47" s="27"/>
    </row>
    <row r="48" spans="1:50" s="28" customFormat="1" ht="22.2" customHeight="1" x14ac:dyDescent="0.2">
      <c r="A48" s="16">
        <v>35</v>
      </c>
      <c r="B48" s="41" t="s">
        <v>92</v>
      </c>
      <c r="C48" s="51" t="s">
        <v>156</v>
      </c>
      <c r="D48" s="19">
        <v>1</v>
      </c>
      <c r="E48" s="61">
        <v>218000</v>
      </c>
      <c r="F48" s="2">
        <f t="shared" si="21"/>
        <v>218000</v>
      </c>
      <c r="G48" s="2">
        <v>270320</v>
      </c>
      <c r="H48" s="2">
        <f t="shared" si="22"/>
        <v>270320</v>
      </c>
      <c r="I48" s="2">
        <v>268597.80000000005</v>
      </c>
      <c r="J48" s="63">
        <f t="shared" si="23"/>
        <v>268597.80000000005</v>
      </c>
      <c r="K48" s="20">
        <f t="shared" si="24"/>
        <v>218000</v>
      </c>
      <c r="L48" s="20">
        <f t="shared" si="25"/>
        <v>270320</v>
      </c>
      <c r="M48" s="20">
        <f t="shared" si="26"/>
        <v>268597.80000000005</v>
      </c>
      <c r="N48" s="20">
        <f t="shared" si="27"/>
        <v>252305.93333333335</v>
      </c>
      <c r="O48" s="20">
        <f t="shared" si="15"/>
        <v>243298.90000000002</v>
      </c>
      <c r="P48" s="20">
        <f t="shared" si="16"/>
        <v>269458.90000000002</v>
      </c>
      <c r="Q48" s="20">
        <f t="shared" si="28"/>
        <v>36995.826791680163</v>
      </c>
      <c r="R48" s="21">
        <f t="shared" si="17"/>
        <v>0.15205916176226097</v>
      </c>
      <c r="S48" s="20">
        <f t="shared" si="8"/>
        <v>243298.90000000002</v>
      </c>
      <c r="T48" s="16" t="str">
        <f t="shared" si="18"/>
        <v>PROM[MEN-MED]</v>
      </c>
      <c r="U48" s="16">
        <v>1</v>
      </c>
      <c r="V48" s="16">
        <v>1</v>
      </c>
      <c r="W48" s="18">
        <f t="shared" si="19"/>
        <v>0</v>
      </c>
      <c r="X48" s="22">
        <f t="shared" si="20"/>
        <v>1</v>
      </c>
      <c r="Y48" s="22" t="e">
        <f>U48/#REF!</f>
        <v>#REF!</v>
      </c>
      <c r="Z48" s="22" t="e">
        <f>V48/#REF!</f>
        <v>#REF!</v>
      </c>
      <c r="AA48" s="20">
        <f t="shared" si="9"/>
        <v>243298.90000000002</v>
      </c>
      <c r="AB48" s="20">
        <f t="shared" si="10"/>
        <v>243298.90000000002</v>
      </c>
      <c r="AC48" s="23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5"/>
      <c r="AV48" s="26"/>
      <c r="AW48" s="39"/>
      <c r="AX48" s="27"/>
    </row>
    <row r="49" spans="1:50" s="28" customFormat="1" ht="22.2" customHeight="1" x14ac:dyDescent="0.2">
      <c r="A49" s="16">
        <v>36</v>
      </c>
      <c r="B49" s="41" t="s">
        <v>93</v>
      </c>
      <c r="C49" s="51" t="s">
        <v>154</v>
      </c>
      <c r="D49" s="19">
        <v>1</v>
      </c>
      <c r="E49" s="61">
        <v>223000</v>
      </c>
      <c r="F49" s="2">
        <f t="shared" si="21"/>
        <v>223000</v>
      </c>
      <c r="G49" s="2">
        <v>243070.00000000003</v>
      </c>
      <c r="H49" s="2">
        <f t="shared" si="22"/>
        <v>243070.00000000003</v>
      </c>
      <c r="I49" s="2">
        <v>342884.8</v>
      </c>
      <c r="J49" s="63">
        <f t="shared" si="23"/>
        <v>342884.8</v>
      </c>
      <c r="K49" s="20">
        <f t="shared" si="24"/>
        <v>223000</v>
      </c>
      <c r="L49" s="20">
        <f t="shared" si="25"/>
        <v>342884.8</v>
      </c>
      <c r="M49" s="20">
        <f t="shared" si="26"/>
        <v>243070.00000000003</v>
      </c>
      <c r="N49" s="20">
        <f t="shared" si="27"/>
        <v>269651.60000000003</v>
      </c>
      <c r="O49" s="20">
        <f t="shared" si="15"/>
        <v>233035</v>
      </c>
      <c r="P49" s="20">
        <f t="shared" si="16"/>
        <v>292977.40000000002</v>
      </c>
      <c r="Q49" s="20">
        <f t="shared" si="28"/>
        <v>14191.63309841403</v>
      </c>
      <c r="R49" s="21">
        <f t="shared" si="17"/>
        <v>6.0899148618937193E-2</v>
      </c>
      <c r="S49" s="20">
        <f t="shared" si="8"/>
        <v>269651.60000000003</v>
      </c>
      <c r="T49" s="16" t="str">
        <f t="shared" si="18"/>
        <v>PROMEDIO</v>
      </c>
      <c r="U49" s="16">
        <v>1</v>
      </c>
      <c r="V49" s="16">
        <v>1</v>
      </c>
      <c r="W49" s="18">
        <f t="shared" si="19"/>
        <v>0</v>
      </c>
      <c r="X49" s="22">
        <f t="shared" si="20"/>
        <v>1</v>
      </c>
      <c r="Y49" s="22" t="e">
        <f>U49/#REF!</f>
        <v>#REF!</v>
      </c>
      <c r="Z49" s="22" t="e">
        <f>V49/#REF!</f>
        <v>#REF!</v>
      </c>
      <c r="AA49" s="20">
        <f t="shared" si="9"/>
        <v>269651.60000000003</v>
      </c>
      <c r="AB49" s="20">
        <f t="shared" si="10"/>
        <v>269651.60000000003</v>
      </c>
      <c r="AC49" s="23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5"/>
      <c r="AV49" s="26"/>
      <c r="AW49" s="39"/>
      <c r="AX49" s="27"/>
    </row>
    <row r="50" spans="1:50" s="28" customFormat="1" ht="22.2" customHeight="1" x14ac:dyDescent="0.2">
      <c r="A50" s="16">
        <v>37</v>
      </c>
      <c r="B50" s="41" t="s">
        <v>94</v>
      </c>
      <c r="C50" s="51" t="s">
        <v>154</v>
      </c>
      <c r="D50" s="19">
        <v>1</v>
      </c>
      <c r="E50" s="61">
        <v>73000</v>
      </c>
      <c r="F50" s="2">
        <f t="shared" si="21"/>
        <v>73000</v>
      </c>
      <c r="G50" s="2">
        <v>79570</v>
      </c>
      <c r="H50" s="2">
        <f t="shared" si="22"/>
        <v>79570</v>
      </c>
      <c r="I50" s="2">
        <v>78956.800000000003</v>
      </c>
      <c r="J50" s="63">
        <f t="shared" si="23"/>
        <v>78956.800000000003</v>
      </c>
      <c r="K50" s="20">
        <f t="shared" si="24"/>
        <v>73000</v>
      </c>
      <c r="L50" s="20">
        <f t="shared" si="25"/>
        <v>79570</v>
      </c>
      <c r="M50" s="20">
        <f t="shared" si="26"/>
        <v>78956.800000000003</v>
      </c>
      <c r="N50" s="20">
        <f t="shared" si="27"/>
        <v>77175.599999999991</v>
      </c>
      <c r="O50" s="20">
        <f t="shared" si="15"/>
        <v>75978.399999999994</v>
      </c>
      <c r="P50" s="20">
        <f t="shared" si="16"/>
        <v>79263.399999999994</v>
      </c>
      <c r="Q50" s="20">
        <f t="shared" si="28"/>
        <v>4645.6915523956168</v>
      </c>
      <c r="R50" s="21">
        <f t="shared" si="17"/>
        <v>6.1144898450028129E-2</v>
      </c>
      <c r="S50" s="20">
        <f t="shared" si="8"/>
        <v>77175.599999999991</v>
      </c>
      <c r="T50" s="16" t="str">
        <f t="shared" si="18"/>
        <v>PROMEDIO</v>
      </c>
      <c r="U50" s="16">
        <v>1</v>
      </c>
      <c r="V50" s="16">
        <v>1</v>
      </c>
      <c r="W50" s="18">
        <f t="shared" si="19"/>
        <v>0</v>
      </c>
      <c r="X50" s="22">
        <f t="shared" si="20"/>
        <v>1</v>
      </c>
      <c r="Y50" s="22" t="e">
        <f>U50/#REF!</f>
        <v>#REF!</v>
      </c>
      <c r="Z50" s="22" t="e">
        <f>V50/#REF!</f>
        <v>#REF!</v>
      </c>
      <c r="AA50" s="20">
        <f t="shared" si="9"/>
        <v>77175.599999999991</v>
      </c>
      <c r="AB50" s="20">
        <f t="shared" si="10"/>
        <v>77175.599999999991</v>
      </c>
      <c r="AC50" s="23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5"/>
      <c r="AV50" s="26"/>
      <c r="AW50" s="39"/>
      <c r="AX50" s="27"/>
    </row>
    <row r="51" spans="1:50" s="45" customFormat="1" ht="19.2" customHeight="1" x14ac:dyDescent="0.2">
      <c r="A51" s="334" t="s">
        <v>95</v>
      </c>
      <c r="B51" s="335"/>
      <c r="C51" s="43"/>
      <c r="D51" s="124"/>
      <c r="E51" s="125"/>
      <c r="F51" s="125"/>
      <c r="G51" s="125"/>
      <c r="H51" s="125"/>
      <c r="I51" s="125"/>
      <c r="J51" s="126"/>
      <c r="K51" s="127"/>
      <c r="L51" s="127"/>
      <c r="M51" s="127"/>
      <c r="N51" s="127"/>
      <c r="O51" s="127"/>
      <c r="P51" s="127"/>
      <c r="Q51" s="127"/>
      <c r="R51" s="128"/>
      <c r="S51" s="127"/>
      <c r="T51" s="123"/>
      <c r="U51" s="123"/>
      <c r="V51" s="123"/>
      <c r="W51" s="124"/>
      <c r="X51" s="128"/>
      <c r="Y51" s="128"/>
      <c r="Z51" s="128"/>
      <c r="AA51" s="127"/>
      <c r="AB51" s="127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</row>
    <row r="52" spans="1:50" s="28" customFormat="1" ht="22.2" customHeight="1" x14ac:dyDescent="0.2">
      <c r="A52" s="16">
        <v>38</v>
      </c>
      <c r="B52" s="41" t="s">
        <v>96</v>
      </c>
      <c r="C52" s="51" t="s">
        <v>153</v>
      </c>
      <c r="D52" s="19">
        <v>1</v>
      </c>
      <c r="E52" s="2">
        <v>315000</v>
      </c>
      <c r="F52" s="2">
        <f t="shared" ref="F52:F68" si="29">E52*D52</f>
        <v>315000</v>
      </c>
      <c r="G52" s="2">
        <v>337050</v>
      </c>
      <c r="H52" s="2">
        <f t="shared" ref="H52:H68" si="30">G52*D52</f>
        <v>337050</v>
      </c>
      <c r="I52" s="2">
        <v>416587.49999999994</v>
      </c>
      <c r="J52" s="63">
        <f t="shared" ref="J52:J68" si="31">I52*D52</f>
        <v>416587.49999999994</v>
      </c>
      <c r="K52" s="20">
        <f t="shared" ref="K52:K68" si="32">MIN(E52,G52,I52)</f>
        <v>315000</v>
      </c>
      <c r="L52" s="20">
        <f t="shared" ref="L52:L68" si="33">MAX(E52,G52,I52)</f>
        <v>416587.49999999994</v>
      </c>
      <c r="M52" s="20">
        <f t="shared" ref="M52:M68" si="34">MEDIAN(E52,G52,I52)</f>
        <v>337050</v>
      </c>
      <c r="N52" s="20">
        <f t="shared" ref="N52:N68" si="35">AVERAGE(E52,G52,I52)</f>
        <v>356212.5</v>
      </c>
      <c r="O52" s="20">
        <f t="shared" si="15"/>
        <v>326025</v>
      </c>
      <c r="P52" s="20">
        <f t="shared" si="16"/>
        <v>376818.75</v>
      </c>
      <c r="Q52" s="20">
        <f t="shared" ref="Q52:Q68" si="36">STDEVA(E52,G52)</f>
        <v>15591.704525163374</v>
      </c>
      <c r="R52" s="21">
        <f t="shared" si="17"/>
        <v>4.7823647036771333E-2</v>
      </c>
      <c r="S52" s="20">
        <f t="shared" si="8"/>
        <v>356212.5</v>
      </c>
      <c r="T52" s="16" t="str">
        <f t="shared" si="18"/>
        <v>PROMEDIO</v>
      </c>
      <c r="U52" s="16">
        <v>1</v>
      </c>
      <c r="V52" s="16">
        <v>1</v>
      </c>
      <c r="W52" s="18">
        <f t="shared" si="19"/>
        <v>0</v>
      </c>
      <c r="X52" s="22">
        <f t="shared" si="20"/>
        <v>1</v>
      </c>
      <c r="Y52" s="22" t="e">
        <f>U52/#REF!</f>
        <v>#REF!</v>
      </c>
      <c r="Z52" s="22" t="e">
        <f>V52/#REF!</f>
        <v>#REF!</v>
      </c>
      <c r="AA52" s="20">
        <f t="shared" si="9"/>
        <v>356212.5</v>
      </c>
      <c r="AB52" s="20">
        <f t="shared" si="10"/>
        <v>356212.5</v>
      </c>
      <c r="AC52" s="23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5"/>
      <c r="AV52" s="26"/>
      <c r="AW52" s="39"/>
      <c r="AX52" s="27"/>
    </row>
    <row r="53" spans="1:50" s="28" customFormat="1" ht="22.2" customHeight="1" x14ac:dyDescent="0.2">
      <c r="A53" s="16">
        <v>39</v>
      </c>
      <c r="B53" s="41" t="s">
        <v>97</v>
      </c>
      <c r="C53" s="51" t="s">
        <v>153</v>
      </c>
      <c r="D53" s="19">
        <v>1</v>
      </c>
      <c r="E53" s="2">
        <v>110000</v>
      </c>
      <c r="F53" s="2">
        <f t="shared" si="29"/>
        <v>110000</v>
      </c>
      <c r="G53" s="2">
        <v>119900.00000000001</v>
      </c>
      <c r="H53" s="2">
        <f t="shared" si="30"/>
        <v>119900.00000000001</v>
      </c>
      <c r="I53" s="2">
        <v>118976</v>
      </c>
      <c r="J53" s="63">
        <f t="shared" si="31"/>
        <v>118976</v>
      </c>
      <c r="K53" s="20">
        <f t="shared" si="32"/>
        <v>110000</v>
      </c>
      <c r="L53" s="20">
        <f t="shared" si="33"/>
        <v>119900.00000000001</v>
      </c>
      <c r="M53" s="20">
        <f t="shared" si="34"/>
        <v>118976</v>
      </c>
      <c r="N53" s="20">
        <f t="shared" si="35"/>
        <v>116292</v>
      </c>
      <c r="O53" s="20">
        <f t="shared" si="15"/>
        <v>114488</v>
      </c>
      <c r="P53" s="20">
        <f t="shared" si="16"/>
        <v>119438</v>
      </c>
      <c r="Q53" s="20">
        <f t="shared" si="36"/>
        <v>7000.3571337468311</v>
      </c>
      <c r="R53" s="21">
        <f t="shared" si="17"/>
        <v>6.1144898450028219E-2</v>
      </c>
      <c r="S53" s="20">
        <f t="shared" si="8"/>
        <v>116292</v>
      </c>
      <c r="T53" s="16" t="str">
        <f t="shared" si="18"/>
        <v>PROMEDIO</v>
      </c>
      <c r="U53" s="16">
        <v>1</v>
      </c>
      <c r="V53" s="16">
        <v>1</v>
      </c>
      <c r="W53" s="18">
        <f t="shared" si="19"/>
        <v>0</v>
      </c>
      <c r="X53" s="22">
        <f t="shared" si="20"/>
        <v>1</v>
      </c>
      <c r="Y53" s="22" t="e">
        <f>U53/#REF!</f>
        <v>#REF!</v>
      </c>
      <c r="Z53" s="22" t="e">
        <f>V53/#REF!</f>
        <v>#REF!</v>
      </c>
      <c r="AA53" s="20">
        <f t="shared" si="9"/>
        <v>116292</v>
      </c>
      <c r="AB53" s="20">
        <f t="shared" si="10"/>
        <v>116292</v>
      </c>
      <c r="AC53" s="23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5"/>
      <c r="AV53" s="26"/>
      <c r="AW53" s="39"/>
      <c r="AX53" s="27"/>
    </row>
    <row r="54" spans="1:50" s="28" customFormat="1" ht="22.2" customHeight="1" x14ac:dyDescent="0.2">
      <c r="A54" s="16">
        <v>40</v>
      </c>
      <c r="B54" s="41" t="s">
        <v>98</v>
      </c>
      <c r="C54" s="51" t="s">
        <v>153</v>
      </c>
      <c r="D54" s="19">
        <v>1</v>
      </c>
      <c r="E54" s="2">
        <v>185000</v>
      </c>
      <c r="F54" s="2">
        <f t="shared" si="29"/>
        <v>185000</v>
      </c>
      <c r="G54" s="2">
        <v>201650.00000000003</v>
      </c>
      <c r="H54" s="2">
        <f t="shared" si="30"/>
        <v>201650.00000000003</v>
      </c>
      <c r="I54" s="2">
        <v>211806.5</v>
      </c>
      <c r="J54" s="63">
        <f t="shared" si="31"/>
        <v>211806.5</v>
      </c>
      <c r="K54" s="20">
        <f t="shared" si="32"/>
        <v>185000</v>
      </c>
      <c r="L54" s="20">
        <f t="shared" si="33"/>
        <v>211806.5</v>
      </c>
      <c r="M54" s="20">
        <f t="shared" si="34"/>
        <v>201650.00000000003</v>
      </c>
      <c r="N54" s="20">
        <f t="shared" si="35"/>
        <v>199485.5</v>
      </c>
      <c r="O54" s="20">
        <f t="shared" si="15"/>
        <v>193325</v>
      </c>
      <c r="P54" s="20">
        <f t="shared" si="16"/>
        <v>206728.25</v>
      </c>
      <c r="Q54" s="20">
        <f t="shared" si="36"/>
        <v>11773.327906756036</v>
      </c>
      <c r="R54" s="21">
        <f t="shared" si="17"/>
        <v>6.0899148618937207E-2</v>
      </c>
      <c r="S54" s="20">
        <f t="shared" si="8"/>
        <v>199485.5</v>
      </c>
      <c r="T54" s="16" t="str">
        <f t="shared" si="18"/>
        <v>PROMEDIO</v>
      </c>
      <c r="U54" s="16">
        <v>1</v>
      </c>
      <c r="V54" s="16">
        <v>1</v>
      </c>
      <c r="W54" s="18">
        <f t="shared" si="19"/>
        <v>0</v>
      </c>
      <c r="X54" s="22">
        <f t="shared" si="20"/>
        <v>1</v>
      </c>
      <c r="Y54" s="22" t="e">
        <f>U54/#REF!</f>
        <v>#REF!</v>
      </c>
      <c r="Z54" s="22" t="e">
        <f>V54/#REF!</f>
        <v>#REF!</v>
      </c>
      <c r="AA54" s="20">
        <f t="shared" si="9"/>
        <v>199485.5</v>
      </c>
      <c r="AB54" s="20">
        <f t="shared" si="10"/>
        <v>199485.5</v>
      </c>
      <c r="AC54" s="23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5"/>
      <c r="AV54" s="26"/>
      <c r="AW54" s="39"/>
      <c r="AX54" s="27"/>
    </row>
    <row r="55" spans="1:50" s="28" customFormat="1" ht="22.2" customHeight="1" x14ac:dyDescent="0.2">
      <c r="A55" s="16">
        <v>41</v>
      </c>
      <c r="B55" s="41" t="s">
        <v>99</v>
      </c>
      <c r="C55" s="51" t="s">
        <v>152</v>
      </c>
      <c r="D55" s="19">
        <v>1</v>
      </c>
      <c r="E55" s="2">
        <v>142000</v>
      </c>
      <c r="F55" s="2">
        <f t="shared" si="29"/>
        <v>142000</v>
      </c>
      <c r="G55" s="2">
        <v>147680</v>
      </c>
      <c r="H55" s="2">
        <f t="shared" si="30"/>
        <v>147680</v>
      </c>
      <c r="I55" s="2">
        <v>184543.20000000004</v>
      </c>
      <c r="J55" s="63">
        <f t="shared" si="31"/>
        <v>184543.20000000004</v>
      </c>
      <c r="K55" s="20">
        <f t="shared" si="32"/>
        <v>142000</v>
      </c>
      <c r="L55" s="20">
        <f t="shared" si="33"/>
        <v>184543.20000000004</v>
      </c>
      <c r="M55" s="20">
        <f t="shared" si="34"/>
        <v>147680</v>
      </c>
      <c r="N55" s="20">
        <f t="shared" si="35"/>
        <v>158074.40000000002</v>
      </c>
      <c r="O55" s="20">
        <f t="shared" si="15"/>
        <v>144840</v>
      </c>
      <c r="P55" s="20">
        <f t="shared" si="16"/>
        <v>166111.60000000003</v>
      </c>
      <c r="Q55" s="20">
        <f t="shared" si="36"/>
        <v>4016.3665171395901</v>
      </c>
      <c r="R55" s="21">
        <f t="shared" si="17"/>
        <v>2.77296776935901E-2</v>
      </c>
      <c r="S55" s="20">
        <f t="shared" si="8"/>
        <v>158074.40000000002</v>
      </c>
      <c r="T55" s="16" t="str">
        <f t="shared" si="18"/>
        <v>PROMEDIO</v>
      </c>
      <c r="U55" s="16">
        <v>1</v>
      </c>
      <c r="V55" s="16">
        <v>1</v>
      </c>
      <c r="W55" s="18">
        <f t="shared" si="19"/>
        <v>0</v>
      </c>
      <c r="X55" s="22">
        <f t="shared" si="20"/>
        <v>1</v>
      </c>
      <c r="Y55" s="22" t="e">
        <f>U55/#REF!</f>
        <v>#REF!</v>
      </c>
      <c r="Z55" s="22" t="e">
        <f>V55/#REF!</f>
        <v>#REF!</v>
      </c>
      <c r="AA55" s="20">
        <f t="shared" si="9"/>
        <v>158074.40000000002</v>
      </c>
      <c r="AB55" s="20">
        <f t="shared" si="10"/>
        <v>158074.40000000002</v>
      </c>
      <c r="AC55" s="23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5"/>
      <c r="AV55" s="26"/>
      <c r="AW55" s="39"/>
      <c r="AX55" s="27"/>
    </row>
    <row r="56" spans="1:50" s="28" customFormat="1" ht="22.2" customHeight="1" x14ac:dyDescent="0.2">
      <c r="A56" s="16">
        <v>42</v>
      </c>
      <c r="B56" s="41" t="s">
        <v>100</v>
      </c>
      <c r="C56" s="51" t="s">
        <v>152</v>
      </c>
      <c r="D56" s="19">
        <v>1</v>
      </c>
      <c r="E56" s="2">
        <v>138000</v>
      </c>
      <c r="F56" s="2">
        <f t="shared" si="29"/>
        <v>138000</v>
      </c>
      <c r="G56" s="2">
        <v>172500</v>
      </c>
      <c r="H56" s="2">
        <f t="shared" si="30"/>
        <v>172500</v>
      </c>
      <c r="I56" s="2">
        <v>166980</v>
      </c>
      <c r="J56" s="63">
        <f t="shared" si="31"/>
        <v>166980</v>
      </c>
      <c r="K56" s="20">
        <f t="shared" si="32"/>
        <v>138000</v>
      </c>
      <c r="L56" s="20">
        <f t="shared" si="33"/>
        <v>172500</v>
      </c>
      <c r="M56" s="20">
        <f t="shared" si="34"/>
        <v>166980</v>
      </c>
      <c r="N56" s="20">
        <f t="shared" si="35"/>
        <v>159160</v>
      </c>
      <c r="O56" s="20">
        <f t="shared" si="15"/>
        <v>152490</v>
      </c>
      <c r="P56" s="20">
        <f t="shared" si="16"/>
        <v>169740</v>
      </c>
      <c r="Q56" s="20">
        <f t="shared" si="36"/>
        <v>24395.183950935891</v>
      </c>
      <c r="R56" s="21">
        <f t="shared" si="17"/>
        <v>0.15997890977071211</v>
      </c>
      <c r="S56" s="20">
        <f t="shared" si="8"/>
        <v>152490</v>
      </c>
      <c r="T56" s="16" t="str">
        <f t="shared" si="18"/>
        <v>PROM[MEN-MED]</v>
      </c>
      <c r="U56" s="16">
        <v>1</v>
      </c>
      <c r="V56" s="16">
        <v>1</v>
      </c>
      <c r="W56" s="18">
        <f t="shared" si="19"/>
        <v>0</v>
      </c>
      <c r="X56" s="22">
        <f t="shared" si="20"/>
        <v>1</v>
      </c>
      <c r="Y56" s="22" t="e">
        <f>U56/#REF!</f>
        <v>#REF!</v>
      </c>
      <c r="Z56" s="22" t="e">
        <f>V56/#REF!</f>
        <v>#REF!</v>
      </c>
      <c r="AA56" s="20">
        <f t="shared" si="9"/>
        <v>152490</v>
      </c>
      <c r="AB56" s="20">
        <f t="shared" si="10"/>
        <v>152490</v>
      </c>
      <c r="AC56" s="23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5"/>
      <c r="AV56" s="26"/>
      <c r="AW56" s="39"/>
      <c r="AX56" s="27"/>
    </row>
    <row r="57" spans="1:50" s="28" customFormat="1" ht="22.2" customHeight="1" x14ac:dyDescent="0.2">
      <c r="A57" s="16">
        <v>43</v>
      </c>
      <c r="B57" s="41" t="s">
        <v>101</v>
      </c>
      <c r="C57" s="51" t="s">
        <v>152</v>
      </c>
      <c r="D57" s="19">
        <v>1</v>
      </c>
      <c r="E57" s="2">
        <v>295000</v>
      </c>
      <c r="F57" s="2">
        <f t="shared" si="29"/>
        <v>295000</v>
      </c>
      <c r="G57" s="2">
        <v>303850</v>
      </c>
      <c r="H57" s="2">
        <f t="shared" si="30"/>
        <v>303850</v>
      </c>
      <c r="I57" s="2">
        <v>446305.5</v>
      </c>
      <c r="J57" s="63">
        <f t="shared" si="31"/>
        <v>446305.5</v>
      </c>
      <c r="K57" s="20">
        <f t="shared" si="32"/>
        <v>295000</v>
      </c>
      <c r="L57" s="20">
        <f t="shared" si="33"/>
        <v>446305.5</v>
      </c>
      <c r="M57" s="20">
        <f t="shared" si="34"/>
        <v>303850</v>
      </c>
      <c r="N57" s="20">
        <f t="shared" si="35"/>
        <v>348385.16666666669</v>
      </c>
      <c r="O57" s="20">
        <f t="shared" si="15"/>
        <v>299425</v>
      </c>
      <c r="P57" s="20">
        <f t="shared" si="16"/>
        <v>375077.75</v>
      </c>
      <c r="Q57" s="20">
        <f t="shared" si="36"/>
        <v>6257.8950135009454</v>
      </c>
      <c r="R57" s="21">
        <f t="shared" si="17"/>
        <v>2.0899707818321601E-2</v>
      </c>
      <c r="S57" s="20">
        <f t="shared" si="8"/>
        <v>348385.16666666669</v>
      </c>
      <c r="T57" s="16" t="str">
        <f t="shared" si="18"/>
        <v>PROMEDIO</v>
      </c>
      <c r="U57" s="16">
        <v>1</v>
      </c>
      <c r="V57" s="16">
        <v>1</v>
      </c>
      <c r="W57" s="18">
        <f t="shared" si="19"/>
        <v>0</v>
      </c>
      <c r="X57" s="22">
        <f t="shared" si="20"/>
        <v>1</v>
      </c>
      <c r="Y57" s="22" t="e">
        <f>U57/#REF!</f>
        <v>#REF!</v>
      </c>
      <c r="Z57" s="22" t="e">
        <f>V57/#REF!</f>
        <v>#REF!</v>
      </c>
      <c r="AA57" s="20">
        <f t="shared" si="9"/>
        <v>348385.16666666669</v>
      </c>
      <c r="AB57" s="20">
        <f t="shared" si="10"/>
        <v>348385.16666666669</v>
      </c>
      <c r="AC57" s="23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5"/>
      <c r="AV57" s="26"/>
      <c r="AW57" s="39"/>
      <c r="AX57" s="27"/>
    </row>
    <row r="58" spans="1:50" s="28" customFormat="1" ht="22.2" customHeight="1" x14ac:dyDescent="0.2">
      <c r="A58" s="16">
        <v>44</v>
      </c>
      <c r="B58" s="41" t="s">
        <v>102</v>
      </c>
      <c r="C58" s="51" t="s">
        <v>152</v>
      </c>
      <c r="D58" s="19">
        <v>1</v>
      </c>
      <c r="E58" s="2">
        <v>365000</v>
      </c>
      <c r="F58" s="2">
        <f t="shared" si="29"/>
        <v>365000</v>
      </c>
      <c r="G58" s="2">
        <v>445300</v>
      </c>
      <c r="H58" s="2">
        <f t="shared" si="30"/>
        <v>445300</v>
      </c>
      <c r="I58" s="2">
        <v>394784</v>
      </c>
      <c r="J58" s="63">
        <f t="shared" si="31"/>
        <v>394784</v>
      </c>
      <c r="K58" s="20">
        <f t="shared" si="32"/>
        <v>365000</v>
      </c>
      <c r="L58" s="20">
        <f t="shared" si="33"/>
        <v>445300</v>
      </c>
      <c r="M58" s="20">
        <f t="shared" si="34"/>
        <v>394784</v>
      </c>
      <c r="N58" s="20">
        <f t="shared" si="35"/>
        <v>401694.66666666669</v>
      </c>
      <c r="O58" s="20">
        <f t="shared" si="15"/>
        <v>379892</v>
      </c>
      <c r="P58" s="20">
        <f t="shared" si="16"/>
        <v>420042</v>
      </c>
      <c r="Q58" s="20">
        <f t="shared" si="36"/>
        <v>56780.674529279764</v>
      </c>
      <c r="R58" s="21">
        <f t="shared" si="17"/>
        <v>0.14946530732229099</v>
      </c>
      <c r="S58" s="20">
        <f t="shared" si="8"/>
        <v>379892</v>
      </c>
      <c r="T58" s="16" t="str">
        <f t="shared" si="18"/>
        <v>PROM[MEN-MED]</v>
      </c>
      <c r="U58" s="16">
        <v>1</v>
      </c>
      <c r="V58" s="16">
        <v>1</v>
      </c>
      <c r="W58" s="18">
        <f t="shared" si="19"/>
        <v>0</v>
      </c>
      <c r="X58" s="22">
        <f t="shared" si="20"/>
        <v>1</v>
      </c>
      <c r="Y58" s="22" t="e">
        <f>U58/#REF!</f>
        <v>#REF!</v>
      </c>
      <c r="Z58" s="22" t="e">
        <f>V58/#REF!</f>
        <v>#REF!</v>
      </c>
      <c r="AA58" s="20">
        <f t="shared" si="9"/>
        <v>379892</v>
      </c>
      <c r="AB58" s="20">
        <f t="shared" si="10"/>
        <v>379892</v>
      </c>
      <c r="AC58" s="23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5"/>
      <c r="AV58" s="26"/>
      <c r="AW58" s="39"/>
      <c r="AX58" s="27"/>
    </row>
    <row r="59" spans="1:50" s="28" customFormat="1" ht="22.2" customHeight="1" x14ac:dyDescent="0.2">
      <c r="A59" s="16">
        <v>45</v>
      </c>
      <c r="B59" s="41" t="s">
        <v>103</v>
      </c>
      <c r="C59" s="51" t="s">
        <v>152</v>
      </c>
      <c r="D59" s="19">
        <v>1</v>
      </c>
      <c r="E59" s="2">
        <v>98000</v>
      </c>
      <c r="F59" s="2">
        <f t="shared" si="29"/>
        <v>98000</v>
      </c>
      <c r="G59" s="2">
        <v>116620</v>
      </c>
      <c r="H59" s="2">
        <f t="shared" si="30"/>
        <v>116620</v>
      </c>
      <c r="I59" s="2">
        <v>116433.80000000002</v>
      </c>
      <c r="J59" s="63">
        <f t="shared" si="31"/>
        <v>116433.80000000002</v>
      </c>
      <c r="K59" s="20">
        <f t="shared" si="32"/>
        <v>98000</v>
      </c>
      <c r="L59" s="20">
        <f t="shared" si="33"/>
        <v>116620</v>
      </c>
      <c r="M59" s="20">
        <f t="shared" si="34"/>
        <v>116433.80000000002</v>
      </c>
      <c r="N59" s="20">
        <f t="shared" si="35"/>
        <v>110351.26666666668</v>
      </c>
      <c r="O59" s="20">
        <f t="shared" si="15"/>
        <v>107216.90000000001</v>
      </c>
      <c r="P59" s="20">
        <f t="shared" si="16"/>
        <v>116526.90000000001</v>
      </c>
      <c r="Q59" s="20">
        <f t="shared" si="36"/>
        <v>13166.328265693515</v>
      </c>
      <c r="R59" s="21">
        <f t="shared" si="17"/>
        <v>0.12280086689405788</v>
      </c>
      <c r="S59" s="20">
        <f t="shared" si="8"/>
        <v>107216.90000000001</v>
      </c>
      <c r="T59" s="16" t="str">
        <f t="shared" si="18"/>
        <v>PROM[MEN-MED]</v>
      </c>
      <c r="U59" s="16">
        <v>1</v>
      </c>
      <c r="V59" s="16">
        <v>1</v>
      </c>
      <c r="W59" s="18">
        <f t="shared" si="19"/>
        <v>0</v>
      </c>
      <c r="X59" s="22">
        <f t="shared" si="20"/>
        <v>1</v>
      </c>
      <c r="Y59" s="22" t="e">
        <f>U59/#REF!</f>
        <v>#REF!</v>
      </c>
      <c r="Z59" s="22" t="e">
        <f>V59/#REF!</f>
        <v>#REF!</v>
      </c>
      <c r="AA59" s="20">
        <f t="shared" si="9"/>
        <v>107216.90000000001</v>
      </c>
      <c r="AB59" s="20">
        <f t="shared" si="10"/>
        <v>107216.90000000001</v>
      </c>
      <c r="AC59" s="23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5"/>
      <c r="AV59" s="26"/>
      <c r="AW59" s="39"/>
      <c r="AX59" s="27"/>
    </row>
    <row r="60" spans="1:50" s="28" customFormat="1" ht="22.2" customHeight="1" x14ac:dyDescent="0.2">
      <c r="A60" s="16">
        <v>46</v>
      </c>
      <c r="B60" s="41" t="s">
        <v>104</v>
      </c>
      <c r="C60" s="51" t="s">
        <v>152</v>
      </c>
      <c r="D60" s="19">
        <v>1</v>
      </c>
      <c r="E60" s="2">
        <v>198000</v>
      </c>
      <c r="F60" s="2">
        <f t="shared" si="29"/>
        <v>198000</v>
      </c>
      <c r="G60" s="2">
        <v>219780.00000000003</v>
      </c>
      <c r="H60" s="2">
        <f t="shared" si="30"/>
        <v>219780.00000000003</v>
      </c>
      <c r="I60" s="2">
        <v>201979.8</v>
      </c>
      <c r="J60" s="63">
        <f t="shared" si="31"/>
        <v>201979.8</v>
      </c>
      <c r="K60" s="20">
        <f t="shared" si="32"/>
        <v>198000</v>
      </c>
      <c r="L60" s="20">
        <f t="shared" si="33"/>
        <v>219780.00000000003</v>
      </c>
      <c r="M60" s="20">
        <f t="shared" si="34"/>
        <v>201979.8</v>
      </c>
      <c r="N60" s="20">
        <f t="shared" si="35"/>
        <v>206586.6</v>
      </c>
      <c r="O60" s="20">
        <f t="shared" si="15"/>
        <v>199989.9</v>
      </c>
      <c r="P60" s="20">
        <f t="shared" si="16"/>
        <v>210879.90000000002</v>
      </c>
      <c r="Q60" s="20">
        <f t="shared" si="36"/>
        <v>15400.785694243026</v>
      </c>
      <c r="R60" s="21">
        <f t="shared" si="17"/>
        <v>7.7007817365992118E-2</v>
      </c>
      <c r="S60" s="20">
        <f t="shared" si="8"/>
        <v>206586.6</v>
      </c>
      <c r="T60" s="16" t="str">
        <f t="shared" si="18"/>
        <v>PROMEDIO</v>
      </c>
      <c r="U60" s="16">
        <v>1</v>
      </c>
      <c r="V60" s="16">
        <v>1</v>
      </c>
      <c r="W60" s="18">
        <f t="shared" si="19"/>
        <v>0</v>
      </c>
      <c r="X60" s="22">
        <f t="shared" si="20"/>
        <v>1</v>
      </c>
      <c r="Y60" s="22" t="e">
        <f>U60/#REF!</f>
        <v>#REF!</v>
      </c>
      <c r="Z60" s="22" t="e">
        <f>V60/#REF!</f>
        <v>#REF!</v>
      </c>
      <c r="AA60" s="20">
        <f t="shared" si="9"/>
        <v>206586.6</v>
      </c>
      <c r="AB60" s="20">
        <f t="shared" si="10"/>
        <v>206586.6</v>
      </c>
      <c r="AC60" s="23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5"/>
      <c r="AV60" s="26"/>
      <c r="AW60" s="39"/>
      <c r="AX60" s="27"/>
    </row>
    <row r="61" spans="1:50" s="28" customFormat="1" ht="22.2" customHeight="1" x14ac:dyDescent="0.2">
      <c r="A61" s="16">
        <v>47</v>
      </c>
      <c r="B61" s="41" t="s">
        <v>105</v>
      </c>
      <c r="C61" s="51" t="s">
        <v>152</v>
      </c>
      <c r="D61" s="19">
        <v>1</v>
      </c>
      <c r="E61" s="2">
        <v>285000</v>
      </c>
      <c r="F61" s="2">
        <f t="shared" si="29"/>
        <v>285000</v>
      </c>
      <c r="G61" s="2">
        <v>296400</v>
      </c>
      <c r="H61" s="2">
        <f t="shared" si="30"/>
        <v>296400</v>
      </c>
      <c r="I61" s="2">
        <v>410400</v>
      </c>
      <c r="J61" s="63">
        <f t="shared" si="31"/>
        <v>410400</v>
      </c>
      <c r="K61" s="20">
        <f t="shared" si="32"/>
        <v>285000</v>
      </c>
      <c r="L61" s="20">
        <f t="shared" si="33"/>
        <v>410400</v>
      </c>
      <c r="M61" s="20">
        <f t="shared" si="34"/>
        <v>296400</v>
      </c>
      <c r="N61" s="20">
        <f t="shared" si="35"/>
        <v>330600</v>
      </c>
      <c r="O61" s="20">
        <f t="shared" si="15"/>
        <v>290700</v>
      </c>
      <c r="P61" s="20">
        <f t="shared" si="16"/>
        <v>353400</v>
      </c>
      <c r="Q61" s="20">
        <f t="shared" si="36"/>
        <v>8061.0173055266414</v>
      </c>
      <c r="R61" s="21">
        <f t="shared" si="17"/>
        <v>2.7729677693590096E-2</v>
      </c>
      <c r="S61" s="20">
        <f t="shared" si="8"/>
        <v>330600</v>
      </c>
      <c r="T61" s="16" t="str">
        <f t="shared" si="18"/>
        <v>PROMEDIO</v>
      </c>
      <c r="U61" s="16">
        <v>1</v>
      </c>
      <c r="V61" s="16">
        <v>1</v>
      </c>
      <c r="W61" s="18">
        <f t="shared" si="19"/>
        <v>0</v>
      </c>
      <c r="X61" s="22">
        <f t="shared" si="20"/>
        <v>1</v>
      </c>
      <c r="Y61" s="22" t="e">
        <f>U61/#REF!</f>
        <v>#REF!</v>
      </c>
      <c r="Z61" s="22" t="e">
        <f>V61/#REF!</f>
        <v>#REF!</v>
      </c>
      <c r="AA61" s="20">
        <f t="shared" si="9"/>
        <v>330600</v>
      </c>
      <c r="AB61" s="20">
        <f t="shared" si="10"/>
        <v>330600</v>
      </c>
      <c r="AC61" s="23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5"/>
      <c r="AV61" s="26"/>
      <c r="AW61" s="39"/>
      <c r="AX61" s="27"/>
    </row>
    <row r="62" spans="1:50" s="28" customFormat="1" ht="22.2" customHeight="1" x14ac:dyDescent="0.2">
      <c r="A62" s="16">
        <v>48</v>
      </c>
      <c r="B62" s="41" t="s">
        <v>106</v>
      </c>
      <c r="C62" s="51" t="s">
        <v>152</v>
      </c>
      <c r="D62" s="19">
        <v>1</v>
      </c>
      <c r="E62" s="2">
        <v>126201.34</v>
      </c>
      <c r="F62" s="2">
        <f t="shared" si="29"/>
        <v>126201.34</v>
      </c>
      <c r="G62" s="2">
        <v>150179.59459999998</v>
      </c>
      <c r="H62" s="2">
        <f t="shared" si="30"/>
        <v>150179.59459999998</v>
      </c>
      <c r="I62" s="2">
        <v>155492.67101400002</v>
      </c>
      <c r="J62" s="63">
        <f t="shared" si="31"/>
        <v>155492.67101400002</v>
      </c>
      <c r="K62" s="20">
        <f t="shared" si="32"/>
        <v>126201.34</v>
      </c>
      <c r="L62" s="20">
        <f t="shared" si="33"/>
        <v>155492.67101400002</v>
      </c>
      <c r="M62" s="20">
        <f t="shared" si="34"/>
        <v>150179.59459999998</v>
      </c>
      <c r="N62" s="20">
        <f t="shared" si="35"/>
        <v>143957.86853800001</v>
      </c>
      <c r="O62" s="20">
        <f t="shared" si="15"/>
        <v>138190.46729999999</v>
      </c>
      <c r="P62" s="20">
        <f t="shared" si="16"/>
        <v>152836.13280700002</v>
      </c>
      <c r="Q62" s="20">
        <f t="shared" si="36"/>
        <v>16955.186428677516</v>
      </c>
      <c r="R62" s="21">
        <f t="shared" si="17"/>
        <v>0.12269432732917257</v>
      </c>
      <c r="S62" s="20">
        <f t="shared" ref="S62:S133" si="37">IF(R62&lt;=10%,N62,IF(AND(R62&gt;10%,R62&lt;=20%),O62,N62))</f>
        <v>138190.46729999999</v>
      </c>
      <c r="T62" s="16" t="str">
        <f t="shared" si="18"/>
        <v>PROM[MEN-MED]</v>
      </c>
      <c r="U62" s="16">
        <v>1</v>
      </c>
      <c r="V62" s="16">
        <v>1</v>
      </c>
      <c r="W62" s="18">
        <f t="shared" si="19"/>
        <v>0</v>
      </c>
      <c r="X62" s="22">
        <f t="shared" si="20"/>
        <v>1</v>
      </c>
      <c r="Y62" s="22" t="e">
        <f>U62/#REF!</f>
        <v>#REF!</v>
      </c>
      <c r="Z62" s="22" t="e">
        <f>V62/#REF!</f>
        <v>#REF!</v>
      </c>
      <c r="AA62" s="20">
        <f t="shared" ref="AA62:AA133" si="38">S62</f>
        <v>138190.46729999999</v>
      </c>
      <c r="AB62" s="20">
        <f t="shared" ref="AB62:AB133" si="39">AA62*V62</f>
        <v>138190.46729999999</v>
      </c>
      <c r="AC62" s="23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5"/>
      <c r="AV62" s="26"/>
      <c r="AW62" s="39"/>
      <c r="AX62" s="27"/>
    </row>
    <row r="63" spans="1:50" s="28" customFormat="1" ht="22.2" customHeight="1" x14ac:dyDescent="0.2">
      <c r="A63" s="16">
        <v>49</v>
      </c>
      <c r="B63" s="41" t="s">
        <v>107</v>
      </c>
      <c r="C63" s="51" t="s">
        <v>153</v>
      </c>
      <c r="D63" s="19">
        <v>1</v>
      </c>
      <c r="E63" s="2">
        <v>195000</v>
      </c>
      <c r="F63" s="2">
        <f t="shared" si="29"/>
        <v>195000</v>
      </c>
      <c r="G63" s="2">
        <v>206700</v>
      </c>
      <c r="H63" s="2">
        <f t="shared" si="30"/>
        <v>206700</v>
      </c>
      <c r="I63" s="2">
        <v>253422.00000000006</v>
      </c>
      <c r="J63" s="63">
        <f t="shared" si="31"/>
        <v>253422.00000000006</v>
      </c>
      <c r="K63" s="20">
        <f t="shared" si="32"/>
        <v>195000</v>
      </c>
      <c r="L63" s="20">
        <f t="shared" si="33"/>
        <v>253422.00000000006</v>
      </c>
      <c r="M63" s="20">
        <f t="shared" si="34"/>
        <v>206700</v>
      </c>
      <c r="N63" s="20">
        <f t="shared" si="35"/>
        <v>218374</v>
      </c>
      <c r="O63" s="20">
        <f t="shared" si="15"/>
        <v>200850</v>
      </c>
      <c r="P63" s="20">
        <f t="shared" si="16"/>
        <v>230061.00000000003</v>
      </c>
      <c r="Q63" s="20">
        <f t="shared" si="36"/>
        <v>8273.149339882606</v>
      </c>
      <c r="R63" s="21">
        <f t="shared" si="17"/>
        <v>4.1190686282711504E-2</v>
      </c>
      <c r="S63" s="20">
        <f t="shared" si="37"/>
        <v>218374</v>
      </c>
      <c r="T63" s="16" t="str">
        <f t="shared" si="18"/>
        <v>PROMEDIO</v>
      </c>
      <c r="U63" s="16">
        <v>1</v>
      </c>
      <c r="V63" s="16">
        <v>1</v>
      </c>
      <c r="W63" s="18">
        <f t="shared" si="19"/>
        <v>0</v>
      </c>
      <c r="X63" s="22">
        <f t="shared" si="20"/>
        <v>1</v>
      </c>
      <c r="Y63" s="22" t="e">
        <f>U63/#REF!</f>
        <v>#REF!</v>
      </c>
      <c r="Z63" s="22" t="e">
        <f>V63/#REF!</f>
        <v>#REF!</v>
      </c>
      <c r="AA63" s="20">
        <f t="shared" si="38"/>
        <v>218374</v>
      </c>
      <c r="AB63" s="20">
        <f t="shared" si="39"/>
        <v>218374</v>
      </c>
      <c r="AC63" s="23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5"/>
      <c r="AV63" s="26"/>
      <c r="AW63" s="39"/>
      <c r="AX63" s="27"/>
    </row>
    <row r="64" spans="1:50" s="28" customFormat="1" ht="22.2" customHeight="1" x14ac:dyDescent="0.2">
      <c r="A64" s="16">
        <v>50</v>
      </c>
      <c r="B64" s="41" t="s">
        <v>108</v>
      </c>
      <c r="C64" s="51" t="s">
        <v>154</v>
      </c>
      <c r="D64" s="19">
        <v>1</v>
      </c>
      <c r="E64" s="2">
        <v>165000</v>
      </c>
      <c r="F64" s="2">
        <f t="shared" si="29"/>
        <v>165000</v>
      </c>
      <c r="G64" s="2">
        <v>174900</v>
      </c>
      <c r="H64" s="2">
        <f t="shared" si="30"/>
        <v>174900</v>
      </c>
      <c r="I64" s="2">
        <v>192456</v>
      </c>
      <c r="J64" s="63">
        <f t="shared" si="31"/>
        <v>192456</v>
      </c>
      <c r="K64" s="20">
        <f t="shared" si="32"/>
        <v>165000</v>
      </c>
      <c r="L64" s="20">
        <f t="shared" si="33"/>
        <v>192456</v>
      </c>
      <c r="M64" s="20">
        <f t="shared" si="34"/>
        <v>174900</v>
      </c>
      <c r="N64" s="20">
        <f t="shared" si="35"/>
        <v>177452</v>
      </c>
      <c r="O64" s="20">
        <f t="shared" si="15"/>
        <v>169950</v>
      </c>
      <c r="P64" s="20">
        <f t="shared" si="16"/>
        <v>183678</v>
      </c>
      <c r="Q64" s="20">
        <f t="shared" si="36"/>
        <v>7000.3571337468202</v>
      </c>
      <c r="R64" s="21">
        <f t="shared" si="17"/>
        <v>4.1190686282711504E-2</v>
      </c>
      <c r="S64" s="20">
        <f t="shared" si="37"/>
        <v>177452</v>
      </c>
      <c r="T64" s="16" t="str">
        <f t="shared" si="18"/>
        <v>PROMEDIO</v>
      </c>
      <c r="U64" s="16">
        <v>1</v>
      </c>
      <c r="V64" s="16">
        <v>1</v>
      </c>
      <c r="W64" s="18">
        <f t="shared" si="19"/>
        <v>0</v>
      </c>
      <c r="X64" s="22">
        <f t="shared" si="20"/>
        <v>1</v>
      </c>
      <c r="Y64" s="22" t="e">
        <f>U64/#REF!</f>
        <v>#REF!</v>
      </c>
      <c r="Z64" s="22" t="e">
        <f>V64/#REF!</f>
        <v>#REF!</v>
      </c>
      <c r="AA64" s="20">
        <f t="shared" si="38"/>
        <v>177452</v>
      </c>
      <c r="AB64" s="20">
        <f t="shared" si="39"/>
        <v>177452</v>
      </c>
      <c r="AC64" s="23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5"/>
      <c r="AV64" s="26"/>
      <c r="AW64" s="39"/>
      <c r="AX64" s="27"/>
    </row>
    <row r="65" spans="1:50" s="28" customFormat="1" ht="22.2" customHeight="1" x14ac:dyDescent="0.2">
      <c r="A65" s="16">
        <v>51</v>
      </c>
      <c r="B65" s="41" t="s">
        <v>109</v>
      </c>
      <c r="C65" s="51" t="s">
        <v>152</v>
      </c>
      <c r="D65" s="19">
        <v>1</v>
      </c>
      <c r="E65" s="2">
        <v>285000</v>
      </c>
      <c r="F65" s="2">
        <f t="shared" si="29"/>
        <v>285000</v>
      </c>
      <c r="G65" s="2">
        <v>316350</v>
      </c>
      <c r="H65" s="2">
        <f t="shared" si="30"/>
        <v>316350</v>
      </c>
      <c r="I65" s="2">
        <v>332424</v>
      </c>
      <c r="J65" s="63">
        <f t="shared" si="31"/>
        <v>332424</v>
      </c>
      <c r="K65" s="20">
        <f t="shared" si="32"/>
        <v>285000</v>
      </c>
      <c r="L65" s="20">
        <f t="shared" si="33"/>
        <v>332424</v>
      </c>
      <c r="M65" s="20">
        <f t="shared" si="34"/>
        <v>316350</v>
      </c>
      <c r="N65" s="20">
        <f t="shared" si="35"/>
        <v>311258</v>
      </c>
      <c r="O65" s="20">
        <f t="shared" si="15"/>
        <v>300675</v>
      </c>
      <c r="P65" s="20">
        <f t="shared" si="16"/>
        <v>324387</v>
      </c>
      <c r="Q65" s="20">
        <f t="shared" si="36"/>
        <v>22167.797590198265</v>
      </c>
      <c r="R65" s="21">
        <f t="shared" si="17"/>
        <v>7.3726773393858039E-2</v>
      </c>
      <c r="S65" s="20">
        <f t="shared" si="37"/>
        <v>311258</v>
      </c>
      <c r="T65" s="16" t="str">
        <f t="shared" si="18"/>
        <v>PROMEDIO</v>
      </c>
      <c r="U65" s="16">
        <v>1</v>
      </c>
      <c r="V65" s="16">
        <v>1</v>
      </c>
      <c r="W65" s="18">
        <f t="shared" si="19"/>
        <v>0</v>
      </c>
      <c r="X65" s="22">
        <f t="shared" si="20"/>
        <v>1</v>
      </c>
      <c r="Y65" s="22" t="e">
        <f>U65/#REF!</f>
        <v>#REF!</v>
      </c>
      <c r="Z65" s="22" t="e">
        <f>V65/#REF!</f>
        <v>#REF!</v>
      </c>
      <c r="AA65" s="20">
        <f t="shared" si="38"/>
        <v>311258</v>
      </c>
      <c r="AB65" s="20">
        <f t="shared" si="39"/>
        <v>311258</v>
      </c>
      <c r="AC65" s="23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5"/>
      <c r="AV65" s="26"/>
      <c r="AW65" s="39"/>
      <c r="AX65" s="27"/>
    </row>
    <row r="66" spans="1:50" s="28" customFormat="1" ht="22.2" customHeight="1" x14ac:dyDescent="0.2">
      <c r="A66" s="16">
        <v>52</v>
      </c>
      <c r="B66" s="41" t="s">
        <v>110</v>
      </c>
      <c r="C66" s="51" t="s">
        <v>152</v>
      </c>
      <c r="D66" s="19">
        <v>1</v>
      </c>
      <c r="E66" s="2">
        <v>185000</v>
      </c>
      <c r="F66" s="2">
        <f t="shared" si="29"/>
        <v>185000</v>
      </c>
      <c r="G66" s="2">
        <v>188700</v>
      </c>
      <c r="H66" s="2">
        <f t="shared" si="30"/>
        <v>188700</v>
      </c>
      <c r="I66" s="2">
        <v>266400</v>
      </c>
      <c r="J66" s="63">
        <f t="shared" si="31"/>
        <v>266400</v>
      </c>
      <c r="K66" s="20">
        <f t="shared" si="32"/>
        <v>185000</v>
      </c>
      <c r="L66" s="20">
        <f t="shared" si="33"/>
        <v>266400</v>
      </c>
      <c r="M66" s="20">
        <f t="shared" si="34"/>
        <v>188700</v>
      </c>
      <c r="N66" s="20">
        <f t="shared" si="35"/>
        <v>213366.66666666666</v>
      </c>
      <c r="O66" s="20">
        <f t="shared" si="15"/>
        <v>186850</v>
      </c>
      <c r="P66" s="20">
        <f t="shared" si="16"/>
        <v>227550</v>
      </c>
      <c r="Q66" s="20">
        <f t="shared" si="36"/>
        <v>2616.2950903902261</v>
      </c>
      <c r="R66" s="21">
        <f t="shared" si="17"/>
        <v>1.4002114478941537E-2</v>
      </c>
      <c r="S66" s="20">
        <f t="shared" si="37"/>
        <v>213366.66666666666</v>
      </c>
      <c r="T66" s="16" t="str">
        <f t="shared" si="18"/>
        <v>PROMEDIO</v>
      </c>
      <c r="U66" s="16">
        <v>1</v>
      </c>
      <c r="V66" s="16">
        <v>1</v>
      </c>
      <c r="W66" s="18">
        <f t="shared" si="19"/>
        <v>0</v>
      </c>
      <c r="X66" s="22">
        <f t="shared" si="20"/>
        <v>1</v>
      </c>
      <c r="Y66" s="22" t="e">
        <f>U66/#REF!</f>
        <v>#REF!</v>
      </c>
      <c r="Z66" s="22" t="e">
        <f>V66/#REF!</f>
        <v>#REF!</v>
      </c>
      <c r="AA66" s="20">
        <f t="shared" si="38"/>
        <v>213366.66666666666</v>
      </c>
      <c r="AB66" s="20">
        <f t="shared" si="39"/>
        <v>213366.66666666666</v>
      </c>
      <c r="AC66" s="23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5"/>
      <c r="AV66" s="26"/>
      <c r="AW66" s="39"/>
      <c r="AX66" s="27"/>
    </row>
    <row r="67" spans="1:50" s="28" customFormat="1" ht="22.2" customHeight="1" x14ac:dyDescent="0.2">
      <c r="A67" s="16">
        <v>53</v>
      </c>
      <c r="B67" s="41" t="s">
        <v>111</v>
      </c>
      <c r="C67" s="51" t="s">
        <v>152</v>
      </c>
      <c r="D67" s="19">
        <v>1</v>
      </c>
      <c r="E67" s="2">
        <v>73000</v>
      </c>
      <c r="F67" s="2">
        <f t="shared" si="29"/>
        <v>73000</v>
      </c>
      <c r="G67" s="2">
        <v>76650</v>
      </c>
      <c r="H67" s="2">
        <f t="shared" si="30"/>
        <v>76650</v>
      </c>
      <c r="I67" s="2">
        <v>88330</v>
      </c>
      <c r="J67" s="63">
        <f t="shared" si="31"/>
        <v>88330</v>
      </c>
      <c r="K67" s="20">
        <f t="shared" si="32"/>
        <v>73000</v>
      </c>
      <c r="L67" s="20">
        <f t="shared" si="33"/>
        <v>88330</v>
      </c>
      <c r="M67" s="20">
        <f t="shared" si="34"/>
        <v>76650</v>
      </c>
      <c r="N67" s="20">
        <f t="shared" si="35"/>
        <v>79326.666666666672</v>
      </c>
      <c r="O67" s="20">
        <f t="shared" si="15"/>
        <v>74825</v>
      </c>
      <c r="P67" s="20">
        <f t="shared" si="16"/>
        <v>82490</v>
      </c>
      <c r="Q67" s="20">
        <f t="shared" si="36"/>
        <v>2580.9397513308986</v>
      </c>
      <c r="R67" s="21">
        <f t="shared" si="17"/>
        <v>3.4493013716416956E-2</v>
      </c>
      <c r="S67" s="20">
        <f t="shared" si="37"/>
        <v>79326.666666666672</v>
      </c>
      <c r="T67" s="16" t="str">
        <f t="shared" si="18"/>
        <v>PROMEDIO</v>
      </c>
      <c r="U67" s="16">
        <v>1</v>
      </c>
      <c r="V67" s="16">
        <v>1</v>
      </c>
      <c r="W67" s="18">
        <f t="shared" si="19"/>
        <v>0</v>
      </c>
      <c r="X67" s="22">
        <f t="shared" si="20"/>
        <v>1</v>
      </c>
      <c r="Y67" s="22" t="e">
        <f>U67/#REF!</f>
        <v>#REF!</v>
      </c>
      <c r="Z67" s="22" t="e">
        <f>V67/#REF!</f>
        <v>#REF!</v>
      </c>
      <c r="AA67" s="20">
        <f t="shared" si="38"/>
        <v>79326.666666666672</v>
      </c>
      <c r="AB67" s="20">
        <f t="shared" si="39"/>
        <v>79326.666666666672</v>
      </c>
      <c r="AC67" s="23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5"/>
      <c r="AV67" s="26"/>
      <c r="AW67" s="39"/>
      <c r="AX67" s="27"/>
    </row>
    <row r="68" spans="1:50" s="28" customFormat="1" ht="22.2" customHeight="1" x14ac:dyDescent="0.2">
      <c r="A68" s="16">
        <v>54</v>
      </c>
      <c r="B68" s="41" t="s">
        <v>112</v>
      </c>
      <c r="C68" s="51" t="s">
        <v>152</v>
      </c>
      <c r="D68" s="19">
        <v>1</v>
      </c>
      <c r="E68" s="2">
        <v>295000</v>
      </c>
      <c r="F68" s="2">
        <f t="shared" si="29"/>
        <v>295000</v>
      </c>
      <c r="G68" s="2">
        <v>318600</v>
      </c>
      <c r="H68" s="2">
        <f t="shared" si="30"/>
        <v>318600</v>
      </c>
      <c r="I68" s="2">
        <v>396952</v>
      </c>
      <c r="J68" s="63">
        <f t="shared" si="31"/>
        <v>396952</v>
      </c>
      <c r="K68" s="20">
        <f t="shared" si="32"/>
        <v>295000</v>
      </c>
      <c r="L68" s="20">
        <f t="shared" si="33"/>
        <v>396952</v>
      </c>
      <c r="M68" s="20">
        <f t="shared" si="34"/>
        <v>318600</v>
      </c>
      <c r="N68" s="20">
        <f t="shared" si="35"/>
        <v>336850.66666666669</v>
      </c>
      <c r="O68" s="20">
        <f t="shared" si="15"/>
        <v>306800</v>
      </c>
      <c r="P68" s="20">
        <f t="shared" si="16"/>
        <v>357776</v>
      </c>
      <c r="Q68" s="20">
        <f t="shared" si="36"/>
        <v>16687.72003600252</v>
      </c>
      <c r="R68" s="21">
        <f t="shared" si="17"/>
        <v>5.4392829322042112E-2</v>
      </c>
      <c r="S68" s="20">
        <f t="shared" si="37"/>
        <v>336850.66666666669</v>
      </c>
      <c r="T68" s="16" t="str">
        <f t="shared" si="18"/>
        <v>PROMEDIO</v>
      </c>
      <c r="U68" s="16">
        <v>1</v>
      </c>
      <c r="V68" s="16">
        <v>1</v>
      </c>
      <c r="W68" s="18">
        <f t="shared" si="19"/>
        <v>0</v>
      </c>
      <c r="X68" s="22">
        <f t="shared" si="20"/>
        <v>1</v>
      </c>
      <c r="Y68" s="22" t="e">
        <f>U68/#REF!</f>
        <v>#REF!</v>
      </c>
      <c r="Z68" s="22" t="e">
        <f>V68/#REF!</f>
        <v>#REF!</v>
      </c>
      <c r="AA68" s="20">
        <f t="shared" si="38"/>
        <v>336850.66666666669</v>
      </c>
      <c r="AB68" s="20">
        <f t="shared" si="39"/>
        <v>336850.66666666669</v>
      </c>
      <c r="AC68" s="23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5"/>
      <c r="AV68" s="26"/>
      <c r="AW68" s="39"/>
      <c r="AX68" s="27"/>
    </row>
    <row r="69" spans="1:50" s="45" customFormat="1" ht="19.2" customHeight="1" x14ac:dyDescent="0.2">
      <c r="A69" s="334" t="s">
        <v>113</v>
      </c>
      <c r="B69" s="335"/>
      <c r="C69" s="43"/>
      <c r="D69" s="124"/>
      <c r="E69" s="125"/>
      <c r="F69" s="125"/>
      <c r="G69" s="125"/>
      <c r="H69" s="125"/>
      <c r="I69" s="125"/>
      <c r="J69" s="126"/>
      <c r="K69" s="127"/>
      <c r="L69" s="127"/>
      <c r="M69" s="127"/>
      <c r="N69" s="127"/>
      <c r="O69" s="127"/>
      <c r="P69" s="127"/>
      <c r="Q69" s="127"/>
      <c r="R69" s="128"/>
      <c r="S69" s="127"/>
      <c r="T69" s="123"/>
      <c r="U69" s="123"/>
      <c r="V69" s="123"/>
      <c r="W69" s="124"/>
      <c r="X69" s="128"/>
      <c r="Y69" s="128"/>
      <c r="Z69" s="128"/>
      <c r="AA69" s="127"/>
      <c r="AB69" s="127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</row>
    <row r="70" spans="1:50" s="28" customFormat="1" ht="22.2" customHeight="1" x14ac:dyDescent="0.2">
      <c r="A70" s="16">
        <v>55</v>
      </c>
      <c r="B70" s="41" t="s">
        <v>114</v>
      </c>
      <c r="C70" s="51" t="s">
        <v>152</v>
      </c>
      <c r="D70" s="19">
        <v>1</v>
      </c>
      <c r="E70" s="2">
        <v>75000</v>
      </c>
      <c r="F70" s="2">
        <f t="shared" ref="F70:F75" si="40">E70*D70</f>
        <v>75000</v>
      </c>
      <c r="G70" s="2">
        <v>78000</v>
      </c>
      <c r="H70" s="2">
        <f t="shared" ref="H70:H75" si="41">G70*D70</f>
        <v>78000</v>
      </c>
      <c r="I70" s="2">
        <v>108000</v>
      </c>
      <c r="J70" s="63">
        <f t="shared" ref="J70:J75" si="42">I70*D70</f>
        <v>108000</v>
      </c>
      <c r="K70" s="20">
        <f t="shared" ref="K70:K75" si="43">MIN(E70,G70,I70)</f>
        <v>75000</v>
      </c>
      <c r="L70" s="20">
        <f t="shared" ref="L70:L75" si="44">MAX(E70,G70,I70)</f>
        <v>108000</v>
      </c>
      <c r="M70" s="20">
        <f t="shared" ref="M70:M75" si="45">MEDIAN(E70,G70,I70)</f>
        <v>78000</v>
      </c>
      <c r="N70" s="20">
        <f t="shared" ref="N70:N75" si="46">AVERAGE(E70,G70,I70)</f>
        <v>87000</v>
      </c>
      <c r="O70" s="20">
        <f t="shared" si="15"/>
        <v>76500</v>
      </c>
      <c r="P70" s="20">
        <f t="shared" si="16"/>
        <v>93000</v>
      </c>
      <c r="Q70" s="20">
        <f t="shared" ref="Q70:Q75" si="47">STDEVA(E70,G70)</f>
        <v>2121.3203435596424</v>
      </c>
      <c r="R70" s="21">
        <f t="shared" si="17"/>
        <v>2.7729677693590096E-2</v>
      </c>
      <c r="S70" s="20">
        <f t="shared" si="37"/>
        <v>87000</v>
      </c>
      <c r="T70" s="16" t="str">
        <f t="shared" si="18"/>
        <v>PROMEDIO</v>
      </c>
      <c r="U70" s="16">
        <v>1</v>
      </c>
      <c r="V70" s="16">
        <v>1</v>
      </c>
      <c r="W70" s="18">
        <f t="shared" si="19"/>
        <v>0</v>
      </c>
      <c r="X70" s="22">
        <f t="shared" si="20"/>
        <v>1</v>
      </c>
      <c r="Y70" s="22" t="e">
        <f>U70/#REF!</f>
        <v>#REF!</v>
      </c>
      <c r="Z70" s="22" t="e">
        <f>V70/#REF!</f>
        <v>#REF!</v>
      </c>
      <c r="AA70" s="20">
        <f t="shared" si="38"/>
        <v>87000</v>
      </c>
      <c r="AB70" s="20">
        <f t="shared" si="39"/>
        <v>87000</v>
      </c>
      <c r="AC70" s="23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5"/>
      <c r="AV70" s="26"/>
      <c r="AW70" s="39"/>
      <c r="AX70" s="27"/>
    </row>
    <row r="71" spans="1:50" s="28" customFormat="1" ht="30.6" x14ac:dyDescent="0.2">
      <c r="A71" s="16">
        <v>56</v>
      </c>
      <c r="B71" s="41" t="s">
        <v>115</v>
      </c>
      <c r="C71" s="51" t="s">
        <v>152</v>
      </c>
      <c r="D71" s="19">
        <v>1</v>
      </c>
      <c r="E71" s="2">
        <v>95000</v>
      </c>
      <c r="F71" s="2">
        <f t="shared" si="40"/>
        <v>95000</v>
      </c>
      <c r="G71" s="2">
        <v>101650</v>
      </c>
      <c r="H71" s="2">
        <f t="shared" si="41"/>
        <v>101650</v>
      </c>
      <c r="I71" s="2">
        <v>146072</v>
      </c>
      <c r="J71" s="63">
        <f t="shared" si="42"/>
        <v>146072</v>
      </c>
      <c r="K71" s="20">
        <f t="shared" si="43"/>
        <v>95000</v>
      </c>
      <c r="L71" s="20">
        <f t="shared" si="44"/>
        <v>146072</v>
      </c>
      <c r="M71" s="20">
        <f t="shared" si="45"/>
        <v>101650</v>
      </c>
      <c r="N71" s="20">
        <f t="shared" si="46"/>
        <v>114240.66666666667</v>
      </c>
      <c r="O71" s="20">
        <f t="shared" ref="O71:O134" si="48">AVERAGE(K71,M71)</f>
        <v>98325</v>
      </c>
      <c r="P71" s="20">
        <f t="shared" ref="P71:P134" si="49">AVERAGE(M71,L71)</f>
        <v>123861</v>
      </c>
      <c r="Q71" s="20">
        <f t="shared" si="47"/>
        <v>4702.260094890541</v>
      </c>
      <c r="R71" s="21">
        <f t="shared" ref="R71:R134" si="50">Q71/O71</f>
        <v>4.7823647036771333E-2</v>
      </c>
      <c r="S71" s="20">
        <f t="shared" si="37"/>
        <v>114240.66666666667</v>
      </c>
      <c r="T71" s="16" t="str">
        <f t="shared" ref="T71:T134" si="51">IF(S71=K71,"MENOR",IF(S71=O71,"PROM[MEN-MED]",IF(S71=M71,"MEDIANA","PROMEDIO")))</f>
        <v>PROMEDIO</v>
      </c>
      <c r="U71" s="16">
        <v>1</v>
      </c>
      <c r="V71" s="16">
        <v>1</v>
      </c>
      <c r="W71" s="18">
        <f t="shared" ref="W71:W134" si="52">U71-V71</f>
        <v>0</v>
      </c>
      <c r="X71" s="22">
        <f t="shared" ref="X71:X134" si="53">V71/U71</f>
        <v>1</v>
      </c>
      <c r="Y71" s="22" t="e">
        <f>U71/#REF!</f>
        <v>#REF!</v>
      </c>
      <c r="Z71" s="22" t="e">
        <f>V71/#REF!</f>
        <v>#REF!</v>
      </c>
      <c r="AA71" s="20">
        <f t="shared" si="38"/>
        <v>114240.66666666667</v>
      </c>
      <c r="AB71" s="20">
        <f t="shared" si="39"/>
        <v>114240.66666666667</v>
      </c>
      <c r="AC71" s="23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5"/>
      <c r="AV71" s="26"/>
      <c r="AW71" s="39"/>
      <c r="AX71" s="27"/>
    </row>
    <row r="72" spans="1:50" s="28" customFormat="1" ht="22.2" customHeight="1" x14ac:dyDescent="0.2">
      <c r="A72" s="16">
        <v>57</v>
      </c>
      <c r="B72" s="41" t="s">
        <v>116</v>
      </c>
      <c r="C72" s="51" t="s">
        <v>152</v>
      </c>
      <c r="D72" s="19">
        <v>1</v>
      </c>
      <c r="E72" s="2">
        <v>125000</v>
      </c>
      <c r="F72" s="2">
        <f t="shared" si="40"/>
        <v>125000</v>
      </c>
      <c r="G72" s="2">
        <v>128750</v>
      </c>
      <c r="H72" s="2">
        <f t="shared" si="41"/>
        <v>128750</v>
      </c>
      <c r="I72" s="2">
        <v>171112.5</v>
      </c>
      <c r="J72" s="63">
        <f t="shared" si="42"/>
        <v>171112.5</v>
      </c>
      <c r="K72" s="20">
        <f t="shared" si="43"/>
        <v>125000</v>
      </c>
      <c r="L72" s="20">
        <f t="shared" si="44"/>
        <v>171112.5</v>
      </c>
      <c r="M72" s="20">
        <f t="shared" si="45"/>
        <v>128750</v>
      </c>
      <c r="N72" s="20">
        <f t="shared" si="46"/>
        <v>141620.83333333334</v>
      </c>
      <c r="O72" s="20">
        <f t="shared" si="48"/>
        <v>126875</v>
      </c>
      <c r="P72" s="20">
        <f t="shared" si="49"/>
        <v>149931.25</v>
      </c>
      <c r="Q72" s="20">
        <f t="shared" si="47"/>
        <v>2651.650429449553</v>
      </c>
      <c r="R72" s="21">
        <f t="shared" si="50"/>
        <v>2.0899707818321601E-2</v>
      </c>
      <c r="S72" s="20">
        <f t="shared" si="37"/>
        <v>141620.83333333334</v>
      </c>
      <c r="T72" s="16" t="str">
        <f t="shared" si="51"/>
        <v>PROMEDIO</v>
      </c>
      <c r="U72" s="16">
        <v>1</v>
      </c>
      <c r="V72" s="16">
        <v>1</v>
      </c>
      <c r="W72" s="18">
        <f t="shared" si="52"/>
        <v>0</v>
      </c>
      <c r="X72" s="22">
        <f t="shared" si="53"/>
        <v>1</v>
      </c>
      <c r="Y72" s="22" t="e">
        <f>U72/#REF!</f>
        <v>#REF!</v>
      </c>
      <c r="Z72" s="22" t="e">
        <f>V72/#REF!</f>
        <v>#REF!</v>
      </c>
      <c r="AA72" s="20">
        <f t="shared" si="38"/>
        <v>141620.83333333334</v>
      </c>
      <c r="AB72" s="20">
        <f t="shared" si="39"/>
        <v>141620.83333333334</v>
      </c>
      <c r="AC72" s="23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5"/>
      <c r="AV72" s="26"/>
      <c r="AW72" s="39"/>
      <c r="AX72" s="27"/>
    </row>
    <row r="73" spans="1:50" s="28" customFormat="1" ht="22.2" customHeight="1" x14ac:dyDescent="0.2">
      <c r="A73" s="16">
        <v>58</v>
      </c>
      <c r="B73" s="41" t="s">
        <v>117</v>
      </c>
      <c r="C73" s="51" t="s">
        <v>154</v>
      </c>
      <c r="D73" s="19">
        <v>1</v>
      </c>
      <c r="E73" s="2">
        <v>145000</v>
      </c>
      <c r="F73" s="2">
        <f t="shared" si="40"/>
        <v>145000</v>
      </c>
      <c r="G73" s="2">
        <v>176900</v>
      </c>
      <c r="H73" s="2">
        <f t="shared" si="41"/>
        <v>176900</v>
      </c>
      <c r="I73" s="2">
        <v>222952</v>
      </c>
      <c r="J73" s="63">
        <f t="shared" si="42"/>
        <v>222952</v>
      </c>
      <c r="K73" s="20">
        <f t="shared" si="43"/>
        <v>145000</v>
      </c>
      <c r="L73" s="20">
        <f t="shared" si="44"/>
        <v>222952</v>
      </c>
      <c r="M73" s="20">
        <f t="shared" si="45"/>
        <v>176900</v>
      </c>
      <c r="N73" s="20">
        <f t="shared" si="46"/>
        <v>181617.33333333334</v>
      </c>
      <c r="O73" s="20">
        <f t="shared" si="48"/>
        <v>160950</v>
      </c>
      <c r="P73" s="20">
        <f t="shared" si="49"/>
        <v>199926</v>
      </c>
      <c r="Q73" s="20">
        <f t="shared" si="47"/>
        <v>22556.706319850866</v>
      </c>
      <c r="R73" s="21">
        <f t="shared" si="50"/>
        <v>0.14014728996490131</v>
      </c>
      <c r="S73" s="20">
        <f t="shared" si="37"/>
        <v>160950</v>
      </c>
      <c r="T73" s="16" t="str">
        <f t="shared" si="51"/>
        <v>PROM[MEN-MED]</v>
      </c>
      <c r="U73" s="16">
        <v>1</v>
      </c>
      <c r="V73" s="16">
        <v>1</v>
      </c>
      <c r="W73" s="18">
        <f t="shared" si="52"/>
        <v>0</v>
      </c>
      <c r="X73" s="22">
        <f t="shared" si="53"/>
        <v>1</v>
      </c>
      <c r="Y73" s="22" t="e">
        <f>U73/#REF!</f>
        <v>#REF!</v>
      </c>
      <c r="Z73" s="22" t="e">
        <f>V73/#REF!</f>
        <v>#REF!</v>
      </c>
      <c r="AA73" s="20">
        <f t="shared" si="38"/>
        <v>160950</v>
      </c>
      <c r="AB73" s="20">
        <f t="shared" si="39"/>
        <v>160950</v>
      </c>
      <c r="AC73" s="23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5"/>
      <c r="AV73" s="26"/>
      <c r="AW73" s="39"/>
      <c r="AX73" s="27"/>
    </row>
    <row r="74" spans="1:50" s="28" customFormat="1" ht="22.2" customHeight="1" x14ac:dyDescent="0.2">
      <c r="A74" s="16">
        <v>59</v>
      </c>
      <c r="B74" s="41" t="s">
        <v>118</v>
      </c>
      <c r="C74" s="51" t="s">
        <v>153</v>
      </c>
      <c r="D74" s="19">
        <v>1</v>
      </c>
      <c r="E74" s="2">
        <v>185000</v>
      </c>
      <c r="F74" s="2">
        <f t="shared" si="40"/>
        <v>185000</v>
      </c>
      <c r="G74" s="2">
        <v>218300</v>
      </c>
      <c r="H74" s="2">
        <f t="shared" si="41"/>
        <v>218300</v>
      </c>
      <c r="I74" s="2">
        <v>200096</v>
      </c>
      <c r="J74" s="63">
        <f t="shared" si="42"/>
        <v>200096</v>
      </c>
      <c r="K74" s="20">
        <f t="shared" si="43"/>
        <v>185000</v>
      </c>
      <c r="L74" s="20">
        <f t="shared" si="44"/>
        <v>218300</v>
      </c>
      <c r="M74" s="20">
        <f t="shared" si="45"/>
        <v>200096</v>
      </c>
      <c r="N74" s="20">
        <f t="shared" si="46"/>
        <v>201132</v>
      </c>
      <c r="O74" s="20">
        <f t="shared" si="48"/>
        <v>192548</v>
      </c>
      <c r="P74" s="20">
        <f t="shared" si="49"/>
        <v>209198</v>
      </c>
      <c r="Q74" s="20">
        <f t="shared" si="47"/>
        <v>23546.655813512032</v>
      </c>
      <c r="R74" s="21">
        <f t="shared" si="50"/>
        <v>0.12228979690005626</v>
      </c>
      <c r="S74" s="20">
        <f t="shared" si="37"/>
        <v>192548</v>
      </c>
      <c r="T74" s="16" t="str">
        <f t="shared" si="51"/>
        <v>PROM[MEN-MED]</v>
      </c>
      <c r="U74" s="16">
        <v>1</v>
      </c>
      <c r="V74" s="16">
        <v>1</v>
      </c>
      <c r="W74" s="18">
        <f t="shared" si="52"/>
        <v>0</v>
      </c>
      <c r="X74" s="22">
        <f t="shared" si="53"/>
        <v>1</v>
      </c>
      <c r="Y74" s="22" t="e">
        <f>U74/#REF!</f>
        <v>#REF!</v>
      </c>
      <c r="Z74" s="22" t="e">
        <f>V74/#REF!</f>
        <v>#REF!</v>
      </c>
      <c r="AA74" s="20">
        <f t="shared" si="38"/>
        <v>192548</v>
      </c>
      <c r="AB74" s="20">
        <f t="shared" si="39"/>
        <v>192548</v>
      </c>
      <c r="AC74" s="23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5"/>
      <c r="AV74" s="26"/>
      <c r="AW74" s="39"/>
      <c r="AX74" s="27"/>
    </row>
    <row r="75" spans="1:50" s="28" customFormat="1" ht="22.2" customHeight="1" x14ac:dyDescent="0.2">
      <c r="A75" s="16">
        <v>60</v>
      </c>
      <c r="B75" s="41" t="s">
        <v>119</v>
      </c>
      <c r="C75" s="51" t="s">
        <v>153</v>
      </c>
      <c r="D75" s="19">
        <v>1</v>
      </c>
      <c r="E75" s="2">
        <v>216000</v>
      </c>
      <c r="F75" s="2">
        <f t="shared" si="40"/>
        <v>216000</v>
      </c>
      <c r="G75" s="2">
        <v>267840</v>
      </c>
      <c r="H75" s="2">
        <f t="shared" si="41"/>
        <v>267840</v>
      </c>
      <c r="I75" s="2">
        <v>229154.4</v>
      </c>
      <c r="J75" s="63">
        <f t="shared" si="42"/>
        <v>229154.4</v>
      </c>
      <c r="K75" s="20">
        <f t="shared" si="43"/>
        <v>216000</v>
      </c>
      <c r="L75" s="20">
        <f t="shared" si="44"/>
        <v>267840</v>
      </c>
      <c r="M75" s="20">
        <f t="shared" si="45"/>
        <v>229154.4</v>
      </c>
      <c r="N75" s="20">
        <f t="shared" si="46"/>
        <v>237664.80000000002</v>
      </c>
      <c r="O75" s="20">
        <f t="shared" si="48"/>
        <v>222577.2</v>
      </c>
      <c r="P75" s="20">
        <f t="shared" si="49"/>
        <v>248497.2</v>
      </c>
      <c r="Q75" s="20">
        <f t="shared" si="47"/>
        <v>36656.415536710621</v>
      </c>
      <c r="R75" s="21">
        <f t="shared" si="50"/>
        <v>0.16469079284271085</v>
      </c>
      <c r="S75" s="20">
        <f t="shared" si="37"/>
        <v>222577.2</v>
      </c>
      <c r="T75" s="16" t="str">
        <f t="shared" si="51"/>
        <v>PROM[MEN-MED]</v>
      </c>
      <c r="U75" s="16">
        <v>1</v>
      </c>
      <c r="V75" s="16">
        <v>1</v>
      </c>
      <c r="W75" s="18">
        <f t="shared" si="52"/>
        <v>0</v>
      </c>
      <c r="X75" s="22">
        <f t="shared" si="53"/>
        <v>1</v>
      </c>
      <c r="Y75" s="22" t="e">
        <f>U75/#REF!</f>
        <v>#REF!</v>
      </c>
      <c r="Z75" s="22" t="e">
        <f>V75/#REF!</f>
        <v>#REF!</v>
      </c>
      <c r="AA75" s="20">
        <f t="shared" si="38"/>
        <v>222577.2</v>
      </c>
      <c r="AB75" s="20">
        <f t="shared" si="39"/>
        <v>222577.2</v>
      </c>
      <c r="AC75" s="23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5"/>
      <c r="AV75" s="26"/>
      <c r="AW75" s="39"/>
      <c r="AX75" s="27"/>
    </row>
    <row r="76" spans="1:50" s="45" customFormat="1" ht="19.2" customHeight="1" x14ac:dyDescent="0.2">
      <c r="A76" s="334" t="s">
        <v>120</v>
      </c>
      <c r="B76" s="335"/>
      <c r="C76" s="43"/>
      <c r="D76" s="124"/>
      <c r="E76" s="125"/>
      <c r="F76" s="125"/>
      <c r="G76" s="125"/>
      <c r="H76" s="125"/>
      <c r="I76" s="125"/>
      <c r="J76" s="126"/>
      <c r="K76" s="127"/>
      <c r="L76" s="127"/>
      <c r="M76" s="127"/>
      <c r="N76" s="127"/>
      <c r="O76" s="127"/>
      <c r="P76" s="127"/>
      <c r="Q76" s="127"/>
      <c r="R76" s="128"/>
      <c r="S76" s="127"/>
      <c r="T76" s="123"/>
      <c r="U76" s="123"/>
      <c r="V76" s="123"/>
      <c r="W76" s="124"/>
      <c r="X76" s="128"/>
      <c r="Y76" s="128"/>
      <c r="Z76" s="128"/>
      <c r="AA76" s="127"/>
      <c r="AB76" s="127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</row>
    <row r="77" spans="1:50" s="28" customFormat="1" ht="22.2" customHeight="1" x14ac:dyDescent="0.2">
      <c r="A77" s="16">
        <v>61</v>
      </c>
      <c r="B77" s="41" t="s">
        <v>121</v>
      </c>
      <c r="C77" s="51" t="s">
        <v>156</v>
      </c>
      <c r="D77" s="19">
        <v>1</v>
      </c>
      <c r="E77" s="2">
        <v>85000</v>
      </c>
      <c r="F77" s="2">
        <f t="shared" ref="F77:F107" si="54">E77*D77</f>
        <v>85000</v>
      </c>
      <c r="G77" s="2">
        <v>100300</v>
      </c>
      <c r="H77" s="2">
        <f t="shared" ref="H77:H107" si="55">G77*D77</f>
        <v>100300</v>
      </c>
      <c r="I77" s="2">
        <v>91936</v>
      </c>
      <c r="J77" s="63">
        <f t="shared" ref="J77:J107" si="56">I77*D77</f>
        <v>91936</v>
      </c>
      <c r="K77" s="20">
        <f t="shared" ref="K77:K107" si="57">MIN(E77,G77,I77)</f>
        <v>85000</v>
      </c>
      <c r="L77" s="20">
        <f t="shared" ref="L77:L107" si="58">MAX(E77,G77,I77)</f>
        <v>100300</v>
      </c>
      <c r="M77" s="20">
        <f t="shared" ref="M77:M107" si="59">MEDIAN(E77,G77,I77)</f>
        <v>91936</v>
      </c>
      <c r="N77" s="20">
        <f t="shared" ref="N77:N107" si="60">AVERAGE(E77,G77,I77)</f>
        <v>92412</v>
      </c>
      <c r="O77" s="20">
        <f t="shared" si="48"/>
        <v>88468</v>
      </c>
      <c r="P77" s="20">
        <f t="shared" si="49"/>
        <v>96118</v>
      </c>
      <c r="Q77" s="20">
        <f t="shared" ref="Q77:Q107" si="61">STDEVA(E77,G77)</f>
        <v>10818.733752154178</v>
      </c>
      <c r="R77" s="21">
        <f t="shared" si="50"/>
        <v>0.12228979690005626</v>
      </c>
      <c r="S77" s="20">
        <f t="shared" si="37"/>
        <v>88468</v>
      </c>
      <c r="T77" s="16" t="str">
        <f t="shared" si="51"/>
        <v>PROM[MEN-MED]</v>
      </c>
      <c r="U77" s="16">
        <v>1</v>
      </c>
      <c r="V77" s="16">
        <v>1</v>
      </c>
      <c r="W77" s="18">
        <f t="shared" si="52"/>
        <v>0</v>
      </c>
      <c r="X77" s="22">
        <f t="shared" si="53"/>
        <v>1</v>
      </c>
      <c r="Y77" s="22" t="e">
        <f>U77/#REF!</f>
        <v>#REF!</v>
      </c>
      <c r="Z77" s="22" t="e">
        <f>V77/#REF!</f>
        <v>#REF!</v>
      </c>
      <c r="AA77" s="20">
        <f t="shared" si="38"/>
        <v>88468</v>
      </c>
      <c r="AB77" s="20">
        <f t="shared" si="39"/>
        <v>88468</v>
      </c>
      <c r="AC77" s="23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5"/>
      <c r="AV77" s="26"/>
      <c r="AW77" s="39"/>
      <c r="AX77" s="27"/>
    </row>
    <row r="78" spans="1:50" s="28" customFormat="1" ht="22.2" customHeight="1" x14ac:dyDescent="0.2">
      <c r="A78" s="16">
        <v>62</v>
      </c>
      <c r="B78" s="41" t="s">
        <v>122</v>
      </c>
      <c r="C78" s="51" t="s">
        <v>152</v>
      </c>
      <c r="D78" s="19">
        <v>1</v>
      </c>
      <c r="E78" s="2">
        <v>195000</v>
      </c>
      <c r="F78" s="2">
        <f t="shared" si="54"/>
        <v>195000</v>
      </c>
      <c r="G78" s="2">
        <v>234000</v>
      </c>
      <c r="H78" s="2">
        <f t="shared" si="55"/>
        <v>234000</v>
      </c>
      <c r="I78" s="2">
        <v>240259.50000000006</v>
      </c>
      <c r="J78" s="63">
        <f t="shared" si="56"/>
        <v>240259.50000000006</v>
      </c>
      <c r="K78" s="20">
        <f t="shared" si="57"/>
        <v>195000</v>
      </c>
      <c r="L78" s="20">
        <f t="shared" si="58"/>
        <v>240259.50000000006</v>
      </c>
      <c r="M78" s="20">
        <f t="shared" si="59"/>
        <v>234000</v>
      </c>
      <c r="N78" s="20">
        <f t="shared" si="60"/>
        <v>223086.5</v>
      </c>
      <c r="O78" s="20">
        <f t="shared" si="48"/>
        <v>214500</v>
      </c>
      <c r="P78" s="20">
        <f t="shared" si="49"/>
        <v>237129.75000000003</v>
      </c>
      <c r="Q78" s="20">
        <f t="shared" si="61"/>
        <v>27577.164466275353</v>
      </c>
      <c r="R78" s="21">
        <f t="shared" si="50"/>
        <v>0.12856486930664501</v>
      </c>
      <c r="S78" s="20">
        <f t="shared" si="37"/>
        <v>214500</v>
      </c>
      <c r="T78" s="16" t="str">
        <f t="shared" si="51"/>
        <v>PROM[MEN-MED]</v>
      </c>
      <c r="U78" s="16">
        <v>1</v>
      </c>
      <c r="V78" s="16">
        <v>1</v>
      </c>
      <c r="W78" s="18">
        <f t="shared" si="52"/>
        <v>0</v>
      </c>
      <c r="X78" s="22">
        <f t="shared" si="53"/>
        <v>1</v>
      </c>
      <c r="Y78" s="22" t="e">
        <f>U78/#REF!</f>
        <v>#REF!</v>
      </c>
      <c r="Z78" s="22" t="e">
        <f>V78/#REF!</f>
        <v>#REF!</v>
      </c>
      <c r="AA78" s="20">
        <f t="shared" si="38"/>
        <v>214500</v>
      </c>
      <c r="AB78" s="20">
        <f t="shared" si="39"/>
        <v>214500</v>
      </c>
      <c r="AC78" s="23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5"/>
      <c r="AV78" s="26"/>
      <c r="AW78" s="39"/>
      <c r="AX78" s="27"/>
    </row>
    <row r="79" spans="1:50" s="28" customFormat="1" ht="22.2" customHeight="1" x14ac:dyDescent="0.2">
      <c r="A79" s="16">
        <v>63</v>
      </c>
      <c r="B79" s="41" t="s">
        <v>123</v>
      </c>
      <c r="C79" s="51" t="s">
        <v>156</v>
      </c>
      <c r="D79" s="19">
        <v>1</v>
      </c>
      <c r="E79" s="2">
        <v>91000</v>
      </c>
      <c r="F79" s="2">
        <f t="shared" si="54"/>
        <v>91000</v>
      </c>
      <c r="G79" s="2">
        <v>101010.00000000001</v>
      </c>
      <c r="H79" s="2">
        <f t="shared" si="55"/>
        <v>101010.00000000001</v>
      </c>
      <c r="I79" s="2">
        <v>114150.40000000002</v>
      </c>
      <c r="J79" s="63">
        <f t="shared" si="56"/>
        <v>114150.40000000002</v>
      </c>
      <c r="K79" s="20">
        <f t="shared" si="57"/>
        <v>91000</v>
      </c>
      <c r="L79" s="20">
        <f t="shared" si="58"/>
        <v>114150.40000000002</v>
      </c>
      <c r="M79" s="20">
        <f t="shared" si="59"/>
        <v>101010.00000000001</v>
      </c>
      <c r="N79" s="20">
        <f t="shared" si="60"/>
        <v>102053.46666666667</v>
      </c>
      <c r="O79" s="20">
        <f t="shared" si="48"/>
        <v>96005</v>
      </c>
      <c r="P79" s="20">
        <f t="shared" si="49"/>
        <v>107580.20000000001</v>
      </c>
      <c r="Q79" s="20">
        <f t="shared" si="61"/>
        <v>7078.1388796773508</v>
      </c>
      <c r="R79" s="21">
        <f t="shared" si="50"/>
        <v>7.3726773393858136E-2</v>
      </c>
      <c r="S79" s="20">
        <f t="shared" si="37"/>
        <v>102053.46666666667</v>
      </c>
      <c r="T79" s="16" t="str">
        <f t="shared" si="51"/>
        <v>PROMEDIO</v>
      </c>
      <c r="U79" s="16">
        <v>1</v>
      </c>
      <c r="V79" s="16">
        <v>1</v>
      </c>
      <c r="W79" s="18">
        <f t="shared" si="52"/>
        <v>0</v>
      </c>
      <c r="X79" s="22">
        <f t="shared" si="53"/>
        <v>1</v>
      </c>
      <c r="Y79" s="22" t="e">
        <f>U79/#REF!</f>
        <v>#REF!</v>
      </c>
      <c r="Z79" s="22" t="e">
        <f>V79/#REF!</f>
        <v>#REF!</v>
      </c>
      <c r="AA79" s="20">
        <f t="shared" si="38"/>
        <v>102053.46666666667</v>
      </c>
      <c r="AB79" s="20">
        <f t="shared" si="39"/>
        <v>102053.46666666667</v>
      </c>
      <c r="AC79" s="23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5"/>
      <c r="AV79" s="26"/>
      <c r="AW79" s="39"/>
      <c r="AX79" s="27"/>
    </row>
    <row r="80" spans="1:50" s="28" customFormat="1" ht="22.2" customHeight="1" x14ac:dyDescent="0.2">
      <c r="A80" s="16">
        <v>64</v>
      </c>
      <c r="B80" s="41" t="s">
        <v>124</v>
      </c>
      <c r="C80" s="51" t="s">
        <v>152</v>
      </c>
      <c r="D80" s="19">
        <v>1</v>
      </c>
      <c r="E80" s="2">
        <v>55000</v>
      </c>
      <c r="F80" s="2">
        <f t="shared" si="54"/>
        <v>55000</v>
      </c>
      <c r="G80" s="2">
        <v>62700.000000000007</v>
      </c>
      <c r="H80" s="2">
        <f t="shared" si="55"/>
        <v>62700.000000000007</v>
      </c>
      <c r="I80" s="2">
        <v>62969.500000000007</v>
      </c>
      <c r="J80" s="63">
        <f t="shared" si="56"/>
        <v>62969.500000000007</v>
      </c>
      <c r="K80" s="20">
        <f t="shared" si="57"/>
        <v>55000</v>
      </c>
      <c r="L80" s="20">
        <f t="shared" si="58"/>
        <v>62969.500000000007</v>
      </c>
      <c r="M80" s="20">
        <f t="shared" si="59"/>
        <v>62700.000000000007</v>
      </c>
      <c r="N80" s="20">
        <f t="shared" si="60"/>
        <v>60223.166666666664</v>
      </c>
      <c r="O80" s="20">
        <f t="shared" si="48"/>
        <v>58850</v>
      </c>
      <c r="P80" s="20">
        <f t="shared" si="49"/>
        <v>62834.750000000007</v>
      </c>
      <c r="Q80" s="20">
        <f t="shared" si="61"/>
        <v>5444.7222151364213</v>
      </c>
      <c r="R80" s="21">
        <f t="shared" si="50"/>
        <v>9.2518644267398836E-2</v>
      </c>
      <c r="S80" s="20">
        <f t="shared" si="37"/>
        <v>60223.166666666664</v>
      </c>
      <c r="T80" s="16" t="str">
        <f t="shared" si="51"/>
        <v>PROMEDIO</v>
      </c>
      <c r="U80" s="16">
        <v>1</v>
      </c>
      <c r="V80" s="16">
        <v>1</v>
      </c>
      <c r="W80" s="18">
        <f t="shared" si="52"/>
        <v>0</v>
      </c>
      <c r="X80" s="22">
        <f t="shared" si="53"/>
        <v>1</v>
      </c>
      <c r="Y80" s="22" t="e">
        <f>U80/#REF!</f>
        <v>#REF!</v>
      </c>
      <c r="Z80" s="22" t="e">
        <f>V80/#REF!</f>
        <v>#REF!</v>
      </c>
      <c r="AA80" s="20">
        <f t="shared" si="38"/>
        <v>60223.166666666664</v>
      </c>
      <c r="AB80" s="20">
        <f t="shared" si="39"/>
        <v>60223.166666666664</v>
      </c>
      <c r="AC80" s="23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5"/>
      <c r="AV80" s="26"/>
      <c r="AW80" s="39"/>
      <c r="AX80" s="27"/>
    </row>
    <row r="81" spans="1:50" s="28" customFormat="1" ht="22.2" customHeight="1" x14ac:dyDescent="0.2">
      <c r="A81" s="16">
        <v>65</v>
      </c>
      <c r="B81" s="41" t="s">
        <v>125</v>
      </c>
      <c r="C81" s="51" t="s">
        <v>152</v>
      </c>
      <c r="D81" s="19">
        <v>1</v>
      </c>
      <c r="E81" s="2">
        <v>94000</v>
      </c>
      <c r="F81" s="2">
        <f t="shared" si="54"/>
        <v>94000</v>
      </c>
      <c r="G81" s="2">
        <v>113740</v>
      </c>
      <c r="H81" s="2">
        <f t="shared" si="55"/>
        <v>113740</v>
      </c>
      <c r="I81" s="2">
        <v>122162.40000000002</v>
      </c>
      <c r="J81" s="63">
        <f t="shared" si="56"/>
        <v>122162.40000000002</v>
      </c>
      <c r="K81" s="20">
        <f t="shared" si="57"/>
        <v>94000</v>
      </c>
      <c r="L81" s="20">
        <f t="shared" si="58"/>
        <v>122162.40000000002</v>
      </c>
      <c r="M81" s="20">
        <f t="shared" si="59"/>
        <v>113740</v>
      </c>
      <c r="N81" s="20">
        <f t="shared" si="60"/>
        <v>109967.46666666667</v>
      </c>
      <c r="O81" s="20">
        <f t="shared" si="48"/>
        <v>103870</v>
      </c>
      <c r="P81" s="20">
        <f t="shared" si="49"/>
        <v>117951.20000000001</v>
      </c>
      <c r="Q81" s="20">
        <f t="shared" si="61"/>
        <v>13958.287860622448</v>
      </c>
      <c r="R81" s="21">
        <f t="shared" si="50"/>
        <v>0.13438228420739817</v>
      </c>
      <c r="S81" s="20">
        <f t="shared" si="37"/>
        <v>103870</v>
      </c>
      <c r="T81" s="16" t="str">
        <f t="shared" si="51"/>
        <v>PROM[MEN-MED]</v>
      </c>
      <c r="U81" s="16">
        <v>1</v>
      </c>
      <c r="V81" s="16">
        <v>1</v>
      </c>
      <c r="W81" s="18">
        <f t="shared" si="52"/>
        <v>0</v>
      </c>
      <c r="X81" s="22">
        <f t="shared" si="53"/>
        <v>1</v>
      </c>
      <c r="Y81" s="22" t="e">
        <f>U81/#REF!</f>
        <v>#REF!</v>
      </c>
      <c r="Z81" s="22" t="e">
        <f>V81/#REF!</f>
        <v>#REF!</v>
      </c>
      <c r="AA81" s="20">
        <f t="shared" si="38"/>
        <v>103870</v>
      </c>
      <c r="AB81" s="20">
        <f t="shared" si="39"/>
        <v>103870</v>
      </c>
      <c r="AC81" s="23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5"/>
      <c r="AV81" s="26"/>
      <c r="AW81" s="39"/>
      <c r="AX81" s="27"/>
    </row>
    <row r="82" spans="1:50" s="28" customFormat="1" ht="22.2" customHeight="1" x14ac:dyDescent="0.2">
      <c r="A82" s="16">
        <v>66</v>
      </c>
      <c r="B82" s="41" t="s">
        <v>126</v>
      </c>
      <c r="C82" s="51" t="s">
        <v>152</v>
      </c>
      <c r="D82" s="19">
        <v>1</v>
      </c>
      <c r="E82" s="2">
        <v>96000</v>
      </c>
      <c r="F82" s="2">
        <f t="shared" si="54"/>
        <v>96000</v>
      </c>
      <c r="G82" s="2">
        <v>108479.99999999999</v>
      </c>
      <c r="H82" s="2">
        <f t="shared" si="55"/>
        <v>108479.99999999999</v>
      </c>
      <c r="I82" s="2">
        <v>126959.99999999997</v>
      </c>
      <c r="J82" s="63">
        <f t="shared" si="56"/>
        <v>126959.99999999997</v>
      </c>
      <c r="K82" s="20">
        <f t="shared" si="57"/>
        <v>96000</v>
      </c>
      <c r="L82" s="20">
        <f t="shared" si="58"/>
        <v>126959.99999999997</v>
      </c>
      <c r="M82" s="20">
        <f t="shared" si="59"/>
        <v>108479.99999999999</v>
      </c>
      <c r="N82" s="20">
        <f t="shared" si="60"/>
        <v>110480</v>
      </c>
      <c r="O82" s="20">
        <f t="shared" si="48"/>
        <v>102240</v>
      </c>
      <c r="P82" s="20">
        <f t="shared" si="49"/>
        <v>117719.99999999997</v>
      </c>
      <c r="Q82" s="20">
        <f t="shared" si="61"/>
        <v>8824.6926292081025</v>
      </c>
      <c r="R82" s="21">
        <f t="shared" si="50"/>
        <v>8.6313503806808509E-2</v>
      </c>
      <c r="S82" s="20">
        <f t="shared" si="37"/>
        <v>110480</v>
      </c>
      <c r="T82" s="16" t="str">
        <f t="shared" si="51"/>
        <v>PROMEDIO</v>
      </c>
      <c r="U82" s="16">
        <v>1</v>
      </c>
      <c r="V82" s="16">
        <v>1</v>
      </c>
      <c r="W82" s="18">
        <f t="shared" si="52"/>
        <v>0</v>
      </c>
      <c r="X82" s="22">
        <f t="shared" si="53"/>
        <v>1</v>
      </c>
      <c r="Y82" s="22" t="e">
        <f>U82/#REF!</f>
        <v>#REF!</v>
      </c>
      <c r="Z82" s="22" t="e">
        <f>V82/#REF!</f>
        <v>#REF!</v>
      </c>
      <c r="AA82" s="20">
        <f t="shared" si="38"/>
        <v>110480</v>
      </c>
      <c r="AB82" s="20">
        <f t="shared" si="39"/>
        <v>110480</v>
      </c>
      <c r="AC82" s="23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5"/>
      <c r="AV82" s="26"/>
      <c r="AW82" s="39"/>
      <c r="AX82" s="27"/>
    </row>
    <row r="83" spans="1:50" s="28" customFormat="1" ht="22.2" customHeight="1" x14ac:dyDescent="0.2">
      <c r="A83" s="16">
        <v>67</v>
      </c>
      <c r="B83" s="41" t="s">
        <v>127</v>
      </c>
      <c r="C83" s="51" t="s">
        <v>152</v>
      </c>
      <c r="D83" s="19">
        <v>1</v>
      </c>
      <c r="E83" s="2">
        <v>86000</v>
      </c>
      <c r="F83" s="2">
        <f t="shared" si="54"/>
        <v>86000</v>
      </c>
      <c r="G83" s="2">
        <v>104920</v>
      </c>
      <c r="H83" s="2">
        <f t="shared" si="55"/>
        <v>104920</v>
      </c>
      <c r="I83" s="2">
        <v>115721.59999999999</v>
      </c>
      <c r="J83" s="63">
        <f t="shared" si="56"/>
        <v>115721.59999999999</v>
      </c>
      <c r="K83" s="20">
        <f t="shared" si="57"/>
        <v>86000</v>
      </c>
      <c r="L83" s="20">
        <f t="shared" si="58"/>
        <v>115721.59999999999</v>
      </c>
      <c r="M83" s="20">
        <f t="shared" si="59"/>
        <v>104920</v>
      </c>
      <c r="N83" s="20">
        <f t="shared" si="60"/>
        <v>102213.86666666665</v>
      </c>
      <c r="O83" s="20">
        <f t="shared" si="48"/>
        <v>95460</v>
      </c>
      <c r="P83" s="20">
        <f t="shared" si="49"/>
        <v>110320.79999999999</v>
      </c>
      <c r="Q83" s="20">
        <f t="shared" si="61"/>
        <v>13378.460300049479</v>
      </c>
      <c r="R83" s="21">
        <f t="shared" si="50"/>
        <v>0.14014728996490131</v>
      </c>
      <c r="S83" s="20">
        <f t="shared" si="37"/>
        <v>95460</v>
      </c>
      <c r="T83" s="16" t="str">
        <f t="shared" si="51"/>
        <v>PROM[MEN-MED]</v>
      </c>
      <c r="U83" s="16">
        <v>1</v>
      </c>
      <c r="V83" s="16">
        <v>1</v>
      </c>
      <c r="W83" s="18">
        <f t="shared" si="52"/>
        <v>0</v>
      </c>
      <c r="X83" s="22">
        <f t="shared" si="53"/>
        <v>1</v>
      </c>
      <c r="Y83" s="22" t="e">
        <f>U83/#REF!</f>
        <v>#REF!</v>
      </c>
      <c r="Z83" s="22" t="e">
        <f>V83/#REF!</f>
        <v>#REF!</v>
      </c>
      <c r="AA83" s="20">
        <f t="shared" si="38"/>
        <v>95460</v>
      </c>
      <c r="AB83" s="20">
        <f t="shared" si="39"/>
        <v>95460</v>
      </c>
      <c r="AC83" s="23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5"/>
      <c r="AV83" s="26"/>
      <c r="AW83" s="39"/>
      <c r="AX83" s="27"/>
    </row>
    <row r="84" spans="1:50" s="28" customFormat="1" ht="22.2" customHeight="1" x14ac:dyDescent="0.2">
      <c r="A84" s="16">
        <v>68</v>
      </c>
      <c r="B84" s="41" t="s">
        <v>128</v>
      </c>
      <c r="C84" s="51" t="s">
        <v>152</v>
      </c>
      <c r="D84" s="19">
        <v>1</v>
      </c>
      <c r="E84" s="2">
        <v>196000</v>
      </c>
      <c r="F84" s="2">
        <f t="shared" si="54"/>
        <v>196000</v>
      </c>
      <c r="G84" s="2">
        <v>243040</v>
      </c>
      <c r="H84" s="2">
        <f t="shared" si="55"/>
        <v>243040</v>
      </c>
      <c r="I84" s="2">
        <v>228614.40000000002</v>
      </c>
      <c r="J84" s="63">
        <f t="shared" si="56"/>
        <v>228614.40000000002</v>
      </c>
      <c r="K84" s="20">
        <f t="shared" si="57"/>
        <v>196000</v>
      </c>
      <c r="L84" s="20">
        <f t="shared" si="58"/>
        <v>243040</v>
      </c>
      <c r="M84" s="20">
        <f t="shared" si="59"/>
        <v>228614.40000000002</v>
      </c>
      <c r="N84" s="20">
        <f t="shared" si="60"/>
        <v>222551.46666666667</v>
      </c>
      <c r="O84" s="20">
        <f t="shared" si="48"/>
        <v>212307.20000000001</v>
      </c>
      <c r="P84" s="20">
        <f t="shared" si="49"/>
        <v>235827.20000000001</v>
      </c>
      <c r="Q84" s="20">
        <f t="shared" si="61"/>
        <v>33262.302987015195</v>
      </c>
      <c r="R84" s="21">
        <f t="shared" si="50"/>
        <v>0.15667063098667966</v>
      </c>
      <c r="S84" s="20">
        <f t="shared" si="37"/>
        <v>212307.20000000001</v>
      </c>
      <c r="T84" s="16" t="str">
        <f t="shared" si="51"/>
        <v>PROM[MEN-MED]</v>
      </c>
      <c r="U84" s="16">
        <v>1</v>
      </c>
      <c r="V84" s="16">
        <v>1</v>
      </c>
      <c r="W84" s="18">
        <f t="shared" si="52"/>
        <v>0</v>
      </c>
      <c r="X84" s="22">
        <f t="shared" si="53"/>
        <v>1</v>
      </c>
      <c r="Y84" s="22" t="e">
        <f>U84/#REF!</f>
        <v>#REF!</v>
      </c>
      <c r="Z84" s="22" t="e">
        <f>V84/#REF!</f>
        <v>#REF!</v>
      </c>
      <c r="AA84" s="20">
        <f t="shared" si="38"/>
        <v>212307.20000000001</v>
      </c>
      <c r="AB84" s="20">
        <f t="shared" si="39"/>
        <v>212307.20000000001</v>
      </c>
      <c r="AC84" s="23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5"/>
      <c r="AV84" s="26"/>
      <c r="AW84" s="39"/>
      <c r="AX84" s="27"/>
    </row>
    <row r="85" spans="1:50" s="28" customFormat="1" ht="22.2" customHeight="1" x14ac:dyDescent="0.2">
      <c r="A85" s="16">
        <v>69</v>
      </c>
      <c r="B85" s="41" t="s">
        <v>129</v>
      </c>
      <c r="C85" s="51" t="s">
        <v>152</v>
      </c>
      <c r="D85" s="19">
        <v>1</v>
      </c>
      <c r="E85" s="2">
        <v>75000</v>
      </c>
      <c r="F85" s="2">
        <f t="shared" si="54"/>
        <v>75000</v>
      </c>
      <c r="G85" s="2">
        <v>79500</v>
      </c>
      <c r="H85" s="2">
        <f t="shared" si="55"/>
        <v>79500</v>
      </c>
      <c r="I85" s="2">
        <v>87480</v>
      </c>
      <c r="J85" s="63">
        <f t="shared" si="56"/>
        <v>87480</v>
      </c>
      <c r="K85" s="20">
        <f t="shared" si="57"/>
        <v>75000</v>
      </c>
      <c r="L85" s="20">
        <f t="shared" si="58"/>
        <v>87480</v>
      </c>
      <c r="M85" s="20">
        <f t="shared" si="59"/>
        <v>79500</v>
      </c>
      <c r="N85" s="20">
        <f t="shared" si="60"/>
        <v>80660</v>
      </c>
      <c r="O85" s="20">
        <f t="shared" si="48"/>
        <v>77250</v>
      </c>
      <c r="P85" s="20">
        <f t="shared" si="49"/>
        <v>83490</v>
      </c>
      <c r="Q85" s="20">
        <f t="shared" si="61"/>
        <v>3181.9805153394636</v>
      </c>
      <c r="R85" s="21">
        <f t="shared" si="50"/>
        <v>4.1190686282711504E-2</v>
      </c>
      <c r="S85" s="20">
        <f t="shared" si="37"/>
        <v>80660</v>
      </c>
      <c r="T85" s="16" t="str">
        <f t="shared" si="51"/>
        <v>PROMEDIO</v>
      </c>
      <c r="U85" s="16">
        <v>1</v>
      </c>
      <c r="V85" s="16">
        <v>1</v>
      </c>
      <c r="W85" s="18">
        <f t="shared" si="52"/>
        <v>0</v>
      </c>
      <c r="X85" s="22">
        <f t="shared" si="53"/>
        <v>1</v>
      </c>
      <c r="Y85" s="22" t="e">
        <f>U85/#REF!</f>
        <v>#REF!</v>
      </c>
      <c r="Z85" s="22" t="e">
        <f>V85/#REF!</f>
        <v>#REF!</v>
      </c>
      <c r="AA85" s="20">
        <f t="shared" si="38"/>
        <v>80660</v>
      </c>
      <c r="AB85" s="20">
        <f t="shared" si="39"/>
        <v>80660</v>
      </c>
      <c r="AC85" s="23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5"/>
      <c r="AV85" s="26"/>
      <c r="AW85" s="39"/>
      <c r="AX85" s="27"/>
    </row>
    <row r="86" spans="1:50" s="28" customFormat="1" ht="22.2" customHeight="1" x14ac:dyDescent="0.2">
      <c r="A86" s="16">
        <v>70</v>
      </c>
      <c r="B86" s="41" t="s">
        <v>130</v>
      </c>
      <c r="C86" s="51" t="s">
        <v>152</v>
      </c>
      <c r="D86" s="19">
        <v>1</v>
      </c>
      <c r="E86" s="2">
        <v>98000</v>
      </c>
      <c r="F86" s="2">
        <f t="shared" si="54"/>
        <v>98000</v>
      </c>
      <c r="G86" s="2">
        <v>122500</v>
      </c>
      <c r="H86" s="2">
        <f t="shared" si="55"/>
        <v>122500</v>
      </c>
      <c r="I86" s="2">
        <v>153125</v>
      </c>
      <c r="J86" s="63">
        <f t="shared" si="56"/>
        <v>153125</v>
      </c>
      <c r="K86" s="20">
        <f t="shared" si="57"/>
        <v>98000</v>
      </c>
      <c r="L86" s="20">
        <f t="shared" si="58"/>
        <v>153125</v>
      </c>
      <c r="M86" s="20">
        <f t="shared" si="59"/>
        <v>122500</v>
      </c>
      <c r="N86" s="20">
        <f t="shared" si="60"/>
        <v>124541.66666666667</v>
      </c>
      <c r="O86" s="20">
        <f t="shared" si="48"/>
        <v>110250</v>
      </c>
      <c r="P86" s="20">
        <f t="shared" si="49"/>
        <v>137812.5</v>
      </c>
      <c r="Q86" s="20">
        <f t="shared" si="61"/>
        <v>17324.116139070415</v>
      </c>
      <c r="R86" s="21">
        <f t="shared" si="50"/>
        <v>0.15713484026367722</v>
      </c>
      <c r="S86" s="20">
        <f t="shared" si="37"/>
        <v>110250</v>
      </c>
      <c r="T86" s="16" t="str">
        <f t="shared" si="51"/>
        <v>PROM[MEN-MED]</v>
      </c>
      <c r="U86" s="16">
        <v>1</v>
      </c>
      <c r="V86" s="16">
        <v>1</v>
      </c>
      <c r="W86" s="18">
        <f t="shared" si="52"/>
        <v>0</v>
      </c>
      <c r="X86" s="22">
        <f t="shared" si="53"/>
        <v>1</v>
      </c>
      <c r="Y86" s="22" t="e">
        <f>U86/#REF!</f>
        <v>#REF!</v>
      </c>
      <c r="Z86" s="22" t="e">
        <f>V86/#REF!</f>
        <v>#REF!</v>
      </c>
      <c r="AA86" s="20">
        <f t="shared" si="38"/>
        <v>110250</v>
      </c>
      <c r="AB86" s="20">
        <f t="shared" si="39"/>
        <v>110250</v>
      </c>
      <c r="AC86" s="23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5"/>
      <c r="AV86" s="26"/>
      <c r="AW86" s="39"/>
      <c r="AX86" s="27"/>
    </row>
    <row r="87" spans="1:50" s="28" customFormat="1" ht="22.2" customHeight="1" x14ac:dyDescent="0.2">
      <c r="A87" s="16">
        <v>71</v>
      </c>
      <c r="B87" s="41" t="s">
        <v>131</v>
      </c>
      <c r="C87" s="51" t="s">
        <v>152</v>
      </c>
      <c r="D87" s="19">
        <v>1</v>
      </c>
      <c r="E87" s="2">
        <v>186000</v>
      </c>
      <c r="F87" s="2">
        <f t="shared" si="54"/>
        <v>186000</v>
      </c>
      <c r="G87" s="2">
        <v>228780</v>
      </c>
      <c r="H87" s="2">
        <f t="shared" si="55"/>
        <v>228780</v>
      </c>
      <c r="I87" s="2">
        <v>285993.59999999998</v>
      </c>
      <c r="J87" s="63">
        <f t="shared" si="56"/>
        <v>285993.59999999998</v>
      </c>
      <c r="K87" s="20">
        <f t="shared" si="57"/>
        <v>186000</v>
      </c>
      <c r="L87" s="20">
        <f t="shared" si="58"/>
        <v>285993.59999999998</v>
      </c>
      <c r="M87" s="20">
        <f t="shared" si="59"/>
        <v>228780</v>
      </c>
      <c r="N87" s="20">
        <f t="shared" si="60"/>
        <v>233591.19999999998</v>
      </c>
      <c r="O87" s="20">
        <f t="shared" si="48"/>
        <v>207390</v>
      </c>
      <c r="P87" s="20">
        <f t="shared" si="49"/>
        <v>257386.8</v>
      </c>
      <c r="Q87" s="20">
        <f t="shared" si="61"/>
        <v>30250.028099160503</v>
      </c>
      <c r="R87" s="21">
        <f t="shared" si="50"/>
        <v>0.14586059163489321</v>
      </c>
      <c r="S87" s="20">
        <f t="shared" si="37"/>
        <v>207390</v>
      </c>
      <c r="T87" s="16" t="str">
        <f t="shared" si="51"/>
        <v>PROM[MEN-MED]</v>
      </c>
      <c r="U87" s="16">
        <v>1</v>
      </c>
      <c r="V87" s="16">
        <v>1</v>
      </c>
      <c r="W87" s="18">
        <f t="shared" si="52"/>
        <v>0</v>
      </c>
      <c r="X87" s="22">
        <f t="shared" si="53"/>
        <v>1</v>
      </c>
      <c r="Y87" s="22" t="e">
        <f>U87/#REF!</f>
        <v>#REF!</v>
      </c>
      <c r="Z87" s="22" t="e">
        <f>V87/#REF!</f>
        <v>#REF!</v>
      </c>
      <c r="AA87" s="20">
        <f t="shared" si="38"/>
        <v>207390</v>
      </c>
      <c r="AB87" s="20">
        <f t="shared" si="39"/>
        <v>207390</v>
      </c>
      <c r="AC87" s="23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5"/>
      <c r="AV87" s="26"/>
      <c r="AW87" s="39"/>
      <c r="AX87" s="27"/>
    </row>
    <row r="88" spans="1:50" s="28" customFormat="1" ht="22.2" customHeight="1" x14ac:dyDescent="0.2">
      <c r="A88" s="16">
        <v>72</v>
      </c>
      <c r="B88" s="41" t="s">
        <v>132</v>
      </c>
      <c r="C88" s="51" t="s">
        <v>152</v>
      </c>
      <c r="D88" s="19">
        <v>1</v>
      </c>
      <c r="E88" s="2">
        <v>165000</v>
      </c>
      <c r="F88" s="2">
        <f t="shared" si="54"/>
        <v>165000</v>
      </c>
      <c r="G88" s="2">
        <v>188100.00000000003</v>
      </c>
      <c r="H88" s="2">
        <f t="shared" si="55"/>
        <v>188100.00000000003</v>
      </c>
      <c r="I88" s="2">
        <v>225868.5</v>
      </c>
      <c r="J88" s="63">
        <f t="shared" si="56"/>
        <v>225868.5</v>
      </c>
      <c r="K88" s="20">
        <f t="shared" si="57"/>
        <v>165000</v>
      </c>
      <c r="L88" s="20">
        <f t="shared" si="58"/>
        <v>225868.5</v>
      </c>
      <c r="M88" s="20">
        <f t="shared" si="59"/>
        <v>188100.00000000003</v>
      </c>
      <c r="N88" s="20">
        <f t="shared" si="60"/>
        <v>192989.5</v>
      </c>
      <c r="O88" s="20">
        <f t="shared" si="48"/>
        <v>176550</v>
      </c>
      <c r="P88" s="20">
        <f t="shared" si="49"/>
        <v>206984.25</v>
      </c>
      <c r="Q88" s="20">
        <f t="shared" si="61"/>
        <v>16334.166645409268</v>
      </c>
      <c r="R88" s="21">
        <f t="shared" si="50"/>
        <v>9.2518644267398864E-2</v>
      </c>
      <c r="S88" s="20">
        <f t="shared" si="37"/>
        <v>192989.5</v>
      </c>
      <c r="T88" s="16" t="str">
        <f t="shared" si="51"/>
        <v>PROMEDIO</v>
      </c>
      <c r="U88" s="16">
        <v>1</v>
      </c>
      <c r="V88" s="16">
        <v>1</v>
      </c>
      <c r="W88" s="18">
        <f t="shared" si="52"/>
        <v>0</v>
      </c>
      <c r="X88" s="22">
        <f t="shared" si="53"/>
        <v>1</v>
      </c>
      <c r="Y88" s="22" t="e">
        <f>U88/#REF!</f>
        <v>#REF!</v>
      </c>
      <c r="Z88" s="22" t="e">
        <f>V88/#REF!</f>
        <v>#REF!</v>
      </c>
      <c r="AA88" s="20">
        <f t="shared" si="38"/>
        <v>192989.5</v>
      </c>
      <c r="AB88" s="20">
        <f t="shared" si="39"/>
        <v>192989.5</v>
      </c>
      <c r="AC88" s="23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5"/>
      <c r="AV88" s="26"/>
      <c r="AW88" s="39"/>
      <c r="AX88" s="27"/>
    </row>
    <row r="89" spans="1:50" s="28" customFormat="1" ht="22.2" customHeight="1" x14ac:dyDescent="0.2">
      <c r="A89" s="16">
        <v>73</v>
      </c>
      <c r="B89" s="41" t="s">
        <v>133</v>
      </c>
      <c r="C89" s="51" t="s">
        <v>152</v>
      </c>
      <c r="D89" s="19">
        <v>1</v>
      </c>
      <c r="E89" s="2">
        <v>185000</v>
      </c>
      <c r="F89" s="2">
        <f t="shared" si="54"/>
        <v>185000</v>
      </c>
      <c r="G89" s="2">
        <v>194250</v>
      </c>
      <c r="H89" s="2">
        <f t="shared" si="55"/>
        <v>194250</v>
      </c>
      <c r="I89" s="2">
        <v>200096</v>
      </c>
      <c r="J89" s="63">
        <f t="shared" si="56"/>
        <v>200096</v>
      </c>
      <c r="K89" s="20">
        <f t="shared" si="57"/>
        <v>185000</v>
      </c>
      <c r="L89" s="20">
        <f t="shared" si="58"/>
        <v>200096</v>
      </c>
      <c r="M89" s="20">
        <f t="shared" si="59"/>
        <v>194250</v>
      </c>
      <c r="N89" s="20">
        <f t="shared" si="60"/>
        <v>193115.33333333334</v>
      </c>
      <c r="O89" s="20">
        <f t="shared" si="48"/>
        <v>189625</v>
      </c>
      <c r="P89" s="20">
        <f t="shared" si="49"/>
        <v>197173</v>
      </c>
      <c r="Q89" s="20">
        <f t="shared" si="61"/>
        <v>6540.7377259755649</v>
      </c>
      <c r="R89" s="21">
        <f t="shared" si="50"/>
        <v>3.4493013716416956E-2</v>
      </c>
      <c r="S89" s="20">
        <f t="shared" si="37"/>
        <v>193115.33333333334</v>
      </c>
      <c r="T89" s="16" t="str">
        <f t="shared" si="51"/>
        <v>PROMEDIO</v>
      </c>
      <c r="U89" s="16">
        <v>1</v>
      </c>
      <c r="V89" s="16">
        <v>1</v>
      </c>
      <c r="W89" s="18">
        <f t="shared" si="52"/>
        <v>0</v>
      </c>
      <c r="X89" s="22">
        <f t="shared" si="53"/>
        <v>1</v>
      </c>
      <c r="Y89" s="22" t="e">
        <f>U89/#REF!</f>
        <v>#REF!</v>
      </c>
      <c r="Z89" s="22" t="e">
        <f>V89/#REF!</f>
        <v>#REF!</v>
      </c>
      <c r="AA89" s="20">
        <f t="shared" si="38"/>
        <v>193115.33333333334</v>
      </c>
      <c r="AB89" s="20">
        <f t="shared" si="39"/>
        <v>193115.33333333334</v>
      </c>
      <c r="AC89" s="23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5"/>
      <c r="AV89" s="26"/>
      <c r="AW89" s="39"/>
      <c r="AX89" s="27"/>
    </row>
    <row r="90" spans="1:50" s="28" customFormat="1" ht="22.2" customHeight="1" x14ac:dyDescent="0.2">
      <c r="A90" s="16">
        <v>74</v>
      </c>
      <c r="B90" s="41" t="s">
        <v>134</v>
      </c>
      <c r="C90" s="51" t="s">
        <v>152</v>
      </c>
      <c r="D90" s="19">
        <v>1</v>
      </c>
      <c r="E90" s="2">
        <v>186000</v>
      </c>
      <c r="F90" s="2">
        <f t="shared" si="54"/>
        <v>186000</v>
      </c>
      <c r="G90" s="2">
        <v>221340</v>
      </c>
      <c r="H90" s="2">
        <f t="shared" si="55"/>
        <v>221340</v>
      </c>
      <c r="I90" s="2">
        <v>241725.60000000006</v>
      </c>
      <c r="J90" s="63">
        <f t="shared" si="56"/>
        <v>241725.60000000006</v>
      </c>
      <c r="K90" s="20">
        <f t="shared" si="57"/>
        <v>186000</v>
      </c>
      <c r="L90" s="20">
        <f t="shared" si="58"/>
        <v>241725.60000000006</v>
      </c>
      <c r="M90" s="20">
        <f t="shared" si="59"/>
        <v>221340</v>
      </c>
      <c r="N90" s="20">
        <f t="shared" si="60"/>
        <v>216355.20000000004</v>
      </c>
      <c r="O90" s="20">
        <f t="shared" si="48"/>
        <v>203670</v>
      </c>
      <c r="P90" s="20">
        <f t="shared" si="49"/>
        <v>231532.80000000005</v>
      </c>
      <c r="Q90" s="20">
        <f t="shared" si="61"/>
        <v>24989.153647132589</v>
      </c>
      <c r="R90" s="21">
        <f t="shared" si="50"/>
        <v>0.12269432732917263</v>
      </c>
      <c r="S90" s="20">
        <f t="shared" si="37"/>
        <v>203670</v>
      </c>
      <c r="T90" s="16" t="str">
        <f t="shared" si="51"/>
        <v>PROM[MEN-MED]</v>
      </c>
      <c r="U90" s="16">
        <v>1</v>
      </c>
      <c r="V90" s="16">
        <v>1</v>
      </c>
      <c r="W90" s="18">
        <f t="shared" si="52"/>
        <v>0</v>
      </c>
      <c r="X90" s="22">
        <f t="shared" si="53"/>
        <v>1</v>
      </c>
      <c r="Y90" s="22" t="e">
        <f>U90/#REF!</f>
        <v>#REF!</v>
      </c>
      <c r="Z90" s="22" t="e">
        <f>V90/#REF!</f>
        <v>#REF!</v>
      </c>
      <c r="AA90" s="20">
        <f t="shared" si="38"/>
        <v>203670</v>
      </c>
      <c r="AB90" s="20">
        <f t="shared" si="39"/>
        <v>203670</v>
      </c>
      <c r="AC90" s="23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5"/>
      <c r="AV90" s="26"/>
      <c r="AW90" s="39"/>
      <c r="AX90" s="27"/>
    </row>
    <row r="91" spans="1:50" s="28" customFormat="1" ht="22.2" customHeight="1" x14ac:dyDescent="0.2">
      <c r="A91" s="16">
        <v>75</v>
      </c>
      <c r="B91" s="41" t="s">
        <v>135</v>
      </c>
      <c r="C91" s="51" t="s">
        <v>152</v>
      </c>
      <c r="D91" s="19">
        <v>1</v>
      </c>
      <c r="E91" s="2">
        <v>165000</v>
      </c>
      <c r="F91" s="2">
        <f t="shared" si="54"/>
        <v>165000</v>
      </c>
      <c r="G91" s="2">
        <v>196350</v>
      </c>
      <c r="H91" s="2">
        <f t="shared" si="55"/>
        <v>196350</v>
      </c>
      <c r="I91" s="2">
        <v>203296.50000000006</v>
      </c>
      <c r="J91" s="63">
        <f t="shared" si="56"/>
        <v>203296.50000000006</v>
      </c>
      <c r="K91" s="20">
        <f t="shared" si="57"/>
        <v>165000</v>
      </c>
      <c r="L91" s="20">
        <f t="shared" si="58"/>
        <v>203296.50000000006</v>
      </c>
      <c r="M91" s="20">
        <f t="shared" si="59"/>
        <v>196350</v>
      </c>
      <c r="N91" s="20">
        <f t="shared" si="60"/>
        <v>188215.5</v>
      </c>
      <c r="O91" s="20">
        <f t="shared" si="48"/>
        <v>180675</v>
      </c>
      <c r="P91" s="20">
        <f t="shared" si="49"/>
        <v>199823.25000000003</v>
      </c>
      <c r="Q91" s="20">
        <f t="shared" si="61"/>
        <v>22167.797590198265</v>
      </c>
      <c r="R91" s="21">
        <f t="shared" si="50"/>
        <v>0.12269432732917263</v>
      </c>
      <c r="S91" s="20">
        <f t="shared" si="37"/>
        <v>180675</v>
      </c>
      <c r="T91" s="16" t="str">
        <f t="shared" si="51"/>
        <v>PROM[MEN-MED]</v>
      </c>
      <c r="U91" s="16">
        <v>1</v>
      </c>
      <c r="V91" s="16">
        <v>1</v>
      </c>
      <c r="W91" s="18">
        <f t="shared" si="52"/>
        <v>0</v>
      </c>
      <c r="X91" s="22">
        <f t="shared" si="53"/>
        <v>1</v>
      </c>
      <c r="Y91" s="22" t="e">
        <f>U91/#REF!</f>
        <v>#REF!</v>
      </c>
      <c r="Z91" s="22" t="e">
        <f>V91/#REF!</f>
        <v>#REF!</v>
      </c>
      <c r="AA91" s="20">
        <f t="shared" si="38"/>
        <v>180675</v>
      </c>
      <c r="AB91" s="20">
        <f t="shared" si="39"/>
        <v>180675</v>
      </c>
      <c r="AC91" s="23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5"/>
      <c r="AV91" s="26"/>
      <c r="AW91" s="39"/>
      <c r="AX91" s="27"/>
    </row>
    <row r="92" spans="1:50" s="28" customFormat="1" ht="22.2" customHeight="1" x14ac:dyDescent="0.2">
      <c r="A92" s="16">
        <v>76</v>
      </c>
      <c r="B92" s="41" t="s">
        <v>136</v>
      </c>
      <c r="C92" s="51" t="s">
        <v>152</v>
      </c>
      <c r="D92" s="19">
        <v>1</v>
      </c>
      <c r="E92" s="2">
        <v>186000</v>
      </c>
      <c r="F92" s="2">
        <f t="shared" si="54"/>
        <v>186000</v>
      </c>
      <c r="G92" s="2">
        <v>191580</v>
      </c>
      <c r="H92" s="2">
        <f t="shared" si="55"/>
        <v>191580</v>
      </c>
      <c r="I92" s="2">
        <v>193514.4</v>
      </c>
      <c r="J92" s="63">
        <f t="shared" si="56"/>
        <v>193514.4</v>
      </c>
      <c r="K92" s="20">
        <f t="shared" si="57"/>
        <v>186000</v>
      </c>
      <c r="L92" s="20">
        <f t="shared" si="58"/>
        <v>193514.4</v>
      </c>
      <c r="M92" s="20">
        <f t="shared" si="59"/>
        <v>191580</v>
      </c>
      <c r="N92" s="20">
        <f t="shared" si="60"/>
        <v>190364.80000000002</v>
      </c>
      <c r="O92" s="20">
        <f t="shared" si="48"/>
        <v>188790</v>
      </c>
      <c r="P92" s="20">
        <f t="shared" si="49"/>
        <v>192547.20000000001</v>
      </c>
      <c r="Q92" s="20">
        <f t="shared" si="61"/>
        <v>3945.6558390209352</v>
      </c>
      <c r="R92" s="21">
        <f t="shared" si="50"/>
        <v>2.0899707818321601E-2</v>
      </c>
      <c r="S92" s="20">
        <f t="shared" si="37"/>
        <v>190364.80000000002</v>
      </c>
      <c r="T92" s="16" t="str">
        <f t="shared" si="51"/>
        <v>PROMEDIO</v>
      </c>
      <c r="U92" s="16">
        <v>1</v>
      </c>
      <c r="V92" s="16">
        <v>1</v>
      </c>
      <c r="W92" s="18">
        <f t="shared" si="52"/>
        <v>0</v>
      </c>
      <c r="X92" s="22">
        <f t="shared" si="53"/>
        <v>1</v>
      </c>
      <c r="Y92" s="22" t="e">
        <f>U92/#REF!</f>
        <v>#REF!</v>
      </c>
      <c r="Z92" s="22" t="e">
        <f>V92/#REF!</f>
        <v>#REF!</v>
      </c>
      <c r="AA92" s="20">
        <f t="shared" si="38"/>
        <v>190364.80000000002</v>
      </c>
      <c r="AB92" s="20">
        <f t="shared" si="39"/>
        <v>190364.80000000002</v>
      </c>
      <c r="AC92" s="23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5"/>
      <c r="AV92" s="26"/>
      <c r="AW92" s="39"/>
      <c r="AX92" s="27"/>
    </row>
    <row r="93" spans="1:50" s="28" customFormat="1" ht="22.2" customHeight="1" x14ac:dyDescent="0.2">
      <c r="A93" s="16">
        <v>77</v>
      </c>
      <c r="B93" s="41" t="s">
        <v>137</v>
      </c>
      <c r="C93" s="51" t="s">
        <v>154</v>
      </c>
      <c r="D93" s="19">
        <v>1</v>
      </c>
      <c r="E93" s="2">
        <v>71000</v>
      </c>
      <c r="F93" s="2">
        <f t="shared" si="54"/>
        <v>71000</v>
      </c>
      <c r="G93" s="2">
        <v>83070</v>
      </c>
      <c r="H93" s="2">
        <f t="shared" si="55"/>
        <v>83070</v>
      </c>
      <c r="I93" s="2">
        <v>72427.100000000006</v>
      </c>
      <c r="J93" s="63">
        <f t="shared" si="56"/>
        <v>72427.100000000006</v>
      </c>
      <c r="K93" s="20">
        <f t="shared" si="57"/>
        <v>71000</v>
      </c>
      <c r="L93" s="20">
        <f t="shared" si="58"/>
        <v>83070</v>
      </c>
      <c r="M93" s="20">
        <f t="shared" si="59"/>
        <v>72427.100000000006</v>
      </c>
      <c r="N93" s="20">
        <f t="shared" si="60"/>
        <v>75499.03333333334</v>
      </c>
      <c r="O93" s="20">
        <f t="shared" si="48"/>
        <v>71713.55</v>
      </c>
      <c r="P93" s="20">
        <f t="shared" si="49"/>
        <v>77748.55</v>
      </c>
      <c r="Q93" s="20">
        <f t="shared" si="61"/>
        <v>8534.7788489216291</v>
      </c>
      <c r="R93" s="21">
        <f t="shared" si="50"/>
        <v>0.11901208138380583</v>
      </c>
      <c r="S93" s="20">
        <f t="shared" si="37"/>
        <v>71713.55</v>
      </c>
      <c r="T93" s="16" t="str">
        <f t="shared" si="51"/>
        <v>PROM[MEN-MED]</v>
      </c>
      <c r="U93" s="16">
        <v>1</v>
      </c>
      <c r="V93" s="16">
        <v>1</v>
      </c>
      <c r="W93" s="18">
        <f t="shared" si="52"/>
        <v>0</v>
      </c>
      <c r="X93" s="22">
        <f t="shared" si="53"/>
        <v>1</v>
      </c>
      <c r="Y93" s="22" t="e">
        <f>U93/#REF!</f>
        <v>#REF!</v>
      </c>
      <c r="Z93" s="22" t="e">
        <f>V93/#REF!</f>
        <v>#REF!</v>
      </c>
      <c r="AA93" s="20">
        <f t="shared" si="38"/>
        <v>71713.55</v>
      </c>
      <c r="AB93" s="20">
        <f t="shared" si="39"/>
        <v>71713.55</v>
      </c>
      <c r="AC93" s="23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5"/>
      <c r="AV93" s="26"/>
      <c r="AW93" s="39"/>
      <c r="AX93" s="27"/>
    </row>
    <row r="94" spans="1:50" s="28" customFormat="1" ht="22.2" customHeight="1" x14ac:dyDescent="0.2">
      <c r="A94" s="16">
        <v>78</v>
      </c>
      <c r="B94" s="41" t="s">
        <v>138</v>
      </c>
      <c r="C94" s="51" t="s">
        <v>152</v>
      </c>
      <c r="D94" s="19">
        <v>1</v>
      </c>
      <c r="E94" s="2">
        <v>176000</v>
      </c>
      <c r="F94" s="2">
        <f t="shared" si="54"/>
        <v>176000</v>
      </c>
      <c r="G94" s="2">
        <v>212960</v>
      </c>
      <c r="H94" s="2">
        <f t="shared" si="55"/>
        <v>212960</v>
      </c>
      <c r="I94" s="2">
        <v>232759.99999999994</v>
      </c>
      <c r="J94" s="63">
        <f t="shared" si="56"/>
        <v>232759.99999999994</v>
      </c>
      <c r="K94" s="20">
        <f t="shared" si="57"/>
        <v>176000</v>
      </c>
      <c r="L94" s="20">
        <f t="shared" si="58"/>
        <v>232759.99999999994</v>
      </c>
      <c r="M94" s="20">
        <f t="shared" si="59"/>
        <v>212960</v>
      </c>
      <c r="N94" s="20">
        <f t="shared" si="60"/>
        <v>207240</v>
      </c>
      <c r="O94" s="20">
        <f t="shared" si="48"/>
        <v>194480</v>
      </c>
      <c r="P94" s="20">
        <f t="shared" si="49"/>
        <v>222859.99999999997</v>
      </c>
      <c r="Q94" s="20">
        <f t="shared" si="61"/>
        <v>26134.666632654797</v>
      </c>
      <c r="R94" s="21">
        <f t="shared" si="50"/>
        <v>0.13438228420739817</v>
      </c>
      <c r="S94" s="20">
        <f t="shared" si="37"/>
        <v>194480</v>
      </c>
      <c r="T94" s="16" t="str">
        <f t="shared" si="51"/>
        <v>PROM[MEN-MED]</v>
      </c>
      <c r="U94" s="16">
        <v>1</v>
      </c>
      <c r="V94" s="16">
        <v>1</v>
      </c>
      <c r="W94" s="18">
        <f t="shared" si="52"/>
        <v>0</v>
      </c>
      <c r="X94" s="22">
        <f t="shared" si="53"/>
        <v>1</v>
      </c>
      <c r="Y94" s="22" t="e">
        <f>U94/#REF!</f>
        <v>#REF!</v>
      </c>
      <c r="Z94" s="22" t="e">
        <f>V94/#REF!</f>
        <v>#REF!</v>
      </c>
      <c r="AA94" s="20">
        <f t="shared" si="38"/>
        <v>194480</v>
      </c>
      <c r="AB94" s="20">
        <f t="shared" si="39"/>
        <v>194480</v>
      </c>
      <c r="AC94" s="23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5"/>
      <c r="AV94" s="26"/>
      <c r="AW94" s="39"/>
      <c r="AX94" s="27"/>
    </row>
    <row r="95" spans="1:50" s="28" customFormat="1" ht="22.2" customHeight="1" x14ac:dyDescent="0.2">
      <c r="A95" s="16">
        <v>79</v>
      </c>
      <c r="B95" s="41" t="s">
        <v>139</v>
      </c>
      <c r="C95" s="51" t="s">
        <v>152</v>
      </c>
      <c r="D95" s="19">
        <v>1</v>
      </c>
      <c r="E95" s="2">
        <v>185000</v>
      </c>
      <c r="F95" s="2">
        <f t="shared" si="54"/>
        <v>185000</v>
      </c>
      <c r="G95" s="2">
        <v>196100</v>
      </c>
      <c r="H95" s="2">
        <f t="shared" si="55"/>
        <v>196100</v>
      </c>
      <c r="I95" s="2">
        <v>200096</v>
      </c>
      <c r="J95" s="63">
        <f t="shared" si="56"/>
        <v>200096</v>
      </c>
      <c r="K95" s="20">
        <f t="shared" si="57"/>
        <v>185000</v>
      </c>
      <c r="L95" s="20">
        <f t="shared" si="58"/>
        <v>200096</v>
      </c>
      <c r="M95" s="20">
        <f t="shared" si="59"/>
        <v>196100</v>
      </c>
      <c r="N95" s="20">
        <f t="shared" si="60"/>
        <v>193732</v>
      </c>
      <c r="O95" s="20">
        <f t="shared" si="48"/>
        <v>190550</v>
      </c>
      <c r="P95" s="20">
        <f t="shared" si="49"/>
        <v>198098</v>
      </c>
      <c r="Q95" s="20">
        <f t="shared" si="61"/>
        <v>7848.8852711706777</v>
      </c>
      <c r="R95" s="21">
        <f t="shared" si="50"/>
        <v>4.1190686282711504E-2</v>
      </c>
      <c r="S95" s="20">
        <f t="shared" si="37"/>
        <v>193732</v>
      </c>
      <c r="T95" s="16" t="str">
        <f t="shared" si="51"/>
        <v>PROMEDIO</v>
      </c>
      <c r="U95" s="16">
        <v>1</v>
      </c>
      <c r="V95" s="16">
        <v>1</v>
      </c>
      <c r="W95" s="18">
        <f t="shared" si="52"/>
        <v>0</v>
      </c>
      <c r="X95" s="22">
        <f t="shared" si="53"/>
        <v>1</v>
      </c>
      <c r="Y95" s="22" t="e">
        <f>U95/#REF!</f>
        <v>#REF!</v>
      </c>
      <c r="Z95" s="22" t="e">
        <f>V95/#REF!</f>
        <v>#REF!</v>
      </c>
      <c r="AA95" s="20">
        <f t="shared" si="38"/>
        <v>193732</v>
      </c>
      <c r="AB95" s="20">
        <f t="shared" si="39"/>
        <v>193732</v>
      </c>
      <c r="AC95" s="23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5"/>
      <c r="AV95" s="26"/>
      <c r="AW95" s="39"/>
      <c r="AX95" s="27"/>
    </row>
    <row r="96" spans="1:50" s="28" customFormat="1" ht="22.2" customHeight="1" x14ac:dyDescent="0.2">
      <c r="A96" s="16">
        <v>80</v>
      </c>
      <c r="B96" s="41" t="s">
        <v>140</v>
      </c>
      <c r="C96" s="51" t="s">
        <v>152</v>
      </c>
      <c r="D96" s="19">
        <v>1</v>
      </c>
      <c r="E96" s="2">
        <v>83000</v>
      </c>
      <c r="F96" s="2">
        <f t="shared" si="54"/>
        <v>83000</v>
      </c>
      <c r="G96" s="2">
        <v>101260</v>
      </c>
      <c r="H96" s="2">
        <f t="shared" si="55"/>
        <v>101260</v>
      </c>
      <c r="I96" s="2">
        <v>93258.8</v>
      </c>
      <c r="J96" s="63">
        <f t="shared" si="56"/>
        <v>93258.8</v>
      </c>
      <c r="K96" s="20">
        <f t="shared" si="57"/>
        <v>83000</v>
      </c>
      <c r="L96" s="20">
        <f t="shared" si="58"/>
        <v>101260</v>
      </c>
      <c r="M96" s="20">
        <f t="shared" si="59"/>
        <v>93258.8</v>
      </c>
      <c r="N96" s="20">
        <f t="shared" si="60"/>
        <v>92506.266666666663</v>
      </c>
      <c r="O96" s="20">
        <f t="shared" si="48"/>
        <v>88129.4</v>
      </c>
      <c r="P96" s="20">
        <f t="shared" si="49"/>
        <v>97259.4</v>
      </c>
      <c r="Q96" s="20">
        <f t="shared" si="61"/>
        <v>12911.769824466357</v>
      </c>
      <c r="R96" s="21">
        <f t="shared" si="50"/>
        <v>0.14650922194484881</v>
      </c>
      <c r="S96" s="20">
        <f t="shared" si="37"/>
        <v>88129.4</v>
      </c>
      <c r="T96" s="16" t="str">
        <f t="shared" si="51"/>
        <v>PROM[MEN-MED]</v>
      </c>
      <c r="U96" s="16">
        <v>1</v>
      </c>
      <c r="V96" s="16">
        <v>1</v>
      </c>
      <c r="W96" s="18">
        <f t="shared" si="52"/>
        <v>0</v>
      </c>
      <c r="X96" s="22">
        <f t="shared" si="53"/>
        <v>1</v>
      </c>
      <c r="Y96" s="22" t="e">
        <f>U96/#REF!</f>
        <v>#REF!</v>
      </c>
      <c r="Z96" s="22" t="e">
        <f>V96/#REF!</f>
        <v>#REF!</v>
      </c>
      <c r="AA96" s="20">
        <f t="shared" si="38"/>
        <v>88129.4</v>
      </c>
      <c r="AB96" s="20">
        <f t="shared" si="39"/>
        <v>88129.4</v>
      </c>
      <c r="AC96" s="23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5"/>
      <c r="AV96" s="26"/>
      <c r="AW96" s="39"/>
      <c r="AX96" s="27"/>
    </row>
    <row r="97" spans="1:50" s="28" customFormat="1" ht="35.4" customHeight="1" x14ac:dyDescent="0.2">
      <c r="A97" s="16">
        <v>81</v>
      </c>
      <c r="B97" s="41" t="s">
        <v>141</v>
      </c>
      <c r="C97" s="51" t="s">
        <v>152</v>
      </c>
      <c r="D97" s="19">
        <v>1</v>
      </c>
      <c r="E97" s="2">
        <v>91000</v>
      </c>
      <c r="F97" s="2">
        <f t="shared" si="54"/>
        <v>91000</v>
      </c>
      <c r="G97" s="2">
        <v>107380</v>
      </c>
      <c r="H97" s="2">
        <f t="shared" si="55"/>
        <v>107380</v>
      </c>
      <c r="I97" s="2">
        <v>108117.1</v>
      </c>
      <c r="J97" s="63">
        <f t="shared" si="56"/>
        <v>108117.1</v>
      </c>
      <c r="K97" s="20">
        <f t="shared" si="57"/>
        <v>91000</v>
      </c>
      <c r="L97" s="20">
        <f t="shared" si="58"/>
        <v>108117.1</v>
      </c>
      <c r="M97" s="20">
        <f t="shared" si="59"/>
        <v>107380</v>
      </c>
      <c r="N97" s="20">
        <f t="shared" si="60"/>
        <v>102165.7</v>
      </c>
      <c r="O97" s="20">
        <f t="shared" si="48"/>
        <v>99190</v>
      </c>
      <c r="P97" s="20">
        <f t="shared" si="49"/>
        <v>107748.55</v>
      </c>
      <c r="Q97" s="20">
        <f t="shared" si="61"/>
        <v>11582.409075835649</v>
      </c>
      <c r="R97" s="21">
        <f t="shared" si="50"/>
        <v>0.11676992716842069</v>
      </c>
      <c r="S97" s="20">
        <f t="shared" si="37"/>
        <v>99190</v>
      </c>
      <c r="T97" s="16" t="str">
        <f t="shared" si="51"/>
        <v>PROM[MEN-MED]</v>
      </c>
      <c r="U97" s="16">
        <v>1</v>
      </c>
      <c r="V97" s="16">
        <v>1</v>
      </c>
      <c r="W97" s="18">
        <f t="shared" si="52"/>
        <v>0</v>
      </c>
      <c r="X97" s="22">
        <f t="shared" si="53"/>
        <v>1</v>
      </c>
      <c r="Y97" s="22" t="e">
        <f>U97/#REF!</f>
        <v>#REF!</v>
      </c>
      <c r="Z97" s="22" t="e">
        <f>V97/#REF!</f>
        <v>#REF!</v>
      </c>
      <c r="AA97" s="20">
        <f t="shared" si="38"/>
        <v>99190</v>
      </c>
      <c r="AB97" s="20">
        <f t="shared" si="39"/>
        <v>99190</v>
      </c>
      <c r="AC97" s="23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5"/>
      <c r="AV97" s="26"/>
      <c r="AW97" s="39"/>
      <c r="AX97" s="27"/>
    </row>
    <row r="98" spans="1:50" s="28" customFormat="1" ht="22.2" customHeight="1" x14ac:dyDescent="0.2">
      <c r="A98" s="16">
        <v>82</v>
      </c>
      <c r="B98" s="41" t="s">
        <v>142</v>
      </c>
      <c r="C98" s="51" t="s">
        <v>153</v>
      </c>
      <c r="D98" s="19">
        <v>1</v>
      </c>
      <c r="E98" s="2">
        <v>3500000</v>
      </c>
      <c r="F98" s="2">
        <f t="shared" si="54"/>
        <v>3500000</v>
      </c>
      <c r="G98" s="2">
        <v>3954999.9999999995</v>
      </c>
      <c r="H98" s="2">
        <f t="shared" si="55"/>
        <v>3954999.9999999995</v>
      </c>
      <c r="I98" s="2">
        <v>5468750</v>
      </c>
      <c r="J98" s="63">
        <f t="shared" si="56"/>
        <v>5468750</v>
      </c>
      <c r="K98" s="20">
        <f t="shared" si="57"/>
        <v>3500000</v>
      </c>
      <c r="L98" s="20">
        <f t="shared" si="58"/>
        <v>5468750</v>
      </c>
      <c r="M98" s="20">
        <f t="shared" si="59"/>
        <v>3954999.9999999995</v>
      </c>
      <c r="N98" s="20">
        <f t="shared" si="60"/>
        <v>4307916.666666667</v>
      </c>
      <c r="O98" s="20">
        <f t="shared" si="48"/>
        <v>3727500</v>
      </c>
      <c r="P98" s="20">
        <f t="shared" si="49"/>
        <v>4711875</v>
      </c>
      <c r="Q98" s="20">
        <f t="shared" si="61"/>
        <v>321733.58543987881</v>
      </c>
      <c r="R98" s="21">
        <f t="shared" si="50"/>
        <v>8.6313503806808536E-2</v>
      </c>
      <c r="S98" s="20">
        <f t="shared" si="37"/>
        <v>4307916.666666667</v>
      </c>
      <c r="T98" s="16" t="str">
        <f t="shared" si="51"/>
        <v>PROMEDIO</v>
      </c>
      <c r="U98" s="16">
        <v>1</v>
      </c>
      <c r="V98" s="16">
        <v>1</v>
      </c>
      <c r="W98" s="18">
        <f t="shared" si="52"/>
        <v>0</v>
      </c>
      <c r="X98" s="22">
        <f t="shared" si="53"/>
        <v>1</v>
      </c>
      <c r="Y98" s="22" t="e">
        <f>U98/#REF!</f>
        <v>#REF!</v>
      </c>
      <c r="Z98" s="22" t="e">
        <f>V98/#REF!</f>
        <v>#REF!</v>
      </c>
      <c r="AA98" s="20">
        <f t="shared" si="38"/>
        <v>4307916.666666667</v>
      </c>
      <c r="AB98" s="20">
        <f t="shared" si="39"/>
        <v>4307916.666666667</v>
      </c>
      <c r="AC98" s="23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5"/>
      <c r="AV98" s="26"/>
      <c r="AW98" s="39"/>
      <c r="AX98" s="27"/>
    </row>
    <row r="99" spans="1:50" s="28" customFormat="1" ht="22.2" customHeight="1" x14ac:dyDescent="0.2">
      <c r="A99" s="16">
        <v>83</v>
      </c>
      <c r="B99" s="41" t="s">
        <v>143</v>
      </c>
      <c r="C99" s="51" t="s">
        <v>152</v>
      </c>
      <c r="D99" s="19">
        <v>1</v>
      </c>
      <c r="E99" s="2">
        <v>896000</v>
      </c>
      <c r="F99" s="2">
        <f t="shared" si="54"/>
        <v>896000</v>
      </c>
      <c r="G99" s="2">
        <v>1066240</v>
      </c>
      <c r="H99" s="2">
        <f t="shared" si="55"/>
        <v>1066240</v>
      </c>
      <c r="I99" s="2">
        <v>987840</v>
      </c>
      <c r="J99" s="63">
        <f t="shared" si="56"/>
        <v>987840</v>
      </c>
      <c r="K99" s="20">
        <f t="shared" si="57"/>
        <v>896000</v>
      </c>
      <c r="L99" s="20">
        <f t="shared" si="58"/>
        <v>1066240</v>
      </c>
      <c r="M99" s="20">
        <f t="shared" si="59"/>
        <v>987840</v>
      </c>
      <c r="N99" s="20">
        <f t="shared" si="60"/>
        <v>983360</v>
      </c>
      <c r="O99" s="20">
        <f t="shared" si="48"/>
        <v>941920</v>
      </c>
      <c r="P99" s="20">
        <f t="shared" si="49"/>
        <v>1027040</v>
      </c>
      <c r="Q99" s="20">
        <f t="shared" si="61"/>
        <v>120377.85842919785</v>
      </c>
      <c r="R99" s="21">
        <f t="shared" si="50"/>
        <v>0.12780051217640334</v>
      </c>
      <c r="S99" s="20">
        <f t="shared" si="37"/>
        <v>941920</v>
      </c>
      <c r="T99" s="16" t="str">
        <f t="shared" si="51"/>
        <v>PROM[MEN-MED]</v>
      </c>
      <c r="U99" s="16">
        <v>1</v>
      </c>
      <c r="V99" s="16">
        <v>1</v>
      </c>
      <c r="W99" s="18">
        <f t="shared" si="52"/>
        <v>0</v>
      </c>
      <c r="X99" s="22">
        <f t="shared" si="53"/>
        <v>1</v>
      </c>
      <c r="Y99" s="22" t="e">
        <f>U99/#REF!</f>
        <v>#REF!</v>
      </c>
      <c r="Z99" s="22" t="e">
        <f>V99/#REF!</f>
        <v>#REF!</v>
      </c>
      <c r="AA99" s="20">
        <f t="shared" si="38"/>
        <v>941920</v>
      </c>
      <c r="AB99" s="20">
        <f t="shared" si="39"/>
        <v>941920</v>
      </c>
      <c r="AC99" s="23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5"/>
      <c r="AV99" s="26"/>
      <c r="AW99" s="39"/>
      <c r="AX99" s="27"/>
    </row>
    <row r="100" spans="1:50" s="28" customFormat="1" ht="22.2" customHeight="1" x14ac:dyDescent="0.2">
      <c r="A100" s="16">
        <v>84</v>
      </c>
      <c r="B100" s="41" t="s">
        <v>144</v>
      </c>
      <c r="C100" s="51" t="s">
        <v>153</v>
      </c>
      <c r="D100" s="19">
        <v>1</v>
      </c>
      <c r="E100" s="2">
        <v>1800000</v>
      </c>
      <c r="F100" s="2">
        <f t="shared" si="54"/>
        <v>1800000</v>
      </c>
      <c r="G100" s="2">
        <v>1944000.0000000002</v>
      </c>
      <c r="H100" s="2">
        <f t="shared" si="55"/>
        <v>1944000.0000000002</v>
      </c>
      <c r="I100" s="2">
        <v>1946880</v>
      </c>
      <c r="J100" s="63">
        <f t="shared" si="56"/>
        <v>1946880</v>
      </c>
      <c r="K100" s="20">
        <f t="shared" si="57"/>
        <v>1800000</v>
      </c>
      <c r="L100" s="20">
        <f t="shared" si="58"/>
        <v>1946880</v>
      </c>
      <c r="M100" s="20">
        <f t="shared" si="59"/>
        <v>1944000.0000000002</v>
      </c>
      <c r="N100" s="20">
        <f t="shared" si="60"/>
        <v>1896960</v>
      </c>
      <c r="O100" s="20">
        <f t="shared" si="48"/>
        <v>1872000</v>
      </c>
      <c r="P100" s="20">
        <f t="shared" si="49"/>
        <v>1945440</v>
      </c>
      <c r="Q100" s="20">
        <f t="shared" si="61"/>
        <v>101823.37649086301</v>
      </c>
      <c r="R100" s="21">
        <f t="shared" si="50"/>
        <v>5.4392829322042209E-2</v>
      </c>
      <c r="S100" s="20">
        <f t="shared" si="37"/>
        <v>1896960</v>
      </c>
      <c r="T100" s="16" t="str">
        <f t="shared" si="51"/>
        <v>PROMEDIO</v>
      </c>
      <c r="U100" s="16">
        <v>1</v>
      </c>
      <c r="V100" s="16">
        <v>1</v>
      </c>
      <c r="W100" s="18">
        <f t="shared" si="52"/>
        <v>0</v>
      </c>
      <c r="X100" s="22">
        <f t="shared" si="53"/>
        <v>1</v>
      </c>
      <c r="Y100" s="22" t="e">
        <f>U100/#REF!</f>
        <v>#REF!</v>
      </c>
      <c r="Z100" s="22" t="e">
        <f>V100/#REF!</f>
        <v>#REF!</v>
      </c>
      <c r="AA100" s="20">
        <f t="shared" si="38"/>
        <v>1896960</v>
      </c>
      <c r="AB100" s="20">
        <f t="shared" si="39"/>
        <v>1896960</v>
      </c>
      <c r="AC100" s="23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5"/>
      <c r="AV100" s="26"/>
      <c r="AW100" s="39"/>
      <c r="AX100" s="27"/>
    </row>
    <row r="101" spans="1:50" s="28" customFormat="1" ht="22.2" customHeight="1" x14ac:dyDescent="0.2">
      <c r="A101" s="16">
        <v>85</v>
      </c>
      <c r="B101" s="41" t="s">
        <v>145</v>
      </c>
      <c r="C101" s="51" t="s">
        <v>153</v>
      </c>
      <c r="D101" s="19">
        <v>1</v>
      </c>
      <c r="E101" s="2">
        <v>698000</v>
      </c>
      <c r="F101" s="2">
        <f t="shared" si="54"/>
        <v>698000</v>
      </c>
      <c r="G101" s="2">
        <v>865520</v>
      </c>
      <c r="H101" s="2">
        <f t="shared" si="55"/>
        <v>865520</v>
      </c>
      <c r="I101" s="2">
        <v>1073244.8</v>
      </c>
      <c r="J101" s="63">
        <f t="shared" si="56"/>
        <v>1073244.8</v>
      </c>
      <c r="K101" s="20">
        <f t="shared" si="57"/>
        <v>698000</v>
      </c>
      <c r="L101" s="20">
        <f t="shared" si="58"/>
        <v>1073244.8</v>
      </c>
      <c r="M101" s="20">
        <f t="shared" si="59"/>
        <v>865520</v>
      </c>
      <c r="N101" s="20">
        <f t="shared" si="60"/>
        <v>878921.6</v>
      </c>
      <c r="O101" s="20">
        <f t="shared" si="48"/>
        <v>781760</v>
      </c>
      <c r="P101" s="20">
        <f t="shared" si="49"/>
        <v>969382.40000000002</v>
      </c>
      <c r="Q101" s="20">
        <f t="shared" si="61"/>
        <v>118454.52798437045</v>
      </c>
      <c r="R101" s="21">
        <f t="shared" si="50"/>
        <v>0.15152288168283162</v>
      </c>
      <c r="S101" s="20">
        <f t="shared" si="37"/>
        <v>781760</v>
      </c>
      <c r="T101" s="16" t="str">
        <f t="shared" si="51"/>
        <v>PROM[MEN-MED]</v>
      </c>
      <c r="U101" s="16">
        <v>1</v>
      </c>
      <c r="V101" s="16">
        <v>1</v>
      </c>
      <c r="W101" s="18">
        <f t="shared" si="52"/>
        <v>0</v>
      </c>
      <c r="X101" s="22">
        <f t="shared" si="53"/>
        <v>1</v>
      </c>
      <c r="Y101" s="22" t="e">
        <f>U101/#REF!</f>
        <v>#REF!</v>
      </c>
      <c r="Z101" s="22" t="e">
        <f>V101/#REF!</f>
        <v>#REF!</v>
      </c>
      <c r="AA101" s="20">
        <f t="shared" si="38"/>
        <v>781760</v>
      </c>
      <c r="AB101" s="20">
        <f t="shared" si="39"/>
        <v>781760</v>
      </c>
      <c r="AC101" s="23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5"/>
      <c r="AV101" s="26"/>
      <c r="AW101" s="39"/>
      <c r="AX101" s="27"/>
    </row>
    <row r="102" spans="1:50" s="28" customFormat="1" ht="22.2" customHeight="1" x14ac:dyDescent="0.2">
      <c r="A102" s="16">
        <v>86</v>
      </c>
      <c r="B102" s="41" t="s">
        <v>146</v>
      </c>
      <c r="C102" s="51" t="s">
        <v>156</v>
      </c>
      <c r="D102" s="19">
        <v>1</v>
      </c>
      <c r="E102" s="2">
        <v>165000</v>
      </c>
      <c r="F102" s="2">
        <f t="shared" si="54"/>
        <v>165000</v>
      </c>
      <c r="G102" s="2">
        <v>193050</v>
      </c>
      <c r="H102" s="2">
        <f t="shared" si="55"/>
        <v>193050</v>
      </c>
      <c r="I102" s="2">
        <v>218212.49999999994</v>
      </c>
      <c r="J102" s="63">
        <f t="shared" si="56"/>
        <v>218212.49999999994</v>
      </c>
      <c r="K102" s="20">
        <f t="shared" si="57"/>
        <v>165000</v>
      </c>
      <c r="L102" s="20">
        <f t="shared" si="58"/>
        <v>218212.49999999994</v>
      </c>
      <c r="M102" s="20">
        <f t="shared" si="59"/>
        <v>193050</v>
      </c>
      <c r="N102" s="20">
        <f t="shared" si="60"/>
        <v>192087.5</v>
      </c>
      <c r="O102" s="20">
        <f t="shared" si="48"/>
        <v>179025</v>
      </c>
      <c r="P102" s="20">
        <f t="shared" si="49"/>
        <v>205631.24999999997</v>
      </c>
      <c r="Q102" s="20">
        <f t="shared" si="61"/>
        <v>19834.345212282657</v>
      </c>
      <c r="R102" s="21">
        <f t="shared" si="50"/>
        <v>0.1107909242412102</v>
      </c>
      <c r="S102" s="20">
        <f t="shared" si="37"/>
        <v>179025</v>
      </c>
      <c r="T102" s="16" t="str">
        <f t="shared" si="51"/>
        <v>PROM[MEN-MED]</v>
      </c>
      <c r="U102" s="16">
        <v>1</v>
      </c>
      <c r="V102" s="16">
        <v>1</v>
      </c>
      <c r="W102" s="18">
        <f t="shared" si="52"/>
        <v>0</v>
      </c>
      <c r="X102" s="22">
        <f t="shared" si="53"/>
        <v>1</v>
      </c>
      <c r="Y102" s="22" t="e">
        <f>U102/#REF!</f>
        <v>#REF!</v>
      </c>
      <c r="Z102" s="22" t="e">
        <f>V102/#REF!</f>
        <v>#REF!</v>
      </c>
      <c r="AA102" s="20">
        <f t="shared" si="38"/>
        <v>179025</v>
      </c>
      <c r="AB102" s="20">
        <f t="shared" si="39"/>
        <v>179025</v>
      </c>
      <c r="AC102" s="23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5"/>
      <c r="AV102" s="26"/>
      <c r="AW102" s="39"/>
      <c r="AX102" s="27"/>
    </row>
    <row r="103" spans="1:50" s="28" customFormat="1" ht="22.2" customHeight="1" x14ac:dyDescent="0.2">
      <c r="A103" s="16">
        <v>87</v>
      </c>
      <c r="B103" s="41" t="s">
        <v>147</v>
      </c>
      <c r="C103" s="51" t="s">
        <v>156</v>
      </c>
      <c r="D103" s="19">
        <v>1</v>
      </c>
      <c r="E103" s="2">
        <v>135000</v>
      </c>
      <c r="F103" s="2">
        <f t="shared" si="54"/>
        <v>135000</v>
      </c>
      <c r="G103" s="2">
        <v>168750</v>
      </c>
      <c r="H103" s="2">
        <f t="shared" si="55"/>
        <v>168750</v>
      </c>
      <c r="I103" s="2">
        <v>154561.5</v>
      </c>
      <c r="J103" s="63">
        <f t="shared" si="56"/>
        <v>154561.5</v>
      </c>
      <c r="K103" s="20">
        <f t="shared" si="57"/>
        <v>135000</v>
      </c>
      <c r="L103" s="20">
        <f t="shared" si="58"/>
        <v>168750</v>
      </c>
      <c r="M103" s="20">
        <f t="shared" si="59"/>
        <v>154561.5</v>
      </c>
      <c r="N103" s="20">
        <f t="shared" si="60"/>
        <v>152770.5</v>
      </c>
      <c r="O103" s="20">
        <f t="shared" si="48"/>
        <v>144780.75</v>
      </c>
      <c r="P103" s="20">
        <f t="shared" si="49"/>
        <v>161655.75</v>
      </c>
      <c r="Q103" s="20">
        <f t="shared" si="61"/>
        <v>23864.853865045978</v>
      </c>
      <c r="R103" s="21">
        <f t="shared" si="50"/>
        <v>0.16483444011062229</v>
      </c>
      <c r="S103" s="20">
        <f t="shared" si="37"/>
        <v>144780.75</v>
      </c>
      <c r="T103" s="16" t="str">
        <f t="shared" si="51"/>
        <v>PROM[MEN-MED]</v>
      </c>
      <c r="U103" s="16">
        <v>1</v>
      </c>
      <c r="V103" s="16">
        <v>1</v>
      </c>
      <c r="W103" s="18">
        <f t="shared" si="52"/>
        <v>0</v>
      </c>
      <c r="X103" s="22">
        <f t="shared" si="53"/>
        <v>1</v>
      </c>
      <c r="Y103" s="22" t="e">
        <f>U103/#REF!</f>
        <v>#REF!</v>
      </c>
      <c r="Z103" s="22" t="e">
        <f>V103/#REF!</f>
        <v>#REF!</v>
      </c>
      <c r="AA103" s="20">
        <f t="shared" si="38"/>
        <v>144780.75</v>
      </c>
      <c r="AB103" s="20">
        <f t="shared" si="39"/>
        <v>144780.75</v>
      </c>
      <c r="AC103" s="23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5"/>
      <c r="AV103" s="26"/>
      <c r="AW103" s="39"/>
      <c r="AX103" s="27"/>
    </row>
    <row r="104" spans="1:50" s="28" customFormat="1" ht="22.2" customHeight="1" x14ac:dyDescent="0.2">
      <c r="A104" s="16">
        <v>88</v>
      </c>
      <c r="B104" s="41" t="s">
        <v>148</v>
      </c>
      <c r="C104" s="51" t="s">
        <v>152</v>
      </c>
      <c r="D104" s="19">
        <v>1</v>
      </c>
      <c r="E104" s="2">
        <v>85000</v>
      </c>
      <c r="F104" s="2">
        <f t="shared" si="54"/>
        <v>85000</v>
      </c>
      <c r="G104" s="2">
        <v>100300</v>
      </c>
      <c r="H104" s="2">
        <f t="shared" si="55"/>
        <v>100300</v>
      </c>
      <c r="I104" s="2">
        <v>114375.99999999999</v>
      </c>
      <c r="J104" s="63">
        <f t="shared" si="56"/>
        <v>114375.99999999999</v>
      </c>
      <c r="K104" s="20">
        <f t="shared" si="57"/>
        <v>85000</v>
      </c>
      <c r="L104" s="20">
        <f t="shared" si="58"/>
        <v>114375.99999999999</v>
      </c>
      <c r="M104" s="20">
        <f t="shared" si="59"/>
        <v>100300</v>
      </c>
      <c r="N104" s="20">
        <f t="shared" si="60"/>
        <v>99892</v>
      </c>
      <c r="O104" s="20">
        <f t="shared" si="48"/>
        <v>92650</v>
      </c>
      <c r="P104" s="20">
        <f t="shared" si="49"/>
        <v>107338</v>
      </c>
      <c r="Q104" s="20">
        <f t="shared" si="61"/>
        <v>10818.733752154178</v>
      </c>
      <c r="R104" s="21">
        <f t="shared" si="50"/>
        <v>0.1167699271684207</v>
      </c>
      <c r="S104" s="20">
        <f t="shared" si="37"/>
        <v>92650</v>
      </c>
      <c r="T104" s="16" t="str">
        <f t="shared" si="51"/>
        <v>PROM[MEN-MED]</v>
      </c>
      <c r="U104" s="16">
        <v>1</v>
      </c>
      <c r="V104" s="16">
        <v>1</v>
      </c>
      <c r="W104" s="18">
        <f t="shared" si="52"/>
        <v>0</v>
      </c>
      <c r="X104" s="22">
        <f t="shared" si="53"/>
        <v>1</v>
      </c>
      <c r="Y104" s="22" t="e">
        <f>U104/#REF!</f>
        <v>#REF!</v>
      </c>
      <c r="Z104" s="22" t="e">
        <f>V104/#REF!</f>
        <v>#REF!</v>
      </c>
      <c r="AA104" s="20">
        <f t="shared" si="38"/>
        <v>92650</v>
      </c>
      <c r="AB104" s="20">
        <f t="shared" si="39"/>
        <v>92650</v>
      </c>
      <c r="AC104" s="23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5"/>
      <c r="AV104" s="26"/>
      <c r="AW104" s="39"/>
      <c r="AX104" s="27"/>
    </row>
    <row r="105" spans="1:50" s="28" customFormat="1" ht="22.2" customHeight="1" x14ac:dyDescent="0.2">
      <c r="A105" s="16">
        <v>89</v>
      </c>
      <c r="B105" s="41" t="s">
        <v>149</v>
      </c>
      <c r="C105" s="51" t="s">
        <v>153</v>
      </c>
      <c r="D105" s="19">
        <v>1</v>
      </c>
      <c r="E105" s="2">
        <v>173000</v>
      </c>
      <c r="F105" s="2">
        <f t="shared" si="54"/>
        <v>173000</v>
      </c>
      <c r="G105" s="2">
        <v>181650</v>
      </c>
      <c r="H105" s="2">
        <f t="shared" si="55"/>
        <v>181650</v>
      </c>
      <c r="I105" s="2">
        <v>220903.69999999995</v>
      </c>
      <c r="J105" s="63">
        <f t="shared" si="56"/>
        <v>220903.69999999995</v>
      </c>
      <c r="K105" s="20">
        <f t="shared" si="57"/>
        <v>173000</v>
      </c>
      <c r="L105" s="20">
        <f t="shared" si="58"/>
        <v>220903.69999999995</v>
      </c>
      <c r="M105" s="20">
        <f t="shared" si="59"/>
        <v>181650</v>
      </c>
      <c r="N105" s="20">
        <f t="shared" si="60"/>
        <v>191851.23333333331</v>
      </c>
      <c r="O105" s="20">
        <f t="shared" si="48"/>
        <v>177325</v>
      </c>
      <c r="P105" s="20">
        <f t="shared" si="49"/>
        <v>201276.84999999998</v>
      </c>
      <c r="Q105" s="20">
        <f t="shared" si="61"/>
        <v>6116.4736572636357</v>
      </c>
      <c r="R105" s="21">
        <f t="shared" si="50"/>
        <v>3.449301371641695E-2</v>
      </c>
      <c r="S105" s="20">
        <f t="shared" si="37"/>
        <v>191851.23333333331</v>
      </c>
      <c r="T105" s="16" t="str">
        <f t="shared" si="51"/>
        <v>PROMEDIO</v>
      </c>
      <c r="U105" s="16">
        <v>1</v>
      </c>
      <c r="V105" s="16">
        <v>1</v>
      </c>
      <c r="W105" s="18">
        <f t="shared" si="52"/>
        <v>0</v>
      </c>
      <c r="X105" s="22">
        <f t="shared" si="53"/>
        <v>1</v>
      </c>
      <c r="Y105" s="22" t="e">
        <f>U105/#REF!</f>
        <v>#REF!</v>
      </c>
      <c r="Z105" s="22" t="e">
        <f>V105/#REF!</f>
        <v>#REF!</v>
      </c>
      <c r="AA105" s="20">
        <f t="shared" si="38"/>
        <v>191851.23333333331</v>
      </c>
      <c r="AB105" s="20">
        <f t="shared" si="39"/>
        <v>191851.23333333331</v>
      </c>
      <c r="AC105" s="23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5"/>
      <c r="AV105" s="26"/>
      <c r="AW105" s="39"/>
      <c r="AX105" s="27"/>
    </row>
    <row r="106" spans="1:50" s="28" customFormat="1" ht="22.2" customHeight="1" x14ac:dyDescent="0.2">
      <c r="A106" s="16">
        <v>90</v>
      </c>
      <c r="B106" s="41" t="s">
        <v>150</v>
      </c>
      <c r="C106" s="51" t="s">
        <v>152</v>
      </c>
      <c r="D106" s="19">
        <v>1</v>
      </c>
      <c r="E106" s="2">
        <v>183000</v>
      </c>
      <c r="F106" s="2">
        <f t="shared" si="54"/>
        <v>183000</v>
      </c>
      <c r="G106" s="2">
        <v>193980</v>
      </c>
      <c r="H106" s="2">
        <f t="shared" si="55"/>
        <v>193980</v>
      </c>
      <c r="I106" s="2">
        <v>233672.69999999995</v>
      </c>
      <c r="J106" s="63">
        <f t="shared" si="56"/>
        <v>233672.69999999995</v>
      </c>
      <c r="K106" s="20">
        <f t="shared" si="57"/>
        <v>183000</v>
      </c>
      <c r="L106" s="20">
        <f t="shared" si="58"/>
        <v>233672.69999999995</v>
      </c>
      <c r="M106" s="20">
        <f t="shared" si="59"/>
        <v>193980</v>
      </c>
      <c r="N106" s="20">
        <f t="shared" si="60"/>
        <v>203550.9</v>
      </c>
      <c r="O106" s="20">
        <f t="shared" si="48"/>
        <v>188490</v>
      </c>
      <c r="P106" s="20">
        <f t="shared" si="49"/>
        <v>213826.34999999998</v>
      </c>
      <c r="Q106" s="20">
        <f t="shared" si="61"/>
        <v>7764.0324574282922</v>
      </c>
      <c r="R106" s="21">
        <f t="shared" si="50"/>
        <v>4.1190686282711511E-2</v>
      </c>
      <c r="S106" s="20">
        <f t="shared" si="37"/>
        <v>203550.9</v>
      </c>
      <c r="T106" s="16" t="str">
        <f t="shared" si="51"/>
        <v>PROMEDIO</v>
      </c>
      <c r="U106" s="16">
        <v>1</v>
      </c>
      <c r="V106" s="16">
        <v>1</v>
      </c>
      <c r="W106" s="18">
        <f t="shared" si="52"/>
        <v>0</v>
      </c>
      <c r="X106" s="22">
        <f t="shared" si="53"/>
        <v>1</v>
      </c>
      <c r="Y106" s="22" t="e">
        <f>U106/#REF!</f>
        <v>#REF!</v>
      </c>
      <c r="Z106" s="22" t="e">
        <f>V106/#REF!</f>
        <v>#REF!</v>
      </c>
      <c r="AA106" s="20">
        <f t="shared" si="38"/>
        <v>203550.9</v>
      </c>
      <c r="AB106" s="20">
        <f t="shared" si="39"/>
        <v>203550.9</v>
      </c>
      <c r="AC106" s="23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5"/>
      <c r="AV106" s="26"/>
      <c r="AW106" s="39"/>
      <c r="AX106" s="27"/>
    </row>
    <row r="107" spans="1:50" s="28" customFormat="1" ht="22.2" customHeight="1" x14ac:dyDescent="0.2">
      <c r="A107" s="16">
        <v>91</v>
      </c>
      <c r="B107" s="41" t="s">
        <v>151</v>
      </c>
      <c r="C107" s="51" t="s">
        <v>153</v>
      </c>
      <c r="D107" s="19">
        <v>1</v>
      </c>
      <c r="E107" s="2">
        <v>285000</v>
      </c>
      <c r="F107" s="2">
        <f t="shared" si="54"/>
        <v>285000</v>
      </c>
      <c r="G107" s="2">
        <v>336300</v>
      </c>
      <c r="H107" s="2">
        <f t="shared" si="55"/>
        <v>336300</v>
      </c>
      <c r="I107" s="2">
        <v>390136.5</v>
      </c>
      <c r="J107" s="63">
        <f t="shared" si="56"/>
        <v>390136.5</v>
      </c>
      <c r="K107" s="20">
        <f t="shared" si="57"/>
        <v>285000</v>
      </c>
      <c r="L107" s="20">
        <f t="shared" si="58"/>
        <v>390136.5</v>
      </c>
      <c r="M107" s="20">
        <f t="shared" si="59"/>
        <v>336300</v>
      </c>
      <c r="N107" s="20">
        <f t="shared" si="60"/>
        <v>337145.5</v>
      </c>
      <c r="O107" s="20">
        <f t="shared" si="48"/>
        <v>310650</v>
      </c>
      <c r="P107" s="20">
        <f t="shared" si="49"/>
        <v>363218.25</v>
      </c>
      <c r="Q107" s="20">
        <f t="shared" si="61"/>
        <v>36274.577874869887</v>
      </c>
      <c r="R107" s="21">
        <f t="shared" si="50"/>
        <v>0.11676992716842069</v>
      </c>
      <c r="S107" s="20">
        <f t="shared" si="37"/>
        <v>310650</v>
      </c>
      <c r="T107" s="16" t="str">
        <f t="shared" si="51"/>
        <v>PROM[MEN-MED]</v>
      </c>
      <c r="U107" s="16">
        <v>1</v>
      </c>
      <c r="V107" s="16">
        <v>1</v>
      </c>
      <c r="W107" s="18">
        <f t="shared" si="52"/>
        <v>0</v>
      </c>
      <c r="X107" s="22">
        <f t="shared" si="53"/>
        <v>1</v>
      </c>
      <c r="Y107" s="22" t="e">
        <f>U107/#REF!</f>
        <v>#REF!</v>
      </c>
      <c r="Z107" s="22" t="e">
        <f>V107/#REF!</f>
        <v>#REF!</v>
      </c>
      <c r="AA107" s="20">
        <f t="shared" si="38"/>
        <v>310650</v>
      </c>
      <c r="AB107" s="20">
        <f t="shared" si="39"/>
        <v>310650</v>
      </c>
      <c r="AC107" s="23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5"/>
      <c r="AV107" s="26"/>
      <c r="AW107" s="39"/>
      <c r="AX107" s="27"/>
    </row>
    <row r="108" spans="1:50" s="45" customFormat="1" ht="19.2" customHeight="1" x14ac:dyDescent="0.2">
      <c r="A108" s="334" t="s">
        <v>157</v>
      </c>
      <c r="B108" s="335"/>
      <c r="C108" s="43"/>
      <c r="D108" s="124"/>
      <c r="E108" s="125"/>
      <c r="F108" s="125"/>
      <c r="G108" s="125"/>
      <c r="H108" s="125"/>
      <c r="I108" s="125"/>
      <c r="J108" s="126"/>
      <c r="K108" s="127"/>
      <c r="L108" s="127"/>
      <c r="M108" s="127"/>
      <c r="N108" s="127"/>
      <c r="O108" s="127"/>
      <c r="P108" s="127"/>
      <c r="Q108" s="127"/>
      <c r="R108" s="128"/>
      <c r="S108" s="127"/>
      <c r="T108" s="123"/>
      <c r="U108" s="123"/>
      <c r="V108" s="123"/>
      <c r="W108" s="124"/>
      <c r="X108" s="128"/>
      <c r="Y108" s="128"/>
      <c r="Z108" s="128"/>
      <c r="AA108" s="127"/>
      <c r="AB108" s="127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</row>
    <row r="109" spans="1:50" s="28" customFormat="1" ht="22.2" customHeight="1" x14ac:dyDescent="0.2">
      <c r="A109" s="16">
        <v>92</v>
      </c>
      <c r="B109" s="41" t="s">
        <v>158</v>
      </c>
      <c r="C109" s="51" t="s">
        <v>152</v>
      </c>
      <c r="D109" s="19">
        <v>1</v>
      </c>
      <c r="E109" s="2">
        <v>195000</v>
      </c>
      <c r="F109" s="2">
        <f>E109*D109</f>
        <v>195000</v>
      </c>
      <c r="G109" s="2">
        <v>204750</v>
      </c>
      <c r="H109" s="2">
        <f>G109*D109</f>
        <v>204750</v>
      </c>
      <c r="I109" s="2">
        <v>290238</v>
      </c>
      <c r="J109" s="63">
        <f>I109*D109</f>
        <v>290238</v>
      </c>
      <c r="K109" s="20">
        <f>MIN(E109,G109,I109)</f>
        <v>195000</v>
      </c>
      <c r="L109" s="20">
        <f>MAX(E109,G109,I109)</f>
        <v>290238</v>
      </c>
      <c r="M109" s="20">
        <f>MEDIAN(E109,G109,I109)</f>
        <v>204750</v>
      </c>
      <c r="N109" s="20">
        <f>AVERAGE(E109,G109,I109)</f>
        <v>229996</v>
      </c>
      <c r="O109" s="20">
        <f t="shared" si="48"/>
        <v>199875</v>
      </c>
      <c r="P109" s="20">
        <f t="shared" si="49"/>
        <v>247494</v>
      </c>
      <c r="Q109" s="20">
        <f>STDEVA(E109,G109)</f>
        <v>6894.2911165688383</v>
      </c>
      <c r="R109" s="21">
        <f t="shared" si="50"/>
        <v>3.449301371641695E-2</v>
      </c>
      <c r="S109" s="20">
        <f t="shared" si="37"/>
        <v>229996</v>
      </c>
      <c r="T109" s="16" t="str">
        <f t="shared" si="51"/>
        <v>PROMEDIO</v>
      </c>
      <c r="U109" s="16">
        <v>1</v>
      </c>
      <c r="V109" s="16">
        <v>1</v>
      </c>
      <c r="W109" s="18">
        <f t="shared" si="52"/>
        <v>0</v>
      </c>
      <c r="X109" s="22">
        <f t="shared" si="53"/>
        <v>1</v>
      </c>
      <c r="Y109" s="22" t="e">
        <f>U109/#REF!</f>
        <v>#REF!</v>
      </c>
      <c r="Z109" s="22" t="e">
        <f>V109/#REF!</f>
        <v>#REF!</v>
      </c>
      <c r="AA109" s="20">
        <f t="shared" si="38"/>
        <v>229996</v>
      </c>
      <c r="AB109" s="20">
        <f t="shared" si="39"/>
        <v>229996</v>
      </c>
      <c r="AC109" s="23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5"/>
      <c r="AV109" s="26"/>
      <c r="AW109" s="39"/>
      <c r="AX109" s="27"/>
    </row>
    <row r="110" spans="1:50" s="28" customFormat="1" ht="22.2" customHeight="1" x14ac:dyDescent="0.2">
      <c r="A110" s="16">
        <v>93</v>
      </c>
      <c r="B110" s="41" t="s">
        <v>159</v>
      </c>
      <c r="C110" s="51" t="s">
        <v>152</v>
      </c>
      <c r="D110" s="19">
        <v>1</v>
      </c>
      <c r="E110" s="2">
        <v>165000</v>
      </c>
      <c r="F110" s="2">
        <f>E110*D110</f>
        <v>165000</v>
      </c>
      <c r="G110" s="2">
        <v>173250</v>
      </c>
      <c r="H110" s="2">
        <f>G110*D110</f>
        <v>173250</v>
      </c>
      <c r="I110" s="2">
        <v>171666</v>
      </c>
      <c r="J110" s="63">
        <f>I110*D110</f>
        <v>171666</v>
      </c>
      <c r="K110" s="20">
        <f>MIN(E110,G110,I110)</f>
        <v>165000</v>
      </c>
      <c r="L110" s="20">
        <f>MAX(E110,G110,I110)</f>
        <v>173250</v>
      </c>
      <c r="M110" s="20">
        <f>MEDIAN(E110,G110,I110)</f>
        <v>171666</v>
      </c>
      <c r="N110" s="20">
        <f>AVERAGE(E110,G110,I110)</f>
        <v>169972</v>
      </c>
      <c r="O110" s="20">
        <f t="shared" si="48"/>
        <v>168333</v>
      </c>
      <c r="P110" s="20">
        <f t="shared" si="49"/>
        <v>172458</v>
      </c>
      <c r="Q110" s="20">
        <f>STDEVA(E110,G110)</f>
        <v>5833.6309447890171</v>
      </c>
      <c r="R110" s="21">
        <f t="shared" si="50"/>
        <v>3.4655301959740613E-2</v>
      </c>
      <c r="S110" s="20">
        <f t="shared" si="37"/>
        <v>169972</v>
      </c>
      <c r="T110" s="16" t="str">
        <f t="shared" si="51"/>
        <v>PROMEDIO</v>
      </c>
      <c r="U110" s="16">
        <v>1</v>
      </c>
      <c r="V110" s="16">
        <v>1</v>
      </c>
      <c r="W110" s="18">
        <f t="shared" si="52"/>
        <v>0</v>
      </c>
      <c r="X110" s="22">
        <f t="shared" si="53"/>
        <v>1</v>
      </c>
      <c r="Y110" s="22" t="e">
        <f>U110/#REF!</f>
        <v>#REF!</v>
      </c>
      <c r="Z110" s="22" t="e">
        <f>V110/#REF!</f>
        <v>#REF!</v>
      </c>
      <c r="AA110" s="20">
        <f t="shared" si="38"/>
        <v>169972</v>
      </c>
      <c r="AB110" s="20">
        <f t="shared" si="39"/>
        <v>169972</v>
      </c>
      <c r="AC110" s="23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5"/>
      <c r="AV110" s="26"/>
      <c r="AW110" s="39"/>
      <c r="AX110" s="27"/>
    </row>
    <row r="111" spans="1:50" s="45" customFormat="1" ht="19.2" customHeight="1" x14ac:dyDescent="0.2">
      <c r="A111" s="334" t="s">
        <v>160</v>
      </c>
      <c r="B111" s="335"/>
      <c r="C111" s="43"/>
      <c r="D111" s="124"/>
      <c r="E111" s="125"/>
      <c r="F111" s="125"/>
      <c r="G111" s="125"/>
      <c r="H111" s="125"/>
      <c r="I111" s="125"/>
      <c r="J111" s="126"/>
      <c r="K111" s="127"/>
      <c r="L111" s="127"/>
      <c r="M111" s="127"/>
      <c r="N111" s="127"/>
      <c r="O111" s="127"/>
      <c r="P111" s="127"/>
      <c r="Q111" s="127"/>
      <c r="R111" s="128"/>
      <c r="S111" s="127"/>
      <c r="T111" s="123"/>
      <c r="U111" s="123"/>
      <c r="V111" s="123"/>
      <c r="W111" s="124"/>
      <c r="X111" s="128"/>
      <c r="Y111" s="128"/>
      <c r="Z111" s="128"/>
      <c r="AA111" s="127"/>
      <c r="AB111" s="127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</row>
    <row r="112" spans="1:50" s="28" customFormat="1" ht="20.399999999999999" x14ac:dyDescent="0.2">
      <c r="A112" s="51">
        <v>94</v>
      </c>
      <c r="B112" s="41" t="s">
        <v>161</v>
      </c>
      <c r="C112" s="51" t="s">
        <v>153</v>
      </c>
      <c r="D112" s="19">
        <v>1</v>
      </c>
      <c r="E112" s="2">
        <v>785000</v>
      </c>
      <c r="F112" s="2">
        <f t="shared" ref="F112:F120" si="62">E112*D112</f>
        <v>785000</v>
      </c>
      <c r="G112" s="2">
        <v>863500.00000000012</v>
      </c>
      <c r="H112" s="2">
        <f t="shared" ref="H112:H120" si="63">G112*D112</f>
        <v>863500.00000000012</v>
      </c>
      <c r="I112" s="2">
        <v>1168394</v>
      </c>
      <c r="J112" s="63">
        <f t="shared" ref="J112:J120" si="64">I112*D112</f>
        <v>1168394</v>
      </c>
      <c r="K112" s="20">
        <f t="shared" ref="K112:K120" si="65">MIN(E112,G112,I112)</f>
        <v>785000</v>
      </c>
      <c r="L112" s="20">
        <f t="shared" ref="L112:L120" si="66">MAX(E112,G112,I112)</f>
        <v>1168394</v>
      </c>
      <c r="M112" s="20">
        <f t="shared" ref="M112:M120" si="67">MEDIAN(E112,G112,I112)</f>
        <v>863500.00000000012</v>
      </c>
      <c r="N112" s="20">
        <f t="shared" ref="N112:N120" si="68">AVERAGE(E112,G112,I112)</f>
        <v>938964.66666666663</v>
      </c>
      <c r="O112" s="20">
        <f t="shared" si="48"/>
        <v>824250</v>
      </c>
      <c r="P112" s="20">
        <f t="shared" si="49"/>
        <v>1015947</v>
      </c>
      <c r="Q112" s="20">
        <f t="shared" ref="Q112:Q120" si="69">STDEVA(E112,G112)</f>
        <v>55507.882323144062</v>
      </c>
      <c r="R112" s="21">
        <f t="shared" si="50"/>
        <v>6.7343502970147476E-2</v>
      </c>
      <c r="S112" s="20">
        <f t="shared" si="37"/>
        <v>938964.66666666663</v>
      </c>
      <c r="T112" s="16" t="str">
        <f t="shared" si="51"/>
        <v>PROMEDIO</v>
      </c>
      <c r="U112" s="16">
        <v>1</v>
      </c>
      <c r="V112" s="16">
        <v>1</v>
      </c>
      <c r="W112" s="18">
        <f t="shared" si="52"/>
        <v>0</v>
      </c>
      <c r="X112" s="22">
        <f t="shared" si="53"/>
        <v>1</v>
      </c>
      <c r="Y112" s="22" t="e">
        <f>U112/#REF!</f>
        <v>#REF!</v>
      </c>
      <c r="Z112" s="22" t="e">
        <f>V112/#REF!</f>
        <v>#REF!</v>
      </c>
      <c r="AA112" s="20">
        <f t="shared" si="38"/>
        <v>938964.66666666663</v>
      </c>
      <c r="AB112" s="20">
        <f t="shared" si="39"/>
        <v>938964.66666666663</v>
      </c>
      <c r="AC112" s="23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5"/>
      <c r="AV112" s="26"/>
      <c r="AW112" s="39"/>
      <c r="AX112" s="27"/>
    </row>
    <row r="113" spans="1:50" s="28" customFormat="1" ht="20.399999999999999" x14ac:dyDescent="0.2">
      <c r="A113" s="51">
        <v>95</v>
      </c>
      <c r="B113" s="41" t="s">
        <v>162</v>
      </c>
      <c r="C113" s="51" t="s">
        <v>163</v>
      </c>
      <c r="D113" s="19">
        <v>1</v>
      </c>
      <c r="E113" s="2">
        <v>265000</v>
      </c>
      <c r="F113" s="2">
        <f t="shared" si="62"/>
        <v>265000</v>
      </c>
      <c r="G113" s="2">
        <v>307400</v>
      </c>
      <c r="H113" s="2">
        <f t="shared" si="63"/>
        <v>307400</v>
      </c>
      <c r="I113" s="2">
        <v>320650</v>
      </c>
      <c r="J113" s="63">
        <f t="shared" si="64"/>
        <v>320650</v>
      </c>
      <c r="K113" s="20">
        <f t="shared" si="65"/>
        <v>265000</v>
      </c>
      <c r="L113" s="20">
        <f t="shared" si="66"/>
        <v>320650</v>
      </c>
      <c r="M113" s="20">
        <f t="shared" si="67"/>
        <v>307400</v>
      </c>
      <c r="N113" s="20">
        <f t="shared" si="68"/>
        <v>297683.33333333331</v>
      </c>
      <c r="O113" s="20">
        <f t="shared" si="48"/>
        <v>286200</v>
      </c>
      <c r="P113" s="20">
        <f t="shared" si="49"/>
        <v>314025</v>
      </c>
      <c r="Q113" s="20">
        <f t="shared" si="69"/>
        <v>29981.327522309613</v>
      </c>
      <c r="R113" s="21">
        <f t="shared" si="50"/>
        <v>0.10475656017578482</v>
      </c>
      <c r="S113" s="20">
        <f t="shared" si="37"/>
        <v>286200</v>
      </c>
      <c r="T113" s="16" t="str">
        <f t="shared" si="51"/>
        <v>PROM[MEN-MED]</v>
      </c>
      <c r="U113" s="16">
        <v>1</v>
      </c>
      <c r="V113" s="16">
        <v>1</v>
      </c>
      <c r="W113" s="18">
        <f t="shared" si="52"/>
        <v>0</v>
      </c>
      <c r="X113" s="22">
        <f t="shared" si="53"/>
        <v>1</v>
      </c>
      <c r="Y113" s="22" t="e">
        <f>U113/#REF!</f>
        <v>#REF!</v>
      </c>
      <c r="Z113" s="22" t="e">
        <f>V113/#REF!</f>
        <v>#REF!</v>
      </c>
      <c r="AA113" s="20">
        <f t="shared" si="38"/>
        <v>286200</v>
      </c>
      <c r="AB113" s="20">
        <f t="shared" si="39"/>
        <v>286200</v>
      </c>
      <c r="AC113" s="23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5"/>
      <c r="AV113" s="26"/>
      <c r="AW113" s="39"/>
      <c r="AX113" s="27"/>
    </row>
    <row r="114" spans="1:50" s="28" customFormat="1" ht="20.399999999999999" x14ac:dyDescent="0.2">
      <c r="A114" s="51">
        <v>96</v>
      </c>
      <c r="B114" s="41" t="s">
        <v>164</v>
      </c>
      <c r="C114" s="51" t="s">
        <v>154</v>
      </c>
      <c r="D114" s="19">
        <v>1</v>
      </c>
      <c r="E114" s="2">
        <v>245000</v>
      </c>
      <c r="F114" s="2">
        <f t="shared" si="62"/>
        <v>245000</v>
      </c>
      <c r="G114" s="2">
        <v>298900</v>
      </c>
      <c r="H114" s="2">
        <f t="shared" si="63"/>
        <v>298900</v>
      </c>
      <c r="I114" s="2">
        <v>329672</v>
      </c>
      <c r="J114" s="63">
        <f t="shared" si="64"/>
        <v>329672</v>
      </c>
      <c r="K114" s="20">
        <f t="shared" si="65"/>
        <v>245000</v>
      </c>
      <c r="L114" s="20">
        <f t="shared" si="66"/>
        <v>329672</v>
      </c>
      <c r="M114" s="20">
        <f t="shared" si="67"/>
        <v>298900</v>
      </c>
      <c r="N114" s="20">
        <f t="shared" si="68"/>
        <v>291190.66666666669</v>
      </c>
      <c r="O114" s="20">
        <f t="shared" si="48"/>
        <v>271950</v>
      </c>
      <c r="P114" s="20">
        <f t="shared" si="49"/>
        <v>314286</v>
      </c>
      <c r="Q114" s="20">
        <f t="shared" si="69"/>
        <v>38113.055505954915</v>
      </c>
      <c r="R114" s="21">
        <f t="shared" si="50"/>
        <v>0.14014728996490133</v>
      </c>
      <c r="S114" s="20">
        <f t="shared" si="37"/>
        <v>271950</v>
      </c>
      <c r="T114" s="16" t="str">
        <f t="shared" si="51"/>
        <v>PROM[MEN-MED]</v>
      </c>
      <c r="U114" s="16">
        <v>1</v>
      </c>
      <c r="V114" s="16">
        <v>1</v>
      </c>
      <c r="W114" s="18">
        <f t="shared" si="52"/>
        <v>0</v>
      </c>
      <c r="X114" s="22">
        <f t="shared" si="53"/>
        <v>1</v>
      </c>
      <c r="Y114" s="22" t="e">
        <f>U114/#REF!</f>
        <v>#REF!</v>
      </c>
      <c r="Z114" s="22" t="e">
        <f>V114/#REF!</f>
        <v>#REF!</v>
      </c>
      <c r="AA114" s="20">
        <f t="shared" si="38"/>
        <v>271950</v>
      </c>
      <c r="AB114" s="20">
        <f t="shared" si="39"/>
        <v>271950</v>
      </c>
      <c r="AC114" s="23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5"/>
      <c r="AV114" s="26"/>
      <c r="AW114" s="39"/>
      <c r="AX114" s="27"/>
    </row>
    <row r="115" spans="1:50" s="28" customFormat="1" ht="20.399999999999999" x14ac:dyDescent="0.2">
      <c r="A115" s="51">
        <v>97</v>
      </c>
      <c r="B115" s="41" t="s">
        <v>165</v>
      </c>
      <c r="C115" s="51" t="s">
        <v>152</v>
      </c>
      <c r="D115" s="19">
        <v>1</v>
      </c>
      <c r="E115" s="2">
        <v>185000</v>
      </c>
      <c r="F115" s="2">
        <f t="shared" si="62"/>
        <v>185000</v>
      </c>
      <c r="G115" s="2">
        <v>214599.99999999997</v>
      </c>
      <c r="H115" s="2">
        <f t="shared" si="63"/>
        <v>214599.99999999997</v>
      </c>
      <c r="I115" s="2">
        <v>232064.00000000006</v>
      </c>
      <c r="J115" s="63">
        <f t="shared" si="64"/>
        <v>232064.00000000006</v>
      </c>
      <c r="K115" s="20">
        <f t="shared" si="65"/>
        <v>185000</v>
      </c>
      <c r="L115" s="20">
        <f t="shared" si="66"/>
        <v>232064.00000000006</v>
      </c>
      <c r="M115" s="20">
        <f t="shared" si="67"/>
        <v>214599.99999999997</v>
      </c>
      <c r="N115" s="20">
        <f t="shared" si="68"/>
        <v>210554.66666666666</v>
      </c>
      <c r="O115" s="20">
        <f t="shared" si="48"/>
        <v>199800</v>
      </c>
      <c r="P115" s="20">
        <f t="shared" si="49"/>
        <v>223332</v>
      </c>
      <c r="Q115" s="20">
        <f t="shared" si="69"/>
        <v>20930.360723121787</v>
      </c>
      <c r="R115" s="21">
        <f t="shared" si="50"/>
        <v>0.10475656017578472</v>
      </c>
      <c r="S115" s="20">
        <f t="shared" si="37"/>
        <v>199800</v>
      </c>
      <c r="T115" s="16" t="str">
        <f t="shared" si="51"/>
        <v>PROM[MEN-MED]</v>
      </c>
      <c r="U115" s="16">
        <v>1</v>
      </c>
      <c r="V115" s="16">
        <v>1</v>
      </c>
      <c r="W115" s="18">
        <f t="shared" si="52"/>
        <v>0</v>
      </c>
      <c r="X115" s="22">
        <f t="shared" si="53"/>
        <v>1</v>
      </c>
      <c r="Y115" s="22" t="e">
        <f>U115/#REF!</f>
        <v>#REF!</v>
      </c>
      <c r="Z115" s="22" t="e">
        <f>V115/#REF!</f>
        <v>#REF!</v>
      </c>
      <c r="AA115" s="20">
        <f t="shared" si="38"/>
        <v>199800</v>
      </c>
      <c r="AB115" s="20">
        <f t="shared" si="39"/>
        <v>199800</v>
      </c>
      <c r="AC115" s="23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5"/>
      <c r="AV115" s="26"/>
      <c r="AW115" s="39"/>
      <c r="AX115" s="27"/>
    </row>
    <row r="116" spans="1:50" s="28" customFormat="1" x14ac:dyDescent="0.2">
      <c r="A116" s="51">
        <v>98</v>
      </c>
      <c r="B116" s="41" t="s">
        <v>166</v>
      </c>
      <c r="C116" s="51" t="s">
        <v>152</v>
      </c>
      <c r="D116" s="19">
        <v>1</v>
      </c>
      <c r="E116" s="2">
        <v>65000</v>
      </c>
      <c r="F116" s="2">
        <f t="shared" si="62"/>
        <v>65000</v>
      </c>
      <c r="G116" s="2">
        <v>74750</v>
      </c>
      <c r="H116" s="2">
        <f t="shared" si="63"/>
        <v>74750</v>
      </c>
      <c r="I116" s="2">
        <v>88978.5</v>
      </c>
      <c r="J116" s="63">
        <f t="shared" si="64"/>
        <v>88978.5</v>
      </c>
      <c r="K116" s="20">
        <f t="shared" si="65"/>
        <v>65000</v>
      </c>
      <c r="L116" s="20">
        <f t="shared" si="66"/>
        <v>88978.5</v>
      </c>
      <c r="M116" s="20">
        <f t="shared" si="67"/>
        <v>74750</v>
      </c>
      <c r="N116" s="20">
        <f t="shared" si="68"/>
        <v>76242.833333333328</v>
      </c>
      <c r="O116" s="20">
        <f t="shared" si="48"/>
        <v>69875</v>
      </c>
      <c r="P116" s="20">
        <f t="shared" si="49"/>
        <v>81864.25</v>
      </c>
      <c r="Q116" s="20">
        <f t="shared" si="69"/>
        <v>6894.2911165688383</v>
      </c>
      <c r="R116" s="21">
        <f t="shared" si="50"/>
        <v>9.8666062491146164E-2</v>
      </c>
      <c r="S116" s="20">
        <f t="shared" si="37"/>
        <v>76242.833333333328</v>
      </c>
      <c r="T116" s="16" t="str">
        <f t="shared" si="51"/>
        <v>PROMEDIO</v>
      </c>
      <c r="U116" s="16">
        <v>1</v>
      </c>
      <c r="V116" s="16">
        <v>1</v>
      </c>
      <c r="W116" s="18">
        <f t="shared" si="52"/>
        <v>0</v>
      </c>
      <c r="X116" s="22">
        <f t="shared" si="53"/>
        <v>1</v>
      </c>
      <c r="Y116" s="22" t="e">
        <f>U116/#REF!</f>
        <v>#REF!</v>
      </c>
      <c r="Z116" s="22" t="e">
        <f>V116/#REF!</f>
        <v>#REF!</v>
      </c>
      <c r="AA116" s="20">
        <f t="shared" si="38"/>
        <v>76242.833333333328</v>
      </c>
      <c r="AB116" s="20">
        <f t="shared" si="39"/>
        <v>76242.833333333328</v>
      </c>
      <c r="AC116" s="23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5"/>
      <c r="AV116" s="26"/>
      <c r="AW116" s="39"/>
      <c r="AX116" s="27"/>
    </row>
    <row r="117" spans="1:50" s="28" customFormat="1" ht="20.399999999999999" x14ac:dyDescent="0.2">
      <c r="A117" s="51">
        <v>99</v>
      </c>
      <c r="B117" s="41" t="s">
        <v>167</v>
      </c>
      <c r="C117" s="51" t="s">
        <v>153</v>
      </c>
      <c r="D117" s="19">
        <v>1</v>
      </c>
      <c r="E117" s="2">
        <v>855000</v>
      </c>
      <c r="F117" s="2">
        <f t="shared" si="62"/>
        <v>855000</v>
      </c>
      <c r="G117" s="2">
        <v>966149.99999999988</v>
      </c>
      <c r="H117" s="2">
        <f t="shared" si="63"/>
        <v>966149.99999999988</v>
      </c>
      <c r="I117" s="2">
        <v>1034550.0000000002</v>
      </c>
      <c r="J117" s="63">
        <f t="shared" si="64"/>
        <v>1034550.0000000002</v>
      </c>
      <c r="K117" s="20">
        <f t="shared" si="65"/>
        <v>855000</v>
      </c>
      <c r="L117" s="20">
        <f t="shared" si="66"/>
        <v>1034550.0000000002</v>
      </c>
      <c r="M117" s="20">
        <f t="shared" si="67"/>
        <v>966149.99999999988</v>
      </c>
      <c r="N117" s="20">
        <f t="shared" si="68"/>
        <v>951900</v>
      </c>
      <c r="O117" s="20">
        <f t="shared" si="48"/>
        <v>910575</v>
      </c>
      <c r="P117" s="20">
        <f t="shared" si="49"/>
        <v>1000350</v>
      </c>
      <c r="Q117" s="20">
        <f t="shared" si="69"/>
        <v>78594.918728884673</v>
      </c>
      <c r="R117" s="21">
        <f t="shared" si="50"/>
        <v>8.6313503806808523E-2</v>
      </c>
      <c r="S117" s="20">
        <f t="shared" si="37"/>
        <v>951900</v>
      </c>
      <c r="T117" s="16" t="str">
        <f t="shared" si="51"/>
        <v>PROMEDIO</v>
      </c>
      <c r="U117" s="16">
        <v>1</v>
      </c>
      <c r="V117" s="16">
        <v>1</v>
      </c>
      <c r="W117" s="18">
        <f t="shared" si="52"/>
        <v>0</v>
      </c>
      <c r="X117" s="22">
        <f t="shared" si="53"/>
        <v>1</v>
      </c>
      <c r="Y117" s="22" t="e">
        <f>U117/#REF!</f>
        <v>#REF!</v>
      </c>
      <c r="Z117" s="22" t="e">
        <f>V117/#REF!</f>
        <v>#REF!</v>
      </c>
      <c r="AA117" s="20">
        <f t="shared" si="38"/>
        <v>951900</v>
      </c>
      <c r="AB117" s="20">
        <f t="shared" si="39"/>
        <v>951900</v>
      </c>
      <c r="AC117" s="23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5"/>
      <c r="AV117" s="26"/>
      <c r="AW117" s="39"/>
      <c r="AX117" s="27"/>
    </row>
    <row r="118" spans="1:50" s="28" customFormat="1" ht="20.399999999999999" x14ac:dyDescent="0.2">
      <c r="A118" s="51">
        <v>100</v>
      </c>
      <c r="B118" s="41" t="s">
        <v>168</v>
      </c>
      <c r="C118" s="51" t="s">
        <v>153</v>
      </c>
      <c r="D118" s="19">
        <v>1</v>
      </c>
      <c r="E118" s="2">
        <v>840000</v>
      </c>
      <c r="F118" s="2">
        <f t="shared" si="62"/>
        <v>840000</v>
      </c>
      <c r="G118" s="2">
        <v>856800</v>
      </c>
      <c r="H118" s="2">
        <f t="shared" si="63"/>
        <v>856800</v>
      </c>
      <c r="I118" s="2">
        <v>961716</v>
      </c>
      <c r="J118" s="63">
        <f t="shared" si="64"/>
        <v>961716</v>
      </c>
      <c r="K118" s="20">
        <f t="shared" si="65"/>
        <v>840000</v>
      </c>
      <c r="L118" s="20">
        <f t="shared" si="66"/>
        <v>961716</v>
      </c>
      <c r="M118" s="20">
        <f t="shared" si="67"/>
        <v>856800</v>
      </c>
      <c r="N118" s="20">
        <f t="shared" si="68"/>
        <v>886172</v>
      </c>
      <c r="O118" s="20">
        <f t="shared" si="48"/>
        <v>848400</v>
      </c>
      <c r="P118" s="20">
        <f t="shared" si="49"/>
        <v>909258</v>
      </c>
      <c r="Q118" s="20">
        <f t="shared" si="69"/>
        <v>11879.393923933998</v>
      </c>
      <c r="R118" s="21">
        <f t="shared" si="50"/>
        <v>1.4002114478941535E-2</v>
      </c>
      <c r="S118" s="20">
        <f t="shared" si="37"/>
        <v>886172</v>
      </c>
      <c r="T118" s="16" t="str">
        <f t="shared" si="51"/>
        <v>PROMEDIO</v>
      </c>
      <c r="U118" s="16">
        <v>1</v>
      </c>
      <c r="V118" s="16">
        <v>1</v>
      </c>
      <c r="W118" s="18">
        <f t="shared" si="52"/>
        <v>0</v>
      </c>
      <c r="X118" s="22">
        <f t="shared" si="53"/>
        <v>1</v>
      </c>
      <c r="Y118" s="22" t="e">
        <f>U118/#REF!</f>
        <v>#REF!</v>
      </c>
      <c r="Z118" s="22" t="e">
        <f>V118/#REF!</f>
        <v>#REF!</v>
      </c>
      <c r="AA118" s="20">
        <f t="shared" si="38"/>
        <v>886172</v>
      </c>
      <c r="AB118" s="20">
        <f t="shared" si="39"/>
        <v>886172</v>
      </c>
      <c r="AC118" s="23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5"/>
      <c r="AV118" s="26"/>
      <c r="AW118" s="39"/>
      <c r="AX118" s="27"/>
    </row>
    <row r="119" spans="1:50" s="28" customFormat="1" ht="20.399999999999999" x14ac:dyDescent="0.2">
      <c r="A119" s="51">
        <v>101</v>
      </c>
      <c r="B119" s="41" t="s">
        <v>169</v>
      </c>
      <c r="C119" s="51" t="s">
        <v>153</v>
      </c>
      <c r="D119" s="19">
        <v>1</v>
      </c>
      <c r="E119" s="2">
        <v>298000</v>
      </c>
      <c r="F119" s="2">
        <f t="shared" si="62"/>
        <v>298000</v>
      </c>
      <c r="G119" s="2">
        <v>300980</v>
      </c>
      <c r="H119" s="2">
        <f t="shared" si="63"/>
        <v>300980</v>
      </c>
      <c r="I119" s="2">
        <v>400988.8</v>
      </c>
      <c r="J119" s="63">
        <f t="shared" si="64"/>
        <v>400988.8</v>
      </c>
      <c r="K119" s="20">
        <f t="shared" si="65"/>
        <v>298000</v>
      </c>
      <c r="L119" s="20">
        <f t="shared" si="66"/>
        <v>400988.8</v>
      </c>
      <c r="M119" s="20">
        <f t="shared" si="67"/>
        <v>300980</v>
      </c>
      <c r="N119" s="20">
        <f t="shared" si="68"/>
        <v>333322.93333333335</v>
      </c>
      <c r="O119" s="20">
        <f t="shared" si="48"/>
        <v>299490</v>
      </c>
      <c r="P119" s="20">
        <f t="shared" si="49"/>
        <v>350984.4</v>
      </c>
      <c r="Q119" s="20">
        <f t="shared" si="69"/>
        <v>2107.1782079359118</v>
      </c>
      <c r="R119" s="21">
        <f t="shared" si="50"/>
        <v>7.0358883700153991E-3</v>
      </c>
      <c r="S119" s="20">
        <f t="shared" si="37"/>
        <v>333322.93333333335</v>
      </c>
      <c r="T119" s="16" t="str">
        <f t="shared" si="51"/>
        <v>PROMEDIO</v>
      </c>
      <c r="U119" s="16">
        <v>1</v>
      </c>
      <c r="V119" s="16">
        <v>1</v>
      </c>
      <c r="W119" s="18">
        <f t="shared" si="52"/>
        <v>0</v>
      </c>
      <c r="X119" s="22">
        <f t="shared" si="53"/>
        <v>1</v>
      </c>
      <c r="Y119" s="22" t="e">
        <f>U119/#REF!</f>
        <v>#REF!</v>
      </c>
      <c r="Z119" s="22" t="e">
        <f>V119/#REF!</f>
        <v>#REF!</v>
      </c>
      <c r="AA119" s="20">
        <f t="shared" si="38"/>
        <v>333322.93333333335</v>
      </c>
      <c r="AB119" s="20">
        <f t="shared" si="39"/>
        <v>333322.93333333335</v>
      </c>
      <c r="AC119" s="23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5"/>
      <c r="AV119" s="26"/>
      <c r="AW119" s="39"/>
      <c r="AX119" s="27"/>
    </row>
    <row r="120" spans="1:50" s="28" customFormat="1" ht="30.6" x14ac:dyDescent="0.2">
      <c r="A120" s="51">
        <v>102</v>
      </c>
      <c r="B120" s="41" t="s">
        <v>170</v>
      </c>
      <c r="C120" s="51" t="s">
        <v>153</v>
      </c>
      <c r="D120" s="19">
        <v>1</v>
      </c>
      <c r="E120" s="2">
        <v>350000</v>
      </c>
      <c r="F120" s="2">
        <f t="shared" si="62"/>
        <v>350000</v>
      </c>
      <c r="G120" s="2">
        <v>427000</v>
      </c>
      <c r="H120" s="2">
        <f t="shared" si="63"/>
        <v>427000</v>
      </c>
      <c r="I120" s="2">
        <v>520940</v>
      </c>
      <c r="J120" s="63">
        <f t="shared" si="64"/>
        <v>520940</v>
      </c>
      <c r="K120" s="20">
        <f t="shared" si="65"/>
        <v>350000</v>
      </c>
      <c r="L120" s="20">
        <f t="shared" si="66"/>
        <v>520940</v>
      </c>
      <c r="M120" s="20">
        <f t="shared" si="67"/>
        <v>427000</v>
      </c>
      <c r="N120" s="20">
        <f t="shared" si="68"/>
        <v>432646.66666666669</v>
      </c>
      <c r="O120" s="20">
        <f t="shared" si="48"/>
        <v>388500</v>
      </c>
      <c r="P120" s="20">
        <f t="shared" si="49"/>
        <v>473970</v>
      </c>
      <c r="Q120" s="20">
        <f t="shared" si="69"/>
        <v>54447.222151364156</v>
      </c>
      <c r="R120" s="21">
        <f t="shared" si="50"/>
        <v>0.14014728996490131</v>
      </c>
      <c r="S120" s="20">
        <f t="shared" si="37"/>
        <v>388500</v>
      </c>
      <c r="T120" s="16" t="str">
        <f t="shared" si="51"/>
        <v>PROM[MEN-MED]</v>
      </c>
      <c r="U120" s="16">
        <v>1</v>
      </c>
      <c r="V120" s="16">
        <v>1</v>
      </c>
      <c r="W120" s="18">
        <f t="shared" si="52"/>
        <v>0</v>
      </c>
      <c r="X120" s="22">
        <f t="shared" si="53"/>
        <v>1</v>
      </c>
      <c r="Y120" s="22" t="e">
        <f>U120/#REF!</f>
        <v>#REF!</v>
      </c>
      <c r="Z120" s="22" t="e">
        <f>V120/#REF!</f>
        <v>#REF!</v>
      </c>
      <c r="AA120" s="20">
        <f t="shared" si="38"/>
        <v>388500</v>
      </c>
      <c r="AB120" s="20">
        <f t="shared" si="39"/>
        <v>388500</v>
      </c>
      <c r="AC120" s="23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5"/>
      <c r="AV120" s="26"/>
      <c r="AW120" s="39"/>
      <c r="AX120" s="27"/>
    </row>
    <row r="121" spans="1:50" s="45" customFormat="1" ht="19.2" customHeight="1" x14ac:dyDescent="0.2">
      <c r="A121" s="334" t="s">
        <v>171</v>
      </c>
      <c r="B121" s="335"/>
      <c r="C121" s="43"/>
      <c r="D121" s="124"/>
      <c r="E121" s="125"/>
      <c r="F121" s="125"/>
      <c r="G121" s="125"/>
      <c r="H121" s="125"/>
      <c r="I121" s="125"/>
      <c r="J121" s="126"/>
      <c r="K121" s="127"/>
      <c r="L121" s="127"/>
      <c r="M121" s="127"/>
      <c r="N121" s="127"/>
      <c r="O121" s="127"/>
      <c r="P121" s="127"/>
      <c r="Q121" s="127"/>
      <c r="R121" s="128"/>
      <c r="S121" s="127"/>
      <c r="T121" s="123"/>
      <c r="U121" s="123"/>
      <c r="V121" s="123"/>
      <c r="W121" s="124"/>
      <c r="X121" s="128"/>
      <c r="Y121" s="128"/>
      <c r="Z121" s="128"/>
      <c r="AA121" s="127"/>
      <c r="AB121" s="127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</row>
    <row r="122" spans="1:50" s="28" customFormat="1" ht="20.399999999999999" x14ac:dyDescent="0.2">
      <c r="A122" s="51">
        <v>103</v>
      </c>
      <c r="B122" s="41" t="s">
        <v>172</v>
      </c>
      <c r="C122" s="51" t="s">
        <v>152</v>
      </c>
      <c r="D122" s="19">
        <v>1</v>
      </c>
      <c r="E122" s="2">
        <v>896000</v>
      </c>
      <c r="F122" s="2">
        <f t="shared" ref="F122:F129" si="70">E122*D122</f>
        <v>896000</v>
      </c>
      <c r="G122" s="2">
        <v>994560.00000000012</v>
      </c>
      <c r="H122" s="2">
        <f t="shared" ref="H122:H129" si="71">G122*D122</f>
        <v>994560.00000000012</v>
      </c>
      <c r="I122" s="2">
        <v>1184959.9999999998</v>
      </c>
      <c r="J122" s="63">
        <f t="shared" ref="J122:J129" si="72">I122*D122</f>
        <v>1184959.9999999998</v>
      </c>
      <c r="K122" s="20">
        <f t="shared" ref="K122:K129" si="73">MIN(E122,G122,I122)</f>
        <v>896000</v>
      </c>
      <c r="L122" s="20">
        <f t="shared" ref="L122:L129" si="74">MAX(E122,G122,I122)</f>
        <v>1184959.9999999998</v>
      </c>
      <c r="M122" s="20">
        <f t="shared" ref="M122:M129" si="75">MEDIAN(E122,G122,I122)</f>
        <v>994560.00000000012</v>
      </c>
      <c r="N122" s="20">
        <f t="shared" ref="N122:N129" si="76">AVERAGE(E122,G122,I122)</f>
        <v>1025173.3333333334</v>
      </c>
      <c r="O122" s="20">
        <f t="shared" si="48"/>
        <v>945280</v>
      </c>
      <c r="P122" s="20">
        <f t="shared" si="49"/>
        <v>1089760</v>
      </c>
      <c r="Q122" s="20">
        <f t="shared" ref="Q122:Q129" si="77">STDEVA(E122,G122)</f>
        <v>69692.444353746207</v>
      </c>
      <c r="R122" s="21">
        <f t="shared" si="50"/>
        <v>7.3726773393858122E-2</v>
      </c>
      <c r="S122" s="20">
        <f t="shared" si="37"/>
        <v>1025173.3333333334</v>
      </c>
      <c r="T122" s="16" t="str">
        <f t="shared" si="51"/>
        <v>PROMEDIO</v>
      </c>
      <c r="U122" s="16">
        <v>1</v>
      </c>
      <c r="V122" s="16">
        <v>1</v>
      </c>
      <c r="W122" s="18">
        <f t="shared" si="52"/>
        <v>0</v>
      </c>
      <c r="X122" s="22">
        <f t="shared" si="53"/>
        <v>1</v>
      </c>
      <c r="Y122" s="22" t="e">
        <f>U122/#REF!</f>
        <v>#REF!</v>
      </c>
      <c r="Z122" s="22" t="e">
        <f>V122/#REF!</f>
        <v>#REF!</v>
      </c>
      <c r="AA122" s="20">
        <f t="shared" si="38"/>
        <v>1025173.3333333334</v>
      </c>
      <c r="AB122" s="20">
        <f t="shared" si="39"/>
        <v>1025173.3333333334</v>
      </c>
      <c r="AC122" s="23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5"/>
      <c r="AV122" s="26"/>
      <c r="AW122" s="39"/>
      <c r="AX122" s="27"/>
    </row>
    <row r="123" spans="1:50" s="28" customFormat="1" ht="51" x14ac:dyDescent="0.2">
      <c r="A123" s="52">
        <v>104</v>
      </c>
      <c r="B123" s="53" t="s">
        <v>173</v>
      </c>
      <c r="C123" s="54" t="s">
        <v>152</v>
      </c>
      <c r="D123" s="19">
        <v>1</v>
      </c>
      <c r="E123" s="2">
        <v>873000</v>
      </c>
      <c r="F123" s="2">
        <f t="shared" si="70"/>
        <v>873000</v>
      </c>
      <c r="G123" s="2">
        <v>899190</v>
      </c>
      <c r="H123" s="2">
        <f t="shared" si="71"/>
        <v>899190</v>
      </c>
      <c r="I123" s="2">
        <v>999497.70000000007</v>
      </c>
      <c r="J123" s="63">
        <f t="shared" si="72"/>
        <v>999497.70000000007</v>
      </c>
      <c r="K123" s="20">
        <f t="shared" si="73"/>
        <v>873000</v>
      </c>
      <c r="L123" s="20">
        <f t="shared" si="74"/>
        <v>999497.70000000007</v>
      </c>
      <c r="M123" s="20">
        <f t="shared" si="75"/>
        <v>899190</v>
      </c>
      <c r="N123" s="20">
        <f t="shared" si="76"/>
        <v>923895.9</v>
      </c>
      <c r="O123" s="20">
        <f t="shared" si="48"/>
        <v>886095</v>
      </c>
      <c r="P123" s="20">
        <f t="shared" si="49"/>
        <v>949343.85000000009</v>
      </c>
      <c r="Q123" s="20">
        <f t="shared" si="77"/>
        <v>18519.126599275678</v>
      </c>
      <c r="R123" s="21">
        <f t="shared" si="50"/>
        <v>2.0899707818321601E-2</v>
      </c>
      <c r="S123" s="20">
        <f t="shared" si="37"/>
        <v>923895.9</v>
      </c>
      <c r="T123" s="16" t="str">
        <f t="shared" si="51"/>
        <v>PROMEDIO</v>
      </c>
      <c r="U123" s="16">
        <v>1</v>
      </c>
      <c r="V123" s="16">
        <v>1</v>
      </c>
      <c r="W123" s="18">
        <f t="shared" si="52"/>
        <v>0</v>
      </c>
      <c r="X123" s="22">
        <f t="shared" si="53"/>
        <v>1</v>
      </c>
      <c r="Y123" s="22" t="e">
        <f>U123/#REF!</f>
        <v>#REF!</v>
      </c>
      <c r="Z123" s="22" t="e">
        <f>V123/#REF!</f>
        <v>#REF!</v>
      </c>
      <c r="AA123" s="20">
        <f t="shared" si="38"/>
        <v>923895.9</v>
      </c>
      <c r="AB123" s="20">
        <f t="shared" si="39"/>
        <v>923895.9</v>
      </c>
      <c r="AC123" s="23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5"/>
      <c r="AV123" s="26"/>
      <c r="AW123" s="39"/>
      <c r="AX123" s="27"/>
    </row>
    <row r="124" spans="1:50" s="28" customFormat="1" ht="20.399999999999999" x14ac:dyDescent="0.2">
      <c r="A124" s="51">
        <v>105</v>
      </c>
      <c r="B124" s="41" t="s">
        <v>174</v>
      </c>
      <c r="C124" s="51" t="s">
        <v>152</v>
      </c>
      <c r="D124" s="19">
        <v>1</v>
      </c>
      <c r="E124" s="2">
        <v>285000</v>
      </c>
      <c r="F124" s="2">
        <f t="shared" si="70"/>
        <v>285000</v>
      </c>
      <c r="G124" s="2">
        <v>336300</v>
      </c>
      <c r="H124" s="2">
        <f t="shared" si="71"/>
        <v>336300</v>
      </c>
      <c r="I124" s="2">
        <v>290728.5</v>
      </c>
      <c r="J124" s="63">
        <f t="shared" si="72"/>
        <v>290728.5</v>
      </c>
      <c r="K124" s="20">
        <f t="shared" si="73"/>
        <v>285000</v>
      </c>
      <c r="L124" s="20">
        <f t="shared" si="74"/>
        <v>336300</v>
      </c>
      <c r="M124" s="20">
        <f t="shared" si="75"/>
        <v>290728.5</v>
      </c>
      <c r="N124" s="20">
        <f t="shared" si="76"/>
        <v>304009.5</v>
      </c>
      <c r="O124" s="20">
        <f t="shared" si="48"/>
        <v>287864.25</v>
      </c>
      <c r="P124" s="20">
        <f t="shared" si="49"/>
        <v>313514.25</v>
      </c>
      <c r="Q124" s="20">
        <f t="shared" si="77"/>
        <v>36274.577874869887</v>
      </c>
      <c r="R124" s="21">
        <f t="shared" si="50"/>
        <v>0.12601279205344146</v>
      </c>
      <c r="S124" s="20">
        <f t="shared" si="37"/>
        <v>287864.25</v>
      </c>
      <c r="T124" s="16" t="str">
        <f t="shared" si="51"/>
        <v>PROM[MEN-MED]</v>
      </c>
      <c r="U124" s="16">
        <v>1</v>
      </c>
      <c r="V124" s="16">
        <v>1</v>
      </c>
      <c r="W124" s="18">
        <f t="shared" si="52"/>
        <v>0</v>
      </c>
      <c r="X124" s="22">
        <f t="shared" si="53"/>
        <v>1</v>
      </c>
      <c r="Y124" s="22" t="e">
        <f>U124/#REF!</f>
        <v>#REF!</v>
      </c>
      <c r="Z124" s="22" t="e">
        <f>V124/#REF!</f>
        <v>#REF!</v>
      </c>
      <c r="AA124" s="20">
        <f t="shared" si="38"/>
        <v>287864.25</v>
      </c>
      <c r="AB124" s="20">
        <f t="shared" si="39"/>
        <v>287864.25</v>
      </c>
      <c r="AC124" s="23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5"/>
      <c r="AV124" s="26"/>
      <c r="AW124" s="39"/>
      <c r="AX124" s="27"/>
    </row>
    <row r="125" spans="1:50" s="28" customFormat="1" ht="30.6" x14ac:dyDescent="0.2">
      <c r="A125" s="51">
        <v>106</v>
      </c>
      <c r="B125" s="41" t="s">
        <v>175</v>
      </c>
      <c r="C125" s="51" t="s">
        <v>152</v>
      </c>
      <c r="D125" s="19">
        <v>1</v>
      </c>
      <c r="E125" s="2">
        <v>135000</v>
      </c>
      <c r="F125" s="2">
        <f t="shared" si="70"/>
        <v>135000</v>
      </c>
      <c r="G125" s="2">
        <v>162000</v>
      </c>
      <c r="H125" s="2">
        <f t="shared" si="71"/>
        <v>162000</v>
      </c>
      <c r="I125" s="2">
        <v>163350</v>
      </c>
      <c r="J125" s="63">
        <f t="shared" si="72"/>
        <v>163350</v>
      </c>
      <c r="K125" s="20">
        <f t="shared" si="73"/>
        <v>135000</v>
      </c>
      <c r="L125" s="20">
        <f t="shared" si="74"/>
        <v>163350</v>
      </c>
      <c r="M125" s="20">
        <f t="shared" si="75"/>
        <v>162000</v>
      </c>
      <c r="N125" s="20">
        <f t="shared" si="76"/>
        <v>153450</v>
      </c>
      <c r="O125" s="20">
        <f t="shared" si="48"/>
        <v>148500</v>
      </c>
      <c r="P125" s="20">
        <f t="shared" si="49"/>
        <v>162675</v>
      </c>
      <c r="Q125" s="20">
        <f t="shared" si="77"/>
        <v>19091.883092036784</v>
      </c>
      <c r="R125" s="21">
        <f t="shared" si="50"/>
        <v>0.12856486930664501</v>
      </c>
      <c r="S125" s="20">
        <f t="shared" si="37"/>
        <v>148500</v>
      </c>
      <c r="T125" s="16" t="str">
        <f t="shared" si="51"/>
        <v>PROM[MEN-MED]</v>
      </c>
      <c r="U125" s="16">
        <v>1</v>
      </c>
      <c r="V125" s="16">
        <v>1</v>
      </c>
      <c r="W125" s="18">
        <f t="shared" si="52"/>
        <v>0</v>
      </c>
      <c r="X125" s="22">
        <f t="shared" si="53"/>
        <v>1</v>
      </c>
      <c r="Y125" s="22" t="e">
        <f>U125/#REF!</f>
        <v>#REF!</v>
      </c>
      <c r="Z125" s="22" t="e">
        <f>V125/#REF!</f>
        <v>#REF!</v>
      </c>
      <c r="AA125" s="20">
        <f t="shared" si="38"/>
        <v>148500</v>
      </c>
      <c r="AB125" s="20">
        <f t="shared" si="39"/>
        <v>148500</v>
      </c>
      <c r="AC125" s="23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5"/>
      <c r="AV125" s="26"/>
      <c r="AW125" s="39"/>
      <c r="AX125" s="27"/>
    </row>
    <row r="126" spans="1:50" s="28" customFormat="1" ht="20.399999999999999" x14ac:dyDescent="0.2">
      <c r="A126" s="51">
        <v>107</v>
      </c>
      <c r="B126" s="41" t="s">
        <v>176</v>
      </c>
      <c r="C126" s="51" t="s">
        <v>153</v>
      </c>
      <c r="D126" s="19">
        <v>1</v>
      </c>
      <c r="E126" s="2">
        <v>886000</v>
      </c>
      <c r="F126" s="2">
        <f t="shared" si="70"/>
        <v>886000</v>
      </c>
      <c r="G126" s="2">
        <v>921440</v>
      </c>
      <c r="H126" s="2">
        <f t="shared" si="71"/>
        <v>921440</v>
      </c>
      <c r="I126" s="2">
        <v>921794.4</v>
      </c>
      <c r="J126" s="63">
        <f t="shared" si="72"/>
        <v>921794.4</v>
      </c>
      <c r="K126" s="20">
        <f t="shared" si="73"/>
        <v>886000</v>
      </c>
      <c r="L126" s="20">
        <f t="shared" si="74"/>
        <v>921794.4</v>
      </c>
      <c r="M126" s="20">
        <f t="shared" si="75"/>
        <v>921440</v>
      </c>
      <c r="N126" s="20">
        <f t="shared" si="76"/>
        <v>909744.79999999993</v>
      </c>
      <c r="O126" s="20">
        <f t="shared" si="48"/>
        <v>903720</v>
      </c>
      <c r="P126" s="20">
        <f t="shared" si="49"/>
        <v>921617.2</v>
      </c>
      <c r="Q126" s="20">
        <f t="shared" si="77"/>
        <v>25059.864325251245</v>
      </c>
      <c r="R126" s="21">
        <f t="shared" si="50"/>
        <v>2.77296776935901E-2</v>
      </c>
      <c r="S126" s="20">
        <f t="shared" si="37"/>
        <v>909744.79999999993</v>
      </c>
      <c r="T126" s="16" t="str">
        <f t="shared" si="51"/>
        <v>PROMEDIO</v>
      </c>
      <c r="U126" s="16">
        <v>1</v>
      </c>
      <c r="V126" s="16">
        <v>1</v>
      </c>
      <c r="W126" s="18">
        <f t="shared" si="52"/>
        <v>0</v>
      </c>
      <c r="X126" s="22">
        <f t="shared" si="53"/>
        <v>1</v>
      </c>
      <c r="Y126" s="22" t="e">
        <f>U126/#REF!</f>
        <v>#REF!</v>
      </c>
      <c r="Z126" s="22" t="e">
        <f>V126/#REF!</f>
        <v>#REF!</v>
      </c>
      <c r="AA126" s="20">
        <f t="shared" si="38"/>
        <v>909744.79999999993</v>
      </c>
      <c r="AB126" s="20">
        <f t="shared" si="39"/>
        <v>909744.79999999993</v>
      </c>
      <c r="AC126" s="23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5"/>
      <c r="AV126" s="26"/>
      <c r="AW126" s="39"/>
      <c r="AX126" s="27"/>
    </row>
    <row r="127" spans="1:50" s="28" customFormat="1" ht="20.399999999999999" x14ac:dyDescent="0.2">
      <c r="A127" s="51">
        <v>108</v>
      </c>
      <c r="B127" s="41" t="s">
        <v>177</v>
      </c>
      <c r="C127" s="51" t="s">
        <v>153</v>
      </c>
      <c r="D127" s="19">
        <v>1</v>
      </c>
      <c r="E127" s="2">
        <v>465000</v>
      </c>
      <c r="F127" s="2">
        <f t="shared" si="70"/>
        <v>465000</v>
      </c>
      <c r="G127" s="2">
        <v>576600</v>
      </c>
      <c r="H127" s="2">
        <f t="shared" si="71"/>
        <v>576600</v>
      </c>
      <c r="I127" s="2">
        <v>703498.5</v>
      </c>
      <c r="J127" s="63">
        <f t="shared" si="72"/>
        <v>703498.5</v>
      </c>
      <c r="K127" s="20">
        <f t="shared" si="73"/>
        <v>465000</v>
      </c>
      <c r="L127" s="20">
        <f t="shared" si="74"/>
        <v>703498.5</v>
      </c>
      <c r="M127" s="20">
        <f t="shared" si="75"/>
        <v>576600</v>
      </c>
      <c r="N127" s="20">
        <f t="shared" si="76"/>
        <v>581699.5</v>
      </c>
      <c r="O127" s="20">
        <f t="shared" si="48"/>
        <v>520800</v>
      </c>
      <c r="P127" s="20">
        <f t="shared" si="49"/>
        <v>640049.25</v>
      </c>
      <c r="Q127" s="20">
        <f t="shared" si="77"/>
        <v>78913.116780418699</v>
      </c>
      <c r="R127" s="21">
        <f t="shared" si="50"/>
        <v>0.15152288168283159</v>
      </c>
      <c r="S127" s="20">
        <f t="shared" si="37"/>
        <v>520800</v>
      </c>
      <c r="T127" s="16" t="str">
        <f t="shared" si="51"/>
        <v>PROM[MEN-MED]</v>
      </c>
      <c r="U127" s="16">
        <v>1</v>
      </c>
      <c r="V127" s="16">
        <v>1</v>
      </c>
      <c r="W127" s="18">
        <f t="shared" si="52"/>
        <v>0</v>
      </c>
      <c r="X127" s="22">
        <f t="shared" si="53"/>
        <v>1</v>
      </c>
      <c r="Y127" s="22" t="e">
        <f>U127/#REF!</f>
        <v>#REF!</v>
      </c>
      <c r="Z127" s="22" t="e">
        <f>V127/#REF!</f>
        <v>#REF!</v>
      </c>
      <c r="AA127" s="20">
        <f t="shared" si="38"/>
        <v>520800</v>
      </c>
      <c r="AB127" s="20">
        <f t="shared" si="39"/>
        <v>520800</v>
      </c>
      <c r="AC127" s="23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5"/>
      <c r="AV127" s="26"/>
      <c r="AW127" s="39"/>
      <c r="AX127" s="27"/>
    </row>
    <row r="128" spans="1:50" s="28" customFormat="1" ht="20.399999999999999" x14ac:dyDescent="0.2">
      <c r="A128" s="51">
        <v>109</v>
      </c>
      <c r="B128" s="41" t="s">
        <v>178</v>
      </c>
      <c r="C128" s="51" t="s">
        <v>153</v>
      </c>
      <c r="D128" s="19">
        <v>1</v>
      </c>
      <c r="E128" s="2">
        <v>2900000</v>
      </c>
      <c r="F128" s="2">
        <f t="shared" si="70"/>
        <v>2900000</v>
      </c>
      <c r="G128" s="2">
        <v>3422000</v>
      </c>
      <c r="H128" s="2">
        <f t="shared" si="71"/>
        <v>3422000</v>
      </c>
      <c r="I128" s="2">
        <v>3509000.0000000009</v>
      </c>
      <c r="J128" s="63">
        <f t="shared" si="72"/>
        <v>3509000.0000000009</v>
      </c>
      <c r="K128" s="20">
        <f t="shared" si="73"/>
        <v>2900000</v>
      </c>
      <c r="L128" s="20">
        <f t="shared" si="74"/>
        <v>3509000.0000000009</v>
      </c>
      <c r="M128" s="20">
        <f t="shared" si="75"/>
        <v>3422000</v>
      </c>
      <c r="N128" s="20">
        <f t="shared" si="76"/>
        <v>3277000</v>
      </c>
      <c r="O128" s="20">
        <f t="shared" si="48"/>
        <v>3161000</v>
      </c>
      <c r="P128" s="20">
        <f t="shared" si="49"/>
        <v>3465500.0000000005</v>
      </c>
      <c r="Q128" s="20">
        <f t="shared" si="77"/>
        <v>369109.73977937782</v>
      </c>
      <c r="R128" s="21">
        <f t="shared" si="50"/>
        <v>0.11676992716842069</v>
      </c>
      <c r="S128" s="20">
        <f t="shared" si="37"/>
        <v>3161000</v>
      </c>
      <c r="T128" s="16" t="str">
        <f t="shared" si="51"/>
        <v>PROM[MEN-MED]</v>
      </c>
      <c r="U128" s="16">
        <v>1</v>
      </c>
      <c r="V128" s="16">
        <v>1</v>
      </c>
      <c r="W128" s="18">
        <f t="shared" si="52"/>
        <v>0</v>
      </c>
      <c r="X128" s="22">
        <f t="shared" si="53"/>
        <v>1</v>
      </c>
      <c r="Y128" s="22" t="e">
        <f>U128/#REF!</f>
        <v>#REF!</v>
      </c>
      <c r="Z128" s="22" t="e">
        <f>V128/#REF!</f>
        <v>#REF!</v>
      </c>
      <c r="AA128" s="20">
        <f t="shared" si="38"/>
        <v>3161000</v>
      </c>
      <c r="AB128" s="20">
        <f t="shared" si="39"/>
        <v>3161000</v>
      </c>
      <c r="AC128" s="23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5"/>
      <c r="AV128" s="26"/>
      <c r="AW128" s="39"/>
      <c r="AX128" s="27"/>
    </row>
    <row r="129" spans="1:50" s="28" customFormat="1" ht="32.4" customHeight="1" x14ac:dyDescent="0.2">
      <c r="A129" s="51">
        <v>110</v>
      </c>
      <c r="B129" s="41" t="s">
        <v>179</v>
      </c>
      <c r="C129" s="51" t="s">
        <v>153</v>
      </c>
      <c r="D129" s="19">
        <v>1</v>
      </c>
      <c r="E129" s="2">
        <v>1465000</v>
      </c>
      <c r="F129" s="2">
        <f t="shared" si="70"/>
        <v>1465000</v>
      </c>
      <c r="G129" s="2">
        <v>1626150.0000000002</v>
      </c>
      <c r="H129" s="2">
        <f t="shared" si="71"/>
        <v>1626150.0000000002</v>
      </c>
      <c r="I129" s="2">
        <v>2039866</v>
      </c>
      <c r="J129" s="63">
        <f t="shared" si="72"/>
        <v>2039866</v>
      </c>
      <c r="K129" s="20">
        <f t="shared" si="73"/>
        <v>1465000</v>
      </c>
      <c r="L129" s="20">
        <f t="shared" si="74"/>
        <v>2039866</v>
      </c>
      <c r="M129" s="20">
        <f t="shared" si="75"/>
        <v>1626150.0000000002</v>
      </c>
      <c r="N129" s="20">
        <f t="shared" si="76"/>
        <v>1710338.6666666667</v>
      </c>
      <c r="O129" s="20">
        <f t="shared" si="48"/>
        <v>1545575</v>
      </c>
      <c r="P129" s="20">
        <f t="shared" si="49"/>
        <v>1833008</v>
      </c>
      <c r="Q129" s="20">
        <f t="shared" si="77"/>
        <v>113950.2577882123</v>
      </c>
      <c r="R129" s="21">
        <f t="shared" si="50"/>
        <v>7.372677339385815E-2</v>
      </c>
      <c r="S129" s="20">
        <f t="shared" si="37"/>
        <v>1710338.6666666667</v>
      </c>
      <c r="T129" s="16" t="str">
        <f t="shared" si="51"/>
        <v>PROMEDIO</v>
      </c>
      <c r="U129" s="16">
        <v>1</v>
      </c>
      <c r="V129" s="16">
        <v>1</v>
      </c>
      <c r="W129" s="18">
        <f t="shared" si="52"/>
        <v>0</v>
      </c>
      <c r="X129" s="22">
        <f t="shared" si="53"/>
        <v>1</v>
      </c>
      <c r="Y129" s="22" t="e">
        <f>U129/#REF!</f>
        <v>#REF!</v>
      </c>
      <c r="Z129" s="22" t="e">
        <f>V129/#REF!</f>
        <v>#REF!</v>
      </c>
      <c r="AA129" s="20">
        <f t="shared" si="38"/>
        <v>1710338.6666666667</v>
      </c>
      <c r="AB129" s="20">
        <f t="shared" si="39"/>
        <v>1710338.6666666667</v>
      </c>
      <c r="AC129" s="23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5"/>
      <c r="AV129" s="26"/>
      <c r="AW129" s="39"/>
      <c r="AX129" s="27"/>
    </row>
    <row r="130" spans="1:50" s="45" customFormat="1" ht="19.2" customHeight="1" x14ac:dyDescent="0.2">
      <c r="A130" s="334" t="s">
        <v>180</v>
      </c>
      <c r="B130" s="335"/>
      <c r="C130" s="43"/>
      <c r="D130" s="124"/>
      <c r="E130" s="125"/>
      <c r="F130" s="125"/>
      <c r="G130" s="125"/>
      <c r="H130" s="125"/>
      <c r="I130" s="125"/>
      <c r="J130" s="126"/>
      <c r="K130" s="127"/>
      <c r="L130" s="127"/>
      <c r="M130" s="127"/>
      <c r="N130" s="127"/>
      <c r="O130" s="127"/>
      <c r="P130" s="127"/>
      <c r="Q130" s="127"/>
      <c r="R130" s="128"/>
      <c r="S130" s="127"/>
      <c r="T130" s="123"/>
      <c r="U130" s="123"/>
      <c r="V130" s="123"/>
      <c r="W130" s="124"/>
      <c r="X130" s="128"/>
      <c r="Y130" s="128"/>
      <c r="Z130" s="128"/>
      <c r="AA130" s="127"/>
      <c r="AB130" s="127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</row>
    <row r="131" spans="1:50" s="28" customFormat="1" ht="20.399999999999999" x14ac:dyDescent="0.2">
      <c r="A131" s="51">
        <v>111</v>
      </c>
      <c r="B131" s="41" t="s">
        <v>181</v>
      </c>
      <c r="C131" s="51" t="s">
        <v>153</v>
      </c>
      <c r="D131" s="19">
        <v>1</v>
      </c>
      <c r="E131" s="2">
        <v>111566</v>
      </c>
      <c r="F131" s="2">
        <f t="shared" ref="F131:F152" si="78">E131*D131</f>
        <v>111566</v>
      </c>
      <c r="G131" s="2">
        <v>117144.3</v>
      </c>
      <c r="H131" s="2">
        <f t="shared" ref="H131:H152" si="79">G131*D131</f>
        <v>117144.3</v>
      </c>
      <c r="I131" s="2">
        <v>144991.17360000004</v>
      </c>
      <c r="J131" s="63">
        <f t="shared" ref="J131:J152" si="80">I131*D131</f>
        <v>144991.17360000004</v>
      </c>
      <c r="K131" s="20">
        <f t="shared" ref="K131:K152" si="81">MIN(E131,G131,I131)</f>
        <v>111566</v>
      </c>
      <c r="L131" s="20">
        <f t="shared" ref="L131:L152" si="82">MAX(E131,G131,I131)</f>
        <v>144991.17360000004</v>
      </c>
      <c r="M131" s="20">
        <f t="shared" ref="M131:M152" si="83">MEDIAN(E131,G131,I131)</f>
        <v>117144.3</v>
      </c>
      <c r="N131" s="20">
        <f t="shared" ref="N131:N152" si="84">AVERAGE(E131,G131,I131)</f>
        <v>124567.15786666668</v>
      </c>
      <c r="O131" s="20">
        <f t="shared" si="48"/>
        <v>114355.15</v>
      </c>
      <c r="P131" s="20">
        <f t="shared" si="49"/>
        <v>131067.73680000001</v>
      </c>
      <c r="Q131" s="20">
        <f t="shared" ref="Q131:Q152" si="85">STDEVA(E131,G131)</f>
        <v>3944.45375749292</v>
      </c>
      <c r="R131" s="21">
        <f t="shared" si="50"/>
        <v>3.449301371641697E-2</v>
      </c>
      <c r="S131" s="20">
        <f t="shared" si="37"/>
        <v>124567.15786666668</v>
      </c>
      <c r="T131" s="16" t="str">
        <f t="shared" si="51"/>
        <v>PROMEDIO</v>
      </c>
      <c r="U131" s="16">
        <v>1</v>
      </c>
      <c r="V131" s="16">
        <v>1</v>
      </c>
      <c r="W131" s="18">
        <f t="shared" si="52"/>
        <v>0</v>
      </c>
      <c r="X131" s="22">
        <f t="shared" si="53"/>
        <v>1</v>
      </c>
      <c r="Y131" s="22" t="e">
        <f>U131/#REF!</f>
        <v>#REF!</v>
      </c>
      <c r="Z131" s="22" t="e">
        <f>V131/#REF!</f>
        <v>#REF!</v>
      </c>
      <c r="AA131" s="20">
        <f t="shared" si="38"/>
        <v>124567.15786666668</v>
      </c>
      <c r="AB131" s="20">
        <f t="shared" si="39"/>
        <v>124567.15786666668</v>
      </c>
      <c r="AC131" s="23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5"/>
      <c r="AV131" s="26"/>
      <c r="AW131" s="39"/>
      <c r="AX131" s="27"/>
    </row>
    <row r="132" spans="1:50" s="28" customFormat="1" x14ac:dyDescent="0.2">
      <c r="A132" s="51">
        <v>112</v>
      </c>
      <c r="B132" s="41" t="s">
        <v>182</v>
      </c>
      <c r="C132" s="51" t="s">
        <v>153</v>
      </c>
      <c r="D132" s="19">
        <v>1</v>
      </c>
      <c r="E132" s="2">
        <v>140000</v>
      </c>
      <c r="F132" s="2">
        <f t="shared" si="78"/>
        <v>140000</v>
      </c>
      <c r="G132" s="2">
        <v>168000</v>
      </c>
      <c r="H132" s="2">
        <f t="shared" si="79"/>
        <v>168000</v>
      </c>
      <c r="I132" s="2">
        <v>191646</v>
      </c>
      <c r="J132" s="63">
        <f t="shared" si="80"/>
        <v>191646</v>
      </c>
      <c r="K132" s="20">
        <f t="shared" si="81"/>
        <v>140000</v>
      </c>
      <c r="L132" s="20">
        <f t="shared" si="82"/>
        <v>191646</v>
      </c>
      <c r="M132" s="20">
        <f t="shared" si="83"/>
        <v>168000</v>
      </c>
      <c r="N132" s="20">
        <f t="shared" si="84"/>
        <v>166548.66666666666</v>
      </c>
      <c r="O132" s="20">
        <f t="shared" si="48"/>
        <v>154000</v>
      </c>
      <c r="P132" s="20">
        <f t="shared" si="49"/>
        <v>179823</v>
      </c>
      <c r="Q132" s="20">
        <f t="shared" si="85"/>
        <v>19798.989873223331</v>
      </c>
      <c r="R132" s="21">
        <f t="shared" si="50"/>
        <v>0.12856486930664501</v>
      </c>
      <c r="S132" s="20">
        <f t="shared" si="37"/>
        <v>154000</v>
      </c>
      <c r="T132" s="16" t="str">
        <f t="shared" si="51"/>
        <v>PROM[MEN-MED]</v>
      </c>
      <c r="U132" s="16">
        <v>1</v>
      </c>
      <c r="V132" s="16">
        <v>1</v>
      </c>
      <c r="W132" s="18">
        <f t="shared" si="52"/>
        <v>0</v>
      </c>
      <c r="X132" s="22">
        <f t="shared" si="53"/>
        <v>1</v>
      </c>
      <c r="Y132" s="22" t="e">
        <f>U132/#REF!</f>
        <v>#REF!</v>
      </c>
      <c r="Z132" s="22" t="e">
        <f>V132/#REF!</f>
        <v>#REF!</v>
      </c>
      <c r="AA132" s="20">
        <f t="shared" si="38"/>
        <v>154000</v>
      </c>
      <c r="AB132" s="20">
        <f t="shared" si="39"/>
        <v>154000</v>
      </c>
      <c r="AC132" s="23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5"/>
      <c r="AV132" s="26"/>
      <c r="AW132" s="39"/>
      <c r="AX132" s="27"/>
    </row>
    <row r="133" spans="1:50" s="28" customFormat="1" ht="20.399999999999999" x14ac:dyDescent="0.2">
      <c r="A133" s="51">
        <v>113</v>
      </c>
      <c r="B133" s="41" t="s">
        <v>183</v>
      </c>
      <c r="C133" s="51" t="s">
        <v>153</v>
      </c>
      <c r="D133" s="19">
        <v>1</v>
      </c>
      <c r="E133" s="2">
        <v>150000</v>
      </c>
      <c r="F133" s="2">
        <f t="shared" si="78"/>
        <v>150000</v>
      </c>
      <c r="G133" s="2">
        <v>183000</v>
      </c>
      <c r="H133" s="2">
        <f t="shared" si="79"/>
        <v>183000</v>
      </c>
      <c r="I133" s="2">
        <v>174960</v>
      </c>
      <c r="J133" s="63">
        <f t="shared" si="80"/>
        <v>174960</v>
      </c>
      <c r="K133" s="20">
        <f t="shared" si="81"/>
        <v>150000</v>
      </c>
      <c r="L133" s="20">
        <f t="shared" si="82"/>
        <v>183000</v>
      </c>
      <c r="M133" s="20">
        <f t="shared" si="83"/>
        <v>174960</v>
      </c>
      <c r="N133" s="20">
        <f t="shared" si="84"/>
        <v>169320</v>
      </c>
      <c r="O133" s="20">
        <f t="shared" si="48"/>
        <v>162480</v>
      </c>
      <c r="P133" s="20">
        <f t="shared" si="49"/>
        <v>178980</v>
      </c>
      <c r="Q133" s="20">
        <f t="shared" si="85"/>
        <v>23334.523779156068</v>
      </c>
      <c r="R133" s="21">
        <f t="shared" si="50"/>
        <v>0.14361474507112301</v>
      </c>
      <c r="S133" s="20">
        <f t="shared" si="37"/>
        <v>162480</v>
      </c>
      <c r="T133" s="16" t="str">
        <f t="shared" si="51"/>
        <v>PROM[MEN-MED]</v>
      </c>
      <c r="U133" s="16">
        <v>1</v>
      </c>
      <c r="V133" s="16">
        <v>1</v>
      </c>
      <c r="W133" s="18">
        <f t="shared" si="52"/>
        <v>0</v>
      </c>
      <c r="X133" s="22">
        <f t="shared" si="53"/>
        <v>1</v>
      </c>
      <c r="Y133" s="22" t="e">
        <f>U133/#REF!</f>
        <v>#REF!</v>
      </c>
      <c r="Z133" s="22" t="e">
        <f>V133/#REF!</f>
        <v>#REF!</v>
      </c>
      <c r="AA133" s="20">
        <f t="shared" si="38"/>
        <v>162480</v>
      </c>
      <c r="AB133" s="20">
        <f t="shared" si="39"/>
        <v>162480</v>
      </c>
      <c r="AC133" s="23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5"/>
      <c r="AV133" s="26"/>
      <c r="AW133" s="39"/>
      <c r="AX133" s="27"/>
    </row>
    <row r="134" spans="1:50" s="28" customFormat="1" x14ac:dyDescent="0.2">
      <c r="A134" s="51">
        <v>114</v>
      </c>
      <c r="B134" s="41" t="s">
        <v>184</v>
      </c>
      <c r="C134" s="51" t="s">
        <v>156</v>
      </c>
      <c r="D134" s="19">
        <v>1</v>
      </c>
      <c r="E134" s="2">
        <v>32000</v>
      </c>
      <c r="F134" s="2">
        <f t="shared" si="78"/>
        <v>32000</v>
      </c>
      <c r="G134" s="2">
        <v>39680</v>
      </c>
      <c r="H134" s="2">
        <f t="shared" si="79"/>
        <v>39680</v>
      </c>
      <c r="I134" s="2">
        <v>49203.199999999997</v>
      </c>
      <c r="J134" s="63">
        <f t="shared" si="80"/>
        <v>49203.199999999997</v>
      </c>
      <c r="K134" s="20">
        <f t="shared" si="81"/>
        <v>32000</v>
      </c>
      <c r="L134" s="20">
        <f t="shared" si="82"/>
        <v>49203.199999999997</v>
      </c>
      <c r="M134" s="20">
        <f t="shared" si="83"/>
        <v>39680</v>
      </c>
      <c r="N134" s="20">
        <f t="shared" si="84"/>
        <v>40294.400000000001</v>
      </c>
      <c r="O134" s="20">
        <f t="shared" si="48"/>
        <v>35840</v>
      </c>
      <c r="P134" s="20">
        <f t="shared" si="49"/>
        <v>44441.599999999999</v>
      </c>
      <c r="Q134" s="20">
        <f t="shared" si="85"/>
        <v>5430.5800795126852</v>
      </c>
      <c r="R134" s="21">
        <f t="shared" si="50"/>
        <v>0.15152288168283162</v>
      </c>
      <c r="S134" s="20">
        <f t="shared" ref="S134:S187" si="86">IF(R134&lt;=10%,N134,IF(AND(R134&gt;10%,R134&lt;=20%),O134,N134))</f>
        <v>35840</v>
      </c>
      <c r="T134" s="16" t="str">
        <f t="shared" si="51"/>
        <v>PROM[MEN-MED]</v>
      </c>
      <c r="U134" s="16">
        <v>1</v>
      </c>
      <c r="V134" s="16">
        <v>1</v>
      </c>
      <c r="W134" s="18">
        <f t="shared" si="52"/>
        <v>0</v>
      </c>
      <c r="X134" s="22">
        <f t="shared" si="53"/>
        <v>1</v>
      </c>
      <c r="Y134" s="22" t="e">
        <f>U134/#REF!</f>
        <v>#REF!</v>
      </c>
      <c r="Z134" s="22" t="e">
        <f>V134/#REF!</f>
        <v>#REF!</v>
      </c>
      <c r="AA134" s="20">
        <f t="shared" ref="AA134:AA187" si="87">S134</f>
        <v>35840</v>
      </c>
      <c r="AB134" s="20">
        <f t="shared" ref="AB134:AB187" si="88">AA134*V134</f>
        <v>35840</v>
      </c>
      <c r="AC134" s="23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5"/>
      <c r="AV134" s="26"/>
      <c r="AW134" s="39"/>
      <c r="AX134" s="27"/>
    </row>
    <row r="135" spans="1:50" s="28" customFormat="1" x14ac:dyDescent="0.2">
      <c r="A135" s="51">
        <v>115</v>
      </c>
      <c r="B135" s="41" t="s">
        <v>185</v>
      </c>
      <c r="C135" s="51" t="s">
        <v>153</v>
      </c>
      <c r="D135" s="19">
        <v>1</v>
      </c>
      <c r="E135" s="2">
        <v>100000</v>
      </c>
      <c r="F135" s="2">
        <f t="shared" si="78"/>
        <v>100000</v>
      </c>
      <c r="G135" s="2">
        <v>114999.99999999999</v>
      </c>
      <c r="H135" s="2">
        <f t="shared" si="79"/>
        <v>114999.99999999999</v>
      </c>
      <c r="I135" s="2">
        <v>132249.99999999997</v>
      </c>
      <c r="J135" s="63">
        <f t="shared" si="80"/>
        <v>132249.99999999997</v>
      </c>
      <c r="K135" s="20">
        <f t="shared" si="81"/>
        <v>100000</v>
      </c>
      <c r="L135" s="20">
        <f t="shared" si="82"/>
        <v>132249.99999999997</v>
      </c>
      <c r="M135" s="20">
        <f t="shared" si="83"/>
        <v>114999.99999999999</v>
      </c>
      <c r="N135" s="20">
        <f t="shared" si="84"/>
        <v>115750</v>
      </c>
      <c r="O135" s="20">
        <f t="shared" ref="O135:O200" si="89">AVERAGE(K135,M135)</f>
        <v>107500</v>
      </c>
      <c r="P135" s="20">
        <f t="shared" ref="P135:P200" si="90">AVERAGE(M135,L135)</f>
        <v>123624.99999999997</v>
      </c>
      <c r="Q135" s="20">
        <f t="shared" si="85"/>
        <v>10606.601717798203</v>
      </c>
      <c r="R135" s="21">
        <f t="shared" ref="R135:R187" si="91">Q135/O135</f>
        <v>9.8666062491146081E-2</v>
      </c>
      <c r="S135" s="20">
        <f t="shared" si="86"/>
        <v>115750</v>
      </c>
      <c r="T135" s="16" t="str">
        <f t="shared" ref="T135:T200" si="92">IF(S135=K135,"MENOR",IF(S135=O135,"PROM[MEN-MED]",IF(S135=M135,"MEDIANA","PROMEDIO")))</f>
        <v>PROMEDIO</v>
      </c>
      <c r="U135" s="16">
        <v>1</v>
      </c>
      <c r="V135" s="16">
        <v>1</v>
      </c>
      <c r="W135" s="18">
        <f t="shared" ref="W135:W200" si="93">U135-V135</f>
        <v>0</v>
      </c>
      <c r="X135" s="22">
        <f t="shared" ref="X135:X200" si="94">V135/U135</f>
        <v>1</v>
      </c>
      <c r="Y135" s="22" t="e">
        <f>U135/#REF!</f>
        <v>#REF!</v>
      </c>
      <c r="Z135" s="22" t="e">
        <f>V135/#REF!</f>
        <v>#REF!</v>
      </c>
      <c r="AA135" s="20">
        <f t="shared" si="87"/>
        <v>115750</v>
      </c>
      <c r="AB135" s="20">
        <f t="shared" si="88"/>
        <v>115750</v>
      </c>
      <c r="AC135" s="23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5"/>
      <c r="AV135" s="26"/>
      <c r="AW135" s="39"/>
      <c r="AX135" s="27"/>
    </row>
    <row r="136" spans="1:50" s="28" customFormat="1" x14ac:dyDescent="0.2">
      <c r="A136" s="51">
        <v>116</v>
      </c>
      <c r="B136" s="41" t="s">
        <v>186</v>
      </c>
      <c r="C136" s="51" t="s">
        <v>153</v>
      </c>
      <c r="D136" s="19">
        <v>1</v>
      </c>
      <c r="E136" s="2">
        <v>320000</v>
      </c>
      <c r="F136" s="2">
        <f t="shared" si="78"/>
        <v>320000</v>
      </c>
      <c r="G136" s="2">
        <v>371200</v>
      </c>
      <c r="H136" s="2">
        <f t="shared" si="79"/>
        <v>371200</v>
      </c>
      <c r="I136" s="2">
        <v>492032</v>
      </c>
      <c r="J136" s="63">
        <f t="shared" si="80"/>
        <v>492032</v>
      </c>
      <c r="K136" s="20">
        <f t="shared" si="81"/>
        <v>320000</v>
      </c>
      <c r="L136" s="20">
        <f t="shared" si="82"/>
        <v>492032</v>
      </c>
      <c r="M136" s="20">
        <f t="shared" si="83"/>
        <v>371200</v>
      </c>
      <c r="N136" s="20">
        <f t="shared" si="84"/>
        <v>394410.66666666669</v>
      </c>
      <c r="O136" s="20">
        <f t="shared" si="89"/>
        <v>345600</v>
      </c>
      <c r="P136" s="20">
        <f t="shared" si="90"/>
        <v>431616</v>
      </c>
      <c r="Q136" s="20">
        <f t="shared" si="85"/>
        <v>36203.867196751235</v>
      </c>
      <c r="R136" s="21">
        <f t="shared" si="91"/>
        <v>0.10475656017578482</v>
      </c>
      <c r="S136" s="20">
        <f t="shared" si="86"/>
        <v>345600</v>
      </c>
      <c r="T136" s="16" t="str">
        <f t="shared" si="92"/>
        <v>PROM[MEN-MED]</v>
      </c>
      <c r="U136" s="16">
        <v>1</v>
      </c>
      <c r="V136" s="16">
        <v>1</v>
      </c>
      <c r="W136" s="18">
        <f t="shared" si="93"/>
        <v>0</v>
      </c>
      <c r="X136" s="22">
        <f t="shared" si="94"/>
        <v>1</v>
      </c>
      <c r="Y136" s="22" t="e">
        <f>U136/#REF!</f>
        <v>#REF!</v>
      </c>
      <c r="Z136" s="22" t="e">
        <f>V136/#REF!</f>
        <v>#REF!</v>
      </c>
      <c r="AA136" s="20">
        <f t="shared" si="87"/>
        <v>345600</v>
      </c>
      <c r="AB136" s="20">
        <f t="shared" si="88"/>
        <v>345600</v>
      </c>
      <c r="AC136" s="23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5"/>
      <c r="AV136" s="26"/>
      <c r="AW136" s="39"/>
      <c r="AX136" s="27"/>
    </row>
    <row r="137" spans="1:50" s="28" customFormat="1" ht="33.6" customHeight="1" x14ac:dyDescent="0.2">
      <c r="A137" s="51">
        <v>117</v>
      </c>
      <c r="B137" s="41" t="s">
        <v>187</v>
      </c>
      <c r="C137" s="51" t="s">
        <v>153</v>
      </c>
      <c r="D137" s="19">
        <v>1</v>
      </c>
      <c r="E137" s="2">
        <v>2530000</v>
      </c>
      <c r="F137" s="2">
        <f t="shared" si="78"/>
        <v>2530000</v>
      </c>
      <c r="G137" s="2">
        <v>2631200</v>
      </c>
      <c r="H137" s="2">
        <f t="shared" si="79"/>
        <v>2631200</v>
      </c>
      <c r="I137" s="2">
        <v>3287988.0000000009</v>
      </c>
      <c r="J137" s="63">
        <f t="shared" si="80"/>
        <v>3287988.0000000009</v>
      </c>
      <c r="K137" s="20">
        <f t="shared" si="81"/>
        <v>2530000</v>
      </c>
      <c r="L137" s="20">
        <f t="shared" si="82"/>
        <v>3287988.0000000009</v>
      </c>
      <c r="M137" s="20">
        <f t="shared" si="83"/>
        <v>2631200</v>
      </c>
      <c r="N137" s="20">
        <f t="shared" si="84"/>
        <v>2816396</v>
      </c>
      <c r="O137" s="20">
        <f t="shared" si="89"/>
        <v>2580600</v>
      </c>
      <c r="P137" s="20">
        <f t="shared" si="90"/>
        <v>2959594.0000000005</v>
      </c>
      <c r="Q137" s="20">
        <f t="shared" si="85"/>
        <v>71559.206256078614</v>
      </c>
      <c r="R137" s="21">
        <f t="shared" si="91"/>
        <v>2.77296776935901E-2</v>
      </c>
      <c r="S137" s="20">
        <f t="shared" si="86"/>
        <v>2816396</v>
      </c>
      <c r="T137" s="16" t="str">
        <f t="shared" si="92"/>
        <v>PROMEDIO</v>
      </c>
      <c r="U137" s="16">
        <v>1</v>
      </c>
      <c r="V137" s="16">
        <v>1</v>
      </c>
      <c r="W137" s="18">
        <f t="shared" si="93"/>
        <v>0</v>
      </c>
      <c r="X137" s="22">
        <f t="shared" si="94"/>
        <v>1</v>
      </c>
      <c r="Y137" s="22" t="e">
        <f>U137/#REF!</f>
        <v>#REF!</v>
      </c>
      <c r="Z137" s="22" t="e">
        <f>V137/#REF!</f>
        <v>#REF!</v>
      </c>
      <c r="AA137" s="20">
        <f t="shared" si="87"/>
        <v>2816396</v>
      </c>
      <c r="AB137" s="20">
        <f t="shared" si="88"/>
        <v>2816396</v>
      </c>
      <c r="AC137" s="23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5"/>
      <c r="AV137" s="26"/>
      <c r="AW137" s="39"/>
      <c r="AX137" s="27"/>
    </row>
    <row r="138" spans="1:50" s="28" customFormat="1" x14ac:dyDescent="0.2">
      <c r="A138" s="51">
        <v>118</v>
      </c>
      <c r="B138" s="41" t="s">
        <v>188</v>
      </c>
      <c r="C138" s="51" t="s">
        <v>156</v>
      </c>
      <c r="D138" s="19">
        <v>1</v>
      </c>
      <c r="E138" s="2">
        <v>26600</v>
      </c>
      <c r="F138" s="2">
        <f t="shared" si="78"/>
        <v>26600</v>
      </c>
      <c r="G138" s="2">
        <v>30855.999999999996</v>
      </c>
      <c r="H138" s="2">
        <f t="shared" si="79"/>
        <v>30855.999999999996</v>
      </c>
      <c r="I138" s="2">
        <v>40243.14</v>
      </c>
      <c r="J138" s="63">
        <f t="shared" si="80"/>
        <v>40243.14</v>
      </c>
      <c r="K138" s="20">
        <f t="shared" si="81"/>
        <v>26600</v>
      </c>
      <c r="L138" s="20">
        <f t="shared" si="82"/>
        <v>40243.14</v>
      </c>
      <c r="M138" s="20">
        <f t="shared" si="83"/>
        <v>30855.999999999996</v>
      </c>
      <c r="N138" s="20">
        <f t="shared" si="84"/>
        <v>32566.38</v>
      </c>
      <c r="O138" s="20">
        <f t="shared" si="89"/>
        <v>28728</v>
      </c>
      <c r="P138" s="20">
        <f t="shared" si="90"/>
        <v>35549.57</v>
      </c>
      <c r="Q138" s="20">
        <f t="shared" si="85"/>
        <v>3009.4464607299437</v>
      </c>
      <c r="R138" s="21">
        <f t="shared" si="91"/>
        <v>0.10475656017578473</v>
      </c>
      <c r="S138" s="20">
        <f t="shared" si="86"/>
        <v>28728</v>
      </c>
      <c r="T138" s="16" t="str">
        <f t="shared" si="92"/>
        <v>PROM[MEN-MED]</v>
      </c>
      <c r="U138" s="16">
        <v>1</v>
      </c>
      <c r="V138" s="16">
        <v>1</v>
      </c>
      <c r="W138" s="18">
        <f t="shared" si="93"/>
        <v>0</v>
      </c>
      <c r="X138" s="22">
        <f t="shared" si="94"/>
        <v>1</v>
      </c>
      <c r="Y138" s="22" t="e">
        <f>U138/#REF!</f>
        <v>#REF!</v>
      </c>
      <c r="Z138" s="22" t="e">
        <f>V138/#REF!</f>
        <v>#REF!</v>
      </c>
      <c r="AA138" s="20">
        <f t="shared" si="87"/>
        <v>28728</v>
      </c>
      <c r="AB138" s="20">
        <f t="shared" si="88"/>
        <v>28728</v>
      </c>
      <c r="AC138" s="23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5"/>
      <c r="AV138" s="26"/>
      <c r="AW138" s="39"/>
      <c r="AX138" s="27"/>
    </row>
    <row r="139" spans="1:50" s="28" customFormat="1" x14ac:dyDescent="0.2">
      <c r="A139" s="51">
        <v>119</v>
      </c>
      <c r="B139" s="41" t="s">
        <v>189</v>
      </c>
      <c r="C139" s="51" t="s">
        <v>156</v>
      </c>
      <c r="D139" s="19">
        <v>1</v>
      </c>
      <c r="E139" s="2">
        <v>16200</v>
      </c>
      <c r="F139" s="2">
        <f t="shared" si="78"/>
        <v>16200</v>
      </c>
      <c r="G139" s="2">
        <v>20250</v>
      </c>
      <c r="H139" s="2">
        <f t="shared" si="79"/>
        <v>20250</v>
      </c>
      <c r="I139" s="2">
        <v>16525.62</v>
      </c>
      <c r="J139" s="63">
        <f t="shared" si="80"/>
        <v>16525.62</v>
      </c>
      <c r="K139" s="20">
        <f t="shared" si="81"/>
        <v>16200</v>
      </c>
      <c r="L139" s="20">
        <f t="shared" si="82"/>
        <v>20250</v>
      </c>
      <c r="M139" s="20">
        <f t="shared" si="83"/>
        <v>16525.62</v>
      </c>
      <c r="N139" s="20">
        <f t="shared" si="84"/>
        <v>17658.539999999997</v>
      </c>
      <c r="O139" s="20">
        <f t="shared" si="89"/>
        <v>16362.81</v>
      </c>
      <c r="P139" s="20">
        <f t="shared" si="90"/>
        <v>18387.809999999998</v>
      </c>
      <c r="Q139" s="20">
        <f t="shared" si="85"/>
        <v>2863.7824638055176</v>
      </c>
      <c r="R139" s="21">
        <f t="shared" si="91"/>
        <v>0.17501776674089095</v>
      </c>
      <c r="S139" s="20">
        <f t="shared" si="86"/>
        <v>16362.81</v>
      </c>
      <c r="T139" s="16" t="str">
        <f t="shared" si="92"/>
        <v>PROM[MEN-MED]</v>
      </c>
      <c r="U139" s="16">
        <v>1</v>
      </c>
      <c r="V139" s="16">
        <v>1</v>
      </c>
      <c r="W139" s="18">
        <f t="shared" si="93"/>
        <v>0</v>
      </c>
      <c r="X139" s="22">
        <f t="shared" si="94"/>
        <v>1</v>
      </c>
      <c r="Y139" s="22" t="e">
        <f>U139/#REF!</f>
        <v>#REF!</v>
      </c>
      <c r="Z139" s="22" t="e">
        <f>V139/#REF!</f>
        <v>#REF!</v>
      </c>
      <c r="AA139" s="20">
        <f t="shared" si="87"/>
        <v>16362.81</v>
      </c>
      <c r="AB139" s="20">
        <f t="shared" si="88"/>
        <v>16362.81</v>
      </c>
      <c r="AC139" s="23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5"/>
      <c r="AV139" s="26"/>
      <c r="AW139" s="39"/>
      <c r="AX139" s="27"/>
    </row>
    <row r="140" spans="1:50" s="28" customFormat="1" x14ac:dyDescent="0.2">
      <c r="A140" s="51">
        <v>120</v>
      </c>
      <c r="B140" s="41" t="s">
        <v>190</v>
      </c>
      <c r="C140" s="51" t="s">
        <v>156</v>
      </c>
      <c r="D140" s="19">
        <v>1</v>
      </c>
      <c r="E140" s="2">
        <v>19000</v>
      </c>
      <c r="F140" s="2">
        <f t="shared" si="78"/>
        <v>19000</v>
      </c>
      <c r="G140" s="2">
        <v>22040</v>
      </c>
      <c r="H140" s="2">
        <f t="shared" si="79"/>
        <v>22040</v>
      </c>
      <c r="I140" s="2">
        <v>29214.400000000001</v>
      </c>
      <c r="J140" s="63">
        <f t="shared" si="80"/>
        <v>29214.400000000001</v>
      </c>
      <c r="K140" s="20">
        <f t="shared" si="81"/>
        <v>19000</v>
      </c>
      <c r="L140" s="20">
        <f t="shared" si="82"/>
        <v>29214.400000000001</v>
      </c>
      <c r="M140" s="20">
        <f t="shared" si="83"/>
        <v>22040</v>
      </c>
      <c r="N140" s="20">
        <f t="shared" si="84"/>
        <v>23418.133333333331</v>
      </c>
      <c r="O140" s="20">
        <f t="shared" si="89"/>
        <v>20520</v>
      </c>
      <c r="P140" s="20">
        <f t="shared" si="90"/>
        <v>25627.200000000001</v>
      </c>
      <c r="Q140" s="20">
        <f t="shared" si="85"/>
        <v>2149.6046148071046</v>
      </c>
      <c r="R140" s="21">
        <f t="shared" si="91"/>
        <v>0.10475656017578482</v>
      </c>
      <c r="S140" s="20">
        <f t="shared" si="86"/>
        <v>20520</v>
      </c>
      <c r="T140" s="16" t="str">
        <f t="shared" si="92"/>
        <v>PROM[MEN-MED]</v>
      </c>
      <c r="U140" s="16">
        <v>1</v>
      </c>
      <c r="V140" s="16">
        <v>1</v>
      </c>
      <c r="W140" s="18">
        <f t="shared" si="93"/>
        <v>0</v>
      </c>
      <c r="X140" s="22">
        <f t="shared" si="94"/>
        <v>1</v>
      </c>
      <c r="Y140" s="22" t="e">
        <f>U140/#REF!</f>
        <v>#REF!</v>
      </c>
      <c r="Z140" s="22" t="e">
        <f>V140/#REF!</f>
        <v>#REF!</v>
      </c>
      <c r="AA140" s="20">
        <f t="shared" si="87"/>
        <v>20520</v>
      </c>
      <c r="AB140" s="20">
        <f t="shared" si="88"/>
        <v>20520</v>
      </c>
      <c r="AC140" s="23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5"/>
      <c r="AV140" s="26"/>
      <c r="AW140" s="39"/>
      <c r="AX140" s="27"/>
    </row>
    <row r="141" spans="1:50" s="28" customFormat="1" x14ac:dyDescent="0.2">
      <c r="A141" s="51">
        <v>121</v>
      </c>
      <c r="B141" s="41" t="s">
        <v>191</v>
      </c>
      <c r="C141" s="51" t="s">
        <v>156</v>
      </c>
      <c r="D141" s="19">
        <v>1</v>
      </c>
      <c r="E141" s="2">
        <v>30000</v>
      </c>
      <c r="F141" s="2">
        <f t="shared" si="78"/>
        <v>30000</v>
      </c>
      <c r="G141" s="2">
        <v>35700</v>
      </c>
      <c r="H141" s="2">
        <f t="shared" si="79"/>
        <v>35700</v>
      </c>
      <c r="I141" s="2">
        <v>42483</v>
      </c>
      <c r="J141" s="63">
        <f t="shared" si="80"/>
        <v>42483</v>
      </c>
      <c r="K141" s="20">
        <f t="shared" si="81"/>
        <v>30000</v>
      </c>
      <c r="L141" s="20">
        <f t="shared" si="82"/>
        <v>42483</v>
      </c>
      <c r="M141" s="20">
        <f t="shared" si="83"/>
        <v>35700</v>
      </c>
      <c r="N141" s="20">
        <f t="shared" si="84"/>
        <v>36061</v>
      </c>
      <c r="O141" s="20">
        <f t="shared" si="89"/>
        <v>32850</v>
      </c>
      <c r="P141" s="20">
        <f t="shared" si="90"/>
        <v>39091.5</v>
      </c>
      <c r="Q141" s="20">
        <f t="shared" si="85"/>
        <v>4030.5086527633207</v>
      </c>
      <c r="R141" s="21">
        <f t="shared" si="91"/>
        <v>0.12269432732917263</v>
      </c>
      <c r="S141" s="20">
        <f t="shared" si="86"/>
        <v>32850</v>
      </c>
      <c r="T141" s="16" t="str">
        <f t="shared" si="92"/>
        <v>PROM[MEN-MED]</v>
      </c>
      <c r="U141" s="16">
        <v>1</v>
      </c>
      <c r="V141" s="16">
        <v>1</v>
      </c>
      <c r="W141" s="18">
        <f t="shared" si="93"/>
        <v>0</v>
      </c>
      <c r="X141" s="22">
        <f t="shared" si="94"/>
        <v>1</v>
      </c>
      <c r="Y141" s="22" t="e">
        <f>U141/#REF!</f>
        <v>#REF!</v>
      </c>
      <c r="Z141" s="22" t="e">
        <f>V141/#REF!</f>
        <v>#REF!</v>
      </c>
      <c r="AA141" s="20">
        <f t="shared" si="87"/>
        <v>32850</v>
      </c>
      <c r="AB141" s="20">
        <f t="shared" si="88"/>
        <v>32850</v>
      </c>
      <c r="AC141" s="23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5"/>
      <c r="AV141" s="26"/>
      <c r="AW141" s="39"/>
      <c r="AX141" s="27"/>
    </row>
    <row r="142" spans="1:50" s="28" customFormat="1" x14ac:dyDescent="0.2">
      <c r="A142" s="51">
        <v>122</v>
      </c>
      <c r="B142" s="41" t="s">
        <v>192</v>
      </c>
      <c r="C142" s="51" t="s">
        <v>156</v>
      </c>
      <c r="D142" s="19">
        <v>1</v>
      </c>
      <c r="E142" s="2">
        <v>46600</v>
      </c>
      <c r="F142" s="2">
        <f t="shared" si="78"/>
        <v>46600</v>
      </c>
      <c r="G142" s="2">
        <v>50794.000000000007</v>
      </c>
      <c r="H142" s="2">
        <f t="shared" si="79"/>
        <v>50794.000000000007</v>
      </c>
      <c r="I142" s="2">
        <v>61628.499999999985</v>
      </c>
      <c r="J142" s="63">
        <f t="shared" si="80"/>
        <v>61628.499999999985</v>
      </c>
      <c r="K142" s="20">
        <f t="shared" si="81"/>
        <v>46600</v>
      </c>
      <c r="L142" s="20">
        <f t="shared" si="82"/>
        <v>61628.499999999985</v>
      </c>
      <c r="M142" s="20">
        <f t="shared" si="83"/>
        <v>50794.000000000007</v>
      </c>
      <c r="N142" s="20">
        <f t="shared" si="84"/>
        <v>53007.5</v>
      </c>
      <c r="O142" s="20">
        <f t="shared" si="89"/>
        <v>48697</v>
      </c>
      <c r="P142" s="20">
        <f t="shared" si="90"/>
        <v>56211.25</v>
      </c>
      <c r="Q142" s="20">
        <f t="shared" si="85"/>
        <v>2965.6058402963854</v>
      </c>
      <c r="R142" s="21">
        <f t="shared" si="91"/>
        <v>6.0899148618937214E-2</v>
      </c>
      <c r="S142" s="20">
        <f t="shared" si="86"/>
        <v>53007.5</v>
      </c>
      <c r="T142" s="16" t="str">
        <f t="shared" si="92"/>
        <v>PROMEDIO</v>
      </c>
      <c r="U142" s="16">
        <v>1</v>
      </c>
      <c r="V142" s="16">
        <v>1</v>
      </c>
      <c r="W142" s="18">
        <f t="shared" si="93"/>
        <v>0</v>
      </c>
      <c r="X142" s="22">
        <f t="shared" si="94"/>
        <v>1</v>
      </c>
      <c r="Y142" s="22" t="e">
        <f>U142/#REF!</f>
        <v>#REF!</v>
      </c>
      <c r="Z142" s="22" t="e">
        <f>V142/#REF!</f>
        <v>#REF!</v>
      </c>
      <c r="AA142" s="20">
        <f t="shared" si="87"/>
        <v>53007.5</v>
      </c>
      <c r="AB142" s="20">
        <f t="shared" si="88"/>
        <v>53007.5</v>
      </c>
      <c r="AC142" s="23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5"/>
      <c r="AV142" s="26"/>
      <c r="AW142" s="39"/>
      <c r="AX142" s="27"/>
    </row>
    <row r="143" spans="1:50" s="28" customFormat="1" x14ac:dyDescent="0.2">
      <c r="A143" s="51">
        <v>123</v>
      </c>
      <c r="B143" s="41" t="s">
        <v>193</v>
      </c>
      <c r="C143" s="51" t="s">
        <v>156</v>
      </c>
      <c r="D143" s="19">
        <v>1</v>
      </c>
      <c r="E143" s="2">
        <v>68600</v>
      </c>
      <c r="F143" s="2">
        <f t="shared" si="78"/>
        <v>68600</v>
      </c>
      <c r="G143" s="2">
        <v>83006</v>
      </c>
      <c r="H143" s="2">
        <f t="shared" si="79"/>
        <v>83006</v>
      </c>
      <c r="I143" s="2">
        <v>69978.86</v>
      </c>
      <c r="J143" s="63">
        <f t="shared" si="80"/>
        <v>69978.86</v>
      </c>
      <c r="K143" s="20">
        <f t="shared" si="81"/>
        <v>68600</v>
      </c>
      <c r="L143" s="20">
        <f t="shared" si="82"/>
        <v>83006</v>
      </c>
      <c r="M143" s="20">
        <f t="shared" si="83"/>
        <v>69978.86</v>
      </c>
      <c r="N143" s="20">
        <f t="shared" si="84"/>
        <v>73861.62</v>
      </c>
      <c r="O143" s="20">
        <f t="shared" si="89"/>
        <v>69289.429999999993</v>
      </c>
      <c r="P143" s="20">
        <f t="shared" si="90"/>
        <v>76492.429999999993</v>
      </c>
      <c r="Q143" s="20">
        <f t="shared" si="85"/>
        <v>10186.580289773403</v>
      </c>
      <c r="R143" s="21">
        <f t="shared" si="91"/>
        <v>0.1470149240623484</v>
      </c>
      <c r="S143" s="20">
        <f t="shared" si="86"/>
        <v>69289.429999999993</v>
      </c>
      <c r="T143" s="16" t="str">
        <f t="shared" si="92"/>
        <v>PROM[MEN-MED]</v>
      </c>
      <c r="U143" s="16">
        <v>1</v>
      </c>
      <c r="V143" s="16">
        <v>1</v>
      </c>
      <c r="W143" s="18">
        <f t="shared" si="93"/>
        <v>0</v>
      </c>
      <c r="X143" s="22">
        <f t="shared" si="94"/>
        <v>1</v>
      </c>
      <c r="Y143" s="22" t="e">
        <f>U143/#REF!</f>
        <v>#REF!</v>
      </c>
      <c r="Z143" s="22" t="e">
        <f>V143/#REF!</f>
        <v>#REF!</v>
      </c>
      <c r="AA143" s="20">
        <f t="shared" si="87"/>
        <v>69289.429999999993</v>
      </c>
      <c r="AB143" s="20">
        <f t="shared" si="88"/>
        <v>69289.429999999993</v>
      </c>
      <c r="AC143" s="23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5"/>
      <c r="AV143" s="26"/>
      <c r="AW143" s="39"/>
      <c r="AX143" s="27"/>
    </row>
    <row r="144" spans="1:50" s="28" customFormat="1" ht="20.399999999999999" x14ac:dyDescent="0.2">
      <c r="A144" s="51">
        <v>124</v>
      </c>
      <c r="B144" s="41" t="s">
        <v>194</v>
      </c>
      <c r="C144" s="51" t="s">
        <v>153</v>
      </c>
      <c r="D144" s="19">
        <v>1</v>
      </c>
      <c r="E144" s="2">
        <v>280000</v>
      </c>
      <c r="F144" s="2">
        <f t="shared" si="78"/>
        <v>280000</v>
      </c>
      <c r="G144" s="2">
        <v>291200</v>
      </c>
      <c r="H144" s="2">
        <f t="shared" si="79"/>
        <v>291200</v>
      </c>
      <c r="I144" s="2">
        <v>396508</v>
      </c>
      <c r="J144" s="63">
        <f t="shared" si="80"/>
        <v>396508</v>
      </c>
      <c r="K144" s="20">
        <f t="shared" si="81"/>
        <v>280000</v>
      </c>
      <c r="L144" s="20">
        <f t="shared" si="82"/>
        <v>396508</v>
      </c>
      <c r="M144" s="20">
        <f t="shared" si="83"/>
        <v>291200</v>
      </c>
      <c r="N144" s="20">
        <f t="shared" si="84"/>
        <v>322569.33333333331</v>
      </c>
      <c r="O144" s="20">
        <f t="shared" si="89"/>
        <v>285600</v>
      </c>
      <c r="P144" s="20">
        <f t="shared" si="90"/>
        <v>343854</v>
      </c>
      <c r="Q144" s="20">
        <f t="shared" si="85"/>
        <v>7919.5959492893326</v>
      </c>
      <c r="R144" s="21">
        <f t="shared" si="91"/>
        <v>2.77296776935901E-2</v>
      </c>
      <c r="S144" s="20">
        <f t="shared" si="86"/>
        <v>322569.33333333331</v>
      </c>
      <c r="T144" s="16" t="str">
        <f t="shared" si="92"/>
        <v>PROMEDIO</v>
      </c>
      <c r="U144" s="16">
        <v>1</v>
      </c>
      <c r="V144" s="16">
        <v>1</v>
      </c>
      <c r="W144" s="18">
        <f t="shared" si="93"/>
        <v>0</v>
      </c>
      <c r="X144" s="22">
        <f t="shared" si="94"/>
        <v>1</v>
      </c>
      <c r="Y144" s="22" t="e">
        <f>U144/#REF!</f>
        <v>#REF!</v>
      </c>
      <c r="Z144" s="22" t="e">
        <f>V144/#REF!</f>
        <v>#REF!</v>
      </c>
      <c r="AA144" s="20">
        <f t="shared" si="87"/>
        <v>322569.33333333331</v>
      </c>
      <c r="AB144" s="20">
        <f t="shared" si="88"/>
        <v>322569.33333333331</v>
      </c>
      <c r="AC144" s="23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5"/>
      <c r="AV144" s="26"/>
      <c r="AW144" s="39"/>
      <c r="AX144" s="27"/>
    </row>
    <row r="145" spans="1:50" s="28" customFormat="1" ht="20.399999999999999" x14ac:dyDescent="0.2">
      <c r="A145" s="51">
        <v>125</v>
      </c>
      <c r="B145" s="41" t="s">
        <v>195</v>
      </c>
      <c r="C145" s="51" t="s">
        <v>153</v>
      </c>
      <c r="D145" s="19">
        <v>1</v>
      </c>
      <c r="E145" s="2">
        <v>370000</v>
      </c>
      <c r="F145" s="2">
        <f t="shared" si="78"/>
        <v>370000</v>
      </c>
      <c r="G145" s="2">
        <v>381100</v>
      </c>
      <c r="H145" s="2">
        <f t="shared" si="79"/>
        <v>381100</v>
      </c>
      <c r="I145" s="2">
        <v>455877.00000000012</v>
      </c>
      <c r="J145" s="63">
        <f t="shared" si="80"/>
        <v>455877.00000000012</v>
      </c>
      <c r="K145" s="20">
        <f t="shared" si="81"/>
        <v>370000</v>
      </c>
      <c r="L145" s="20">
        <f t="shared" si="82"/>
        <v>455877.00000000012</v>
      </c>
      <c r="M145" s="20">
        <f t="shared" si="83"/>
        <v>381100</v>
      </c>
      <c r="N145" s="20">
        <f t="shared" si="84"/>
        <v>402325.66666666669</v>
      </c>
      <c r="O145" s="20">
        <f t="shared" si="89"/>
        <v>375550</v>
      </c>
      <c r="P145" s="20">
        <f t="shared" si="90"/>
        <v>418488.50000000006</v>
      </c>
      <c r="Q145" s="20">
        <f t="shared" si="85"/>
        <v>7848.8852711706777</v>
      </c>
      <c r="R145" s="21">
        <f t="shared" si="91"/>
        <v>2.0899707818321601E-2</v>
      </c>
      <c r="S145" s="20">
        <f t="shared" si="86"/>
        <v>402325.66666666669</v>
      </c>
      <c r="T145" s="16" t="str">
        <f t="shared" si="92"/>
        <v>PROMEDIO</v>
      </c>
      <c r="U145" s="16">
        <v>1</v>
      </c>
      <c r="V145" s="16">
        <v>1</v>
      </c>
      <c r="W145" s="18">
        <f t="shared" si="93"/>
        <v>0</v>
      </c>
      <c r="X145" s="22">
        <f t="shared" si="94"/>
        <v>1</v>
      </c>
      <c r="Y145" s="22" t="e">
        <f>U145/#REF!</f>
        <v>#REF!</v>
      </c>
      <c r="Z145" s="22" t="e">
        <f>V145/#REF!</f>
        <v>#REF!</v>
      </c>
      <c r="AA145" s="20">
        <f t="shared" si="87"/>
        <v>402325.66666666669</v>
      </c>
      <c r="AB145" s="20">
        <f t="shared" si="88"/>
        <v>402325.66666666669</v>
      </c>
      <c r="AC145" s="23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5"/>
      <c r="AV145" s="26"/>
      <c r="AW145" s="39"/>
      <c r="AX145" s="27"/>
    </row>
    <row r="146" spans="1:50" s="28" customFormat="1" ht="20.399999999999999" x14ac:dyDescent="0.2">
      <c r="A146" s="51">
        <v>126</v>
      </c>
      <c r="B146" s="41" t="s">
        <v>196</v>
      </c>
      <c r="C146" s="51" t="s">
        <v>153</v>
      </c>
      <c r="D146" s="19">
        <v>1</v>
      </c>
      <c r="E146" s="2">
        <v>1690000</v>
      </c>
      <c r="F146" s="2">
        <f t="shared" si="78"/>
        <v>1690000</v>
      </c>
      <c r="G146" s="2">
        <v>1892800.0000000002</v>
      </c>
      <c r="H146" s="2">
        <f t="shared" si="79"/>
        <v>1892800.0000000002</v>
      </c>
      <c r="I146" s="2">
        <v>1758276</v>
      </c>
      <c r="J146" s="63">
        <f t="shared" si="80"/>
        <v>1758276</v>
      </c>
      <c r="K146" s="20">
        <f t="shared" si="81"/>
        <v>1690000</v>
      </c>
      <c r="L146" s="20">
        <f t="shared" si="82"/>
        <v>1892800.0000000002</v>
      </c>
      <c r="M146" s="20">
        <f t="shared" si="83"/>
        <v>1758276</v>
      </c>
      <c r="N146" s="20">
        <f t="shared" si="84"/>
        <v>1780358.6666666667</v>
      </c>
      <c r="O146" s="20">
        <f t="shared" si="89"/>
        <v>1724138</v>
      </c>
      <c r="P146" s="20">
        <f t="shared" si="90"/>
        <v>1825538</v>
      </c>
      <c r="Q146" s="20">
        <f t="shared" si="85"/>
        <v>143401.25522463201</v>
      </c>
      <c r="R146" s="21">
        <f t="shared" si="91"/>
        <v>8.3172724703377582E-2</v>
      </c>
      <c r="S146" s="20">
        <f t="shared" si="86"/>
        <v>1780358.6666666667</v>
      </c>
      <c r="T146" s="16" t="str">
        <f t="shared" si="92"/>
        <v>PROMEDIO</v>
      </c>
      <c r="U146" s="16">
        <v>1</v>
      </c>
      <c r="V146" s="16">
        <v>1</v>
      </c>
      <c r="W146" s="18">
        <f t="shared" si="93"/>
        <v>0</v>
      </c>
      <c r="X146" s="22">
        <f t="shared" si="94"/>
        <v>1</v>
      </c>
      <c r="Y146" s="22" t="e">
        <f>U146/#REF!</f>
        <v>#REF!</v>
      </c>
      <c r="Z146" s="22" t="e">
        <f>V146/#REF!</f>
        <v>#REF!</v>
      </c>
      <c r="AA146" s="20">
        <f t="shared" si="87"/>
        <v>1780358.6666666667</v>
      </c>
      <c r="AB146" s="20">
        <f t="shared" si="88"/>
        <v>1780358.6666666667</v>
      </c>
      <c r="AC146" s="23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5"/>
      <c r="AV146" s="26"/>
      <c r="AW146" s="39"/>
      <c r="AX146" s="27"/>
    </row>
    <row r="147" spans="1:50" s="28" customFormat="1" ht="20.399999999999999" x14ac:dyDescent="0.2">
      <c r="A147" s="51">
        <v>127</v>
      </c>
      <c r="B147" s="41" t="s">
        <v>197</v>
      </c>
      <c r="C147" s="51" t="s">
        <v>153</v>
      </c>
      <c r="D147" s="19">
        <v>1</v>
      </c>
      <c r="E147" s="2">
        <v>1430000</v>
      </c>
      <c r="F147" s="2">
        <f t="shared" si="78"/>
        <v>1430000</v>
      </c>
      <c r="G147" s="2">
        <v>1630200.0000000002</v>
      </c>
      <c r="H147" s="2">
        <f t="shared" si="79"/>
        <v>1630200.0000000002</v>
      </c>
      <c r="I147" s="2">
        <v>1991132</v>
      </c>
      <c r="J147" s="63">
        <f t="shared" si="80"/>
        <v>1991132</v>
      </c>
      <c r="K147" s="20">
        <f t="shared" si="81"/>
        <v>1430000</v>
      </c>
      <c r="L147" s="20">
        <f t="shared" si="82"/>
        <v>1991132</v>
      </c>
      <c r="M147" s="20">
        <f t="shared" si="83"/>
        <v>1630200.0000000002</v>
      </c>
      <c r="N147" s="20">
        <f t="shared" si="84"/>
        <v>1683777.3333333333</v>
      </c>
      <c r="O147" s="20">
        <f t="shared" si="89"/>
        <v>1530100</v>
      </c>
      <c r="P147" s="20">
        <f t="shared" si="90"/>
        <v>1810666</v>
      </c>
      <c r="Q147" s="20">
        <f t="shared" si="85"/>
        <v>141562.77759354698</v>
      </c>
      <c r="R147" s="21">
        <f t="shared" si="91"/>
        <v>9.251864426739885E-2</v>
      </c>
      <c r="S147" s="20">
        <f t="shared" si="86"/>
        <v>1683777.3333333333</v>
      </c>
      <c r="T147" s="16" t="str">
        <f t="shared" si="92"/>
        <v>PROMEDIO</v>
      </c>
      <c r="U147" s="16">
        <v>1</v>
      </c>
      <c r="V147" s="16">
        <v>1</v>
      </c>
      <c r="W147" s="18">
        <f t="shared" si="93"/>
        <v>0</v>
      </c>
      <c r="X147" s="22">
        <f t="shared" si="94"/>
        <v>1</v>
      </c>
      <c r="Y147" s="22" t="e">
        <f>U147/#REF!</f>
        <v>#REF!</v>
      </c>
      <c r="Z147" s="22" t="e">
        <f>V147/#REF!</f>
        <v>#REF!</v>
      </c>
      <c r="AA147" s="20">
        <f t="shared" si="87"/>
        <v>1683777.3333333333</v>
      </c>
      <c r="AB147" s="20">
        <f t="shared" si="88"/>
        <v>1683777.3333333333</v>
      </c>
      <c r="AC147" s="23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5"/>
      <c r="AV147" s="26"/>
      <c r="AW147" s="39"/>
      <c r="AX147" s="27"/>
    </row>
    <row r="148" spans="1:50" s="28" customFormat="1" ht="20.399999999999999" x14ac:dyDescent="0.2">
      <c r="A148" s="51">
        <v>128</v>
      </c>
      <c r="B148" s="41" t="s">
        <v>198</v>
      </c>
      <c r="C148" s="51" t="s">
        <v>153</v>
      </c>
      <c r="D148" s="19">
        <v>1</v>
      </c>
      <c r="E148" s="2">
        <v>1176000</v>
      </c>
      <c r="F148" s="2">
        <f t="shared" si="78"/>
        <v>1176000</v>
      </c>
      <c r="G148" s="2">
        <v>1434720</v>
      </c>
      <c r="H148" s="2">
        <f t="shared" si="79"/>
        <v>1434720</v>
      </c>
      <c r="I148" s="2">
        <v>1665333.5999999999</v>
      </c>
      <c r="J148" s="63">
        <f t="shared" si="80"/>
        <v>1665333.5999999999</v>
      </c>
      <c r="K148" s="20">
        <f t="shared" si="81"/>
        <v>1176000</v>
      </c>
      <c r="L148" s="20">
        <f t="shared" si="82"/>
        <v>1665333.5999999999</v>
      </c>
      <c r="M148" s="20">
        <f t="shared" si="83"/>
        <v>1434720</v>
      </c>
      <c r="N148" s="20">
        <f t="shared" si="84"/>
        <v>1425351.2</v>
      </c>
      <c r="O148" s="20">
        <f t="shared" si="89"/>
        <v>1305360</v>
      </c>
      <c r="P148" s="20">
        <f t="shared" si="90"/>
        <v>1550026.7999999998</v>
      </c>
      <c r="Q148" s="20">
        <f t="shared" si="85"/>
        <v>182942.66642858359</v>
      </c>
      <c r="R148" s="21">
        <f t="shared" si="91"/>
        <v>0.14014728996490131</v>
      </c>
      <c r="S148" s="20">
        <f t="shared" si="86"/>
        <v>1305360</v>
      </c>
      <c r="T148" s="16" t="str">
        <f t="shared" si="92"/>
        <v>PROM[MEN-MED]</v>
      </c>
      <c r="U148" s="16">
        <v>1</v>
      </c>
      <c r="V148" s="16">
        <v>1</v>
      </c>
      <c r="W148" s="18">
        <f t="shared" si="93"/>
        <v>0</v>
      </c>
      <c r="X148" s="22">
        <f t="shared" si="94"/>
        <v>1</v>
      </c>
      <c r="Y148" s="22" t="e">
        <f>U148/#REF!</f>
        <v>#REF!</v>
      </c>
      <c r="Z148" s="22" t="e">
        <f>V148/#REF!</f>
        <v>#REF!</v>
      </c>
      <c r="AA148" s="20">
        <f t="shared" si="87"/>
        <v>1305360</v>
      </c>
      <c r="AB148" s="20">
        <f t="shared" si="88"/>
        <v>1305360</v>
      </c>
      <c r="AC148" s="23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5"/>
      <c r="AV148" s="26"/>
      <c r="AW148" s="39"/>
      <c r="AX148" s="27"/>
    </row>
    <row r="149" spans="1:50" s="28" customFormat="1" ht="20.399999999999999" x14ac:dyDescent="0.2">
      <c r="A149" s="51">
        <v>129</v>
      </c>
      <c r="B149" s="41" t="s">
        <v>199</v>
      </c>
      <c r="C149" s="51" t="s">
        <v>153</v>
      </c>
      <c r="D149" s="19">
        <v>1</v>
      </c>
      <c r="E149" s="2">
        <v>120000</v>
      </c>
      <c r="F149" s="2">
        <f t="shared" si="78"/>
        <v>120000</v>
      </c>
      <c r="G149" s="2">
        <v>129600.00000000001</v>
      </c>
      <c r="H149" s="2">
        <f t="shared" si="79"/>
        <v>129600.00000000001</v>
      </c>
      <c r="I149" s="2">
        <v>127308</v>
      </c>
      <c r="J149" s="63">
        <f t="shared" si="80"/>
        <v>127308</v>
      </c>
      <c r="K149" s="20">
        <f t="shared" si="81"/>
        <v>120000</v>
      </c>
      <c r="L149" s="20">
        <f t="shared" si="82"/>
        <v>129600.00000000001</v>
      </c>
      <c r="M149" s="20">
        <f t="shared" si="83"/>
        <v>127308</v>
      </c>
      <c r="N149" s="20">
        <f t="shared" si="84"/>
        <v>125636</v>
      </c>
      <c r="O149" s="20">
        <f t="shared" si="89"/>
        <v>123654</v>
      </c>
      <c r="P149" s="20">
        <f t="shared" si="90"/>
        <v>128454</v>
      </c>
      <c r="Q149" s="20">
        <f t="shared" si="85"/>
        <v>6788.2250993908665</v>
      </c>
      <c r="R149" s="21">
        <f t="shared" si="91"/>
        <v>5.4896930947570373E-2</v>
      </c>
      <c r="S149" s="20">
        <f t="shared" si="86"/>
        <v>125636</v>
      </c>
      <c r="T149" s="16" t="str">
        <f t="shared" si="92"/>
        <v>PROMEDIO</v>
      </c>
      <c r="U149" s="16">
        <v>1</v>
      </c>
      <c r="V149" s="16">
        <v>1</v>
      </c>
      <c r="W149" s="18">
        <f t="shared" si="93"/>
        <v>0</v>
      </c>
      <c r="X149" s="22">
        <f t="shared" si="94"/>
        <v>1</v>
      </c>
      <c r="Y149" s="22" t="e">
        <f>U149/#REF!</f>
        <v>#REF!</v>
      </c>
      <c r="Z149" s="22" t="e">
        <f>V149/#REF!</f>
        <v>#REF!</v>
      </c>
      <c r="AA149" s="20">
        <f t="shared" si="87"/>
        <v>125636</v>
      </c>
      <c r="AB149" s="20">
        <f t="shared" si="88"/>
        <v>125636</v>
      </c>
      <c r="AC149" s="23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5"/>
      <c r="AV149" s="26"/>
      <c r="AW149" s="39"/>
      <c r="AX149" s="27"/>
    </row>
    <row r="150" spans="1:50" s="28" customFormat="1" x14ac:dyDescent="0.2">
      <c r="A150" s="51">
        <v>130</v>
      </c>
      <c r="B150" s="41" t="s">
        <v>200</v>
      </c>
      <c r="C150" s="51" t="s">
        <v>153</v>
      </c>
      <c r="D150" s="19">
        <v>1</v>
      </c>
      <c r="E150" s="2">
        <v>300000</v>
      </c>
      <c r="F150" s="2">
        <f t="shared" si="78"/>
        <v>300000</v>
      </c>
      <c r="G150" s="2">
        <v>354000</v>
      </c>
      <c r="H150" s="2">
        <f t="shared" si="79"/>
        <v>354000</v>
      </c>
      <c r="I150" s="2">
        <v>312120</v>
      </c>
      <c r="J150" s="63">
        <f t="shared" si="80"/>
        <v>312120</v>
      </c>
      <c r="K150" s="20">
        <f t="shared" si="81"/>
        <v>300000</v>
      </c>
      <c r="L150" s="20">
        <f t="shared" si="82"/>
        <v>354000</v>
      </c>
      <c r="M150" s="20">
        <f t="shared" si="83"/>
        <v>312120</v>
      </c>
      <c r="N150" s="20">
        <f t="shared" si="84"/>
        <v>322040</v>
      </c>
      <c r="O150" s="20">
        <f t="shared" si="89"/>
        <v>306060</v>
      </c>
      <c r="P150" s="20">
        <f t="shared" si="90"/>
        <v>333060</v>
      </c>
      <c r="Q150" s="20">
        <f t="shared" si="85"/>
        <v>38183.766184073567</v>
      </c>
      <c r="R150" s="21">
        <f t="shared" si="91"/>
        <v>0.12475908705506622</v>
      </c>
      <c r="S150" s="20">
        <f t="shared" si="86"/>
        <v>306060</v>
      </c>
      <c r="T150" s="16" t="str">
        <f t="shared" si="92"/>
        <v>PROM[MEN-MED]</v>
      </c>
      <c r="U150" s="16">
        <v>1</v>
      </c>
      <c r="V150" s="16">
        <v>1</v>
      </c>
      <c r="W150" s="18">
        <f t="shared" si="93"/>
        <v>0</v>
      </c>
      <c r="X150" s="22">
        <f t="shared" si="94"/>
        <v>1</v>
      </c>
      <c r="Y150" s="22" t="e">
        <f>U150/#REF!</f>
        <v>#REF!</v>
      </c>
      <c r="Z150" s="22" t="e">
        <f>V150/#REF!</f>
        <v>#REF!</v>
      </c>
      <c r="AA150" s="20">
        <f t="shared" si="87"/>
        <v>306060</v>
      </c>
      <c r="AB150" s="20">
        <f t="shared" si="88"/>
        <v>306060</v>
      </c>
      <c r="AC150" s="23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5"/>
      <c r="AV150" s="26"/>
      <c r="AW150" s="39"/>
      <c r="AX150" s="27"/>
    </row>
    <row r="151" spans="1:50" s="28" customFormat="1" x14ac:dyDescent="0.2">
      <c r="A151" s="51">
        <v>131</v>
      </c>
      <c r="B151" s="41" t="s">
        <v>201</v>
      </c>
      <c r="C151" s="51" t="s">
        <v>153</v>
      </c>
      <c r="D151" s="19">
        <v>1</v>
      </c>
      <c r="E151" s="2">
        <v>755352.48</v>
      </c>
      <c r="F151" s="2">
        <f t="shared" si="78"/>
        <v>755352.48</v>
      </c>
      <c r="G151" s="2">
        <v>800673.62880000006</v>
      </c>
      <c r="H151" s="2">
        <f t="shared" si="79"/>
        <v>800673.62880000006</v>
      </c>
      <c r="I151" s="2">
        <v>785868.72019200004</v>
      </c>
      <c r="J151" s="63">
        <f t="shared" si="80"/>
        <v>785868.72019200004</v>
      </c>
      <c r="K151" s="20">
        <f t="shared" si="81"/>
        <v>755352.48</v>
      </c>
      <c r="L151" s="20">
        <f t="shared" si="82"/>
        <v>800673.62880000006</v>
      </c>
      <c r="M151" s="20">
        <f t="shared" si="83"/>
        <v>785868.72019200004</v>
      </c>
      <c r="N151" s="20">
        <f t="shared" si="84"/>
        <v>780631.60966399999</v>
      </c>
      <c r="O151" s="20">
        <f t="shared" si="89"/>
        <v>770610.60009600001</v>
      </c>
      <c r="P151" s="20">
        <f t="shared" si="90"/>
        <v>793271.17449600005</v>
      </c>
      <c r="Q151" s="20">
        <f t="shared" si="85"/>
        <v>32046.891647644621</v>
      </c>
      <c r="R151" s="21">
        <f t="shared" si="91"/>
        <v>4.1586362351688819E-2</v>
      </c>
      <c r="S151" s="20">
        <f t="shared" si="86"/>
        <v>780631.60966399999</v>
      </c>
      <c r="T151" s="16" t="str">
        <f t="shared" si="92"/>
        <v>PROMEDIO</v>
      </c>
      <c r="U151" s="16">
        <v>1</v>
      </c>
      <c r="V151" s="16">
        <v>1</v>
      </c>
      <c r="W151" s="18">
        <f t="shared" si="93"/>
        <v>0</v>
      </c>
      <c r="X151" s="22">
        <f t="shared" si="94"/>
        <v>1</v>
      </c>
      <c r="Y151" s="22" t="e">
        <f>U151/#REF!</f>
        <v>#REF!</v>
      </c>
      <c r="Z151" s="22" t="e">
        <f>V151/#REF!</f>
        <v>#REF!</v>
      </c>
      <c r="AA151" s="20">
        <f t="shared" si="87"/>
        <v>780631.60966399999</v>
      </c>
      <c r="AB151" s="20">
        <f t="shared" si="88"/>
        <v>780631.60966399999</v>
      </c>
      <c r="AC151" s="23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5"/>
      <c r="AV151" s="26"/>
      <c r="AW151" s="39"/>
      <c r="AX151" s="27"/>
    </row>
    <row r="152" spans="1:50" s="28" customFormat="1" ht="20.399999999999999" x14ac:dyDescent="0.2">
      <c r="A152" s="51">
        <v>132</v>
      </c>
      <c r="B152" s="41" t="s">
        <v>202</v>
      </c>
      <c r="C152" s="51" t="s">
        <v>153</v>
      </c>
      <c r="D152" s="19">
        <v>1</v>
      </c>
      <c r="E152" s="2">
        <v>290000</v>
      </c>
      <c r="F152" s="2">
        <f t="shared" si="78"/>
        <v>290000</v>
      </c>
      <c r="G152" s="2">
        <v>359600</v>
      </c>
      <c r="H152" s="2">
        <f t="shared" si="79"/>
        <v>359600</v>
      </c>
      <c r="I152" s="2">
        <v>417600</v>
      </c>
      <c r="J152" s="63">
        <f t="shared" si="80"/>
        <v>417600</v>
      </c>
      <c r="K152" s="20">
        <f t="shared" si="81"/>
        <v>290000</v>
      </c>
      <c r="L152" s="20">
        <f t="shared" si="82"/>
        <v>417600</v>
      </c>
      <c r="M152" s="20">
        <f t="shared" si="83"/>
        <v>359600</v>
      </c>
      <c r="N152" s="20">
        <f t="shared" si="84"/>
        <v>355733.33333333331</v>
      </c>
      <c r="O152" s="20">
        <f t="shared" si="89"/>
        <v>324800</v>
      </c>
      <c r="P152" s="20">
        <f t="shared" si="90"/>
        <v>388600</v>
      </c>
      <c r="Q152" s="20">
        <f t="shared" si="85"/>
        <v>49214.631970583709</v>
      </c>
      <c r="R152" s="21">
        <f t="shared" si="91"/>
        <v>0.15152288168283162</v>
      </c>
      <c r="S152" s="20">
        <f t="shared" si="86"/>
        <v>324800</v>
      </c>
      <c r="T152" s="16" t="str">
        <f t="shared" si="92"/>
        <v>PROM[MEN-MED]</v>
      </c>
      <c r="U152" s="16">
        <v>1</v>
      </c>
      <c r="V152" s="16">
        <v>1</v>
      </c>
      <c r="W152" s="18">
        <f t="shared" si="93"/>
        <v>0</v>
      </c>
      <c r="X152" s="22">
        <f t="shared" si="94"/>
        <v>1</v>
      </c>
      <c r="Y152" s="22" t="e">
        <f>U152/#REF!</f>
        <v>#REF!</v>
      </c>
      <c r="Z152" s="22" t="e">
        <f>V152/#REF!</f>
        <v>#REF!</v>
      </c>
      <c r="AA152" s="20">
        <f t="shared" si="87"/>
        <v>324800</v>
      </c>
      <c r="AB152" s="20">
        <f t="shared" si="88"/>
        <v>324800</v>
      </c>
      <c r="AC152" s="23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5"/>
      <c r="AV152" s="26"/>
      <c r="AW152" s="39"/>
      <c r="AX152" s="27"/>
    </row>
    <row r="153" spans="1:50" s="45" customFormat="1" ht="19.2" customHeight="1" x14ac:dyDescent="0.2">
      <c r="A153" s="334" t="s">
        <v>203</v>
      </c>
      <c r="B153" s="335"/>
      <c r="C153" s="43"/>
      <c r="D153" s="124"/>
      <c r="E153" s="125"/>
      <c r="F153" s="125"/>
      <c r="G153" s="125"/>
      <c r="H153" s="125"/>
      <c r="I153" s="125"/>
      <c r="J153" s="126"/>
      <c r="K153" s="127"/>
      <c r="L153" s="127"/>
      <c r="M153" s="127"/>
      <c r="N153" s="127"/>
      <c r="O153" s="127"/>
      <c r="P153" s="127"/>
      <c r="Q153" s="127"/>
      <c r="R153" s="128"/>
      <c r="S153" s="127"/>
      <c r="T153" s="123"/>
      <c r="U153" s="123"/>
      <c r="V153" s="123"/>
      <c r="W153" s="124"/>
      <c r="X153" s="128"/>
      <c r="Y153" s="128"/>
      <c r="Z153" s="128"/>
      <c r="AA153" s="127"/>
      <c r="AB153" s="127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</row>
    <row r="154" spans="1:50" s="28" customFormat="1" ht="20.399999999999999" x14ac:dyDescent="0.2">
      <c r="A154" s="51">
        <v>133</v>
      </c>
      <c r="B154" s="41" t="s">
        <v>204</v>
      </c>
      <c r="C154" s="51" t="s">
        <v>152</v>
      </c>
      <c r="D154" s="19">
        <v>1</v>
      </c>
      <c r="E154" s="2">
        <v>195000</v>
      </c>
      <c r="F154" s="2">
        <f t="shared" ref="F154:F164" si="95">E154*D154</f>
        <v>195000</v>
      </c>
      <c r="G154" s="2">
        <v>202800</v>
      </c>
      <c r="H154" s="2">
        <f t="shared" ref="H154:H164" si="96">G154*D154</f>
        <v>202800</v>
      </c>
      <c r="I154" s="2">
        <v>235950.00000000006</v>
      </c>
      <c r="J154" s="63">
        <f t="shared" ref="J154:J164" si="97">I154*D154</f>
        <v>235950.00000000006</v>
      </c>
      <c r="K154" s="20">
        <f t="shared" ref="K154:K164" si="98">MIN(E154,G154,I154)</f>
        <v>195000</v>
      </c>
      <c r="L154" s="20">
        <f t="shared" ref="L154:L164" si="99">MAX(E154,G154,I154)</f>
        <v>235950.00000000006</v>
      </c>
      <c r="M154" s="20">
        <f t="shared" ref="M154:M164" si="100">MEDIAN(E154,G154,I154)</f>
        <v>202800</v>
      </c>
      <c r="N154" s="20">
        <f t="shared" ref="N154:N164" si="101">AVERAGE(E154,G154,I154)</f>
        <v>211250</v>
      </c>
      <c r="O154" s="20">
        <f t="shared" si="89"/>
        <v>198900</v>
      </c>
      <c r="P154" s="20">
        <f t="shared" si="90"/>
        <v>219375.00000000003</v>
      </c>
      <c r="Q154" s="20">
        <f t="shared" ref="Q154:Q164" si="102">STDEVA(E154,G154)</f>
        <v>5515.4328932550707</v>
      </c>
      <c r="R154" s="21">
        <f t="shared" si="91"/>
        <v>2.77296776935901E-2</v>
      </c>
      <c r="S154" s="20">
        <f t="shared" si="86"/>
        <v>211250</v>
      </c>
      <c r="T154" s="16" t="str">
        <f t="shared" si="92"/>
        <v>PROMEDIO</v>
      </c>
      <c r="U154" s="16">
        <v>1</v>
      </c>
      <c r="V154" s="16">
        <v>1</v>
      </c>
      <c r="W154" s="18">
        <f t="shared" si="93"/>
        <v>0</v>
      </c>
      <c r="X154" s="22">
        <f t="shared" si="94"/>
        <v>1</v>
      </c>
      <c r="Y154" s="22" t="e">
        <f>U154/#REF!</f>
        <v>#REF!</v>
      </c>
      <c r="Z154" s="22" t="e">
        <f>V154/#REF!</f>
        <v>#REF!</v>
      </c>
      <c r="AA154" s="20">
        <f t="shared" si="87"/>
        <v>211250</v>
      </c>
      <c r="AB154" s="20">
        <f t="shared" si="88"/>
        <v>211250</v>
      </c>
      <c r="AC154" s="23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5"/>
      <c r="AV154" s="26"/>
      <c r="AW154" s="39"/>
      <c r="AX154" s="27"/>
    </row>
    <row r="155" spans="1:50" s="28" customFormat="1" ht="20.399999999999999" x14ac:dyDescent="0.2">
      <c r="A155" s="51">
        <v>134</v>
      </c>
      <c r="B155" s="41" t="s">
        <v>205</v>
      </c>
      <c r="C155" s="51" t="s">
        <v>153</v>
      </c>
      <c r="D155" s="19">
        <v>1</v>
      </c>
      <c r="E155" s="2">
        <v>96000</v>
      </c>
      <c r="F155" s="2">
        <f t="shared" si="95"/>
        <v>96000</v>
      </c>
      <c r="G155" s="2">
        <v>118080</v>
      </c>
      <c r="H155" s="2">
        <f t="shared" si="96"/>
        <v>118080</v>
      </c>
      <c r="I155" s="2">
        <v>114057.60000000002</v>
      </c>
      <c r="J155" s="63">
        <f t="shared" si="97"/>
        <v>114057.60000000002</v>
      </c>
      <c r="K155" s="20">
        <f t="shared" si="98"/>
        <v>96000</v>
      </c>
      <c r="L155" s="20">
        <f t="shared" si="99"/>
        <v>118080</v>
      </c>
      <c r="M155" s="20">
        <f t="shared" si="100"/>
        <v>114057.60000000002</v>
      </c>
      <c r="N155" s="20">
        <f t="shared" si="101"/>
        <v>109379.20000000001</v>
      </c>
      <c r="O155" s="20">
        <f t="shared" si="89"/>
        <v>105028.80000000002</v>
      </c>
      <c r="P155" s="20">
        <f t="shared" si="90"/>
        <v>116068.80000000002</v>
      </c>
      <c r="Q155" s="20">
        <f t="shared" si="102"/>
        <v>15612.91772859897</v>
      </c>
      <c r="R155" s="21">
        <f t="shared" si="91"/>
        <v>0.14865368097701742</v>
      </c>
      <c r="S155" s="20">
        <f t="shared" si="86"/>
        <v>105028.80000000002</v>
      </c>
      <c r="T155" s="16" t="str">
        <f t="shared" si="92"/>
        <v>PROM[MEN-MED]</v>
      </c>
      <c r="U155" s="16">
        <v>1</v>
      </c>
      <c r="V155" s="16">
        <v>1</v>
      </c>
      <c r="W155" s="18">
        <f t="shared" si="93"/>
        <v>0</v>
      </c>
      <c r="X155" s="22">
        <f t="shared" si="94"/>
        <v>1</v>
      </c>
      <c r="Y155" s="22" t="e">
        <f>U155/#REF!</f>
        <v>#REF!</v>
      </c>
      <c r="Z155" s="22" t="e">
        <f>V155/#REF!</f>
        <v>#REF!</v>
      </c>
      <c r="AA155" s="20">
        <f t="shared" si="87"/>
        <v>105028.80000000002</v>
      </c>
      <c r="AB155" s="20">
        <f t="shared" si="88"/>
        <v>105028.80000000002</v>
      </c>
      <c r="AC155" s="23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5"/>
      <c r="AV155" s="26"/>
      <c r="AW155" s="39"/>
      <c r="AX155" s="27"/>
    </row>
    <row r="156" spans="1:50" s="28" customFormat="1" ht="20.399999999999999" x14ac:dyDescent="0.2">
      <c r="A156" s="51">
        <v>135</v>
      </c>
      <c r="B156" s="41" t="s">
        <v>206</v>
      </c>
      <c r="C156" s="51" t="s">
        <v>152</v>
      </c>
      <c r="D156" s="19">
        <v>1</v>
      </c>
      <c r="E156" s="2">
        <v>55000</v>
      </c>
      <c r="F156" s="2">
        <f t="shared" si="95"/>
        <v>55000</v>
      </c>
      <c r="G156" s="2">
        <v>64349.999999999993</v>
      </c>
      <c r="H156" s="2">
        <f t="shared" si="96"/>
        <v>64349.999999999993</v>
      </c>
      <c r="I156" s="2">
        <v>62969.500000000007</v>
      </c>
      <c r="J156" s="63">
        <f t="shared" si="97"/>
        <v>62969.500000000007</v>
      </c>
      <c r="K156" s="20">
        <f t="shared" si="98"/>
        <v>55000</v>
      </c>
      <c r="L156" s="20">
        <f t="shared" si="99"/>
        <v>64349.999999999993</v>
      </c>
      <c r="M156" s="20">
        <f t="shared" si="100"/>
        <v>62969.500000000007</v>
      </c>
      <c r="N156" s="20">
        <f t="shared" si="101"/>
        <v>60773.166666666664</v>
      </c>
      <c r="O156" s="20">
        <f t="shared" si="89"/>
        <v>58984.75</v>
      </c>
      <c r="P156" s="20">
        <f t="shared" si="90"/>
        <v>63659.75</v>
      </c>
      <c r="Q156" s="20">
        <f t="shared" si="102"/>
        <v>6611.4484040942143</v>
      </c>
      <c r="R156" s="21">
        <f t="shared" si="91"/>
        <v>0.11208741927522307</v>
      </c>
      <c r="S156" s="20">
        <f t="shared" si="86"/>
        <v>58984.75</v>
      </c>
      <c r="T156" s="16" t="str">
        <f t="shared" si="92"/>
        <v>PROM[MEN-MED]</v>
      </c>
      <c r="U156" s="16">
        <v>1</v>
      </c>
      <c r="V156" s="16">
        <v>1</v>
      </c>
      <c r="W156" s="18">
        <f t="shared" si="93"/>
        <v>0</v>
      </c>
      <c r="X156" s="22">
        <f t="shared" si="94"/>
        <v>1</v>
      </c>
      <c r="Y156" s="22" t="e">
        <f>U156/#REF!</f>
        <v>#REF!</v>
      </c>
      <c r="Z156" s="22" t="e">
        <f>V156/#REF!</f>
        <v>#REF!</v>
      </c>
      <c r="AA156" s="20">
        <f t="shared" si="87"/>
        <v>58984.75</v>
      </c>
      <c r="AB156" s="20">
        <f t="shared" si="88"/>
        <v>58984.75</v>
      </c>
      <c r="AC156" s="23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5"/>
      <c r="AV156" s="26"/>
      <c r="AW156" s="39"/>
      <c r="AX156" s="27"/>
    </row>
    <row r="157" spans="1:50" s="28" customFormat="1" ht="20.399999999999999" x14ac:dyDescent="0.2">
      <c r="A157" s="51">
        <v>136</v>
      </c>
      <c r="B157" s="41" t="s">
        <v>207</v>
      </c>
      <c r="C157" s="51" t="s">
        <v>156</v>
      </c>
      <c r="D157" s="19">
        <v>1</v>
      </c>
      <c r="E157" s="2">
        <v>98000</v>
      </c>
      <c r="F157" s="2">
        <f t="shared" si="95"/>
        <v>98000</v>
      </c>
      <c r="G157" s="2">
        <v>105840</v>
      </c>
      <c r="H157" s="2">
        <f t="shared" si="96"/>
        <v>105840</v>
      </c>
      <c r="I157" s="2">
        <v>143481.79999999999</v>
      </c>
      <c r="J157" s="63">
        <f t="shared" si="97"/>
        <v>143481.79999999999</v>
      </c>
      <c r="K157" s="20">
        <f t="shared" si="98"/>
        <v>98000</v>
      </c>
      <c r="L157" s="20">
        <f t="shared" si="99"/>
        <v>143481.79999999999</v>
      </c>
      <c r="M157" s="20">
        <f t="shared" si="100"/>
        <v>105840</v>
      </c>
      <c r="N157" s="20">
        <f t="shared" si="101"/>
        <v>115773.93333333333</v>
      </c>
      <c r="O157" s="20">
        <f t="shared" si="89"/>
        <v>101920</v>
      </c>
      <c r="P157" s="20">
        <f t="shared" si="90"/>
        <v>124660.9</v>
      </c>
      <c r="Q157" s="20">
        <f t="shared" si="102"/>
        <v>5543.7171645025328</v>
      </c>
      <c r="R157" s="21">
        <f t="shared" si="91"/>
        <v>5.4392829322042119E-2</v>
      </c>
      <c r="S157" s="20">
        <f t="shared" si="86"/>
        <v>115773.93333333333</v>
      </c>
      <c r="T157" s="16" t="str">
        <f t="shared" si="92"/>
        <v>PROMEDIO</v>
      </c>
      <c r="U157" s="16">
        <v>1</v>
      </c>
      <c r="V157" s="16">
        <v>1</v>
      </c>
      <c r="W157" s="18">
        <f t="shared" si="93"/>
        <v>0</v>
      </c>
      <c r="X157" s="22">
        <f t="shared" si="94"/>
        <v>1</v>
      </c>
      <c r="Y157" s="22" t="e">
        <f>U157/#REF!</f>
        <v>#REF!</v>
      </c>
      <c r="Z157" s="22" t="e">
        <f>V157/#REF!</f>
        <v>#REF!</v>
      </c>
      <c r="AA157" s="20">
        <f t="shared" si="87"/>
        <v>115773.93333333333</v>
      </c>
      <c r="AB157" s="20">
        <f t="shared" si="88"/>
        <v>115773.93333333333</v>
      </c>
      <c r="AC157" s="23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5"/>
      <c r="AV157" s="26"/>
      <c r="AW157" s="39"/>
      <c r="AX157" s="27"/>
    </row>
    <row r="158" spans="1:50" s="28" customFormat="1" ht="20.399999999999999" x14ac:dyDescent="0.2">
      <c r="A158" s="51">
        <v>137</v>
      </c>
      <c r="B158" s="41" t="s">
        <v>208</v>
      </c>
      <c r="C158" s="51" t="s">
        <v>153</v>
      </c>
      <c r="D158" s="19">
        <v>1</v>
      </c>
      <c r="E158" s="2">
        <v>135000</v>
      </c>
      <c r="F158" s="2">
        <f t="shared" si="95"/>
        <v>135000</v>
      </c>
      <c r="G158" s="2">
        <v>137700</v>
      </c>
      <c r="H158" s="2">
        <f t="shared" si="96"/>
        <v>137700</v>
      </c>
      <c r="I158" s="2">
        <v>210937.5</v>
      </c>
      <c r="J158" s="63">
        <f t="shared" si="97"/>
        <v>210937.5</v>
      </c>
      <c r="K158" s="20">
        <f t="shared" si="98"/>
        <v>135000</v>
      </c>
      <c r="L158" s="20">
        <f t="shared" si="99"/>
        <v>210937.5</v>
      </c>
      <c r="M158" s="20">
        <f t="shared" si="100"/>
        <v>137700</v>
      </c>
      <c r="N158" s="20">
        <f t="shared" si="101"/>
        <v>161212.5</v>
      </c>
      <c r="O158" s="20">
        <f t="shared" si="89"/>
        <v>136350</v>
      </c>
      <c r="P158" s="20">
        <f t="shared" si="90"/>
        <v>174318.75</v>
      </c>
      <c r="Q158" s="20">
        <f t="shared" si="102"/>
        <v>1909.1883092036783</v>
      </c>
      <c r="R158" s="21">
        <f t="shared" si="91"/>
        <v>1.4002114478941535E-2</v>
      </c>
      <c r="S158" s="20">
        <f t="shared" si="86"/>
        <v>161212.5</v>
      </c>
      <c r="T158" s="16" t="str">
        <f t="shared" si="92"/>
        <v>PROMEDIO</v>
      </c>
      <c r="U158" s="16">
        <v>1</v>
      </c>
      <c r="V158" s="16">
        <v>1</v>
      </c>
      <c r="W158" s="18">
        <f t="shared" si="93"/>
        <v>0</v>
      </c>
      <c r="X158" s="22">
        <f t="shared" si="94"/>
        <v>1</v>
      </c>
      <c r="Y158" s="22" t="e">
        <f>U158/#REF!</f>
        <v>#REF!</v>
      </c>
      <c r="Z158" s="22" t="e">
        <f>V158/#REF!</f>
        <v>#REF!</v>
      </c>
      <c r="AA158" s="20">
        <f t="shared" si="87"/>
        <v>161212.5</v>
      </c>
      <c r="AB158" s="20">
        <f t="shared" si="88"/>
        <v>161212.5</v>
      </c>
      <c r="AC158" s="23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5"/>
      <c r="AV158" s="26"/>
      <c r="AW158" s="39"/>
      <c r="AX158" s="27"/>
    </row>
    <row r="159" spans="1:50" s="28" customFormat="1" ht="20.399999999999999" x14ac:dyDescent="0.2">
      <c r="A159" s="51">
        <v>138</v>
      </c>
      <c r="B159" s="41" t="s">
        <v>209</v>
      </c>
      <c r="C159" s="51" t="s">
        <v>156</v>
      </c>
      <c r="D159" s="19">
        <v>1</v>
      </c>
      <c r="E159" s="2">
        <v>165000</v>
      </c>
      <c r="F159" s="2">
        <f t="shared" si="95"/>
        <v>165000</v>
      </c>
      <c r="G159" s="2">
        <v>178200</v>
      </c>
      <c r="H159" s="2">
        <f t="shared" si="96"/>
        <v>178200</v>
      </c>
      <c r="I159" s="2">
        <v>171666</v>
      </c>
      <c r="J159" s="63">
        <f t="shared" si="97"/>
        <v>171666</v>
      </c>
      <c r="K159" s="20">
        <f t="shared" si="98"/>
        <v>165000</v>
      </c>
      <c r="L159" s="20">
        <f t="shared" si="99"/>
        <v>178200</v>
      </c>
      <c r="M159" s="20">
        <f t="shared" si="100"/>
        <v>171666</v>
      </c>
      <c r="N159" s="20">
        <f t="shared" si="101"/>
        <v>171622</v>
      </c>
      <c r="O159" s="20">
        <f t="shared" si="89"/>
        <v>168333</v>
      </c>
      <c r="P159" s="20">
        <f t="shared" si="90"/>
        <v>174933</v>
      </c>
      <c r="Q159" s="20">
        <f t="shared" si="102"/>
        <v>9333.8095116624281</v>
      </c>
      <c r="R159" s="21">
        <f t="shared" si="91"/>
        <v>5.5448483135584987E-2</v>
      </c>
      <c r="S159" s="20">
        <f t="shared" si="86"/>
        <v>171622</v>
      </c>
      <c r="T159" s="16" t="str">
        <f t="shared" si="92"/>
        <v>PROMEDIO</v>
      </c>
      <c r="U159" s="16">
        <v>1</v>
      </c>
      <c r="V159" s="16">
        <v>1</v>
      </c>
      <c r="W159" s="18">
        <f t="shared" si="93"/>
        <v>0</v>
      </c>
      <c r="X159" s="22">
        <f t="shared" si="94"/>
        <v>1</v>
      </c>
      <c r="Y159" s="22" t="e">
        <f>U159/#REF!</f>
        <v>#REF!</v>
      </c>
      <c r="Z159" s="22" t="e">
        <f>V159/#REF!</f>
        <v>#REF!</v>
      </c>
      <c r="AA159" s="20">
        <f t="shared" si="87"/>
        <v>171622</v>
      </c>
      <c r="AB159" s="20">
        <f t="shared" si="88"/>
        <v>171622</v>
      </c>
      <c r="AC159" s="23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5"/>
      <c r="AV159" s="26"/>
      <c r="AW159" s="39"/>
      <c r="AX159" s="27"/>
    </row>
    <row r="160" spans="1:50" s="28" customFormat="1" ht="20.399999999999999" x14ac:dyDescent="0.2">
      <c r="A160" s="51">
        <v>139</v>
      </c>
      <c r="B160" s="41" t="s">
        <v>210</v>
      </c>
      <c r="C160" s="51" t="s">
        <v>152</v>
      </c>
      <c r="D160" s="19">
        <v>1</v>
      </c>
      <c r="E160" s="2">
        <v>215000</v>
      </c>
      <c r="F160" s="2">
        <f t="shared" si="95"/>
        <v>215000</v>
      </c>
      <c r="G160" s="2">
        <v>227900</v>
      </c>
      <c r="H160" s="2">
        <f t="shared" si="96"/>
        <v>227900</v>
      </c>
      <c r="I160" s="2">
        <v>219321.5</v>
      </c>
      <c r="J160" s="63">
        <f t="shared" si="97"/>
        <v>219321.5</v>
      </c>
      <c r="K160" s="20">
        <f t="shared" si="98"/>
        <v>215000</v>
      </c>
      <c r="L160" s="20">
        <f t="shared" si="99"/>
        <v>227900</v>
      </c>
      <c r="M160" s="20">
        <f t="shared" si="100"/>
        <v>219321.5</v>
      </c>
      <c r="N160" s="20">
        <f t="shared" si="101"/>
        <v>220740.5</v>
      </c>
      <c r="O160" s="20">
        <f t="shared" si="89"/>
        <v>217160.75</v>
      </c>
      <c r="P160" s="20">
        <f t="shared" si="90"/>
        <v>223610.75</v>
      </c>
      <c r="Q160" s="20">
        <f t="shared" si="102"/>
        <v>9121.6774773064626</v>
      </c>
      <c r="R160" s="21">
        <f t="shared" si="91"/>
        <v>4.2004264017813819E-2</v>
      </c>
      <c r="S160" s="20">
        <f t="shared" si="86"/>
        <v>220740.5</v>
      </c>
      <c r="T160" s="16" t="str">
        <f t="shared" si="92"/>
        <v>PROMEDIO</v>
      </c>
      <c r="U160" s="16">
        <v>1</v>
      </c>
      <c r="V160" s="16">
        <v>1</v>
      </c>
      <c r="W160" s="18">
        <f t="shared" si="93"/>
        <v>0</v>
      </c>
      <c r="X160" s="22">
        <f t="shared" si="94"/>
        <v>1</v>
      </c>
      <c r="Y160" s="22" t="e">
        <f>U160/#REF!</f>
        <v>#REF!</v>
      </c>
      <c r="Z160" s="22" t="e">
        <f>V160/#REF!</f>
        <v>#REF!</v>
      </c>
      <c r="AA160" s="20">
        <f t="shared" si="87"/>
        <v>220740.5</v>
      </c>
      <c r="AB160" s="20">
        <f t="shared" si="88"/>
        <v>220740.5</v>
      </c>
      <c r="AC160" s="23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5"/>
      <c r="AV160" s="26"/>
      <c r="AW160" s="39"/>
      <c r="AX160" s="27"/>
    </row>
    <row r="161" spans="1:50" s="28" customFormat="1" ht="20.399999999999999" x14ac:dyDescent="0.2">
      <c r="A161" s="51">
        <v>140</v>
      </c>
      <c r="B161" s="41" t="s">
        <v>211</v>
      </c>
      <c r="C161" s="51" t="s">
        <v>152</v>
      </c>
      <c r="D161" s="19">
        <v>1</v>
      </c>
      <c r="E161" s="2">
        <v>185000</v>
      </c>
      <c r="F161" s="2">
        <f t="shared" si="95"/>
        <v>185000</v>
      </c>
      <c r="G161" s="2">
        <v>222000</v>
      </c>
      <c r="H161" s="2">
        <f t="shared" si="96"/>
        <v>222000</v>
      </c>
      <c r="I161" s="2">
        <v>284456</v>
      </c>
      <c r="J161" s="63">
        <f t="shared" si="97"/>
        <v>284456</v>
      </c>
      <c r="K161" s="20">
        <f t="shared" si="98"/>
        <v>185000</v>
      </c>
      <c r="L161" s="20">
        <f t="shared" si="99"/>
        <v>284456</v>
      </c>
      <c r="M161" s="20">
        <f t="shared" si="100"/>
        <v>222000</v>
      </c>
      <c r="N161" s="20">
        <f t="shared" si="101"/>
        <v>230485.33333333334</v>
      </c>
      <c r="O161" s="20">
        <f t="shared" si="89"/>
        <v>203500</v>
      </c>
      <c r="P161" s="20">
        <f t="shared" si="90"/>
        <v>253228</v>
      </c>
      <c r="Q161" s="20">
        <f t="shared" si="102"/>
        <v>26162.95090390226</v>
      </c>
      <c r="R161" s="21">
        <f t="shared" si="91"/>
        <v>0.12856486930664501</v>
      </c>
      <c r="S161" s="20">
        <f t="shared" si="86"/>
        <v>203500</v>
      </c>
      <c r="T161" s="16" t="str">
        <f t="shared" si="92"/>
        <v>PROM[MEN-MED]</v>
      </c>
      <c r="U161" s="16">
        <v>1</v>
      </c>
      <c r="V161" s="16">
        <v>1</v>
      </c>
      <c r="W161" s="18">
        <f t="shared" si="93"/>
        <v>0</v>
      </c>
      <c r="X161" s="22">
        <f t="shared" si="94"/>
        <v>1</v>
      </c>
      <c r="Y161" s="22" t="e">
        <f>U161/#REF!</f>
        <v>#REF!</v>
      </c>
      <c r="Z161" s="22" t="e">
        <f>V161/#REF!</f>
        <v>#REF!</v>
      </c>
      <c r="AA161" s="20">
        <f t="shared" si="87"/>
        <v>203500</v>
      </c>
      <c r="AB161" s="20">
        <f t="shared" si="88"/>
        <v>203500</v>
      </c>
      <c r="AC161" s="23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5"/>
      <c r="AV161" s="26"/>
      <c r="AW161" s="39"/>
      <c r="AX161" s="27"/>
    </row>
    <row r="162" spans="1:50" s="28" customFormat="1" ht="20.399999999999999" x14ac:dyDescent="0.2">
      <c r="A162" s="51">
        <v>141</v>
      </c>
      <c r="B162" s="41" t="s">
        <v>212</v>
      </c>
      <c r="C162" s="51" t="s">
        <v>152</v>
      </c>
      <c r="D162" s="19">
        <v>1</v>
      </c>
      <c r="E162" s="2">
        <v>175000</v>
      </c>
      <c r="F162" s="2">
        <f t="shared" si="95"/>
        <v>175000</v>
      </c>
      <c r="G162" s="2">
        <v>204750</v>
      </c>
      <c r="H162" s="2">
        <f t="shared" si="96"/>
        <v>204750</v>
      </c>
      <c r="I162" s="2">
        <v>185657.5</v>
      </c>
      <c r="J162" s="63">
        <f t="shared" si="97"/>
        <v>185657.5</v>
      </c>
      <c r="K162" s="20">
        <f t="shared" si="98"/>
        <v>175000</v>
      </c>
      <c r="L162" s="20">
        <f t="shared" si="99"/>
        <v>204750</v>
      </c>
      <c r="M162" s="20">
        <f t="shared" si="100"/>
        <v>185657.5</v>
      </c>
      <c r="N162" s="20">
        <f t="shared" si="101"/>
        <v>188469.16666666666</v>
      </c>
      <c r="O162" s="20">
        <f t="shared" si="89"/>
        <v>180328.75</v>
      </c>
      <c r="P162" s="20">
        <f t="shared" si="90"/>
        <v>195203.75</v>
      </c>
      <c r="Q162" s="20">
        <f t="shared" si="102"/>
        <v>21036.42674029979</v>
      </c>
      <c r="R162" s="21">
        <f t="shared" si="91"/>
        <v>0.11665597826358687</v>
      </c>
      <c r="S162" s="20">
        <f t="shared" si="86"/>
        <v>180328.75</v>
      </c>
      <c r="T162" s="16" t="str">
        <f t="shared" si="92"/>
        <v>PROM[MEN-MED]</v>
      </c>
      <c r="U162" s="16">
        <v>1</v>
      </c>
      <c r="V162" s="16">
        <v>1</v>
      </c>
      <c r="W162" s="18">
        <f t="shared" si="93"/>
        <v>0</v>
      </c>
      <c r="X162" s="22">
        <f t="shared" si="94"/>
        <v>1</v>
      </c>
      <c r="Y162" s="22" t="e">
        <f>U162/#REF!</f>
        <v>#REF!</v>
      </c>
      <c r="Z162" s="22" t="e">
        <f>V162/#REF!</f>
        <v>#REF!</v>
      </c>
      <c r="AA162" s="20">
        <f t="shared" si="87"/>
        <v>180328.75</v>
      </c>
      <c r="AB162" s="20">
        <f t="shared" si="88"/>
        <v>180328.75</v>
      </c>
      <c r="AC162" s="23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5"/>
      <c r="AV162" s="26"/>
      <c r="AW162" s="39"/>
      <c r="AX162" s="27"/>
    </row>
    <row r="163" spans="1:50" s="28" customFormat="1" ht="20.399999999999999" x14ac:dyDescent="0.2">
      <c r="A163" s="51">
        <v>142</v>
      </c>
      <c r="B163" s="41" t="s">
        <v>213</v>
      </c>
      <c r="C163" s="51" t="s">
        <v>153</v>
      </c>
      <c r="D163" s="19">
        <v>1</v>
      </c>
      <c r="E163" s="2">
        <v>115000</v>
      </c>
      <c r="F163" s="2">
        <f t="shared" si="95"/>
        <v>115000</v>
      </c>
      <c r="G163" s="2">
        <v>118450</v>
      </c>
      <c r="H163" s="2">
        <f t="shared" si="96"/>
        <v>118450</v>
      </c>
      <c r="I163" s="2">
        <v>136631.50000000003</v>
      </c>
      <c r="J163" s="63">
        <f t="shared" si="97"/>
        <v>136631.50000000003</v>
      </c>
      <c r="K163" s="20">
        <f t="shared" si="98"/>
        <v>115000</v>
      </c>
      <c r="L163" s="20">
        <f t="shared" si="99"/>
        <v>136631.50000000003</v>
      </c>
      <c r="M163" s="20">
        <f t="shared" si="100"/>
        <v>118450</v>
      </c>
      <c r="N163" s="20">
        <f t="shared" si="101"/>
        <v>123360.5</v>
      </c>
      <c r="O163" s="20">
        <f t="shared" si="89"/>
        <v>116725</v>
      </c>
      <c r="P163" s="20">
        <f t="shared" si="90"/>
        <v>127540.75000000001</v>
      </c>
      <c r="Q163" s="20">
        <f t="shared" si="102"/>
        <v>2439.5183950935889</v>
      </c>
      <c r="R163" s="21">
        <f t="shared" si="91"/>
        <v>2.0899707818321601E-2</v>
      </c>
      <c r="S163" s="20">
        <f t="shared" si="86"/>
        <v>123360.5</v>
      </c>
      <c r="T163" s="16" t="str">
        <f t="shared" si="92"/>
        <v>PROMEDIO</v>
      </c>
      <c r="U163" s="16">
        <v>1</v>
      </c>
      <c r="V163" s="16">
        <v>1</v>
      </c>
      <c r="W163" s="18">
        <f t="shared" si="93"/>
        <v>0</v>
      </c>
      <c r="X163" s="22">
        <f t="shared" si="94"/>
        <v>1</v>
      </c>
      <c r="Y163" s="22" t="e">
        <f>U163/#REF!</f>
        <v>#REF!</v>
      </c>
      <c r="Z163" s="22" t="e">
        <f>V163/#REF!</f>
        <v>#REF!</v>
      </c>
      <c r="AA163" s="20">
        <f t="shared" si="87"/>
        <v>123360.5</v>
      </c>
      <c r="AB163" s="20">
        <f t="shared" si="88"/>
        <v>123360.5</v>
      </c>
      <c r="AC163" s="23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5"/>
      <c r="AV163" s="26"/>
      <c r="AW163" s="39"/>
      <c r="AX163" s="27"/>
    </row>
    <row r="164" spans="1:50" s="28" customFormat="1" ht="20.399999999999999" x14ac:dyDescent="0.2">
      <c r="A164" s="51">
        <v>143</v>
      </c>
      <c r="B164" s="41" t="s">
        <v>214</v>
      </c>
      <c r="C164" s="51" t="s">
        <v>153</v>
      </c>
      <c r="D164" s="19">
        <v>1</v>
      </c>
      <c r="E164" s="2">
        <v>149000</v>
      </c>
      <c r="F164" s="2">
        <f t="shared" si="95"/>
        <v>149000</v>
      </c>
      <c r="G164" s="2">
        <v>151980</v>
      </c>
      <c r="H164" s="2">
        <f t="shared" si="96"/>
        <v>151980</v>
      </c>
      <c r="I164" s="2">
        <v>190258.09999999995</v>
      </c>
      <c r="J164" s="63">
        <f t="shared" si="97"/>
        <v>190258.09999999995</v>
      </c>
      <c r="K164" s="20">
        <f t="shared" si="98"/>
        <v>149000</v>
      </c>
      <c r="L164" s="20">
        <f t="shared" si="99"/>
        <v>190258.09999999995</v>
      </c>
      <c r="M164" s="20">
        <f t="shared" si="100"/>
        <v>151980</v>
      </c>
      <c r="N164" s="20">
        <f t="shared" si="101"/>
        <v>163746.03333333333</v>
      </c>
      <c r="O164" s="20">
        <f t="shared" si="89"/>
        <v>150490</v>
      </c>
      <c r="P164" s="20">
        <f t="shared" si="90"/>
        <v>171119.05</v>
      </c>
      <c r="Q164" s="20">
        <f t="shared" si="102"/>
        <v>2107.1782079359118</v>
      </c>
      <c r="R164" s="21">
        <f t="shared" si="91"/>
        <v>1.4002114478941537E-2</v>
      </c>
      <c r="S164" s="20">
        <f t="shared" si="86"/>
        <v>163746.03333333333</v>
      </c>
      <c r="T164" s="16" t="str">
        <f t="shared" si="92"/>
        <v>PROMEDIO</v>
      </c>
      <c r="U164" s="16">
        <v>1</v>
      </c>
      <c r="V164" s="16">
        <v>1</v>
      </c>
      <c r="W164" s="18">
        <f t="shared" si="93"/>
        <v>0</v>
      </c>
      <c r="X164" s="22">
        <f t="shared" si="94"/>
        <v>1</v>
      </c>
      <c r="Y164" s="22" t="e">
        <f>U164/#REF!</f>
        <v>#REF!</v>
      </c>
      <c r="Z164" s="22" t="e">
        <f>V164/#REF!</f>
        <v>#REF!</v>
      </c>
      <c r="AA164" s="20">
        <f t="shared" si="87"/>
        <v>163746.03333333333</v>
      </c>
      <c r="AB164" s="20">
        <f t="shared" si="88"/>
        <v>163746.03333333333</v>
      </c>
      <c r="AC164" s="23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5"/>
      <c r="AV164" s="26"/>
      <c r="AW164" s="39"/>
      <c r="AX164" s="27"/>
    </row>
    <row r="165" spans="1:50" s="45" customFormat="1" ht="19.2" customHeight="1" x14ac:dyDescent="0.2">
      <c r="A165" s="334" t="s">
        <v>72</v>
      </c>
      <c r="B165" s="335"/>
      <c r="C165" s="43"/>
      <c r="D165" s="124"/>
      <c r="E165" s="125"/>
      <c r="F165" s="125"/>
      <c r="G165" s="125"/>
      <c r="H165" s="125"/>
      <c r="I165" s="125"/>
      <c r="J165" s="126"/>
      <c r="K165" s="127"/>
      <c r="L165" s="127"/>
      <c r="M165" s="127"/>
      <c r="N165" s="127"/>
      <c r="O165" s="127"/>
      <c r="P165" s="127"/>
      <c r="Q165" s="127"/>
      <c r="R165" s="128"/>
      <c r="S165" s="127"/>
      <c r="T165" s="123"/>
      <c r="U165" s="123"/>
      <c r="V165" s="123"/>
      <c r="W165" s="124"/>
      <c r="X165" s="128"/>
      <c r="Y165" s="128"/>
      <c r="Z165" s="128"/>
      <c r="AA165" s="127"/>
      <c r="AB165" s="127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</row>
    <row r="166" spans="1:50" s="28" customFormat="1" ht="20.399999999999999" x14ac:dyDescent="0.2">
      <c r="A166" s="51">
        <v>144</v>
      </c>
      <c r="B166" s="41" t="s">
        <v>215</v>
      </c>
      <c r="C166" s="51" t="s">
        <v>156</v>
      </c>
      <c r="D166" s="19">
        <v>1</v>
      </c>
      <c r="E166" s="2">
        <v>68000</v>
      </c>
      <c r="F166" s="2">
        <f>E166*D166</f>
        <v>68000</v>
      </c>
      <c r="G166" s="2">
        <v>83640</v>
      </c>
      <c r="H166" s="2">
        <f>G166*D166</f>
        <v>83640</v>
      </c>
      <c r="I166" s="64">
        <v>93085.2</v>
      </c>
      <c r="J166" s="63">
        <f>I166*D166</f>
        <v>93085.2</v>
      </c>
      <c r="K166" s="20">
        <f>MIN(E166,G166,I166)</f>
        <v>68000</v>
      </c>
      <c r="L166" s="20">
        <f>MAX(E166,G166,I166)</f>
        <v>93085.2</v>
      </c>
      <c r="M166" s="20">
        <f>MEDIAN(E166,G166,I166)</f>
        <v>83640</v>
      </c>
      <c r="N166" s="20">
        <f>AVERAGE(E166,G166,I166)</f>
        <v>81575.066666666666</v>
      </c>
      <c r="O166" s="20">
        <f t="shared" si="89"/>
        <v>75820</v>
      </c>
      <c r="P166" s="20">
        <f t="shared" si="90"/>
        <v>88362.6</v>
      </c>
      <c r="Q166" s="20">
        <f>STDEVA(E166,G166)</f>
        <v>11059.150057757603</v>
      </c>
      <c r="R166" s="21">
        <f t="shared" si="91"/>
        <v>0.14586059163489321</v>
      </c>
      <c r="S166" s="20">
        <f t="shared" si="86"/>
        <v>75820</v>
      </c>
      <c r="T166" s="16" t="str">
        <f t="shared" si="92"/>
        <v>PROM[MEN-MED]</v>
      </c>
      <c r="U166" s="16">
        <v>1</v>
      </c>
      <c r="V166" s="16">
        <v>1</v>
      </c>
      <c r="W166" s="18">
        <f t="shared" si="93"/>
        <v>0</v>
      </c>
      <c r="X166" s="22">
        <f t="shared" si="94"/>
        <v>1</v>
      </c>
      <c r="Y166" s="22" t="e">
        <f>U166/#REF!</f>
        <v>#REF!</v>
      </c>
      <c r="Z166" s="22" t="e">
        <f>V166/#REF!</f>
        <v>#REF!</v>
      </c>
      <c r="AA166" s="20">
        <f t="shared" si="87"/>
        <v>75820</v>
      </c>
      <c r="AB166" s="20">
        <f t="shared" si="88"/>
        <v>75820</v>
      </c>
      <c r="AC166" s="23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5"/>
      <c r="AV166" s="26"/>
      <c r="AW166" s="39"/>
      <c r="AX166" s="27"/>
    </row>
    <row r="167" spans="1:50" s="28" customFormat="1" ht="20.399999999999999" x14ac:dyDescent="0.2">
      <c r="A167" s="51">
        <v>145</v>
      </c>
      <c r="B167" s="41" t="s">
        <v>216</v>
      </c>
      <c r="C167" s="51" t="s">
        <v>153</v>
      </c>
      <c r="D167" s="19">
        <v>1</v>
      </c>
      <c r="E167" s="2">
        <v>96000</v>
      </c>
      <c r="F167" s="2">
        <f>E167*D167</f>
        <v>96000</v>
      </c>
      <c r="G167" s="2">
        <v>105600.00000000001</v>
      </c>
      <c r="H167" s="2">
        <f>G167*D167</f>
        <v>105600.00000000001</v>
      </c>
      <c r="I167" s="64">
        <v>133670.39999999999</v>
      </c>
      <c r="J167" s="63">
        <f>I167*D167</f>
        <v>133670.39999999999</v>
      </c>
      <c r="K167" s="20">
        <f>MIN(E167,G167,I167)</f>
        <v>96000</v>
      </c>
      <c r="L167" s="20">
        <f>MAX(E167,G167,I167)</f>
        <v>133670.39999999999</v>
      </c>
      <c r="M167" s="20">
        <f>MEDIAN(E167,G167,I167)</f>
        <v>105600.00000000001</v>
      </c>
      <c r="N167" s="20">
        <f>AVERAGE(E167,G167,I167)</f>
        <v>111756.8</v>
      </c>
      <c r="O167" s="20">
        <f t="shared" si="89"/>
        <v>100800</v>
      </c>
      <c r="P167" s="20">
        <f t="shared" si="90"/>
        <v>119635.20000000001</v>
      </c>
      <c r="Q167" s="20">
        <f>STDEVA(E167,G167)</f>
        <v>6788.2250993908665</v>
      </c>
      <c r="R167" s="21">
        <f t="shared" si="91"/>
        <v>6.734350297014749E-2</v>
      </c>
      <c r="S167" s="20">
        <f t="shared" si="86"/>
        <v>111756.8</v>
      </c>
      <c r="T167" s="16" t="str">
        <f t="shared" si="92"/>
        <v>PROMEDIO</v>
      </c>
      <c r="U167" s="16">
        <v>1</v>
      </c>
      <c r="V167" s="16">
        <v>1</v>
      </c>
      <c r="W167" s="18">
        <f t="shared" si="93"/>
        <v>0</v>
      </c>
      <c r="X167" s="22">
        <f t="shared" si="94"/>
        <v>1</v>
      </c>
      <c r="Y167" s="22" t="e">
        <f>U167/#REF!</f>
        <v>#REF!</v>
      </c>
      <c r="Z167" s="22" t="e">
        <f>V167/#REF!</f>
        <v>#REF!</v>
      </c>
      <c r="AA167" s="20">
        <f t="shared" si="87"/>
        <v>111756.8</v>
      </c>
      <c r="AB167" s="20">
        <f t="shared" si="88"/>
        <v>111756.8</v>
      </c>
      <c r="AC167" s="23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5"/>
      <c r="AV167" s="26"/>
      <c r="AW167" s="39"/>
      <c r="AX167" s="27"/>
    </row>
    <row r="168" spans="1:50" s="45" customFormat="1" ht="19.2" customHeight="1" x14ac:dyDescent="0.2">
      <c r="A168" s="334" t="s">
        <v>217</v>
      </c>
      <c r="B168" s="335"/>
      <c r="C168" s="43"/>
      <c r="D168" s="124"/>
      <c r="E168" s="125"/>
      <c r="F168" s="125"/>
      <c r="G168" s="125"/>
      <c r="H168" s="125"/>
      <c r="I168" s="125"/>
      <c r="J168" s="126"/>
      <c r="K168" s="127"/>
      <c r="L168" s="127"/>
      <c r="M168" s="127"/>
      <c r="N168" s="127"/>
      <c r="O168" s="127"/>
      <c r="P168" s="127"/>
      <c r="Q168" s="127"/>
      <c r="R168" s="128"/>
      <c r="S168" s="127"/>
      <c r="T168" s="123"/>
      <c r="U168" s="123"/>
      <c r="V168" s="123"/>
      <c r="W168" s="124"/>
      <c r="X168" s="128"/>
      <c r="Y168" s="128"/>
      <c r="Z168" s="128"/>
      <c r="AA168" s="127"/>
      <c r="AB168" s="127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</row>
    <row r="169" spans="1:50" s="28" customFormat="1" ht="30.6" x14ac:dyDescent="0.2">
      <c r="A169" s="40">
        <v>146</v>
      </c>
      <c r="B169" s="53" t="s">
        <v>219</v>
      </c>
      <c r="C169" s="54" t="s">
        <v>153</v>
      </c>
      <c r="D169" s="19">
        <v>1</v>
      </c>
      <c r="E169" s="2">
        <v>1400000</v>
      </c>
      <c r="F169" s="2">
        <f>E169*D169</f>
        <v>1400000</v>
      </c>
      <c r="G169" s="2">
        <v>1624000</v>
      </c>
      <c r="H169" s="2">
        <f>G169*D169</f>
        <v>1624000</v>
      </c>
      <c r="I169" s="2">
        <v>1694000.0000000005</v>
      </c>
      <c r="J169" s="63">
        <f>I169*D169</f>
        <v>1694000.0000000005</v>
      </c>
      <c r="K169" s="20">
        <f>MIN(E169,G169,I169)</f>
        <v>1400000</v>
      </c>
      <c r="L169" s="20">
        <f>MAX(E169,G169,I169)</f>
        <v>1694000.0000000005</v>
      </c>
      <c r="M169" s="20">
        <f>MEDIAN(E169,G169,I169)</f>
        <v>1624000</v>
      </c>
      <c r="N169" s="20">
        <f>AVERAGE(E169,G169,I169)</f>
        <v>1572666.6666666667</v>
      </c>
      <c r="O169" s="20">
        <f t="shared" si="89"/>
        <v>1512000</v>
      </c>
      <c r="P169" s="20">
        <f t="shared" si="90"/>
        <v>1659000.0000000002</v>
      </c>
      <c r="Q169" s="20">
        <f>STDEVA(E169,G169)</f>
        <v>158391.91898578664</v>
      </c>
      <c r="R169" s="21">
        <f t="shared" si="91"/>
        <v>0.10475656017578482</v>
      </c>
      <c r="S169" s="20">
        <f t="shared" si="86"/>
        <v>1512000</v>
      </c>
      <c r="T169" s="16" t="str">
        <f t="shared" si="92"/>
        <v>PROM[MEN-MED]</v>
      </c>
      <c r="U169" s="16">
        <v>1</v>
      </c>
      <c r="V169" s="16">
        <v>1</v>
      </c>
      <c r="W169" s="18">
        <f t="shared" si="93"/>
        <v>0</v>
      </c>
      <c r="X169" s="22">
        <f t="shared" si="94"/>
        <v>1</v>
      </c>
      <c r="Y169" s="22" t="e">
        <f>U169/#REF!</f>
        <v>#REF!</v>
      </c>
      <c r="Z169" s="22" t="e">
        <f>V169/#REF!</f>
        <v>#REF!</v>
      </c>
      <c r="AA169" s="20">
        <f t="shared" si="87"/>
        <v>1512000</v>
      </c>
      <c r="AB169" s="20">
        <f t="shared" si="88"/>
        <v>1512000</v>
      </c>
      <c r="AC169" s="23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5"/>
      <c r="AV169" s="26"/>
      <c r="AW169" s="39"/>
      <c r="AX169" s="27"/>
    </row>
    <row r="170" spans="1:50" s="45" customFormat="1" ht="19.2" customHeight="1" x14ac:dyDescent="0.2">
      <c r="A170" s="334" t="s">
        <v>218</v>
      </c>
      <c r="B170" s="335"/>
      <c r="C170" s="43"/>
      <c r="D170" s="124"/>
      <c r="E170" s="125"/>
      <c r="F170" s="125"/>
      <c r="G170" s="125"/>
      <c r="H170" s="125"/>
      <c r="I170" s="125"/>
      <c r="J170" s="126"/>
      <c r="K170" s="127"/>
      <c r="L170" s="127"/>
      <c r="M170" s="127"/>
      <c r="N170" s="127"/>
      <c r="O170" s="127"/>
      <c r="P170" s="127"/>
      <c r="Q170" s="127"/>
      <c r="R170" s="128"/>
      <c r="S170" s="127"/>
      <c r="T170" s="123"/>
      <c r="U170" s="123"/>
      <c r="V170" s="123"/>
      <c r="W170" s="124"/>
      <c r="X170" s="128"/>
      <c r="Y170" s="128"/>
      <c r="Z170" s="128"/>
      <c r="AA170" s="127"/>
      <c r="AB170" s="127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</row>
    <row r="171" spans="1:50" s="28" customFormat="1" ht="40.799999999999997" x14ac:dyDescent="0.2">
      <c r="A171" s="40">
        <v>147</v>
      </c>
      <c r="B171" s="56" t="s">
        <v>220</v>
      </c>
      <c r="C171" s="54" t="s">
        <v>153</v>
      </c>
      <c r="D171" s="19">
        <v>1</v>
      </c>
      <c r="E171" s="2">
        <v>1900000</v>
      </c>
      <c r="F171" s="2">
        <f>E171*D171</f>
        <v>1900000</v>
      </c>
      <c r="G171" s="2">
        <v>2166000.0000000005</v>
      </c>
      <c r="H171" s="2">
        <f>G171*D171</f>
        <v>2166000.0000000005</v>
      </c>
      <c r="I171" s="2">
        <v>2299000.0000000005</v>
      </c>
      <c r="J171" s="63">
        <f>I171*D171</f>
        <v>2299000.0000000005</v>
      </c>
      <c r="K171" s="20">
        <f>MIN(E171,G171,I171)</f>
        <v>1900000</v>
      </c>
      <c r="L171" s="20">
        <f>MAX(E171,G171,I171)</f>
        <v>2299000.0000000005</v>
      </c>
      <c r="M171" s="20">
        <f>MEDIAN(E171,G171,I171)</f>
        <v>2166000.0000000005</v>
      </c>
      <c r="N171" s="20">
        <f>AVERAGE(E171,G171,I171)</f>
        <v>2121666.666666667</v>
      </c>
      <c r="O171" s="20">
        <f t="shared" si="89"/>
        <v>2033000.0000000002</v>
      </c>
      <c r="P171" s="20">
        <f t="shared" si="90"/>
        <v>2232500.0000000005</v>
      </c>
      <c r="Q171" s="20">
        <f>STDEVA(E171,G171)</f>
        <v>188090.40379562197</v>
      </c>
      <c r="R171" s="21">
        <f t="shared" si="91"/>
        <v>9.2518644267398892E-2</v>
      </c>
      <c r="S171" s="20">
        <f t="shared" si="86"/>
        <v>2121666.666666667</v>
      </c>
      <c r="T171" s="16" t="str">
        <f t="shared" si="92"/>
        <v>PROMEDIO</v>
      </c>
      <c r="U171" s="16">
        <v>1</v>
      </c>
      <c r="V171" s="16">
        <v>1</v>
      </c>
      <c r="W171" s="18">
        <f t="shared" si="93"/>
        <v>0</v>
      </c>
      <c r="X171" s="22">
        <f t="shared" si="94"/>
        <v>1</v>
      </c>
      <c r="Y171" s="22" t="e">
        <f>U171/#REF!</f>
        <v>#REF!</v>
      </c>
      <c r="Z171" s="22" t="e">
        <f>V171/#REF!</f>
        <v>#REF!</v>
      </c>
      <c r="AA171" s="20">
        <f t="shared" si="87"/>
        <v>2121666.666666667</v>
      </c>
      <c r="AB171" s="20">
        <f t="shared" si="88"/>
        <v>2121666.666666667</v>
      </c>
      <c r="AC171" s="23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5"/>
      <c r="AV171" s="26"/>
      <c r="AW171" s="39"/>
      <c r="AX171" s="27"/>
    </row>
    <row r="172" spans="1:50" s="28" customFormat="1" ht="40.799999999999997" x14ac:dyDescent="0.2">
      <c r="A172" s="40">
        <v>148</v>
      </c>
      <c r="B172" s="55" t="s">
        <v>221</v>
      </c>
      <c r="C172" s="54" t="s">
        <v>153</v>
      </c>
      <c r="D172" s="19">
        <v>1</v>
      </c>
      <c r="E172" s="2">
        <v>1450000</v>
      </c>
      <c r="F172" s="2">
        <f>E172*D172</f>
        <v>1450000</v>
      </c>
      <c r="G172" s="2">
        <v>1624000.0000000002</v>
      </c>
      <c r="H172" s="2">
        <f>G172*D172</f>
        <v>1624000.0000000002</v>
      </c>
      <c r="I172" s="2">
        <v>1851504.9999999995</v>
      </c>
      <c r="J172" s="63">
        <f>I172*D172</f>
        <v>1851504.9999999995</v>
      </c>
      <c r="K172" s="20">
        <f>MIN(E172,G172,I172)</f>
        <v>1450000</v>
      </c>
      <c r="L172" s="20">
        <f>MAX(E172,G172,I172)</f>
        <v>1851504.9999999995</v>
      </c>
      <c r="M172" s="20">
        <f>MEDIAN(E172,G172,I172)</f>
        <v>1624000.0000000002</v>
      </c>
      <c r="N172" s="20">
        <f>AVERAGE(E172,G172,I172)</f>
        <v>1641835</v>
      </c>
      <c r="O172" s="20">
        <f t="shared" si="89"/>
        <v>1537000</v>
      </c>
      <c r="P172" s="20">
        <f t="shared" si="90"/>
        <v>1737752.5</v>
      </c>
      <c r="Q172" s="20">
        <f>STDEVA(E172,G172)</f>
        <v>123036.57992645944</v>
      </c>
      <c r="R172" s="21">
        <f t="shared" si="91"/>
        <v>8.0049824285269647E-2</v>
      </c>
      <c r="S172" s="20">
        <f t="shared" si="86"/>
        <v>1641835</v>
      </c>
      <c r="T172" s="16" t="str">
        <f t="shared" si="92"/>
        <v>PROMEDIO</v>
      </c>
      <c r="U172" s="16">
        <v>1</v>
      </c>
      <c r="V172" s="16">
        <v>1</v>
      </c>
      <c r="W172" s="18">
        <f t="shared" si="93"/>
        <v>0</v>
      </c>
      <c r="X172" s="22">
        <f t="shared" si="94"/>
        <v>1</v>
      </c>
      <c r="Y172" s="22" t="e">
        <f>U172/#REF!</f>
        <v>#REF!</v>
      </c>
      <c r="Z172" s="22" t="e">
        <f>V172/#REF!</f>
        <v>#REF!</v>
      </c>
      <c r="AA172" s="20">
        <f t="shared" si="87"/>
        <v>1641835</v>
      </c>
      <c r="AB172" s="20">
        <f t="shared" si="88"/>
        <v>1641835</v>
      </c>
      <c r="AC172" s="23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5"/>
      <c r="AV172" s="26"/>
      <c r="AW172" s="39"/>
      <c r="AX172" s="27"/>
    </row>
    <row r="173" spans="1:50" s="45" customFormat="1" ht="19.2" customHeight="1" x14ac:dyDescent="0.2">
      <c r="A173" s="334" t="s">
        <v>228</v>
      </c>
      <c r="B173" s="335"/>
      <c r="C173" s="43"/>
      <c r="D173" s="124"/>
      <c r="E173" s="125"/>
      <c r="F173" s="125"/>
      <c r="G173" s="125"/>
      <c r="H173" s="125"/>
      <c r="I173" s="125"/>
      <c r="J173" s="126"/>
      <c r="K173" s="127"/>
      <c r="L173" s="127"/>
      <c r="M173" s="127"/>
      <c r="N173" s="127"/>
      <c r="O173" s="127"/>
      <c r="P173" s="127"/>
      <c r="Q173" s="127"/>
      <c r="R173" s="128"/>
      <c r="S173" s="127"/>
      <c r="T173" s="123"/>
      <c r="U173" s="123"/>
      <c r="V173" s="123"/>
      <c r="W173" s="124"/>
      <c r="X173" s="128"/>
      <c r="Y173" s="128"/>
      <c r="Z173" s="128"/>
      <c r="AA173" s="127"/>
      <c r="AB173" s="127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</row>
    <row r="174" spans="1:50" s="28" customFormat="1" x14ac:dyDescent="0.2">
      <c r="A174" s="51">
        <v>149</v>
      </c>
      <c r="B174" s="41" t="s">
        <v>222</v>
      </c>
      <c r="C174" s="51" t="s">
        <v>152</v>
      </c>
      <c r="D174" s="19">
        <v>1</v>
      </c>
      <c r="E174" s="2">
        <v>65000</v>
      </c>
      <c r="F174" s="2">
        <f t="shared" ref="F174:F179" si="103">E174*D174</f>
        <v>65000</v>
      </c>
      <c r="G174" s="2">
        <v>76700</v>
      </c>
      <c r="H174" s="2">
        <f t="shared" ref="H174:H179" si="104">G174*D174</f>
        <v>76700</v>
      </c>
      <c r="I174" s="2">
        <v>68055</v>
      </c>
      <c r="J174" s="63">
        <f t="shared" ref="J174:J179" si="105">I174*D174</f>
        <v>68055</v>
      </c>
      <c r="K174" s="20">
        <f t="shared" ref="K174:K179" si="106">MIN(E174,G174,I174)</f>
        <v>65000</v>
      </c>
      <c r="L174" s="20">
        <f t="shared" ref="L174:L179" si="107">MAX(E174,G174,I174)</f>
        <v>76700</v>
      </c>
      <c r="M174" s="20">
        <f t="shared" ref="M174:M179" si="108">MEDIAN(E174,G174,I174)</f>
        <v>68055</v>
      </c>
      <c r="N174" s="20">
        <f t="shared" ref="N174:N179" si="109">AVERAGE(E174,G174,I174)</f>
        <v>69918.333333333328</v>
      </c>
      <c r="O174" s="20">
        <f t="shared" si="89"/>
        <v>66527.5</v>
      </c>
      <c r="P174" s="20">
        <f t="shared" si="90"/>
        <v>72377.5</v>
      </c>
      <c r="Q174" s="20">
        <f t="shared" ref="Q174:Q179" si="110">STDEVA(E174,G174)</f>
        <v>8273.149339882606</v>
      </c>
      <c r="R174" s="21">
        <f t="shared" si="91"/>
        <v>0.12435683499128339</v>
      </c>
      <c r="S174" s="20">
        <f t="shared" si="86"/>
        <v>66527.5</v>
      </c>
      <c r="T174" s="16" t="str">
        <f t="shared" si="92"/>
        <v>PROM[MEN-MED]</v>
      </c>
      <c r="U174" s="16">
        <v>1</v>
      </c>
      <c r="V174" s="16">
        <v>1</v>
      </c>
      <c r="W174" s="18">
        <f t="shared" si="93"/>
        <v>0</v>
      </c>
      <c r="X174" s="22">
        <f t="shared" si="94"/>
        <v>1</v>
      </c>
      <c r="Y174" s="22" t="e">
        <f>U174/#REF!</f>
        <v>#REF!</v>
      </c>
      <c r="Z174" s="22" t="e">
        <f>V174/#REF!</f>
        <v>#REF!</v>
      </c>
      <c r="AA174" s="20">
        <f t="shared" si="87"/>
        <v>66527.5</v>
      </c>
      <c r="AB174" s="20">
        <f t="shared" si="88"/>
        <v>66527.5</v>
      </c>
      <c r="AC174" s="23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5"/>
      <c r="AV174" s="26"/>
      <c r="AW174" s="39"/>
      <c r="AX174" s="27"/>
    </row>
    <row r="175" spans="1:50" s="28" customFormat="1" x14ac:dyDescent="0.2">
      <c r="A175" s="51">
        <v>150</v>
      </c>
      <c r="B175" s="41" t="s">
        <v>223</v>
      </c>
      <c r="C175" s="51" t="s">
        <v>153</v>
      </c>
      <c r="D175" s="19">
        <v>1</v>
      </c>
      <c r="E175" s="2">
        <v>93000</v>
      </c>
      <c r="F175" s="2">
        <f t="shared" si="103"/>
        <v>93000</v>
      </c>
      <c r="G175" s="2">
        <v>100440</v>
      </c>
      <c r="H175" s="2">
        <f t="shared" si="104"/>
        <v>100440</v>
      </c>
      <c r="I175" s="2">
        <v>97371</v>
      </c>
      <c r="J175" s="63">
        <f t="shared" si="105"/>
        <v>97371</v>
      </c>
      <c r="K175" s="20">
        <f t="shared" si="106"/>
        <v>93000</v>
      </c>
      <c r="L175" s="20">
        <f t="shared" si="107"/>
        <v>100440</v>
      </c>
      <c r="M175" s="20">
        <f t="shared" si="108"/>
        <v>97371</v>
      </c>
      <c r="N175" s="20">
        <f t="shared" si="109"/>
        <v>96937</v>
      </c>
      <c r="O175" s="20">
        <f t="shared" si="89"/>
        <v>95185.5</v>
      </c>
      <c r="P175" s="20">
        <f t="shared" si="90"/>
        <v>98905.5</v>
      </c>
      <c r="Q175" s="20">
        <f t="shared" si="110"/>
        <v>5260.8744520279133</v>
      </c>
      <c r="R175" s="21">
        <f t="shared" si="91"/>
        <v>5.5269704440570395E-2</v>
      </c>
      <c r="S175" s="20">
        <f t="shared" si="86"/>
        <v>96937</v>
      </c>
      <c r="T175" s="16" t="str">
        <f t="shared" si="92"/>
        <v>PROMEDIO</v>
      </c>
      <c r="U175" s="16">
        <v>1</v>
      </c>
      <c r="V175" s="16">
        <v>1</v>
      </c>
      <c r="W175" s="18">
        <f t="shared" si="93"/>
        <v>0</v>
      </c>
      <c r="X175" s="22">
        <f t="shared" si="94"/>
        <v>1</v>
      </c>
      <c r="Y175" s="22" t="e">
        <f>U175/#REF!</f>
        <v>#REF!</v>
      </c>
      <c r="Z175" s="22" t="e">
        <f>V175/#REF!</f>
        <v>#REF!</v>
      </c>
      <c r="AA175" s="20">
        <f t="shared" si="87"/>
        <v>96937</v>
      </c>
      <c r="AB175" s="20">
        <f t="shared" si="88"/>
        <v>96937</v>
      </c>
      <c r="AC175" s="23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5"/>
      <c r="AV175" s="26"/>
      <c r="AW175" s="39"/>
      <c r="AX175" s="27"/>
    </row>
    <row r="176" spans="1:50" s="28" customFormat="1" x14ac:dyDescent="0.2">
      <c r="A176" s="51">
        <v>151</v>
      </c>
      <c r="B176" s="41" t="s">
        <v>224</v>
      </c>
      <c r="C176" s="51" t="s">
        <v>152</v>
      </c>
      <c r="D176" s="19">
        <v>1</v>
      </c>
      <c r="E176" s="2">
        <v>80000</v>
      </c>
      <c r="F176" s="2">
        <f t="shared" si="103"/>
        <v>80000</v>
      </c>
      <c r="G176" s="2">
        <v>92800</v>
      </c>
      <c r="H176" s="2">
        <f t="shared" si="104"/>
        <v>92800</v>
      </c>
      <c r="I176" s="2">
        <v>83760</v>
      </c>
      <c r="J176" s="63">
        <f t="shared" si="105"/>
        <v>83760</v>
      </c>
      <c r="K176" s="20">
        <f t="shared" si="106"/>
        <v>80000</v>
      </c>
      <c r="L176" s="20">
        <f t="shared" si="107"/>
        <v>92800</v>
      </c>
      <c r="M176" s="20">
        <f t="shared" si="108"/>
        <v>83760</v>
      </c>
      <c r="N176" s="20">
        <f t="shared" si="109"/>
        <v>85520</v>
      </c>
      <c r="O176" s="20">
        <f t="shared" si="89"/>
        <v>81880</v>
      </c>
      <c r="P176" s="20">
        <f t="shared" si="90"/>
        <v>88280</v>
      </c>
      <c r="Q176" s="20">
        <f t="shared" si="110"/>
        <v>9050.9667991878086</v>
      </c>
      <c r="R176" s="21">
        <f t="shared" si="91"/>
        <v>0.1105394088811408</v>
      </c>
      <c r="S176" s="20">
        <f t="shared" si="86"/>
        <v>81880</v>
      </c>
      <c r="T176" s="16" t="str">
        <f t="shared" si="92"/>
        <v>PROM[MEN-MED]</v>
      </c>
      <c r="U176" s="16">
        <v>1</v>
      </c>
      <c r="V176" s="16">
        <v>1</v>
      </c>
      <c r="W176" s="18">
        <f t="shared" si="93"/>
        <v>0</v>
      </c>
      <c r="X176" s="22">
        <f t="shared" si="94"/>
        <v>1</v>
      </c>
      <c r="Y176" s="22" t="e">
        <f>U176/#REF!</f>
        <v>#REF!</v>
      </c>
      <c r="Z176" s="22" t="e">
        <f>V176/#REF!</f>
        <v>#REF!</v>
      </c>
      <c r="AA176" s="20">
        <f t="shared" si="87"/>
        <v>81880</v>
      </c>
      <c r="AB176" s="20">
        <f t="shared" si="88"/>
        <v>81880</v>
      </c>
      <c r="AC176" s="23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5"/>
      <c r="AV176" s="26"/>
      <c r="AW176" s="39"/>
      <c r="AX176" s="27"/>
    </row>
    <row r="177" spans="1:50" s="28" customFormat="1" x14ac:dyDescent="0.2">
      <c r="A177" s="51">
        <v>152</v>
      </c>
      <c r="B177" s="41" t="s">
        <v>225</v>
      </c>
      <c r="C177" s="51" t="s">
        <v>152</v>
      </c>
      <c r="D177" s="19">
        <v>1</v>
      </c>
      <c r="E177" s="2">
        <v>65000</v>
      </c>
      <c r="F177" s="2">
        <f t="shared" si="103"/>
        <v>65000</v>
      </c>
      <c r="G177" s="2">
        <v>81250</v>
      </c>
      <c r="H177" s="2">
        <f t="shared" si="104"/>
        <v>81250</v>
      </c>
      <c r="I177" s="2">
        <v>68055</v>
      </c>
      <c r="J177" s="63">
        <f t="shared" si="105"/>
        <v>68055</v>
      </c>
      <c r="K177" s="20">
        <f t="shared" si="106"/>
        <v>65000</v>
      </c>
      <c r="L177" s="20">
        <f t="shared" si="107"/>
        <v>81250</v>
      </c>
      <c r="M177" s="20">
        <f t="shared" si="108"/>
        <v>68055</v>
      </c>
      <c r="N177" s="20">
        <f t="shared" si="109"/>
        <v>71435</v>
      </c>
      <c r="O177" s="20">
        <f t="shared" si="89"/>
        <v>66527.5</v>
      </c>
      <c r="P177" s="20">
        <f t="shared" si="90"/>
        <v>74652.5</v>
      </c>
      <c r="Q177" s="20">
        <f t="shared" si="110"/>
        <v>11490.485194281397</v>
      </c>
      <c r="R177" s="21">
        <f t="shared" si="91"/>
        <v>0.17271782637678249</v>
      </c>
      <c r="S177" s="20">
        <f t="shared" si="86"/>
        <v>66527.5</v>
      </c>
      <c r="T177" s="16" t="str">
        <f t="shared" si="92"/>
        <v>PROM[MEN-MED]</v>
      </c>
      <c r="U177" s="16">
        <v>1</v>
      </c>
      <c r="V177" s="16">
        <v>1</v>
      </c>
      <c r="W177" s="18">
        <f t="shared" si="93"/>
        <v>0</v>
      </c>
      <c r="X177" s="22">
        <f t="shared" si="94"/>
        <v>1</v>
      </c>
      <c r="Y177" s="22" t="e">
        <f>U177/#REF!</f>
        <v>#REF!</v>
      </c>
      <c r="Z177" s="22" t="e">
        <f>V177/#REF!</f>
        <v>#REF!</v>
      </c>
      <c r="AA177" s="20">
        <f t="shared" si="87"/>
        <v>66527.5</v>
      </c>
      <c r="AB177" s="20">
        <f t="shared" si="88"/>
        <v>66527.5</v>
      </c>
      <c r="AC177" s="23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5"/>
      <c r="AV177" s="26"/>
      <c r="AW177" s="39"/>
      <c r="AX177" s="27"/>
    </row>
    <row r="178" spans="1:50" s="28" customFormat="1" x14ac:dyDescent="0.2">
      <c r="A178" s="51">
        <v>153</v>
      </c>
      <c r="B178" s="41" t="s">
        <v>226</v>
      </c>
      <c r="C178" s="51" t="s">
        <v>152</v>
      </c>
      <c r="D178" s="19">
        <v>1</v>
      </c>
      <c r="E178" s="2">
        <v>65000</v>
      </c>
      <c r="F178" s="2">
        <f t="shared" si="103"/>
        <v>65000</v>
      </c>
      <c r="G178" s="2">
        <v>78650</v>
      </c>
      <c r="H178" s="2">
        <f t="shared" si="104"/>
        <v>78650</v>
      </c>
      <c r="I178" s="2">
        <v>68055</v>
      </c>
      <c r="J178" s="63">
        <f t="shared" si="105"/>
        <v>68055</v>
      </c>
      <c r="K178" s="20">
        <f t="shared" si="106"/>
        <v>65000</v>
      </c>
      <c r="L178" s="20">
        <f t="shared" si="107"/>
        <v>78650</v>
      </c>
      <c r="M178" s="20">
        <f t="shared" si="108"/>
        <v>68055</v>
      </c>
      <c r="N178" s="20">
        <f t="shared" si="109"/>
        <v>70568.333333333328</v>
      </c>
      <c r="O178" s="20">
        <f t="shared" si="89"/>
        <v>66527.5</v>
      </c>
      <c r="P178" s="20">
        <f t="shared" si="90"/>
        <v>73352.5</v>
      </c>
      <c r="Q178" s="20">
        <f t="shared" si="110"/>
        <v>9652.0075631963737</v>
      </c>
      <c r="R178" s="21">
        <f t="shared" si="91"/>
        <v>0.14508297415649729</v>
      </c>
      <c r="S178" s="20">
        <f t="shared" si="86"/>
        <v>66527.5</v>
      </c>
      <c r="T178" s="16" t="str">
        <f t="shared" si="92"/>
        <v>PROM[MEN-MED]</v>
      </c>
      <c r="U178" s="16">
        <v>1</v>
      </c>
      <c r="V178" s="16">
        <v>1</v>
      </c>
      <c r="W178" s="18">
        <f t="shared" si="93"/>
        <v>0</v>
      </c>
      <c r="X178" s="22">
        <f t="shared" si="94"/>
        <v>1</v>
      </c>
      <c r="Y178" s="22" t="e">
        <f>U178/#REF!</f>
        <v>#REF!</v>
      </c>
      <c r="Z178" s="22" t="e">
        <f>V178/#REF!</f>
        <v>#REF!</v>
      </c>
      <c r="AA178" s="20">
        <f t="shared" si="87"/>
        <v>66527.5</v>
      </c>
      <c r="AB178" s="20">
        <f t="shared" si="88"/>
        <v>66527.5</v>
      </c>
      <c r="AC178" s="23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5"/>
      <c r="AV178" s="26"/>
      <c r="AW178" s="39"/>
      <c r="AX178" s="27"/>
    </row>
    <row r="179" spans="1:50" s="28" customFormat="1" x14ac:dyDescent="0.2">
      <c r="A179" s="51">
        <v>154</v>
      </c>
      <c r="B179" s="41" t="s">
        <v>227</v>
      </c>
      <c r="C179" s="51" t="s">
        <v>152</v>
      </c>
      <c r="D179" s="19">
        <v>1</v>
      </c>
      <c r="E179" s="2">
        <v>55000</v>
      </c>
      <c r="F179" s="2">
        <f t="shared" si="103"/>
        <v>55000</v>
      </c>
      <c r="G179" s="2">
        <v>67100</v>
      </c>
      <c r="H179" s="2">
        <f t="shared" si="104"/>
        <v>67100</v>
      </c>
      <c r="I179" s="2">
        <v>57585</v>
      </c>
      <c r="J179" s="63">
        <f t="shared" si="105"/>
        <v>57585</v>
      </c>
      <c r="K179" s="20">
        <f t="shared" si="106"/>
        <v>55000</v>
      </c>
      <c r="L179" s="20">
        <f t="shared" si="107"/>
        <v>67100</v>
      </c>
      <c r="M179" s="20">
        <f t="shared" si="108"/>
        <v>57585</v>
      </c>
      <c r="N179" s="20">
        <f t="shared" si="109"/>
        <v>59895</v>
      </c>
      <c r="O179" s="20">
        <f t="shared" si="89"/>
        <v>56292.5</v>
      </c>
      <c r="P179" s="20">
        <f t="shared" si="90"/>
        <v>62342.5</v>
      </c>
      <c r="Q179" s="20">
        <f t="shared" si="110"/>
        <v>8555.9920523572255</v>
      </c>
      <c r="R179" s="21">
        <f t="shared" si="91"/>
        <v>0.15199168721156861</v>
      </c>
      <c r="S179" s="20">
        <f t="shared" si="86"/>
        <v>56292.5</v>
      </c>
      <c r="T179" s="16" t="str">
        <f t="shared" si="92"/>
        <v>PROM[MEN-MED]</v>
      </c>
      <c r="U179" s="16">
        <v>1</v>
      </c>
      <c r="V179" s="16">
        <v>1</v>
      </c>
      <c r="W179" s="18">
        <f t="shared" si="93"/>
        <v>0</v>
      </c>
      <c r="X179" s="22">
        <f t="shared" si="94"/>
        <v>1</v>
      </c>
      <c r="Y179" s="22" t="e">
        <f>U179/#REF!</f>
        <v>#REF!</v>
      </c>
      <c r="Z179" s="22" t="e">
        <f>V179/#REF!</f>
        <v>#REF!</v>
      </c>
      <c r="AA179" s="20">
        <f t="shared" si="87"/>
        <v>56292.5</v>
      </c>
      <c r="AB179" s="20">
        <f t="shared" si="88"/>
        <v>56292.5</v>
      </c>
      <c r="AC179" s="23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5"/>
      <c r="AV179" s="26"/>
      <c r="AW179" s="39"/>
      <c r="AX179" s="27"/>
    </row>
    <row r="180" spans="1:50" s="28" customFormat="1" ht="13.2" customHeight="1" x14ac:dyDescent="0.2">
      <c r="A180" s="129"/>
      <c r="B180" s="77"/>
      <c r="C180" s="78"/>
      <c r="D180" s="19"/>
      <c r="E180" s="2"/>
      <c r="F180" s="2"/>
      <c r="G180" s="2"/>
      <c r="H180" s="2"/>
      <c r="I180" s="2"/>
      <c r="J180" s="63"/>
      <c r="K180" s="20"/>
      <c r="L180" s="20"/>
      <c r="M180" s="20"/>
      <c r="N180" s="20"/>
      <c r="O180" s="20"/>
      <c r="P180" s="20"/>
      <c r="Q180" s="20"/>
      <c r="R180" s="21"/>
      <c r="S180" s="20"/>
      <c r="T180" s="16"/>
      <c r="U180" s="16"/>
      <c r="V180" s="16"/>
      <c r="W180" s="18"/>
      <c r="X180" s="22"/>
      <c r="Y180" s="22"/>
      <c r="Z180" s="22"/>
      <c r="AA180" s="20"/>
      <c r="AB180" s="20"/>
      <c r="AC180" s="23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5"/>
      <c r="AV180" s="26"/>
      <c r="AW180" s="39"/>
      <c r="AX180" s="79"/>
    </row>
    <row r="181" spans="1:50" s="60" customFormat="1" ht="19.2" customHeight="1" x14ac:dyDescent="0.2">
      <c r="A181" s="349" t="s">
        <v>229</v>
      </c>
      <c r="B181" s="350"/>
      <c r="C181" s="13"/>
      <c r="D181" s="139"/>
      <c r="E181" s="140"/>
      <c r="F181" s="140"/>
      <c r="G181" s="140"/>
      <c r="H181" s="140"/>
      <c r="I181" s="140"/>
      <c r="J181" s="141"/>
      <c r="K181" s="142"/>
      <c r="L181" s="142"/>
      <c r="M181" s="142"/>
      <c r="N181" s="142"/>
      <c r="O181" s="142"/>
      <c r="P181" s="142"/>
      <c r="Q181" s="142"/>
      <c r="R181" s="143"/>
      <c r="S181" s="142"/>
      <c r="T181" s="138"/>
      <c r="U181" s="138"/>
      <c r="V181" s="138"/>
      <c r="W181" s="139"/>
      <c r="X181" s="143"/>
      <c r="Y181" s="143"/>
      <c r="Z181" s="143"/>
      <c r="AA181" s="142"/>
      <c r="AB181" s="142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9"/>
      <c r="AS181" s="59"/>
      <c r="AT181" s="59"/>
      <c r="AU181" s="59"/>
    </row>
    <row r="182" spans="1:50" s="28" customFormat="1" ht="30.6" x14ac:dyDescent="0.2">
      <c r="A182" s="40">
        <v>155</v>
      </c>
      <c r="B182" s="56" t="s">
        <v>230</v>
      </c>
      <c r="C182" s="54" t="s">
        <v>152</v>
      </c>
      <c r="D182" s="19">
        <v>1</v>
      </c>
      <c r="E182" s="2">
        <v>185000</v>
      </c>
      <c r="F182" s="2">
        <f t="shared" ref="F182:F187" si="111">E182*D182</f>
        <v>185000</v>
      </c>
      <c r="G182" s="2">
        <v>209049.99999999997</v>
      </c>
      <c r="H182" s="2">
        <f t="shared" ref="H182:H187" si="112">G182*D182</f>
        <v>209049.99999999997</v>
      </c>
      <c r="I182" s="2">
        <v>203962.5</v>
      </c>
      <c r="J182" s="63">
        <f t="shared" ref="J182:J187" si="113">I182*D182</f>
        <v>203962.5</v>
      </c>
      <c r="K182" s="20">
        <f t="shared" ref="K182:K187" si="114">MIN(E182,G182,I182)</f>
        <v>185000</v>
      </c>
      <c r="L182" s="20">
        <f t="shared" ref="L182:L187" si="115">MAX(E182,G182,I182)</f>
        <v>209049.99999999997</v>
      </c>
      <c r="M182" s="20">
        <f t="shared" ref="M182:M187" si="116">MEDIAN(E182,G182,I182)</f>
        <v>203962.5</v>
      </c>
      <c r="N182" s="20">
        <f t="shared" ref="N182:N187" si="117">AVERAGE(E182,G182,I182)</f>
        <v>199337.5</v>
      </c>
      <c r="O182" s="20">
        <f t="shared" si="89"/>
        <v>194481.25</v>
      </c>
      <c r="P182" s="20">
        <f t="shared" si="90"/>
        <v>206506.25</v>
      </c>
      <c r="Q182" s="20">
        <f t="shared" ref="Q182:Q187" si="118">STDEVA(E182,G182)</f>
        <v>17005.918087536447</v>
      </c>
      <c r="R182" s="21">
        <f t="shared" si="91"/>
        <v>8.7442455699644303E-2</v>
      </c>
      <c r="S182" s="20">
        <f t="shared" si="86"/>
        <v>199337.5</v>
      </c>
      <c r="T182" s="16" t="str">
        <f t="shared" si="92"/>
        <v>PROMEDIO</v>
      </c>
      <c r="U182" s="16">
        <v>1</v>
      </c>
      <c r="V182" s="16">
        <v>1</v>
      </c>
      <c r="W182" s="18">
        <f t="shared" si="93"/>
        <v>0</v>
      </c>
      <c r="X182" s="22">
        <f t="shared" si="94"/>
        <v>1</v>
      </c>
      <c r="Y182" s="22" t="e">
        <f>U182/#REF!</f>
        <v>#REF!</v>
      </c>
      <c r="Z182" s="22" t="e">
        <f>V182/#REF!</f>
        <v>#REF!</v>
      </c>
      <c r="AA182" s="20">
        <f t="shared" si="87"/>
        <v>199337.5</v>
      </c>
      <c r="AB182" s="20">
        <f t="shared" si="88"/>
        <v>199337.5</v>
      </c>
      <c r="AC182" s="23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5"/>
      <c r="AV182" s="26"/>
      <c r="AW182" s="39"/>
      <c r="AX182" s="27"/>
    </row>
    <row r="183" spans="1:50" s="28" customFormat="1" ht="20.399999999999999" x14ac:dyDescent="0.2">
      <c r="A183" s="40">
        <v>156</v>
      </c>
      <c r="B183" s="56" t="s">
        <v>231</v>
      </c>
      <c r="C183" s="54" t="s">
        <v>152</v>
      </c>
      <c r="D183" s="19">
        <v>1</v>
      </c>
      <c r="E183" s="2">
        <v>115000</v>
      </c>
      <c r="F183" s="2">
        <f t="shared" si="111"/>
        <v>115000</v>
      </c>
      <c r="G183" s="2">
        <v>117300</v>
      </c>
      <c r="H183" s="2">
        <f t="shared" si="112"/>
        <v>117300</v>
      </c>
      <c r="I183" s="2">
        <v>154744</v>
      </c>
      <c r="J183" s="63">
        <f t="shared" si="113"/>
        <v>154744</v>
      </c>
      <c r="K183" s="20">
        <f t="shared" si="114"/>
        <v>115000</v>
      </c>
      <c r="L183" s="20">
        <f t="shared" si="115"/>
        <v>154744</v>
      </c>
      <c r="M183" s="20">
        <f t="shared" si="116"/>
        <v>117300</v>
      </c>
      <c r="N183" s="20">
        <f t="shared" si="117"/>
        <v>129014.66666666667</v>
      </c>
      <c r="O183" s="20">
        <f t="shared" si="89"/>
        <v>116150</v>
      </c>
      <c r="P183" s="20">
        <f t="shared" si="90"/>
        <v>136022</v>
      </c>
      <c r="Q183" s="20">
        <f t="shared" si="118"/>
        <v>1626.3455967290593</v>
      </c>
      <c r="R183" s="21">
        <f t="shared" si="91"/>
        <v>1.4002114478941535E-2</v>
      </c>
      <c r="S183" s="20">
        <f t="shared" si="86"/>
        <v>129014.66666666667</v>
      </c>
      <c r="T183" s="16" t="str">
        <f t="shared" si="92"/>
        <v>PROMEDIO</v>
      </c>
      <c r="U183" s="16">
        <v>1</v>
      </c>
      <c r="V183" s="16">
        <v>1</v>
      </c>
      <c r="W183" s="18">
        <f t="shared" si="93"/>
        <v>0</v>
      </c>
      <c r="X183" s="22">
        <f t="shared" si="94"/>
        <v>1</v>
      </c>
      <c r="Y183" s="22" t="e">
        <f>U183/#REF!</f>
        <v>#REF!</v>
      </c>
      <c r="Z183" s="22" t="e">
        <f>V183/#REF!</f>
        <v>#REF!</v>
      </c>
      <c r="AA183" s="20">
        <f t="shared" si="87"/>
        <v>129014.66666666667</v>
      </c>
      <c r="AB183" s="20">
        <f t="shared" si="88"/>
        <v>129014.66666666667</v>
      </c>
      <c r="AC183" s="23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5"/>
      <c r="AV183" s="26"/>
      <c r="AW183" s="39"/>
      <c r="AX183" s="27"/>
    </row>
    <row r="184" spans="1:50" s="28" customFormat="1" ht="20.399999999999999" x14ac:dyDescent="0.2">
      <c r="A184" s="40">
        <v>157</v>
      </c>
      <c r="B184" s="56" t="s">
        <v>232</v>
      </c>
      <c r="C184" s="54" t="s">
        <v>152</v>
      </c>
      <c r="D184" s="19">
        <v>1</v>
      </c>
      <c r="E184" s="2">
        <v>112000</v>
      </c>
      <c r="F184" s="2">
        <f t="shared" si="111"/>
        <v>112000</v>
      </c>
      <c r="G184" s="2">
        <v>120960.00000000001</v>
      </c>
      <c r="H184" s="2">
        <f t="shared" si="112"/>
        <v>120960.00000000001</v>
      </c>
      <c r="I184" s="2">
        <v>155948.79999999999</v>
      </c>
      <c r="J184" s="63">
        <f t="shared" si="113"/>
        <v>155948.79999999999</v>
      </c>
      <c r="K184" s="20">
        <f t="shared" si="114"/>
        <v>112000</v>
      </c>
      <c r="L184" s="20">
        <f t="shared" si="115"/>
        <v>155948.79999999999</v>
      </c>
      <c r="M184" s="20">
        <f t="shared" si="116"/>
        <v>120960.00000000001</v>
      </c>
      <c r="N184" s="20">
        <f t="shared" si="117"/>
        <v>129636.26666666666</v>
      </c>
      <c r="O184" s="20">
        <f t="shared" si="89"/>
        <v>116480</v>
      </c>
      <c r="P184" s="20">
        <f t="shared" si="90"/>
        <v>138454.39999999999</v>
      </c>
      <c r="Q184" s="20">
        <f t="shared" si="118"/>
        <v>6335.6767594314761</v>
      </c>
      <c r="R184" s="21">
        <f t="shared" si="91"/>
        <v>5.4392829322042202E-2</v>
      </c>
      <c r="S184" s="20">
        <f t="shared" si="86"/>
        <v>129636.26666666666</v>
      </c>
      <c r="T184" s="16" t="str">
        <f t="shared" si="92"/>
        <v>PROMEDIO</v>
      </c>
      <c r="U184" s="16">
        <v>1</v>
      </c>
      <c r="V184" s="16">
        <v>1</v>
      </c>
      <c r="W184" s="18">
        <f t="shared" si="93"/>
        <v>0</v>
      </c>
      <c r="X184" s="22">
        <f t="shared" si="94"/>
        <v>1</v>
      </c>
      <c r="Y184" s="22" t="e">
        <f>U184/#REF!</f>
        <v>#REF!</v>
      </c>
      <c r="Z184" s="22" t="e">
        <f>V184/#REF!</f>
        <v>#REF!</v>
      </c>
      <c r="AA184" s="20">
        <f t="shared" si="87"/>
        <v>129636.26666666666</v>
      </c>
      <c r="AB184" s="20">
        <f t="shared" si="88"/>
        <v>129636.26666666666</v>
      </c>
      <c r="AC184" s="23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5"/>
      <c r="AV184" s="26"/>
      <c r="AW184" s="39"/>
      <c r="AX184" s="27"/>
    </row>
    <row r="185" spans="1:50" s="28" customFormat="1" ht="20.399999999999999" x14ac:dyDescent="0.2">
      <c r="A185" s="40">
        <v>158</v>
      </c>
      <c r="B185" s="56" t="s">
        <v>233</v>
      </c>
      <c r="C185" s="54" t="s">
        <v>152</v>
      </c>
      <c r="D185" s="19">
        <v>1</v>
      </c>
      <c r="E185" s="2">
        <v>185000</v>
      </c>
      <c r="F185" s="2">
        <f t="shared" si="111"/>
        <v>185000</v>
      </c>
      <c r="G185" s="2">
        <v>207200.00000000003</v>
      </c>
      <c r="H185" s="2">
        <f t="shared" si="112"/>
        <v>207200.00000000003</v>
      </c>
      <c r="I185" s="2">
        <v>236226.49999999994</v>
      </c>
      <c r="J185" s="63">
        <f t="shared" si="113"/>
        <v>236226.49999999994</v>
      </c>
      <c r="K185" s="20">
        <f t="shared" si="114"/>
        <v>185000</v>
      </c>
      <c r="L185" s="20">
        <f t="shared" si="115"/>
        <v>236226.49999999994</v>
      </c>
      <c r="M185" s="20">
        <f t="shared" si="116"/>
        <v>207200.00000000003</v>
      </c>
      <c r="N185" s="20">
        <f t="shared" si="117"/>
        <v>209475.5</v>
      </c>
      <c r="O185" s="20">
        <f t="shared" si="89"/>
        <v>196100</v>
      </c>
      <c r="P185" s="20">
        <f t="shared" si="90"/>
        <v>221713.25</v>
      </c>
      <c r="Q185" s="20">
        <f t="shared" si="118"/>
        <v>15697.770542341375</v>
      </c>
      <c r="R185" s="21">
        <f t="shared" si="91"/>
        <v>8.0049824285269633E-2</v>
      </c>
      <c r="S185" s="20">
        <f t="shared" si="86"/>
        <v>209475.5</v>
      </c>
      <c r="T185" s="16" t="str">
        <f t="shared" si="92"/>
        <v>PROMEDIO</v>
      </c>
      <c r="U185" s="16">
        <v>1</v>
      </c>
      <c r="V185" s="16">
        <v>1</v>
      </c>
      <c r="W185" s="18">
        <f t="shared" si="93"/>
        <v>0</v>
      </c>
      <c r="X185" s="22">
        <f t="shared" si="94"/>
        <v>1</v>
      </c>
      <c r="Y185" s="22" t="e">
        <f>U185/#REF!</f>
        <v>#REF!</v>
      </c>
      <c r="Z185" s="22" t="e">
        <f>V185/#REF!</f>
        <v>#REF!</v>
      </c>
      <c r="AA185" s="20">
        <f t="shared" si="87"/>
        <v>209475.5</v>
      </c>
      <c r="AB185" s="20">
        <f t="shared" si="88"/>
        <v>209475.5</v>
      </c>
      <c r="AC185" s="23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5"/>
      <c r="AV185" s="26"/>
      <c r="AW185" s="39"/>
      <c r="AX185" s="27"/>
    </row>
    <row r="186" spans="1:50" s="28" customFormat="1" ht="20.399999999999999" x14ac:dyDescent="0.2">
      <c r="A186" s="40">
        <v>159</v>
      </c>
      <c r="B186" s="56" t="s">
        <v>234</v>
      </c>
      <c r="C186" s="54" t="s">
        <v>152</v>
      </c>
      <c r="D186" s="19">
        <v>1</v>
      </c>
      <c r="E186" s="2">
        <v>181000</v>
      </c>
      <c r="F186" s="2">
        <f t="shared" si="111"/>
        <v>181000</v>
      </c>
      <c r="G186" s="2">
        <v>191860</v>
      </c>
      <c r="H186" s="2">
        <f t="shared" si="112"/>
        <v>191860</v>
      </c>
      <c r="I186" s="2">
        <v>265002.09999999998</v>
      </c>
      <c r="J186" s="63">
        <f t="shared" si="113"/>
        <v>265002.09999999998</v>
      </c>
      <c r="K186" s="20">
        <f t="shared" si="114"/>
        <v>181000</v>
      </c>
      <c r="L186" s="20">
        <f t="shared" si="115"/>
        <v>265002.09999999998</v>
      </c>
      <c r="M186" s="20">
        <f t="shared" si="116"/>
        <v>191860</v>
      </c>
      <c r="N186" s="20">
        <f t="shared" si="117"/>
        <v>212620.69999999998</v>
      </c>
      <c r="O186" s="20">
        <f t="shared" si="89"/>
        <v>186430</v>
      </c>
      <c r="P186" s="20">
        <f t="shared" si="90"/>
        <v>228431.05</v>
      </c>
      <c r="Q186" s="20">
        <f t="shared" si="118"/>
        <v>7679.1796436859058</v>
      </c>
      <c r="R186" s="21">
        <f t="shared" si="91"/>
        <v>4.1190686282711504E-2</v>
      </c>
      <c r="S186" s="20">
        <f t="shared" si="86"/>
        <v>212620.69999999998</v>
      </c>
      <c r="T186" s="16" t="str">
        <f t="shared" si="92"/>
        <v>PROMEDIO</v>
      </c>
      <c r="U186" s="16">
        <v>1</v>
      </c>
      <c r="V186" s="16">
        <v>1</v>
      </c>
      <c r="W186" s="18">
        <f t="shared" si="93"/>
        <v>0</v>
      </c>
      <c r="X186" s="22">
        <f t="shared" si="94"/>
        <v>1</v>
      </c>
      <c r="Y186" s="22" t="e">
        <f>U186/#REF!</f>
        <v>#REF!</v>
      </c>
      <c r="Z186" s="22" t="e">
        <f>V186/#REF!</f>
        <v>#REF!</v>
      </c>
      <c r="AA186" s="20">
        <f t="shared" si="87"/>
        <v>212620.69999999998</v>
      </c>
      <c r="AB186" s="20">
        <f t="shared" si="88"/>
        <v>212620.69999999998</v>
      </c>
      <c r="AC186" s="23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5"/>
      <c r="AV186" s="26"/>
      <c r="AW186" s="39"/>
      <c r="AX186" s="27"/>
    </row>
    <row r="187" spans="1:50" s="28" customFormat="1" ht="18" customHeight="1" x14ac:dyDescent="0.2">
      <c r="A187" s="40">
        <v>160</v>
      </c>
      <c r="B187" s="56" t="s">
        <v>235</v>
      </c>
      <c r="C187" s="54" t="s">
        <v>154</v>
      </c>
      <c r="D187" s="19">
        <v>1</v>
      </c>
      <c r="E187" s="2">
        <v>86000</v>
      </c>
      <c r="F187" s="2">
        <f t="shared" si="111"/>
        <v>86000</v>
      </c>
      <c r="G187" s="2">
        <v>92880</v>
      </c>
      <c r="H187" s="2">
        <f t="shared" si="112"/>
        <v>92880</v>
      </c>
      <c r="I187" s="2">
        <v>113734.99999999997</v>
      </c>
      <c r="J187" s="63">
        <f t="shared" si="113"/>
        <v>113734.99999999997</v>
      </c>
      <c r="K187" s="20">
        <f t="shared" si="114"/>
        <v>86000</v>
      </c>
      <c r="L187" s="20">
        <f t="shared" si="115"/>
        <v>113734.99999999997</v>
      </c>
      <c r="M187" s="20">
        <f t="shared" si="116"/>
        <v>92880</v>
      </c>
      <c r="N187" s="20">
        <f t="shared" si="117"/>
        <v>97538.333333333328</v>
      </c>
      <c r="O187" s="20">
        <f t="shared" si="89"/>
        <v>89440</v>
      </c>
      <c r="P187" s="20">
        <f t="shared" si="90"/>
        <v>103307.49999999999</v>
      </c>
      <c r="Q187" s="20">
        <f t="shared" si="118"/>
        <v>4864.8946545634471</v>
      </c>
      <c r="R187" s="21">
        <f t="shared" si="91"/>
        <v>5.4392829322042119E-2</v>
      </c>
      <c r="S187" s="20">
        <f t="shared" si="86"/>
        <v>97538.333333333328</v>
      </c>
      <c r="T187" s="16" t="str">
        <f t="shared" si="92"/>
        <v>PROMEDIO</v>
      </c>
      <c r="U187" s="16">
        <v>1</v>
      </c>
      <c r="V187" s="16">
        <v>1</v>
      </c>
      <c r="W187" s="18">
        <f t="shared" si="93"/>
        <v>0</v>
      </c>
      <c r="X187" s="22">
        <f t="shared" si="94"/>
        <v>1</v>
      </c>
      <c r="Y187" s="22" t="e">
        <f>U187/#REF!</f>
        <v>#REF!</v>
      </c>
      <c r="Z187" s="22" t="e">
        <f>V187/#REF!</f>
        <v>#REF!</v>
      </c>
      <c r="AA187" s="20">
        <f t="shared" si="87"/>
        <v>97538.333333333328</v>
      </c>
      <c r="AB187" s="20">
        <f t="shared" si="88"/>
        <v>97538.333333333328</v>
      </c>
      <c r="AC187" s="23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5"/>
      <c r="AV187" s="26"/>
      <c r="AW187" s="39"/>
      <c r="AX187" s="27"/>
    </row>
    <row r="188" spans="1:50" s="28" customFormat="1" x14ac:dyDescent="0.2">
      <c r="A188" s="131"/>
      <c r="B188" s="132"/>
      <c r="C188" s="133"/>
      <c r="D188" s="19"/>
      <c r="E188" s="2"/>
      <c r="F188" s="2"/>
      <c r="G188" s="2"/>
      <c r="H188" s="2"/>
      <c r="I188" s="2"/>
      <c r="J188" s="63"/>
      <c r="K188" s="20"/>
      <c r="L188" s="20"/>
      <c r="M188" s="20"/>
      <c r="N188" s="20"/>
      <c r="O188" s="20"/>
      <c r="P188" s="20"/>
      <c r="Q188" s="20"/>
      <c r="R188" s="21"/>
      <c r="S188" s="20"/>
      <c r="T188" s="16"/>
      <c r="U188" s="16"/>
      <c r="V188" s="16"/>
      <c r="W188" s="18"/>
      <c r="X188" s="22"/>
      <c r="Y188" s="22"/>
      <c r="Z188" s="22"/>
      <c r="AA188" s="20"/>
      <c r="AB188" s="20"/>
      <c r="AC188" s="23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5"/>
      <c r="AV188" s="26"/>
      <c r="AW188" s="39"/>
      <c r="AX188" s="79"/>
    </row>
    <row r="189" spans="1:50" s="60" customFormat="1" ht="19.2" customHeight="1" x14ac:dyDescent="0.2">
      <c r="A189" s="349" t="s">
        <v>236</v>
      </c>
      <c r="B189" s="350"/>
      <c r="C189" s="13"/>
      <c r="D189" s="139"/>
      <c r="E189" s="140"/>
      <c r="F189" s="140"/>
      <c r="G189" s="140"/>
      <c r="H189" s="140"/>
      <c r="I189" s="140"/>
      <c r="J189" s="141"/>
      <c r="K189" s="142"/>
      <c r="L189" s="142"/>
      <c r="M189" s="142"/>
      <c r="N189" s="142"/>
      <c r="O189" s="142"/>
      <c r="P189" s="142"/>
      <c r="Q189" s="142"/>
      <c r="R189" s="143"/>
      <c r="S189" s="142"/>
      <c r="T189" s="138"/>
      <c r="U189" s="138"/>
      <c r="V189" s="138"/>
      <c r="W189" s="139"/>
      <c r="X189" s="143"/>
      <c r="Y189" s="143"/>
      <c r="Z189" s="143"/>
      <c r="AA189" s="142"/>
      <c r="AB189" s="142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  <c r="AT189" s="59"/>
      <c r="AU189" s="59"/>
    </row>
    <row r="190" spans="1:50" s="28" customFormat="1" ht="14.4" customHeight="1" x14ac:dyDescent="0.2">
      <c r="A190" s="40">
        <v>161</v>
      </c>
      <c r="B190" s="56" t="s">
        <v>237</v>
      </c>
      <c r="C190" s="54" t="s">
        <v>152</v>
      </c>
      <c r="D190" s="19">
        <v>1</v>
      </c>
      <c r="E190" s="2">
        <v>135000</v>
      </c>
      <c r="F190" s="2">
        <f t="shared" ref="F190:F205" si="119">E190*D190</f>
        <v>135000</v>
      </c>
      <c r="G190" s="2">
        <v>152550</v>
      </c>
      <c r="H190" s="2">
        <f t="shared" ref="H190:H205" si="120">G190*D190</f>
        <v>152550</v>
      </c>
      <c r="I190" s="2">
        <v>181656</v>
      </c>
      <c r="J190" s="63">
        <f t="shared" ref="J190:J205" si="121">I190*D190</f>
        <v>181656</v>
      </c>
      <c r="K190" s="20">
        <f t="shared" ref="K190:K205" si="122">MIN(E190,G190,I190)</f>
        <v>135000</v>
      </c>
      <c r="L190" s="20">
        <f t="shared" ref="L190:L205" si="123">MAX(E190,G190,I190)</f>
        <v>181656</v>
      </c>
      <c r="M190" s="20">
        <f t="shared" ref="M190:M205" si="124">MEDIAN(E190,G190,I190)</f>
        <v>152550</v>
      </c>
      <c r="N190" s="20">
        <f t="shared" ref="N190:N205" si="125">AVERAGE(E190,G190,I190)</f>
        <v>156402</v>
      </c>
      <c r="O190" s="20">
        <f t="shared" si="89"/>
        <v>143775</v>
      </c>
      <c r="P190" s="20">
        <f t="shared" si="90"/>
        <v>167103</v>
      </c>
      <c r="Q190" s="20">
        <f t="shared" ref="Q190:Q205" si="126">STDEVA(E190,G190)</f>
        <v>12409.724009823909</v>
      </c>
      <c r="R190" s="21">
        <f>Q190/O190</f>
        <v>8.631350380680862E-2</v>
      </c>
      <c r="S190" s="20">
        <f t="shared" ref="S190:S248" si="127">IF(R190&lt;=10%,N190,IF(AND(R190&gt;10%,R190&lt;=20%),O190,N190))</f>
        <v>156402</v>
      </c>
      <c r="T190" s="16" t="str">
        <f>IF(S190=K190,"MENOR",IF(S190=O190,"PROM[MEN-MED]",IF(S190=M190,"MEDIANA","PROMEDIO")))</f>
        <v>PROMEDIO</v>
      </c>
      <c r="U190" s="16">
        <v>1</v>
      </c>
      <c r="V190" s="16">
        <v>1</v>
      </c>
      <c r="W190" s="18">
        <f t="shared" si="93"/>
        <v>0</v>
      </c>
      <c r="X190" s="22">
        <f t="shared" si="94"/>
        <v>1</v>
      </c>
      <c r="Y190" s="22" t="e">
        <f>U190/#REF!</f>
        <v>#REF!</v>
      </c>
      <c r="Z190" s="22" t="e">
        <f>V190/#REF!</f>
        <v>#REF!</v>
      </c>
      <c r="AA190" s="20">
        <f t="shared" ref="AA190:AA248" si="128">S190</f>
        <v>156402</v>
      </c>
      <c r="AB190" s="20">
        <f t="shared" ref="AB190:AB248" si="129">AA190*V190</f>
        <v>156402</v>
      </c>
      <c r="AC190" s="23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5"/>
      <c r="AV190" s="26"/>
      <c r="AW190" s="39"/>
      <c r="AX190" s="27"/>
    </row>
    <row r="191" spans="1:50" s="28" customFormat="1" ht="20.399999999999999" x14ac:dyDescent="0.2">
      <c r="A191" s="40">
        <v>162</v>
      </c>
      <c r="B191" s="56" t="s">
        <v>238</v>
      </c>
      <c r="C191" s="54" t="s">
        <v>152</v>
      </c>
      <c r="D191" s="19">
        <v>1</v>
      </c>
      <c r="E191" s="2">
        <v>228500</v>
      </c>
      <c r="F191" s="2">
        <f t="shared" si="119"/>
        <v>228500</v>
      </c>
      <c r="G191" s="2">
        <v>237640</v>
      </c>
      <c r="H191" s="2">
        <f t="shared" si="120"/>
        <v>237640</v>
      </c>
      <c r="I191" s="2">
        <v>233092.85</v>
      </c>
      <c r="J191" s="63">
        <f t="shared" si="121"/>
        <v>233092.85</v>
      </c>
      <c r="K191" s="20">
        <f t="shared" si="122"/>
        <v>228500</v>
      </c>
      <c r="L191" s="20">
        <f t="shared" si="123"/>
        <v>237640</v>
      </c>
      <c r="M191" s="20">
        <f t="shared" si="124"/>
        <v>233092.85</v>
      </c>
      <c r="N191" s="20">
        <f t="shared" si="125"/>
        <v>233077.61666666667</v>
      </c>
      <c r="O191" s="20">
        <f t="shared" si="89"/>
        <v>230796.42499999999</v>
      </c>
      <c r="P191" s="20">
        <f t="shared" si="90"/>
        <v>235366.42499999999</v>
      </c>
      <c r="Q191" s="20">
        <f t="shared" si="126"/>
        <v>6462.9559800450443</v>
      </c>
      <c r="R191" s="21">
        <f t="shared" ref="R191:R205" si="130">Q191/O191</f>
        <v>2.8002842678542549E-2</v>
      </c>
      <c r="S191" s="20">
        <f t="shared" si="127"/>
        <v>233077.61666666667</v>
      </c>
      <c r="T191" s="16" t="str">
        <f t="shared" si="92"/>
        <v>PROMEDIO</v>
      </c>
      <c r="U191" s="16">
        <v>1</v>
      </c>
      <c r="V191" s="16">
        <v>1</v>
      </c>
      <c r="W191" s="18">
        <f t="shared" si="93"/>
        <v>0</v>
      </c>
      <c r="X191" s="22">
        <f t="shared" si="94"/>
        <v>1</v>
      </c>
      <c r="Y191" s="22" t="e">
        <f>U191/#REF!</f>
        <v>#REF!</v>
      </c>
      <c r="Z191" s="22" t="e">
        <f>V191/#REF!</f>
        <v>#REF!</v>
      </c>
      <c r="AA191" s="20">
        <f t="shared" si="128"/>
        <v>233077.61666666667</v>
      </c>
      <c r="AB191" s="20">
        <f t="shared" si="129"/>
        <v>233077.61666666667</v>
      </c>
      <c r="AC191" s="23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5"/>
      <c r="AV191" s="26"/>
      <c r="AW191" s="39"/>
      <c r="AX191" s="27"/>
    </row>
    <row r="192" spans="1:50" s="28" customFormat="1" x14ac:dyDescent="0.2">
      <c r="A192" s="40">
        <v>163</v>
      </c>
      <c r="B192" s="56" t="s">
        <v>239</v>
      </c>
      <c r="C192" s="54" t="s">
        <v>152</v>
      </c>
      <c r="D192" s="19">
        <v>1</v>
      </c>
      <c r="E192" s="2">
        <v>115000</v>
      </c>
      <c r="F192" s="2">
        <f t="shared" si="119"/>
        <v>115000</v>
      </c>
      <c r="G192" s="2">
        <v>140300</v>
      </c>
      <c r="H192" s="2">
        <f t="shared" si="120"/>
        <v>140300</v>
      </c>
      <c r="I192" s="2">
        <v>119646</v>
      </c>
      <c r="J192" s="63">
        <f t="shared" si="121"/>
        <v>119646</v>
      </c>
      <c r="K192" s="20">
        <f t="shared" si="122"/>
        <v>115000</v>
      </c>
      <c r="L192" s="20">
        <f t="shared" si="123"/>
        <v>140300</v>
      </c>
      <c r="M192" s="20">
        <f t="shared" si="124"/>
        <v>119646</v>
      </c>
      <c r="N192" s="20">
        <f t="shared" si="125"/>
        <v>124982</v>
      </c>
      <c r="O192" s="20">
        <f t="shared" si="89"/>
        <v>117323</v>
      </c>
      <c r="P192" s="20">
        <f t="shared" si="90"/>
        <v>129973</v>
      </c>
      <c r="Q192" s="20">
        <f t="shared" si="126"/>
        <v>17889.801564019654</v>
      </c>
      <c r="R192" s="21">
        <f t="shared" si="130"/>
        <v>0.15248332862285871</v>
      </c>
      <c r="S192" s="20">
        <f t="shared" si="127"/>
        <v>117323</v>
      </c>
      <c r="T192" s="16" t="str">
        <f t="shared" si="92"/>
        <v>PROM[MEN-MED]</v>
      </c>
      <c r="U192" s="16">
        <v>1</v>
      </c>
      <c r="V192" s="16">
        <v>1</v>
      </c>
      <c r="W192" s="18">
        <f t="shared" si="93"/>
        <v>0</v>
      </c>
      <c r="X192" s="22">
        <f t="shared" si="94"/>
        <v>1</v>
      </c>
      <c r="Y192" s="22" t="e">
        <f>U192/#REF!</f>
        <v>#REF!</v>
      </c>
      <c r="Z192" s="22" t="e">
        <f>V192/#REF!</f>
        <v>#REF!</v>
      </c>
      <c r="AA192" s="20">
        <f t="shared" si="128"/>
        <v>117323</v>
      </c>
      <c r="AB192" s="20">
        <f t="shared" si="129"/>
        <v>117323</v>
      </c>
      <c r="AC192" s="23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5"/>
      <c r="AV192" s="26"/>
      <c r="AW192" s="39"/>
      <c r="AX192" s="27"/>
    </row>
    <row r="193" spans="1:50" s="28" customFormat="1" ht="20.399999999999999" x14ac:dyDescent="0.2">
      <c r="A193" s="40">
        <v>164</v>
      </c>
      <c r="B193" s="56" t="s">
        <v>240</v>
      </c>
      <c r="C193" s="54" t="s">
        <v>153</v>
      </c>
      <c r="D193" s="19">
        <v>1</v>
      </c>
      <c r="E193" s="2">
        <v>1150000</v>
      </c>
      <c r="F193" s="2">
        <f t="shared" si="119"/>
        <v>1150000</v>
      </c>
      <c r="G193" s="2">
        <v>1334000</v>
      </c>
      <c r="H193" s="2">
        <f t="shared" si="120"/>
        <v>1334000</v>
      </c>
      <c r="I193" s="2">
        <v>1574235</v>
      </c>
      <c r="J193" s="63">
        <f t="shared" si="121"/>
        <v>1574235</v>
      </c>
      <c r="K193" s="20">
        <f t="shared" si="122"/>
        <v>1150000</v>
      </c>
      <c r="L193" s="20">
        <f t="shared" si="123"/>
        <v>1574235</v>
      </c>
      <c r="M193" s="20">
        <f t="shared" si="124"/>
        <v>1334000</v>
      </c>
      <c r="N193" s="20">
        <f t="shared" si="125"/>
        <v>1352745</v>
      </c>
      <c r="O193" s="20">
        <f t="shared" si="89"/>
        <v>1242000</v>
      </c>
      <c r="P193" s="20">
        <f t="shared" si="90"/>
        <v>1454117.5</v>
      </c>
      <c r="Q193" s="20">
        <f t="shared" si="126"/>
        <v>130107.64773832474</v>
      </c>
      <c r="R193" s="21">
        <f t="shared" si="130"/>
        <v>0.10475656017578482</v>
      </c>
      <c r="S193" s="20">
        <f t="shared" si="127"/>
        <v>1242000</v>
      </c>
      <c r="T193" s="16" t="str">
        <f t="shared" si="92"/>
        <v>PROM[MEN-MED]</v>
      </c>
      <c r="U193" s="16">
        <v>1</v>
      </c>
      <c r="V193" s="16">
        <v>1</v>
      </c>
      <c r="W193" s="18">
        <f t="shared" si="93"/>
        <v>0</v>
      </c>
      <c r="X193" s="22">
        <f t="shared" si="94"/>
        <v>1</v>
      </c>
      <c r="Y193" s="22" t="e">
        <f>U193/#REF!</f>
        <v>#REF!</v>
      </c>
      <c r="Z193" s="22" t="e">
        <f>V193/#REF!</f>
        <v>#REF!</v>
      </c>
      <c r="AA193" s="20">
        <f t="shared" si="128"/>
        <v>1242000</v>
      </c>
      <c r="AB193" s="20">
        <f t="shared" si="129"/>
        <v>1242000</v>
      </c>
      <c r="AC193" s="23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5"/>
      <c r="AV193" s="26"/>
      <c r="AW193" s="39"/>
      <c r="AX193" s="27"/>
    </row>
    <row r="194" spans="1:50" s="28" customFormat="1" ht="30.6" x14ac:dyDescent="0.2">
      <c r="A194" s="40">
        <v>165</v>
      </c>
      <c r="B194" s="56" t="s">
        <v>241</v>
      </c>
      <c r="C194" s="54" t="s">
        <v>154</v>
      </c>
      <c r="D194" s="19">
        <v>1</v>
      </c>
      <c r="E194" s="2">
        <v>185000</v>
      </c>
      <c r="F194" s="2">
        <f t="shared" si="119"/>
        <v>185000</v>
      </c>
      <c r="G194" s="2">
        <v>190550</v>
      </c>
      <c r="H194" s="2">
        <f t="shared" si="120"/>
        <v>190550</v>
      </c>
      <c r="I194" s="2">
        <v>236226.49999999994</v>
      </c>
      <c r="J194" s="63">
        <f t="shared" si="121"/>
        <v>236226.49999999994</v>
      </c>
      <c r="K194" s="20">
        <f t="shared" si="122"/>
        <v>185000</v>
      </c>
      <c r="L194" s="20">
        <f t="shared" si="123"/>
        <v>236226.49999999994</v>
      </c>
      <c r="M194" s="20">
        <f t="shared" si="124"/>
        <v>190550</v>
      </c>
      <c r="N194" s="20">
        <f t="shared" si="125"/>
        <v>203925.5</v>
      </c>
      <c r="O194" s="20">
        <f t="shared" si="89"/>
        <v>187775</v>
      </c>
      <c r="P194" s="20">
        <f t="shared" si="90"/>
        <v>213388.24999999997</v>
      </c>
      <c r="Q194" s="20">
        <f t="shared" si="126"/>
        <v>3924.4426355853388</v>
      </c>
      <c r="R194" s="21">
        <f t="shared" si="130"/>
        <v>2.0899707818321601E-2</v>
      </c>
      <c r="S194" s="20">
        <f t="shared" si="127"/>
        <v>203925.5</v>
      </c>
      <c r="T194" s="16" t="str">
        <f t="shared" si="92"/>
        <v>PROMEDIO</v>
      </c>
      <c r="U194" s="16">
        <v>1</v>
      </c>
      <c r="V194" s="16">
        <v>1</v>
      </c>
      <c r="W194" s="18">
        <f t="shared" si="93"/>
        <v>0</v>
      </c>
      <c r="X194" s="22">
        <f t="shared" si="94"/>
        <v>1</v>
      </c>
      <c r="Y194" s="22" t="e">
        <f>U194/#REF!</f>
        <v>#REF!</v>
      </c>
      <c r="Z194" s="22" t="e">
        <f>V194/#REF!</f>
        <v>#REF!</v>
      </c>
      <c r="AA194" s="20">
        <f t="shared" si="128"/>
        <v>203925.5</v>
      </c>
      <c r="AB194" s="20">
        <f t="shared" si="129"/>
        <v>203925.5</v>
      </c>
      <c r="AC194" s="23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5"/>
      <c r="AV194" s="26"/>
      <c r="AW194" s="39"/>
      <c r="AX194" s="27"/>
    </row>
    <row r="195" spans="1:50" s="28" customFormat="1" ht="61.2" x14ac:dyDescent="0.2">
      <c r="A195" s="40">
        <v>166</v>
      </c>
      <c r="B195" s="56" t="s">
        <v>242</v>
      </c>
      <c r="C195" s="54" t="s">
        <v>153</v>
      </c>
      <c r="D195" s="19">
        <v>1</v>
      </c>
      <c r="E195" s="2">
        <v>195000</v>
      </c>
      <c r="F195" s="2">
        <f t="shared" si="119"/>
        <v>195000</v>
      </c>
      <c r="G195" s="2">
        <v>198900</v>
      </c>
      <c r="H195" s="2">
        <f t="shared" si="120"/>
        <v>198900</v>
      </c>
      <c r="I195" s="2">
        <v>235950.00000000006</v>
      </c>
      <c r="J195" s="63">
        <f t="shared" si="121"/>
        <v>235950.00000000006</v>
      </c>
      <c r="K195" s="20">
        <f t="shared" si="122"/>
        <v>195000</v>
      </c>
      <c r="L195" s="20">
        <f t="shared" si="123"/>
        <v>235950.00000000006</v>
      </c>
      <c r="M195" s="20">
        <f t="shared" si="124"/>
        <v>198900</v>
      </c>
      <c r="N195" s="20">
        <f t="shared" si="125"/>
        <v>209950</v>
      </c>
      <c r="O195" s="20">
        <f t="shared" si="89"/>
        <v>196950</v>
      </c>
      <c r="P195" s="20">
        <f t="shared" si="90"/>
        <v>217425.00000000003</v>
      </c>
      <c r="Q195" s="20">
        <f t="shared" si="126"/>
        <v>2757.7164466275353</v>
      </c>
      <c r="R195" s="21">
        <f t="shared" si="130"/>
        <v>1.4002114478941535E-2</v>
      </c>
      <c r="S195" s="20">
        <f t="shared" si="127"/>
        <v>209950</v>
      </c>
      <c r="T195" s="16" t="str">
        <f t="shared" si="92"/>
        <v>PROMEDIO</v>
      </c>
      <c r="U195" s="16">
        <v>1</v>
      </c>
      <c r="V195" s="16">
        <v>1</v>
      </c>
      <c r="W195" s="18">
        <f t="shared" si="93"/>
        <v>0</v>
      </c>
      <c r="X195" s="22">
        <f t="shared" si="94"/>
        <v>1</v>
      </c>
      <c r="Y195" s="22" t="e">
        <f>U195/#REF!</f>
        <v>#REF!</v>
      </c>
      <c r="Z195" s="22" t="e">
        <f>V195/#REF!</f>
        <v>#REF!</v>
      </c>
      <c r="AA195" s="20">
        <f t="shared" si="128"/>
        <v>209950</v>
      </c>
      <c r="AB195" s="20">
        <f t="shared" si="129"/>
        <v>209950</v>
      </c>
      <c r="AC195" s="23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5"/>
      <c r="AV195" s="26"/>
      <c r="AW195" s="39"/>
      <c r="AX195" s="27"/>
    </row>
    <row r="196" spans="1:50" s="28" customFormat="1" ht="30.6" x14ac:dyDescent="0.2">
      <c r="A196" s="40">
        <v>167</v>
      </c>
      <c r="B196" s="56" t="s">
        <v>243</v>
      </c>
      <c r="C196" s="54" t="s">
        <v>153</v>
      </c>
      <c r="D196" s="19">
        <v>1</v>
      </c>
      <c r="E196" s="2">
        <v>465000</v>
      </c>
      <c r="F196" s="2">
        <f t="shared" si="119"/>
        <v>465000</v>
      </c>
      <c r="G196" s="2">
        <v>506850.00000000006</v>
      </c>
      <c r="H196" s="2">
        <f t="shared" si="120"/>
        <v>506850.00000000006</v>
      </c>
      <c r="I196" s="2">
        <v>483786</v>
      </c>
      <c r="J196" s="63">
        <f t="shared" si="121"/>
        <v>483786</v>
      </c>
      <c r="K196" s="20">
        <f t="shared" si="122"/>
        <v>465000</v>
      </c>
      <c r="L196" s="20">
        <f t="shared" si="123"/>
        <v>506850.00000000006</v>
      </c>
      <c r="M196" s="20">
        <f t="shared" si="124"/>
        <v>483786</v>
      </c>
      <c r="N196" s="20">
        <f t="shared" si="125"/>
        <v>485212</v>
      </c>
      <c r="O196" s="20">
        <f t="shared" si="89"/>
        <v>474393</v>
      </c>
      <c r="P196" s="20">
        <f t="shared" si="90"/>
        <v>495318</v>
      </c>
      <c r="Q196" s="20">
        <f t="shared" si="126"/>
        <v>29592.418792657056</v>
      </c>
      <c r="R196" s="21">
        <f t="shared" si="130"/>
        <v>6.2379543527533193E-2</v>
      </c>
      <c r="S196" s="20">
        <f t="shared" si="127"/>
        <v>485212</v>
      </c>
      <c r="T196" s="16" t="str">
        <f t="shared" si="92"/>
        <v>PROMEDIO</v>
      </c>
      <c r="U196" s="16">
        <v>1</v>
      </c>
      <c r="V196" s="16">
        <v>1</v>
      </c>
      <c r="W196" s="18">
        <f t="shared" si="93"/>
        <v>0</v>
      </c>
      <c r="X196" s="22">
        <f t="shared" si="94"/>
        <v>1</v>
      </c>
      <c r="Y196" s="22" t="e">
        <f>U196/#REF!</f>
        <v>#REF!</v>
      </c>
      <c r="Z196" s="22" t="e">
        <f>V196/#REF!</f>
        <v>#REF!</v>
      </c>
      <c r="AA196" s="20">
        <f t="shared" si="128"/>
        <v>485212</v>
      </c>
      <c r="AB196" s="20">
        <f t="shared" si="129"/>
        <v>485212</v>
      </c>
      <c r="AC196" s="23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5"/>
      <c r="AV196" s="26"/>
      <c r="AW196" s="39"/>
      <c r="AX196" s="27"/>
    </row>
    <row r="197" spans="1:50" s="28" customFormat="1" x14ac:dyDescent="0.2">
      <c r="A197" s="40">
        <v>168</v>
      </c>
      <c r="B197" s="56" t="s">
        <v>244</v>
      </c>
      <c r="C197" s="54" t="s">
        <v>152</v>
      </c>
      <c r="D197" s="19">
        <v>1</v>
      </c>
      <c r="E197" s="2">
        <v>115000</v>
      </c>
      <c r="F197" s="2">
        <f t="shared" si="119"/>
        <v>115000</v>
      </c>
      <c r="G197" s="2">
        <v>136850</v>
      </c>
      <c r="H197" s="2">
        <f t="shared" si="120"/>
        <v>136850</v>
      </c>
      <c r="I197" s="2">
        <v>173983.5</v>
      </c>
      <c r="J197" s="63">
        <f t="shared" si="121"/>
        <v>173983.5</v>
      </c>
      <c r="K197" s="20">
        <f t="shared" si="122"/>
        <v>115000</v>
      </c>
      <c r="L197" s="20">
        <f t="shared" si="123"/>
        <v>173983.5</v>
      </c>
      <c r="M197" s="20">
        <f t="shared" si="124"/>
        <v>136850</v>
      </c>
      <c r="N197" s="20">
        <f t="shared" si="125"/>
        <v>141944.5</v>
      </c>
      <c r="O197" s="20">
        <f t="shared" si="89"/>
        <v>125925</v>
      </c>
      <c r="P197" s="20">
        <f t="shared" si="90"/>
        <v>155416.75</v>
      </c>
      <c r="Q197" s="20">
        <f t="shared" si="126"/>
        <v>15450.283168926064</v>
      </c>
      <c r="R197" s="21">
        <f t="shared" si="130"/>
        <v>0.12269432732917264</v>
      </c>
      <c r="S197" s="20">
        <f t="shared" si="127"/>
        <v>125925</v>
      </c>
      <c r="T197" s="16" t="str">
        <f t="shared" si="92"/>
        <v>PROM[MEN-MED]</v>
      </c>
      <c r="U197" s="16">
        <v>1</v>
      </c>
      <c r="V197" s="16">
        <v>1</v>
      </c>
      <c r="W197" s="18">
        <f t="shared" si="93"/>
        <v>0</v>
      </c>
      <c r="X197" s="22">
        <f t="shared" si="94"/>
        <v>1</v>
      </c>
      <c r="Y197" s="22" t="e">
        <f>U197/#REF!</f>
        <v>#REF!</v>
      </c>
      <c r="Z197" s="22" t="e">
        <f>V197/#REF!</f>
        <v>#REF!</v>
      </c>
      <c r="AA197" s="20">
        <f t="shared" si="128"/>
        <v>125925</v>
      </c>
      <c r="AB197" s="20">
        <f t="shared" si="129"/>
        <v>125925</v>
      </c>
      <c r="AC197" s="23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5"/>
      <c r="AV197" s="26"/>
      <c r="AW197" s="39"/>
      <c r="AX197" s="27"/>
    </row>
    <row r="198" spans="1:50" s="28" customFormat="1" x14ac:dyDescent="0.2">
      <c r="A198" s="40">
        <v>169</v>
      </c>
      <c r="B198" s="56" t="s">
        <v>245</v>
      </c>
      <c r="C198" s="54" t="s">
        <v>152</v>
      </c>
      <c r="D198" s="19">
        <v>1</v>
      </c>
      <c r="E198" s="2">
        <v>85000</v>
      </c>
      <c r="F198" s="2">
        <f t="shared" si="119"/>
        <v>85000</v>
      </c>
      <c r="G198" s="2">
        <v>96049.999999999985</v>
      </c>
      <c r="H198" s="2">
        <f t="shared" si="120"/>
        <v>96049.999999999985</v>
      </c>
      <c r="I198" s="2">
        <v>130696</v>
      </c>
      <c r="J198" s="63">
        <f t="shared" si="121"/>
        <v>130696</v>
      </c>
      <c r="K198" s="20">
        <f t="shared" si="122"/>
        <v>85000</v>
      </c>
      <c r="L198" s="20">
        <f t="shared" si="123"/>
        <v>130696</v>
      </c>
      <c r="M198" s="20">
        <f t="shared" si="124"/>
        <v>96049.999999999985</v>
      </c>
      <c r="N198" s="20">
        <f t="shared" si="125"/>
        <v>103915.33333333333</v>
      </c>
      <c r="O198" s="20">
        <f t="shared" si="89"/>
        <v>90525</v>
      </c>
      <c r="P198" s="20">
        <f t="shared" si="90"/>
        <v>113373</v>
      </c>
      <c r="Q198" s="20">
        <f t="shared" si="126"/>
        <v>7813.5299321113398</v>
      </c>
      <c r="R198" s="21">
        <f t="shared" si="130"/>
        <v>8.6313503806808509E-2</v>
      </c>
      <c r="S198" s="20">
        <f t="shared" si="127"/>
        <v>103915.33333333333</v>
      </c>
      <c r="T198" s="16" t="str">
        <f t="shared" si="92"/>
        <v>PROMEDIO</v>
      </c>
      <c r="U198" s="16">
        <v>1</v>
      </c>
      <c r="V198" s="16">
        <v>1</v>
      </c>
      <c r="W198" s="18">
        <f t="shared" si="93"/>
        <v>0</v>
      </c>
      <c r="X198" s="22">
        <f t="shared" si="94"/>
        <v>1</v>
      </c>
      <c r="Y198" s="22" t="e">
        <f>U198/#REF!</f>
        <v>#REF!</v>
      </c>
      <c r="Z198" s="22" t="e">
        <f>V198/#REF!</f>
        <v>#REF!</v>
      </c>
      <c r="AA198" s="20">
        <f t="shared" si="128"/>
        <v>103915.33333333333</v>
      </c>
      <c r="AB198" s="20">
        <f t="shared" si="129"/>
        <v>103915.33333333333</v>
      </c>
      <c r="AC198" s="23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5"/>
      <c r="AV198" s="26"/>
      <c r="AW198" s="39"/>
      <c r="AX198" s="27"/>
    </row>
    <row r="199" spans="1:50" s="28" customFormat="1" x14ac:dyDescent="0.2">
      <c r="A199" s="40">
        <v>170</v>
      </c>
      <c r="B199" s="56" t="s">
        <v>246</v>
      </c>
      <c r="C199" s="54" t="s">
        <v>152</v>
      </c>
      <c r="D199" s="19">
        <v>1</v>
      </c>
      <c r="E199" s="2">
        <v>110000</v>
      </c>
      <c r="F199" s="2">
        <f t="shared" si="119"/>
        <v>110000</v>
      </c>
      <c r="G199" s="2">
        <v>127599.99999999999</v>
      </c>
      <c r="H199" s="2">
        <f t="shared" si="120"/>
        <v>127599.99999999999</v>
      </c>
      <c r="I199" s="2">
        <v>148015.99999999997</v>
      </c>
      <c r="J199" s="63">
        <f t="shared" si="121"/>
        <v>148015.99999999997</v>
      </c>
      <c r="K199" s="20">
        <f t="shared" si="122"/>
        <v>110000</v>
      </c>
      <c r="L199" s="20">
        <f t="shared" si="123"/>
        <v>148015.99999999997</v>
      </c>
      <c r="M199" s="20">
        <f t="shared" si="124"/>
        <v>127599.99999999999</v>
      </c>
      <c r="N199" s="20">
        <f t="shared" si="125"/>
        <v>128538.66666666667</v>
      </c>
      <c r="O199" s="20">
        <f t="shared" si="89"/>
        <v>118800</v>
      </c>
      <c r="P199" s="20">
        <f t="shared" si="90"/>
        <v>137807.99999999997</v>
      </c>
      <c r="Q199" s="20">
        <f t="shared" si="126"/>
        <v>12445.079348883226</v>
      </c>
      <c r="R199" s="21">
        <f t="shared" si="130"/>
        <v>0.10475656017578473</v>
      </c>
      <c r="S199" s="20">
        <f t="shared" si="127"/>
        <v>118800</v>
      </c>
      <c r="T199" s="16" t="str">
        <f t="shared" si="92"/>
        <v>PROM[MEN-MED]</v>
      </c>
      <c r="U199" s="16">
        <v>1</v>
      </c>
      <c r="V199" s="16">
        <v>1</v>
      </c>
      <c r="W199" s="18">
        <f t="shared" si="93"/>
        <v>0</v>
      </c>
      <c r="X199" s="22">
        <f t="shared" si="94"/>
        <v>1</v>
      </c>
      <c r="Y199" s="22" t="e">
        <f>U199/#REF!</f>
        <v>#REF!</v>
      </c>
      <c r="Z199" s="22" t="e">
        <f>V199/#REF!</f>
        <v>#REF!</v>
      </c>
      <c r="AA199" s="20">
        <f t="shared" si="128"/>
        <v>118800</v>
      </c>
      <c r="AB199" s="20">
        <f t="shared" si="129"/>
        <v>118800</v>
      </c>
      <c r="AC199" s="23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5"/>
      <c r="AV199" s="26"/>
      <c r="AW199" s="39"/>
      <c r="AX199" s="27"/>
    </row>
    <row r="200" spans="1:50" s="28" customFormat="1" x14ac:dyDescent="0.2">
      <c r="A200" s="40">
        <v>171</v>
      </c>
      <c r="B200" s="56" t="s">
        <v>247</v>
      </c>
      <c r="C200" s="54" t="s">
        <v>153</v>
      </c>
      <c r="D200" s="19">
        <v>1</v>
      </c>
      <c r="E200" s="2">
        <v>65000</v>
      </c>
      <c r="F200" s="2">
        <f t="shared" si="119"/>
        <v>65000</v>
      </c>
      <c r="G200" s="2">
        <v>69550</v>
      </c>
      <c r="H200" s="2">
        <f t="shared" si="120"/>
        <v>69550</v>
      </c>
      <c r="I200" s="2">
        <v>81536.000000000015</v>
      </c>
      <c r="J200" s="63">
        <f t="shared" si="121"/>
        <v>81536.000000000015</v>
      </c>
      <c r="K200" s="20">
        <f t="shared" si="122"/>
        <v>65000</v>
      </c>
      <c r="L200" s="20">
        <f t="shared" si="123"/>
        <v>81536.000000000015</v>
      </c>
      <c r="M200" s="20">
        <f t="shared" si="124"/>
        <v>69550</v>
      </c>
      <c r="N200" s="20">
        <f t="shared" si="125"/>
        <v>72028.666666666672</v>
      </c>
      <c r="O200" s="20">
        <f t="shared" si="89"/>
        <v>67275</v>
      </c>
      <c r="P200" s="20">
        <f t="shared" si="90"/>
        <v>75543</v>
      </c>
      <c r="Q200" s="20">
        <f t="shared" si="126"/>
        <v>3217.3358543987911</v>
      </c>
      <c r="R200" s="21">
        <f t="shared" si="130"/>
        <v>4.7823647036771326E-2</v>
      </c>
      <c r="S200" s="20">
        <f t="shared" si="127"/>
        <v>72028.666666666672</v>
      </c>
      <c r="T200" s="16" t="str">
        <f t="shared" si="92"/>
        <v>PROMEDIO</v>
      </c>
      <c r="U200" s="16">
        <v>1</v>
      </c>
      <c r="V200" s="16">
        <v>1</v>
      </c>
      <c r="W200" s="18">
        <f t="shared" si="93"/>
        <v>0</v>
      </c>
      <c r="X200" s="22">
        <f t="shared" si="94"/>
        <v>1</v>
      </c>
      <c r="Y200" s="22" t="e">
        <f>U200/#REF!</f>
        <v>#REF!</v>
      </c>
      <c r="Z200" s="22" t="e">
        <f>V200/#REF!</f>
        <v>#REF!</v>
      </c>
      <c r="AA200" s="20">
        <f t="shared" si="128"/>
        <v>72028.666666666672</v>
      </c>
      <c r="AB200" s="20">
        <f t="shared" si="129"/>
        <v>72028.666666666672</v>
      </c>
      <c r="AC200" s="23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5"/>
      <c r="AV200" s="26"/>
      <c r="AW200" s="39"/>
      <c r="AX200" s="27"/>
    </row>
    <row r="201" spans="1:50" s="28" customFormat="1" ht="20.399999999999999" x14ac:dyDescent="0.2">
      <c r="A201" s="40">
        <v>172</v>
      </c>
      <c r="B201" s="56" t="s">
        <v>248</v>
      </c>
      <c r="C201" s="54" t="s">
        <v>152</v>
      </c>
      <c r="D201" s="19">
        <v>1</v>
      </c>
      <c r="E201" s="2">
        <v>65000</v>
      </c>
      <c r="F201" s="2">
        <f t="shared" si="119"/>
        <v>65000</v>
      </c>
      <c r="G201" s="2">
        <v>70850</v>
      </c>
      <c r="H201" s="2">
        <f t="shared" si="120"/>
        <v>70850</v>
      </c>
      <c r="I201" s="2">
        <v>96746</v>
      </c>
      <c r="J201" s="63">
        <f t="shared" si="121"/>
        <v>96746</v>
      </c>
      <c r="K201" s="20">
        <f t="shared" si="122"/>
        <v>65000</v>
      </c>
      <c r="L201" s="20">
        <f t="shared" si="123"/>
        <v>96746</v>
      </c>
      <c r="M201" s="20">
        <f t="shared" si="124"/>
        <v>70850</v>
      </c>
      <c r="N201" s="20">
        <f t="shared" si="125"/>
        <v>77532</v>
      </c>
      <c r="O201" s="20">
        <f t="shared" ref="O201:O267" si="131">AVERAGE(K201,M201)</f>
        <v>67925</v>
      </c>
      <c r="P201" s="20">
        <f t="shared" ref="P201:P267" si="132">AVERAGE(M201,L201)</f>
        <v>83798</v>
      </c>
      <c r="Q201" s="20">
        <f t="shared" si="126"/>
        <v>4136.574669941303</v>
      </c>
      <c r="R201" s="21">
        <f t="shared" si="130"/>
        <v>6.089914861893711E-2</v>
      </c>
      <c r="S201" s="20">
        <f t="shared" si="127"/>
        <v>77532</v>
      </c>
      <c r="T201" s="16" t="str">
        <f t="shared" ref="T201:T267" si="133">IF(S201=K201,"MENOR",IF(S201=O201,"PROM[MEN-MED]",IF(S201=M201,"MEDIANA","PROMEDIO")))</f>
        <v>PROMEDIO</v>
      </c>
      <c r="U201" s="16">
        <v>1</v>
      </c>
      <c r="V201" s="16">
        <v>1</v>
      </c>
      <c r="W201" s="18">
        <f t="shared" ref="W201:W267" si="134">U201-V201</f>
        <v>0</v>
      </c>
      <c r="X201" s="22">
        <f t="shared" ref="X201:X267" si="135">V201/U201</f>
        <v>1</v>
      </c>
      <c r="Y201" s="22" t="e">
        <f>U201/#REF!</f>
        <v>#REF!</v>
      </c>
      <c r="Z201" s="22" t="e">
        <f>V201/#REF!</f>
        <v>#REF!</v>
      </c>
      <c r="AA201" s="20">
        <f t="shared" si="128"/>
        <v>77532</v>
      </c>
      <c r="AB201" s="20">
        <f t="shared" si="129"/>
        <v>77532</v>
      </c>
      <c r="AC201" s="23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5"/>
      <c r="AV201" s="26"/>
      <c r="AW201" s="39"/>
      <c r="AX201" s="27"/>
    </row>
    <row r="202" spans="1:50" s="28" customFormat="1" ht="20.399999999999999" x14ac:dyDescent="0.2">
      <c r="A202" s="40">
        <v>173</v>
      </c>
      <c r="B202" s="56" t="s">
        <v>249</v>
      </c>
      <c r="C202" s="54" t="s">
        <v>152</v>
      </c>
      <c r="D202" s="19">
        <v>1</v>
      </c>
      <c r="E202" s="2">
        <v>85000</v>
      </c>
      <c r="F202" s="2">
        <f t="shared" si="119"/>
        <v>85000</v>
      </c>
      <c r="G202" s="2">
        <v>102000</v>
      </c>
      <c r="H202" s="2">
        <f t="shared" si="120"/>
        <v>102000</v>
      </c>
      <c r="I202" s="2">
        <v>112412.49999999997</v>
      </c>
      <c r="J202" s="63">
        <f t="shared" si="121"/>
        <v>112412.49999999997</v>
      </c>
      <c r="K202" s="20">
        <f t="shared" si="122"/>
        <v>85000</v>
      </c>
      <c r="L202" s="20">
        <f t="shared" si="123"/>
        <v>112412.49999999997</v>
      </c>
      <c r="M202" s="20">
        <f t="shared" si="124"/>
        <v>102000</v>
      </c>
      <c r="N202" s="20">
        <f t="shared" si="125"/>
        <v>99804.166666666672</v>
      </c>
      <c r="O202" s="20">
        <f t="shared" si="131"/>
        <v>93500</v>
      </c>
      <c r="P202" s="20">
        <f t="shared" si="132"/>
        <v>107206.24999999999</v>
      </c>
      <c r="Q202" s="20">
        <f t="shared" si="126"/>
        <v>12020.815280171308</v>
      </c>
      <c r="R202" s="21">
        <f t="shared" si="130"/>
        <v>0.12856486930664501</v>
      </c>
      <c r="S202" s="20">
        <f t="shared" si="127"/>
        <v>93500</v>
      </c>
      <c r="T202" s="16" t="str">
        <f t="shared" si="133"/>
        <v>PROM[MEN-MED]</v>
      </c>
      <c r="U202" s="16">
        <v>1</v>
      </c>
      <c r="V202" s="16">
        <v>1</v>
      </c>
      <c r="W202" s="18">
        <f t="shared" si="134"/>
        <v>0</v>
      </c>
      <c r="X202" s="22">
        <f t="shared" si="135"/>
        <v>1</v>
      </c>
      <c r="Y202" s="22" t="e">
        <f>U202/#REF!</f>
        <v>#REF!</v>
      </c>
      <c r="Z202" s="22" t="e">
        <f>V202/#REF!</f>
        <v>#REF!</v>
      </c>
      <c r="AA202" s="20">
        <f t="shared" si="128"/>
        <v>93500</v>
      </c>
      <c r="AB202" s="20">
        <f t="shared" si="129"/>
        <v>93500</v>
      </c>
      <c r="AC202" s="23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5"/>
      <c r="AV202" s="26"/>
      <c r="AW202" s="39"/>
      <c r="AX202" s="27"/>
    </row>
    <row r="203" spans="1:50" s="28" customFormat="1" x14ac:dyDescent="0.2">
      <c r="A203" s="40">
        <v>174</v>
      </c>
      <c r="B203" s="56" t="s">
        <v>250</v>
      </c>
      <c r="C203" s="54" t="s">
        <v>152</v>
      </c>
      <c r="D203" s="19">
        <v>1</v>
      </c>
      <c r="E203" s="2">
        <v>71000</v>
      </c>
      <c r="F203" s="2">
        <f t="shared" si="119"/>
        <v>71000</v>
      </c>
      <c r="G203" s="2">
        <v>76680</v>
      </c>
      <c r="H203" s="2">
        <f t="shared" si="120"/>
        <v>76680</v>
      </c>
      <c r="I203" s="2">
        <v>103951.09999999999</v>
      </c>
      <c r="J203" s="63">
        <f t="shared" si="121"/>
        <v>103951.09999999999</v>
      </c>
      <c r="K203" s="20">
        <f t="shared" si="122"/>
        <v>71000</v>
      </c>
      <c r="L203" s="20">
        <f t="shared" si="123"/>
        <v>103951.09999999999</v>
      </c>
      <c r="M203" s="20">
        <f t="shared" si="124"/>
        <v>76680</v>
      </c>
      <c r="N203" s="20">
        <f t="shared" si="125"/>
        <v>83877.033333333326</v>
      </c>
      <c r="O203" s="20">
        <f t="shared" si="131"/>
        <v>73840</v>
      </c>
      <c r="P203" s="20">
        <f t="shared" si="132"/>
        <v>90315.549999999988</v>
      </c>
      <c r="Q203" s="20">
        <f t="shared" si="126"/>
        <v>4016.3665171395901</v>
      </c>
      <c r="R203" s="21">
        <f t="shared" si="130"/>
        <v>5.4392829322042119E-2</v>
      </c>
      <c r="S203" s="20">
        <f t="shared" si="127"/>
        <v>83877.033333333326</v>
      </c>
      <c r="T203" s="16" t="str">
        <f t="shared" si="133"/>
        <v>PROMEDIO</v>
      </c>
      <c r="U203" s="16">
        <v>1</v>
      </c>
      <c r="V203" s="16">
        <v>1</v>
      </c>
      <c r="W203" s="18">
        <f t="shared" si="134"/>
        <v>0</v>
      </c>
      <c r="X203" s="22">
        <f t="shared" si="135"/>
        <v>1</v>
      </c>
      <c r="Y203" s="22" t="e">
        <f>U203/#REF!</f>
        <v>#REF!</v>
      </c>
      <c r="Z203" s="22" t="e">
        <f>V203/#REF!</f>
        <v>#REF!</v>
      </c>
      <c r="AA203" s="20">
        <f t="shared" si="128"/>
        <v>83877.033333333326</v>
      </c>
      <c r="AB203" s="20">
        <f t="shared" si="129"/>
        <v>83877.033333333326</v>
      </c>
      <c r="AC203" s="23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5"/>
      <c r="AV203" s="26"/>
      <c r="AW203" s="39"/>
      <c r="AX203" s="27"/>
    </row>
    <row r="204" spans="1:50" s="28" customFormat="1" x14ac:dyDescent="0.2">
      <c r="A204" s="40">
        <v>175</v>
      </c>
      <c r="B204" s="56" t="s">
        <v>251</v>
      </c>
      <c r="C204" s="54" t="s">
        <v>152</v>
      </c>
      <c r="D204" s="19">
        <v>1</v>
      </c>
      <c r="E204" s="2">
        <v>115000</v>
      </c>
      <c r="F204" s="2">
        <f t="shared" si="119"/>
        <v>115000</v>
      </c>
      <c r="G204" s="2">
        <v>121900</v>
      </c>
      <c r="H204" s="2">
        <f t="shared" si="120"/>
        <v>121900</v>
      </c>
      <c r="I204" s="2">
        <v>119646</v>
      </c>
      <c r="J204" s="63">
        <f t="shared" si="121"/>
        <v>119646</v>
      </c>
      <c r="K204" s="20">
        <f t="shared" si="122"/>
        <v>115000</v>
      </c>
      <c r="L204" s="20">
        <f t="shared" si="123"/>
        <v>121900</v>
      </c>
      <c r="M204" s="20">
        <f t="shared" si="124"/>
        <v>119646</v>
      </c>
      <c r="N204" s="20">
        <f t="shared" si="125"/>
        <v>118848.66666666667</v>
      </c>
      <c r="O204" s="20">
        <f t="shared" si="131"/>
        <v>117323</v>
      </c>
      <c r="P204" s="20">
        <f t="shared" si="132"/>
        <v>120773</v>
      </c>
      <c r="Q204" s="20">
        <f t="shared" si="126"/>
        <v>4879.0367901871778</v>
      </c>
      <c r="R204" s="21">
        <f t="shared" si="130"/>
        <v>4.1586362351688735E-2</v>
      </c>
      <c r="S204" s="20">
        <f>IF(R204&lt;=10%,N204,IF(AND(R204&gt;10%,R204&lt;=20%),O204,N204))</f>
        <v>118848.66666666667</v>
      </c>
      <c r="T204" s="16" t="str">
        <f>IF(S204=K204,"MENOR",IF(S204=O204,"PROM[MEN-MED]",IF(S204=M204,"MEDIANA","PROMEDIO")))</f>
        <v>PROMEDIO</v>
      </c>
      <c r="U204" s="16">
        <v>1</v>
      </c>
      <c r="V204" s="16">
        <v>1</v>
      </c>
      <c r="W204" s="18">
        <f t="shared" si="134"/>
        <v>0</v>
      </c>
      <c r="X204" s="22">
        <f t="shared" si="135"/>
        <v>1</v>
      </c>
      <c r="Y204" s="22" t="e">
        <f>U204/#REF!</f>
        <v>#REF!</v>
      </c>
      <c r="Z204" s="22" t="e">
        <f>V204/#REF!</f>
        <v>#REF!</v>
      </c>
      <c r="AA204" s="20">
        <f t="shared" si="128"/>
        <v>118848.66666666667</v>
      </c>
      <c r="AB204" s="20">
        <f t="shared" si="129"/>
        <v>118848.66666666667</v>
      </c>
      <c r="AC204" s="23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5"/>
      <c r="AV204" s="26"/>
      <c r="AW204" s="39"/>
      <c r="AX204" s="27"/>
    </row>
    <row r="205" spans="1:50" s="28" customFormat="1" ht="20.399999999999999" x14ac:dyDescent="0.2">
      <c r="A205" s="40">
        <v>176</v>
      </c>
      <c r="B205" s="56" t="s">
        <v>252</v>
      </c>
      <c r="C205" s="54" t="s">
        <v>152</v>
      </c>
      <c r="D205" s="19">
        <v>1</v>
      </c>
      <c r="E205" s="2">
        <v>45000</v>
      </c>
      <c r="F205" s="2">
        <f t="shared" si="119"/>
        <v>45000</v>
      </c>
      <c r="G205" s="2">
        <v>47250</v>
      </c>
      <c r="H205" s="2">
        <f t="shared" si="120"/>
        <v>47250</v>
      </c>
      <c r="I205" s="2">
        <v>68080.5</v>
      </c>
      <c r="J205" s="63">
        <f t="shared" si="121"/>
        <v>68080.5</v>
      </c>
      <c r="K205" s="20">
        <f t="shared" si="122"/>
        <v>45000</v>
      </c>
      <c r="L205" s="20">
        <f t="shared" si="123"/>
        <v>68080.5</v>
      </c>
      <c r="M205" s="20">
        <f t="shared" si="124"/>
        <v>47250</v>
      </c>
      <c r="N205" s="20">
        <f t="shared" si="125"/>
        <v>53443.5</v>
      </c>
      <c r="O205" s="20">
        <f t="shared" si="131"/>
        <v>46125</v>
      </c>
      <c r="P205" s="20">
        <f t="shared" si="132"/>
        <v>57665.25</v>
      </c>
      <c r="Q205" s="20">
        <f t="shared" si="126"/>
        <v>1590.9902576697318</v>
      </c>
      <c r="R205" s="21">
        <f t="shared" si="130"/>
        <v>3.449301371641695E-2</v>
      </c>
      <c r="S205" s="20">
        <f t="shared" si="127"/>
        <v>53443.5</v>
      </c>
      <c r="T205" s="16" t="str">
        <f t="shared" si="133"/>
        <v>PROMEDIO</v>
      </c>
      <c r="U205" s="16">
        <v>1</v>
      </c>
      <c r="V205" s="16">
        <v>1</v>
      </c>
      <c r="W205" s="18">
        <f t="shared" si="134"/>
        <v>0</v>
      </c>
      <c r="X205" s="22">
        <f t="shared" si="135"/>
        <v>1</v>
      </c>
      <c r="Y205" s="22" t="e">
        <f>U205/#REF!</f>
        <v>#REF!</v>
      </c>
      <c r="Z205" s="22" t="e">
        <f>V205/#REF!</f>
        <v>#REF!</v>
      </c>
      <c r="AA205" s="20">
        <f t="shared" si="128"/>
        <v>53443.5</v>
      </c>
      <c r="AB205" s="20">
        <f t="shared" si="129"/>
        <v>53443.5</v>
      </c>
      <c r="AC205" s="23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5"/>
      <c r="AV205" s="26"/>
      <c r="AW205" s="39"/>
      <c r="AX205" s="27"/>
    </row>
    <row r="206" spans="1:50" s="28" customFormat="1" ht="22.8" customHeight="1" x14ac:dyDescent="0.2">
      <c r="A206" s="131"/>
      <c r="B206" s="132"/>
      <c r="C206" s="133"/>
      <c r="D206" s="19"/>
      <c r="E206" s="2"/>
      <c r="F206" s="2"/>
      <c r="G206" s="2"/>
      <c r="H206" s="2"/>
      <c r="I206" s="2"/>
      <c r="J206" s="63"/>
      <c r="K206" s="20"/>
      <c r="L206" s="20"/>
      <c r="M206" s="20"/>
      <c r="N206" s="20"/>
      <c r="O206" s="20"/>
      <c r="P206" s="20"/>
      <c r="Q206" s="20"/>
      <c r="R206" s="21"/>
      <c r="S206" s="20"/>
      <c r="T206" s="16"/>
      <c r="U206" s="16"/>
      <c r="V206" s="16"/>
      <c r="W206" s="18"/>
      <c r="X206" s="22"/>
      <c r="Y206" s="22"/>
      <c r="Z206" s="22"/>
      <c r="AA206" s="20"/>
      <c r="AB206" s="20"/>
      <c r="AC206" s="23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5"/>
      <c r="AV206" s="26"/>
      <c r="AW206" s="39"/>
      <c r="AX206" s="79"/>
    </row>
    <row r="207" spans="1:50" s="60" customFormat="1" ht="24" customHeight="1" x14ac:dyDescent="0.2">
      <c r="A207" s="349" t="s">
        <v>253</v>
      </c>
      <c r="B207" s="350"/>
      <c r="C207" s="13"/>
      <c r="D207" s="139"/>
      <c r="E207" s="140"/>
      <c r="F207" s="140"/>
      <c r="G207" s="140"/>
      <c r="H207" s="140"/>
      <c r="I207" s="140"/>
      <c r="J207" s="141"/>
      <c r="K207" s="142"/>
      <c r="L207" s="142"/>
      <c r="M207" s="142"/>
      <c r="N207" s="142"/>
      <c r="O207" s="142"/>
      <c r="P207" s="142"/>
      <c r="Q207" s="142"/>
      <c r="R207" s="143"/>
      <c r="S207" s="142"/>
      <c r="T207" s="138"/>
      <c r="U207" s="138"/>
      <c r="V207" s="138"/>
      <c r="W207" s="139"/>
      <c r="X207" s="143"/>
      <c r="Y207" s="143"/>
      <c r="Z207" s="143"/>
      <c r="AA207" s="142"/>
      <c r="AB207" s="142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</row>
    <row r="208" spans="1:50" s="28" customFormat="1" x14ac:dyDescent="0.2">
      <c r="A208" s="40">
        <v>177</v>
      </c>
      <c r="B208" s="56" t="s">
        <v>254</v>
      </c>
      <c r="C208" s="54" t="s">
        <v>152</v>
      </c>
      <c r="D208" s="19">
        <v>1</v>
      </c>
      <c r="E208" s="2">
        <v>118000</v>
      </c>
      <c r="F208" s="2">
        <f>E208*D208</f>
        <v>118000</v>
      </c>
      <c r="G208" s="2">
        <v>119180</v>
      </c>
      <c r="H208" s="2">
        <f>G208*D208</f>
        <v>119180</v>
      </c>
      <c r="I208" s="2">
        <v>167099.79999999999</v>
      </c>
      <c r="J208" s="63">
        <f>I208*D208</f>
        <v>167099.79999999999</v>
      </c>
      <c r="K208" s="20">
        <f>MIN(E208,G208,I208)</f>
        <v>118000</v>
      </c>
      <c r="L208" s="20">
        <f>MAX(E208,G208,I208)</f>
        <v>167099.79999999999</v>
      </c>
      <c r="M208" s="20">
        <f>MEDIAN(E208,G208,I208)</f>
        <v>119180</v>
      </c>
      <c r="N208" s="20">
        <f>AVERAGE(E208,G208,I208)</f>
        <v>134759.93333333332</v>
      </c>
      <c r="O208" s="20">
        <f t="shared" si="131"/>
        <v>118590</v>
      </c>
      <c r="P208" s="20">
        <f t="shared" si="132"/>
        <v>143139.9</v>
      </c>
      <c r="Q208" s="20">
        <f>STDEVA(E208,G208)</f>
        <v>834.38600180012611</v>
      </c>
      <c r="R208" s="21">
        <f t="shared" ref="R208:R267" si="136">Q208/O208</f>
        <v>7.0358883700153982E-3</v>
      </c>
      <c r="S208" s="20">
        <f t="shared" si="127"/>
        <v>134759.93333333332</v>
      </c>
      <c r="T208" s="16" t="str">
        <f t="shared" si="133"/>
        <v>PROMEDIO</v>
      </c>
      <c r="U208" s="16">
        <v>1</v>
      </c>
      <c r="V208" s="16">
        <v>1</v>
      </c>
      <c r="W208" s="18">
        <f t="shared" si="134"/>
        <v>0</v>
      </c>
      <c r="X208" s="22">
        <f t="shared" si="135"/>
        <v>1</v>
      </c>
      <c r="Y208" s="22" t="e">
        <f>U208/#REF!</f>
        <v>#REF!</v>
      </c>
      <c r="Z208" s="22" t="e">
        <f>V208/#REF!</f>
        <v>#REF!</v>
      </c>
      <c r="AA208" s="20">
        <f t="shared" si="128"/>
        <v>134759.93333333332</v>
      </c>
      <c r="AB208" s="20">
        <f t="shared" si="129"/>
        <v>134759.93333333332</v>
      </c>
      <c r="AC208" s="23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5"/>
      <c r="AV208" s="26"/>
      <c r="AW208" s="39"/>
      <c r="AX208" s="27"/>
    </row>
    <row r="209" spans="1:50" s="28" customFormat="1" x14ac:dyDescent="0.2">
      <c r="A209" s="40">
        <v>178</v>
      </c>
      <c r="B209" s="56" t="s">
        <v>255</v>
      </c>
      <c r="C209" s="54" t="s">
        <v>152</v>
      </c>
      <c r="D209" s="19">
        <v>1</v>
      </c>
      <c r="E209" s="2">
        <v>86000</v>
      </c>
      <c r="F209" s="2">
        <f>E209*D209</f>
        <v>86000</v>
      </c>
      <c r="G209" s="2">
        <v>99760</v>
      </c>
      <c r="H209" s="2">
        <f>G209*D209</f>
        <v>99760</v>
      </c>
      <c r="I209" s="2">
        <v>109813.39999999998</v>
      </c>
      <c r="J209" s="63">
        <f>I209*D209</f>
        <v>109813.39999999998</v>
      </c>
      <c r="K209" s="20">
        <f>MIN(E209,G209,I209)</f>
        <v>86000</v>
      </c>
      <c r="L209" s="20">
        <f>MAX(E209,G209,I209)</f>
        <v>109813.39999999998</v>
      </c>
      <c r="M209" s="20">
        <f>MEDIAN(E209,G209,I209)</f>
        <v>99760</v>
      </c>
      <c r="N209" s="20">
        <f>AVERAGE(E209,G209,I209)</f>
        <v>98524.46666666666</v>
      </c>
      <c r="O209" s="20">
        <f t="shared" si="131"/>
        <v>92880</v>
      </c>
      <c r="P209" s="20">
        <f t="shared" si="132"/>
        <v>104786.69999999998</v>
      </c>
      <c r="Q209" s="20">
        <f>STDEVA(E209,G209)</f>
        <v>9729.7893091268943</v>
      </c>
      <c r="R209" s="21">
        <f t="shared" si="136"/>
        <v>0.10475656017578482</v>
      </c>
      <c r="S209" s="20">
        <f t="shared" si="127"/>
        <v>92880</v>
      </c>
      <c r="T209" s="16" t="str">
        <f t="shared" si="133"/>
        <v>PROM[MEN-MED]</v>
      </c>
      <c r="U209" s="16">
        <v>1</v>
      </c>
      <c r="V209" s="16">
        <v>1</v>
      </c>
      <c r="W209" s="18">
        <f t="shared" si="134"/>
        <v>0</v>
      </c>
      <c r="X209" s="22">
        <f t="shared" si="135"/>
        <v>1</v>
      </c>
      <c r="Y209" s="22" t="e">
        <f>U209/#REF!</f>
        <v>#REF!</v>
      </c>
      <c r="Z209" s="22" t="e">
        <f>V209/#REF!</f>
        <v>#REF!</v>
      </c>
      <c r="AA209" s="20">
        <f t="shared" si="128"/>
        <v>92880</v>
      </c>
      <c r="AB209" s="20">
        <f t="shared" si="129"/>
        <v>92880</v>
      </c>
      <c r="AC209" s="23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5"/>
      <c r="AV209" s="26"/>
      <c r="AW209" s="39"/>
      <c r="AX209" s="27"/>
    </row>
    <row r="210" spans="1:50" s="28" customFormat="1" ht="20.399999999999999" x14ac:dyDescent="0.2">
      <c r="A210" s="40">
        <v>179</v>
      </c>
      <c r="B210" s="56" t="s">
        <v>256</v>
      </c>
      <c r="C210" s="54" t="s">
        <v>152</v>
      </c>
      <c r="D210" s="19">
        <v>1</v>
      </c>
      <c r="E210" s="2">
        <v>118000</v>
      </c>
      <c r="F210" s="2">
        <f>E210*D210</f>
        <v>118000</v>
      </c>
      <c r="G210" s="2">
        <v>127440.00000000001</v>
      </c>
      <c r="H210" s="2">
        <f>G210*D210</f>
        <v>127440.00000000001</v>
      </c>
      <c r="I210" s="2">
        <v>181436.79999999999</v>
      </c>
      <c r="J210" s="63">
        <f>I210*D210</f>
        <v>181436.79999999999</v>
      </c>
      <c r="K210" s="20">
        <f>MIN(E210,G210,I210)</f>
        <v>118000</v>
      </c>
      <c r="L210" s="20">
        <f>MAX(E210,G210,I210)</f>
        <v>181436.79999999999</v>
      </c>
      <c r="M210" s="20">
        <f>MEDIAN(E210,G210,I210)</f>
        <v>127440.00000000001</v>
      </c>
      <c r="N210" s="20">
        <f>AVERAGE(E210,G210,I210)</f>
        <v>142292.26666666666</v>
      </c>
      <c r="O210" s="20">
        <f t="shared" si="131"/>
        <v>122720</v>
      </c>
      <c r="P210" s="20">
        <f t="shared" si="132"/>
        <v>154438.39999999999</v>
      </c>
      <c r="Q210" s="20">
        <f>STDEVA(E210,G210)</f>
        <v>6675.0880144010189</v>
      </c>
      <c r="R210" s="21">
        <f t="shared" si="136"/>
        <v>5.4392829322042202E-2</v>
      </c>
      <c r="S210" s="20">
        <f t="shared" si="127"/>
        <v>142292.26666666666</v>
      </c>
      <c r="T210" s="16" t="str">
        <f t="shared" si="133"/>
        <v>PROMEDIO</v>
      </c>
      <c r="U210" s="16">
        <v>1</v>
      </c>
      <c r="V210" s="16">
        <v>1</v>
      </c>
      <c r="W210" s="18">
        <f t="shared" si="134"/>
        <v>0</v>
      </c>
      <c r="X210" s="22">
        <f t="shared" si="135"/>
        <v>1</v>
      </c>
      <c r="Y210" s="22" t="e">
        <f>U210/#REF!</f>
        <v>#REF!</v>
      </c>
      <c r="Z210" s="22" t="e">
        <f>V210/#REF!</f>
        <v>#REF!</v>
      </c>
      <c r="AA210" s="20">
        <f t="shared" si="128"/>
        <v>142292.26666666666</v>
      </c>
      <c r="AB210" s="20">
        <f t="shared" si="129"/>
        <v>142292.26666666666</v>
      </c>
      <c r="AC210" s="23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5"/>
      <c r="AV210" s="26"/>
      <c r="AW210" s="39"/>
      <c r="AX210" s="27"/>
    </row>
    <row r="211" spans="1:50" s="28" customFormat="1" x14ac:dyDescent="0.2">
      <c r="A211" s="40">
        <v>180</v>
      </c>
      <c r="B211" s="56" t="s">
        <v>257</v>
      </c>
      <c r="C211" s="54" t="s">
        <v>152</v>
      </c>
      <c r="D211" s="19">
        <v>1</v>
      </c>
      <c r="E211" s="2">
        <v>65000</v>
      </c>
      <c r="F211" s="2">
        <f>E211*D211</f>
        <v>65000</v>
      </c>
      <c r="G211" s="2">
        <v>81250</v>
      </c>
      <c r="H211" s="2">
        <f>G211*D211</f>
        <v>81250</v>
      </c>
      <c r="I211" s="2">
        <v>90506</v>
      </c>
      <c r="J211" s="63">
        <f>I211*D211</f>
        <v>90506</v>
      </c>
      <c r="K211" s="20">
        <f>MIN(E211,G211,I211)</f>
        <v>65000</v>
      </c>
      <c r="L211" s="20">
        <f>MAX(E211,G211,I211)</f>
        <v>90506</v>
      </c>
      <c r="M211" s="20">
        <f>MEDIAN(E211,G211,I211)</f>
        <v>81250</v>
      </c>
      <c r="N211" s="20">
        <f>AVERAGE(E211,G211,I211)</f>
        <v>78918.666666666672</v>
      </c>
      <c r="O211" s="20">
        <f t="shared" si="131"/>
        <v>73125</v>
      </c>
      <c r="P211" s="20">
        <f t="shared" si="132"/>
        <v>85878</v>
      </c>
      <c r="Q211" s="20">
        <f>STDEVA(E211,G211)</f>
        <v>11490.485194281397</v>
      </c>
      <c r="R211" s="21">
        <f t="shared" si="136"/>
        <v>0.15713484026367722</v>
      </c>
      <c r="S211" s="20">
        <f t="shared" si="127"/>
        <v>73125</v>
      </c>
      <c r="T211" s="16" t="str">
        <f t="shared" si="133"/>
        <v>PROM[MEN-MED]</v>
      </c>
      <c r="U211" s="16">
        <v>1</v>
      </c>
      <c r="V211" s="16">
        <v>1</v>
      </c>
      <c r="W211" s="18">
        <f t="shared" si="134"/>
        <v>0</v>
      </c>
      <c r="X211" s="22">
        <f t="shared" si="135"/>
        <v>1</v>
      </c>
      <c r="Y211" s="22" t="e">
        <f>U211/#REF!</f>
        <v>#REF!</v>
      </c>
      <c r="Z211" s="22" t="e">
        <f>V211/#REF!</f>
        <v>#REF!</v>
      </c>
      <c r="AA211" s="20">
        <f t="shared" si="128"/>
        <v>73125</v>
      </c>
      <c r="AB211" s="20">
        <f t="shared" si="129"/>
        <v>73125</v>
      </c>
      <c r="AC211" s="23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5"/>
      <c r="AV211" s="26"/>
      <c r="AW211" s="39"/>
      <c r="AX211" s="27"/>
    </row>
    <row r="212" spans="1:50" s="28" customFormat="1" ht="16.8" customHeight="1" x14ac:dyDescent="0.2">
      <c r="A212" s="131"/>
      <c r="B212" s="132"/>
      <c r="C212" s="133"/>
      <c r="D212" s="19"/>
      <c r="E212" s="2"/>
      <c r="F212" s="2"/>
      <c r="G212" s="2"/>
      <c r="H212" s="2"/>
      <c r="I212" s="2"/>
      <c r="J212" s="63"/>
      <c r="K212" s="20"/>
      <c r="L212" s="20"/>
      <c r="M212" s="20"/>
      <c r="N212" s="20"/>
      <c r="O212" s="20"/>
      <c r="P212" s="20"/>
      <c r="Q212" s="20"/>
      <c r="R212" s="21"/>
      <c r="S212" s="20"/>
      <c r="T212" s="16"/>
      <c r="U212" s="16"/>
      <c r="V212" s="16"/>
      <c r="W212" s="18"/>
      <c r="X212" s="22"/>
      <c r="Y212" s="22"/>
      <c r="Z212" s="22"/>
      <c r="AA212" s="20"/>
      <c r="AB212" s="20"/>
      <c r="AC212" s="23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5"/>
      <c r="AV212" s="26"/>
      <c r="AW212" s="39"/>
      <c r="AX212" s="79"/>
    </row>
    <row r="213" spans="1:50" s="60" customFormat="1" ht="24" customHeight="1" x14ac:dyDescent="0.2">
      <c r="A213" s="349" t="s">
        <v>258</v>
      </c>
      <c r="B213" s="350"/>
      <c r="C213" s="13"/>
      <c r="D213" s="139"/>
      <c r="E213" s="140"/>
      <c r="F213" s="140"/>
      <c r="G213" s="140"/>
      <c r="H213" s="140"/>
      <c r="I213" s="140"/>
      <c r="J213" s="141"/>
      <c r="K213" s="142"/>
      <c r="L213" s="142"/>
      <c r="M213" s="142"/>
      <c r="N213" s="142"/>
      <c r="O213" s="142"/>
      <c r="P213" s="142"/>
      <c r="Q213" s="142"/>
      <c r="R213" s="143"/>
      <c r="S213" s="142"/>
      <c r="T213" s="138"/>
      <c r="U213" s="138"/>
      <c r="V213" s="138"/>
      <c r="W213" s="139"/>
      <c r="X213" s="143"/>
      <c r="Y213" s="143"/>
      <c r="Z213" s="143"/>
      <c r="AA213" s="142"/>
      <c r="AB213" s="142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9"/>
      <c r="AS213" s="59"/>
      <c r="AT213" s="59"/>
      <c r="AU213" s="59"/>
    </row>
    <row r="214" spans="1:50" s="28" customFormat="1" ht="30.6" x14ac:dyDescent="0.2">
      <c r="A214" s="40">
        <v>181</v>
      </c>
      <c r="B214" s="56" t="s">
        <v>259</v>
      </c>
      <c r="C214" s="54" t="s">
        <v>156</v>
      </c>
      <c r="D214" s="19">
        <v>1</v>
      </c>
      <c r="E214" s="2">
        <v>115000</v>
      </c>
      <c r="F214" s="2">
        <f t="shared" ref="F214:F234" si="137">E214*D214</f>
        <v>115000</v>
      </c>
      <c r="G214" s="2">
        <v>116150</v>
      </c>
      <c r="H214" s="2">
        <f t="shared" ref="H214:H234" si="138">G214*D214</f>
        <v>116150</v>
      </c>
      <c r="I214" s="2">
        <v>119646</v>
      </c>
      <c r="J214" s="63">
        <f t="shared" ref="J214:J234" si="139">I214*D214</f>
        <v>119646</v>
      </c>
      <c r="K214" s="20">
        <f t="shared" ref="K214:K234" si="140">MIN(E214,G214,I214)</f>
        <v>115000</v>
      </c>
      <c r="L214" s="20">
        <f t="shared" ref="L214:L234" si="141">MAX(E214,G214,I214)</f>
        <v>119646</v>
      </c>
      <c r="M214" s="20">
        <f t="shared" ref="M214:M234" si="142">MEDIAN(E214,G214,I214)</f>
        <v>116150</v>
      </c>
      <c r="N214" s="20">
        <f t="shared" ref="N214:N234" si="143">AVERAGE(E214,G214,I214)</f>
        <v>116932</v>
      </c>
      <c r="O214" s="20">
        <f t="shared" si="131"/>
        <v>115575</v>
      </c>
      <c r="P214" s="20">
        <f t="shared" si="132"/>
        <v>117898</v>
      </c>
      <c r="Q214" s="20">
        <f t="shared" ref="Q214:Q234" si="144">STDEVA(E214,G214)</f>
        <v>813.17279836452963</v>
      </c>
      <c r="R214" s="21">
        <f t="shared" si="136"/>
        <v>7.0358883700153982E-3</v>
      </c>
      <c r="S214" s="20">
        <f t="shared" si="127"/>
        <v>116932</v>
      </c>
      <c r="T214" s="16" t="str">
        <f t="shared" si="133"/>
        <v>PROMEDIO</v>
      </c>
      <c r="U214" s="16">
        <v>1</v>
      </c>
      <c r="V214" s="16">
        <v>1</v>
      </c>
      <c r="W214" s="18">
        <f t="shared" si="134"/>
        <v>0</v>
      </c>
      <c r="X214" s="22">
        <f t="shared" si="135"/>
        <v>1</v>
      </c>
      <c r="Y214" s="22" t="e">
        <f>U214/#REF!</f>
        <v>#REF!</v>
      </c>
      <c r="Z214" s="22" t="e">
        <f>V214/#REF!</f>
        <v>#REF!</v>
      </c>
      <c r="AA214" s="20">
        <f t="shared" si="128"/>
        <v>116932</v>
      </c>
      <c r="AB214" s="20">
        <f t="shared" si="129"/>
        <v>116932</v>
      </c>
      <c r="AC214" s="23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5"/>
      <c r="AV214" s="26"/>
      <c r="AW214" s="39"/>
      <c r="AX214" s="27"/>
    </row>
    <row r="215" spans="1:50" s="28" customFormat="1" ht="30.6" x14ac:dyDescent="0.2">
      <c r="A215" s="40">
        <v>182</v>
      </c>
      <c r="B215" s="56" t="s">
        <v>260</v>
      </c>
      <c r="C215" s="54" t="s">
        <v>261</v>
      </c>
      <c r="D215" s="19">
        <v>1</v>
      </c>
      <c r="E215" s="2">
        <v>85000</v>
      </c>
      <c r="F215" s="2">
        <f t="shared" si="137"/>
        <v>85000</v>
      </c>
      <c r="G215" s="2">
        <v>88400</v>
      </c>
      <c r="H215" s="2">
        <f t="shared" si="138"/>
        <v>88400</v>
      </c>
      <c r="I215" s="2">
        <v>116356.5</v>
      </c>
      <c r="J215" s="63">
        <f t="shared" si="139"/>
        <v>116356.5</v>
      </c>
      <c r="K215" s="20">
        <f t="shared" si="140"/>
        <v>85000</v>
      </c>
      <c r="L215" s="20">
        <f t="shared" si="141"/>
        <v>116356.5</v>
      </c>
      <c r="M215" s="20">
        <f t="shared" si="142"/>
        <v>88400</v>
      </c>
      <c r="N215" s="20">
        <f t="shared" si="143"/>
        <v>96585.5</v>
      </c>
      <c r="O215" s="20">
        <f t="shared" si="131"/>
        <v>86700</v>
      </c>
      <c r="P215" s="20">
        <f t="shared" si="132"/>
        <v>102378.25</v>
      </c>
      <c r="Q215" s="20">
        <f t="shared" si="144"/>
        <v>2404.1630560342614</v>
      </c>
      <c r="R215" s="21">
        <f t="shared" si="136"/>
        <v>2.7729677693590096E-2</v>
      </c>
      <c r="S215" s="20">
        <f t="shared" si="127"/>
        <v>96585.5</v>
      </c>
      <c r="T215" s="16" t="str">
        <f t="shared" si="133"/>
        <v>PROMEDIO</v>
      </c>
      <c r="U215" s="16">
        <v>1</v>
      </c>
      <c r="V215" s="16">
        <v>1</v>
      </c>
      <c r="W215" s="18">
        <f t="shared" si="134"/>
        <v>0</v>
      </c>
      <c r="X215" s="22">
        <f t="shared" si="135"/>
        <v>1</v>
      </c>
      <c r="Y215" s="22" t="e">
        <f>U215/#REF!</f>
        <v>#REF!</v>
      </c>
      <c r="Z215" s="22" t="e">
        <f>V215/#REF!</f>
        <v>#REF!</v>
      </c>
      <c r="AA215" s="20">
        <f t="shared" si="128"/>
        <v>96585.5</v>
      </c>
      <c r="AB215" s="20">
        <f t="shared" si="129"/>
        <v>96585.5</v>
      </c>
      <c r="AC215" s="23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5"/>
      <c r="AV215" s="26"/>
      <c r="AW215" s="39"/>
      <c r="AX215" s="27"/>
    </row>
    <row r="216" spans="1:50" s="28" customFormat="1" x14ac:dyDescent="0.2">
      <c r="A216" s="40">
        <v>183</v>
      </c>
      <c r="B216" s="56" t="s">
        <v>262</v>
      </c>
      <c r="C216" s="54" t="s">
        <v>153</v>
      </c>
      <c r="D216" s="19">
        <v>1</v>
      </c>
      <c r="E216" s="2">
        <v>85000</v>
      </c>
      <c r="F216" s="2">
        <f t="shared" si="137"/>
        <v>85000</v>
      </c>
      <c r="G216" s="2">
        <v>88400</v>
      </c>
      <c r="H216" s="2">
        <f t="shared" si="138"/>
        <v>88400</v>
      </c>
      <c r="I216" s="2">
        <v>126514</v>
      </c>
      <c r="J216" s="63">
        <f t="shared" si="139"/>
        <v>126514</v>
      </c>
      <c r="K216" s="20">
        <f t="shared" si="140"/>
        <v>85000</v>
      </c>
      <c r="L216" s="20">
        <f t="shared" si="141"/>
        <v>126514</v>
      </c>
      <c r="M216" s="20">
        <f t="shared" si="142"/>
        <v>88400</v>
      </c>
      <c r="N216" s="20">
        <f t="shared" si="143"/>
        <v>99971.333333333328</v>
      </c>
      <c r="O216" s="20">
        <f t="shared" si="131"/>
        <v>86700</v>
      </c>
      <c r="P216" s="20">
        <f t="shared" si="132"/>
        <v>107457</v>
      </c>
      <c r="Q216" s="20">
        <f t="shared" si="144"/>
        <v>2404.1630560342614</v>
      </c>
      <c r="R216" s="21">
        <f t="shared" si="136"/>
        <v>2.7729677693590096E-2</v>
      </c>
      <c r="S216" s="20">
        <f t="shared" si="127"/>
        <v>99971.333333333328</v>
      </c>
      <c r="T216" s="16" t="str">
        <f t="shared" si="133"/>
        <v>PROMEDIO</v>
      </c>
      <c r="U216" s="16">
        <v>1</v>
      </c>
      <c r="V216" s="16">
        <v>1</v>
      </c>
      <c r="W216" s="18">
        <f t="shared" si="134"/>
        <v>0</v>
      </c>
      <c r="X216" s="22">
        <f t="shared" si="135"/>
        <v>1</v>
      </c>
      <c r="Y216" s="22" t="e">
        <f>U216/#REF!</f>
        <v>#REF!</v>
      </c>
      <c r="Z216" s="22" t="e">
        <f>V216/#REF!</f>
        <v>#REF!</v>
      </c>
      <c r="AA216" s="20">
        <f t="shared" si="128"/>
        <v>99971.333333333328</v>
      </c>
      <c r="AB216" s="20">
        <f t="shared" si="129"/>
        <v>99971.333333333328</v>
      </c>
      <c r="AC216" s="23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5"/>
      <c r="AV216" s="26"/>
      <c r="AW216" s="39"/>
      <c r="AX216" s="27"/>
    </row>
    <row r="217" spans="1:50" s="28" customFormat="1" x14ac:dyDescent="0.2">
      <c r="A217" s="40">
        <v>184</v>
      </c>
      <c r="B217" s="56" t="s">
        <v>263</v>
      </c>
      <c r="C217" s="54" t="s">
        <v>154</v>
      </c>
      <c r="D217" s="19">
        <v>1</v>
      </c>
      <c r="E217" s="2">
        <v>115000</v>
      </c>
      <c r="F217" s="2">
        <f t="shared" si="137"/>
        <v>115000</v>
      </c>
      <c r="G217" s="2">
        <v>117300</v>
      </c>
      <c r="H217" s="2">
        <f t="shared" si="138"/>
        <v>117300</v>
      </c>
      <c r="I217" s="2">
        <v>144256.00000000003</v>
      </c>
      <c r="J217" s="63">
        <f t="shared" si="139"/>
        <v>144256.00000000003</v>
      </c>
      <c r="K217" s="20">
        <f t="shared" si="140"/>
        <v>115000</v>
      </c>
      <c r="L217" s="20">
        <f t="shared" si="141"/>
        <v>144256.00000000003</v>
      </c>
      <c r="M217" s="20">
        <f t="shared" si="142"/>
        <v>117300</v>
      </c>
      <c r="N217" s="20">
        <f t="shared" si="143"/>
        <v>125518.66666666667</v>
      </c>
      <c r="O217" s="20">
        <f t="shared" si="131"/>
        <v>116150</v>
      </c>
      <c r="P217" s="20">
        <f t="shared" si="132"/>
        <v>130778.00000000001</v>
      </c>
      <c r="Q217" s="20">
        <f t="shared" si="144"/>
        <v>1626.3455967290593</v>
      </c>
      <c r="R217" s="21">
        <f t="shared" si="136"/>
        <v>1.4002114478941535E-2</v>
      </c>
      <c r="S217" s="20">
        <f t="shared" si="127"/>
        <v>125518.66666666667</v>
      </c>
      <c r="T217" s="16" t="str">
        <f t="shared" si="133"/>
        <v>PROMEDIO</v>
      </c>
      <c r="U217" s="16">
        <v>1</v>
      </c>
      <c r="V217" s="16">
        <v>1</v>
      </c>
      <c r="W217" s="18">
        <f t="shared" si="134"/>
        <v>0</v>
      </c>
      <c r="X217" s="22">
        <f t="shared" si="135"/>
        <v>1</v>
      </c>
      <c r="Y217" s="22" t="e">
        <f>U217/#REF!</f>
        <v>#REF!</v>
      </c>
      <c r="Z217" s="22" t="e">
        <f>V217/#REF!</f>
        <v>#REF!</v>
      </c>
      <c r="AA217" s="20">
        <f t="shared" si="128"/>
        <v>125518.66666666667</v>
      </c>
      <c r="AB217" s="20">
        <f t="shared" si="129"/>
        <v>125518.66666666667</v>
      </c>
      <c r="AC217" s="23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5"/>
      <c r="AV217" s="26"/>
      <c r="AW217" s="39"/>
      <c r="AX217" s="27"/>
    </row>
    <row r="218" spans="1:50" s="28" customFormat="1" x14ac:dyDescent="0.2">
      <c r="A218" s="40">
        <v>185</v>
      </c>
      <c r="B218" s="56" t="s">
        <v>235</v>
      </c>
      <c r="C218" s="54" t="s">
        <v>154</v>
      </c>
      <c r="D218" s="19">
        <v>1</v>
      </c>
      <c r="E218" s="2">
        <v>55000</v>
      </c>
      <c r="F218" s="2">
        <f t="shared" si="137"/>
        <v>55000</v>
      </c>
      <c r="G218" s="2">
        <v>57750</v>
      </c>
      <c r="H218" s="2">
        <f t="shared" si="138"/>
        <v>57750</v>
      </c>
      <c r="I218" s="2">
        <v>71478.000000000015</v>
      </c>
      <c r="J218" s="63">
        <f t="shared" si="139"/>
        <v>71478.000000000015</v>
      </c>
      <c r="K218" s="20">
        <f t="shared" si="140"/>
        <v>55000</v>
      </c>
      <c r="L218" s="20">
        <f t="shared" si="141"/>
        <v>71478.000000000015</v>
      </c>
      <c r="M218" s="20">
        <f t="shared" si="142"/>
        <v>57750</v>
      </c>
      <c r="N218" s="20">
        <f t="shared" si="143"/>
        <v>61409.333333333336</v>
      </c>
      <c r="O218" s="20">
        <f t="shared" si="131"/>
        <v>56375</v>
      </c>
      <c r="P218" s="20">
        <f t="shared" si="132"/>
        <v>64614.000000000007</v>
      </c>
      <c r="Q218" s="20">
        <f t="shared" si="144"/>
        <v>1944.5436482630057</v>
      </c>
      <c r="R218" s="21">
        <f t="shared" si="136"/>
        <v>3.449301371641695E-2</v>
      </c>
      <c r="S218" s="20">
        <f t="shared" si="127"/>
        <v>61409.333333333336</v>
      </c>
      <c r="T218" s="16" t="str">
        <f t="shared" si="133"/>
        <v>PROMEDIO</v>
      </c>
      <c r="U218" s="16">
        <v>1</v>
      </c>
      <c r="V218" s="16">
        <v>1</v>
      </c>
      <c r="W218" s="18">
        <f t="shared" si="134"/>
        <v>0</v>
      </c>
      <c r="X218" s="22">
        <f t="shared" si="135"/>
        <v>1</v>
      </c>
      <c r="Y218" s="22" t="e">
        <f>U218/#REF!</f>
        <v>#REF!</v>
      </c>
      <c r="Z218" s="22" t="e">
        <f>V218/#REF!</f>
        <v>#REF!</v>
      </c>
      <c r="AA218" s="20">
        <f t="shared" si="128"/>
        <v>61409.333333333336</v>
      </c>
      <c r="AB218" s="20">
        <f t="shared" si="129"/>
        <v>61409.333333333336</v>
      </c>
      <c r="AC218" s="23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5"/>
      <c r="AV218" s="26"/>
      <c r="AW218" s="39"/>
      <c r="AX218" s="27"/>
    </row>
    <row r="219" spans="1:50" s="28" customFormat="1" x14ac:dyDescent="0.2">
      <c r="A219" s="40">
        <v>186</v>
      </c>
      <c r="B219" s="56" t="s">
        <v>264</v>
      </c>
      <c r="C219" s="54" t="s">
        <v>154</v>
      </c>
      <c r="D219" s="19">
        <v>1</v>
      </c>
      <c r="E219" s="2">
        <v>175000</v>
      </c>
      <c r="F219" s="2">
        <f t="shared" si="137"/>
        <v>175000</v>
      </c>
      <c r="G219" s="2">
        <v>203000</v>
      </c>
      <c r="H219" s="2">
        <f t="shared" si="138"/>
        <v>203000</v>
      </c>
      <c r="I219" s="2">
        <v>239557.5</v>
      </c>
      <c r="J219" s="63">
        <f t="shared" si="139"/>
        <v>239557.5</v>
      </c>
      <c r="K219" s="20">
        <f t="shared" si="140"/>
        <v>175000</v>
      </c>
      <c r="L219" s="20">
        <f t="shared" si="141"/>
        <v>239557.5</v>
      </c>
      <c r="M219" s="20">
        <f t="shared" si="142"/>
        <v>203000</v>
      </c>
      <c r="N219" s="20">
        <f t="shared" si="143"/>
        <v>205852.5</v>
      </c>
      <c r="O219" s="20">
        <f t="shared" si="131"/>
        <v>189000</v>
      </c>
      <c r="P219" s="20">
        <f t="shared" si="132"/>
        <v>221278.75</v>
      </c>
      <c r="Q219" s="20">
        <f t="shared" si="144"/>
        <v>19798.989873223331</v>
      </c>
      <c r="R219" s="21">
        <f t="shared" si="136"/>
        <v>0.10475656017578482</v>
      </c>
      <c r="S219" s="20">
        <f t="shared" si="127"/>
        <v>189000</v>
      </c>
      <c r="T219" s="16" t="str">
        <f t="shared" si="133"/>
        <v>PROM[MEN-MED]</v>
      </c>
      <c r="U219" s="16">
        <v>1</v>
      </c>
      <c r="V219" s="16">
        <v>1</v>
      </c>
      <c r="W219" s="18">
        <f t="shared" si="134"/>
        <v>0</v>
      </c>
      <c r="X219" s="22">
        <f t="shared" si="135"/>
        <v>1</v>
      </c>
      <c r="Y219" s="22" t="e">
        <f>U219/#REF!</f>
        <v>#REF!</v>
      </c>
      <c r="Z219" s="22" t="e">
        <f>V219/#REF!</f>
        <v>#REF!</v>
      </c>
      <c r="AA219" s="20">
        <f t="shared" si="128"/>
        <v>189000</v>
      </c>
      <c r="AB219" s="20">
        <f t="shared" si="129"/>
        <v>189000</v>
      </c>
      <c r="AC219" s="23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5"/>
      <c r="AV219" s="26"/>
      <c r="AW219" s="39"/>
      <c r="AX219" s="27"/>
    </row>
    <row r="220" spans="1:50" s="28" customFormat="1" ht="20.399999999999999" x14ac:dyDescent="0.2">
      <c r="A220" s="40">
        <v>187</v>
      </c>
      <c r="B220" s="56" t="s">
        <v>265</v>
      </c>
      <c r="C220" s="54" t="s">
        <v>154</v>
      </c>
      <c r="D220" s="19">
        <v>1</v>
      </c>
      <c r="E220" s="2">
        <v>135000</v>
      </c>
      <c r="F220" s="2">
        <f t="shared" si="137"/>
        <v>135000</v>
      </c>
      <c r="G220" s="2">
        <v>143100</v>
      </c>
      <c r="H220" s="2">
        <f t="shared" si="138"/>
        <v>143100</v>
      </c>
      <c r="I220" s="2">
        <v>207576</v>
      </c>
      <c r="J220" s="63">
        <f t="shared" si="139"/>
        <v>207576</v>
      </c>
      <c r="K220" s="20">
        <f t="shared" si="140"/>
        <v>135000</v>
      </c>
      <c r="L220" s="20">
        <f t="shared" si="141"/>
        <v>207576</v>
      </c>
      <c r="M220" s="20">
        <f t="shared" si="142"/>
        <v>143100</v>
      </c>
      <c r="N220" s="20">
        <f t="shared" si="143"/>
        <v>161892</v>
      </c>
      <c r="O220" s="20">
        <f t="shared" si="131"/>
        <v>139050</v>
      </c>
      <c r="P220" s="20">
        <f t="shared" si="132"/>
        <v>175338</v>
      </c>
      <c r="Q220" s="20">
        <f t="shared" si="144"/>
        <v>5727.5649276110353</v>
      </c>
      <c r="R220" s="21">
        <f t="shared" si="136"/>
        <v>4.1190686282711511E-2</v>
      </c>
      <c r="S220" s="20">
        <f t="shared" si="127"/>
        <v>161892</v>
      </c>
      <c r="T220" s="16" t="str">
        <f t="shared" si="133"/>
        <v>PROMEDIO</v>
      </c>
      <c r="U220" s="16">
        <v>1</v>
      </c>
      <c r="V220" s="16">
        <v>1</v>
      </c>
      <c r="W220" s="18">
        <f t="shared" si="134"/>
        <v>0</v>
      </c>
      <c r="X220" s="22">
        <f t="shared" si="135"/>
        <v>1</v>
      </c>
      <c r="Y220" s="22" t="e">
        <f>U220/#REF!</f>
        <v>#REF!</v>
      </c>
      <c r="Z220" s="22" t="e">
        <f>V220/#REF!</f>
        <v>#REF!</v>
      </c>
      <c r="AA220" s="20">
        <f t="shared" si="128"/>
        <v>161892</v>
      </c>
      <c r="AB220" s="20">
        <f t="shared" si="129"/>
        <v>161892</v>
      </c>
      <c r="AC220" s="23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5"/>
      <c r="AV220" s="26"/>
      <c r="AW220" s="39"/>
      <c r="AX220" s="27"/>
    </row>
    <row r="221" spans="1:50" s="28" customFormat="1" ht="20.399999999999999" x14ac:dyDescent="0.2">
      <c r="A221" s="40">
        <v>188</v>
      </c>
      <c r="B221" s="56" t="s">
        <v>266</v>
      </c>
      <c r="C221" s="54" t="s">
        <v>152</v>
      </c>
      <c r="D221" s="19">
        <v>1</v>
      </c>
      <c r="E221" s="2">
        <v>115000</v>
      </c>
      <c r="F221" s="2">
        <f t="shared" si="137"/>
        <v>115000</v>
      </c>
      <c r="G221" s="2">
        <v>142600</v>
      </c>
      <c r="H221" s="2">
        <f t="shared" si="138"/>
        <v>142600</v>
      </c>
      <c r="I221" s="2">
        <v>165600</v>
      </c>
      <c r="J221" s="63">
        <f t="shared" si="139"/>
        <v>165600</v>
      </c>
      <c r="K221" s="20">
        <f t="shared" si="140"/>
        <v>115000</v>
      </c>
      <c r="L221" s="20">
        <f t="shared" si="141"/>
        <v>165600</v>
      </c>
      <c r="M221" s="20">
        <f t="shared" si="142"/>
        <v>142600</v>
      </c>
      <c r="N221" s="20">
        <f t="shared" si="143"/>
        <v>141066.66666666666</v>
      </c>
      <c r="O221" s="20">
        <f t="shared" si="131"/>
        <v>128800</v>
      </c>
      <c r="P221" s="20">
        <f t="shared" si="132"/>
        <v>154100</v>
      </c>
      <c r="Q221" s="20">
        <f t="shared" si="144"/>
        <v>19516.147160748711</v>
      </c>
      <c r="R221" s="21">
        <f t="shared" si="136"/>
        <v>0.15152288168283159</v>
      </c>
      <c r="S221" s="20">
        <f t="shared" si="127"/>
        <v>128800</v>
      </c>
      <c r="T221" s="16" t="str">
        <f t="shared" si="133"/>
        <v>PROM[MEN-MED]</v>
      </c>
      <c r="U221" s="16">
        <v>1</v>
      </c>
      <c r="V221" s="16">
        <v>1</v>
      </c>
      <c r="W221" s="18">
        <f t="shared" si="134"/>
        <v>0</v>
      </c>
      <c r="X221" s="22">
        <f t="shared" si="135"/>
        <v>1</v>
      </c>
      <c r="Y221" s="22" t="e">
        <f>U221/#REF!</f>
        <v>#REF!</v>
      </c>
      <c r="Z221" s="22" t="e">
        <f>V221/#REF!</f>
        <v>#REF!</v>
      </c>
      <c r="AA221" s="20">
        <f t="shared" si="128"/>
        <v>128800</v>
      </c>
      <c r="AB221" s="20">
        <f t="shared" si="129"/>
        <v>128800</v>
      </c>
      <c r="AC221" s="23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5"/>
      <c r="AV221" s="26"/>
      <c r="AW221" s="39"/>
      <c r="AX221" s="27"/>
    </row>
    <row r="222" spans="1:50" s="28" customFormat="1" ht="20.399999999999999" x14ac:dyDescent="0.2">
      <c r="A222" s="40">
        <v>189</v>
      </c>
      <c r="B222" s="56" t="s">
        <v>267</v>
      </c>
      <c r="C222" s="54" t="s">
        <v>152</v>
      </c>
      <c r="D222" s="19">
        <v>1</v>
      </c>
      <c r="E222" s="2">
        <v>110000</v>
      </c>
      <c r="F222" s="2">
        <f t="shared" si="137"/>
        <v>110000</v>
      </c>
      <c r="G222" s="2">
        <v>137500</v>
      </c>
      <c r="H222" s="2">
        <f t="shared" si="138"/>
        <v>137500</v>
      </c>
      <c r="I222" s="2">
        <v>161051</v>
      </c>
      <c r="J222" s="63">
        <f t="shared" si="139"/>
        <v>161051</v>
      </c>
      <c r="K222" s="20">
        <f t="shared" si="140"/>
        <v>110000</v>
      </c>
      <c r="L222" s="20">
        <f t="shared" si="141"/>
        <v>161051</v>
      </c>
      <c r="M222" s="20">
        <f t="shared" si="142"/>
        <v>137500</v>
      </c>
      <c r="N222" s="20">
        <f t="shared" si="143"/>
        <v>136183.66666666666</v>
      </c>
      <c r="O222" s="20">
        <f t="shared" si="131"/>
        <v>123750</v>
      </c>
      <c r="P222" s="20">
        <f t="shared" si="132"/>
        <v>149275.5</v>
      </c>
      <c r="Q222" s="20">
        <f t="shared" si="144"/>
        <v>19445.436482630055</v>
      </c>
      <c r="R222" s="21">
        <f t="shared" si="136"/>
        <v>0.15713484026367722</v>
      </c>
      <c r="S222" s="20">
        <f t="shared" si="127"/>
        <v>123750</v>
      </c>
      <c r="T222" s="16" t="str">
        <f t="shared" si="133"/>
        <v>PROM[MEN-MED]</v>
      </c>
      <c r="U222" s="16">
        <v>1</v>
      </c>
      <c r="V222" s="16">
        <v>1</v>
      </c>
      <c r="W222" s="18">
        <f t="shared" si="134"/>
        <v>0</v>
      </c>
      <c r="X222" s="22">
        <f t="shared" si="135"/>
        <v>1</v>
      </c>
      <c r="Y222" s="22" t="e">
        <f>U222/#REF!</f>
        <v>#REF!</v>
      </c>
      <c r="Z222" s="22" t="e">
        <f>V222/#REF!</f>
        <v>#REF!</v>
      </c>
      <c r="AA222" s="20">
        <f t="shared" si="128"/>
        <v>123750</v>
      </c>
      <c r="AB222" s="20">
        <f t="shared" si="129"/>
        <v>123750</v>
      </c>
      <c r="AC222" s="23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5"/>
      <c r="AV222" s="26"/>
      <c r="AW222" s="39"/>
      <c r="AX222" s="27"/>
    </row>
    <row r="223" spans="1:50" s="28" customFormat="1" ht="20.399999999999999" x14ac:dyDescent="0.2">
      <c r="A223" s="40">
        <v>190</v>
      </c>
      <c r="B223" s="56" t="s">
        <v>268</v>
      </c>
      <c r="C223" s="54" t="s">
        <v>152</v>
      </c>
      <c r="D223" s="19">
        <v>1</v>
      </c>
      <c r="E223" s="2">
        <v>115000</v>
      </c>
      <c r="F223" s="2">
        <f t="shared" si="137"/>
        <v>115000</v>
      </c>
      <c r="G223" s="2">
        <v>128800.00000000001</v>
      </c>
      <c r="H223" s="2">
        <f t="shared" si="138"/>
        <v>128800.00000000001</v>
      </c>
      <c r="I223" s="2">
        <v>171166</v>
      </c>
      <c r="J223" s="63">
        <f t="shared" si="139"/>
        <v>171166</v>
      </c>
      <c r="K223" s="20">
        <f t="shared" si="140"/>
        <v>115000</v>
      </c>
      <c r="L223" s="20">
        <f t="shared" si="141"/>
        <v>171166</v>
      </c>
      <c r="M223" s="20">
        <f t="shared" si="142"/>
        <v>128800.00000000001</v>
      </c>
      <c r="N223" s="20">
        <f t="shared" si="143"/>
        <v>138322</v>
      </c>
      <c r="O223" s="20">
        <f t="shared" si="131"/>
        <v>121900</v>
      </c>
      <c r="P223" s="20">
        <f t="shared" si="132"/>
        <v>149983</v>
      </c>
      <c r="Q223" s="20">
        <f t="shared" si="144"/>
        <v>9758.0735803743664</v>
      </c>
      <c r="R223" s="21">
        <f t="shared" si="136"/>
        <v>8.0049824285269619E-2</v>
      </c>
      <c r="S223" s="20">
        <f t="shared" si="127"/>
        <v>138322</v>
      </c>
      <c r="T223" s="16" t="str">
        <f t="shared" si="133"/>
        <v>PROMEDIO</v>
      </c>
      <c r="U223" s="16">
        <v>1</v>
      </c>
      <c r="V223" s="16">
        <v>1</v>
      </c>
      <c r="W223" s="18">
        <f t="shared" si="134"/>
        <v>0</v>
      </c>
      <c r="X223" s="22">
        <f t="shared" si="135"/>
        <v>1</v>
      </c>
      <c r="Y223" s="22" t="e">
        <f>U223/#REF!</f>
        <v>#REF!</v>
      </c>
      <c r="Z223" s="22" t="e">
        <f>V223/#REF!</f>
        <v>#REF!</v>
      </c>
      <c r="AA223" s="20">
        <f t="shared" si="128"/>
        <v>138322</v>
      </c>
      <c r="AB223" s="20">
        <f t="shared" si="129"/>
        <v>138322</v>
      </c>
      <c r="AC223" s="23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5"/>
      <c r="AV223" s="26"/>
      <c r="AW223" s="39"/>
      <c r="AX223" s="27"/>
    </row>
    <row r="224" spans="1:50" s="28" customFormat="1" ht="20.399999999999999" x14ac:dyDescent="0.2">
      <c r="A224" s="40">
        <v>191</v>
      </c>
      <c r="B224" s="56" t="s">
        <v>269</v>
      </c>
      <c r="C224" s="54" t="s">
        <v>154</v>
      </c>
      <c r="D224" s="19">
        <v>1</v>
      </c>
      <c r="E224" s="2">
        <v>85000</v>
      </c>
      <c r="F224" s="2">
        <f t="shared" si="137"/>
        <v>85000</v>
      </c>
      <c r="G224" s="2">
        <v>100300</v>
      </c>
      <c r="H224" s="2">
        <f t="shared" si="138"/>
        <v>100300</v>
      </c>
      <c r="I224" s="2">
        <v>128596.5</v>
      </c>
      <c r="J224" s="63">
        <f t="shared" si="139"/>
        <v>128596.5</v>
      </c>
      <c r="K224" s="20">
        <f t="shared" si="140"/>
        <v>85000</v>
      </c>
      <c r="L224" s="20">
        <f t="shared" si="141"/>
        <v>128596.5</v>
      </c>
      <c r="M224" s="20">
        <f t="shared" si="142"/>
        <v>100300</v>
      </c>
      <c r="N224" s="20">
        <f t="shared" si="143"/>
        <v>104632.16666666667</v>
      </c>
      <c r="O224" s="20">
        <f t="shared" si="131"/>
        <v>92650</v>
      </c>
      <c r="P224" s="20">
        <f t="shared" si="132"/>
        <v>114448.25</v>
      </c>
      <c r="Q224" s="20">
        <f t="shared" si="144"/>
        <v>10818.733752154178</v>
      </c>
      <c r="R224" s="21">
        <f t="shared" si="136"/>
        <v>0.1167699271684207</v>
      </c>
      <c r="S224" s="20">
        <f t="shared" si="127"/>
        <v>92650</v>
      </c>
      <c r="T224" s="16" t="str">
        <f t="shared" si="133"/>
        <v>PROM[MEN-MED]</v>
      </c>
      <c r="U224" s="16">
        <v>1</v>
      </c>
      <c r="V224" s="16">
        <v>1</v>
      </c>
      <c r="W224" s="18">
        <f t="shared" si="134"/>
        <v>0</v>
      </c>
      <c r="X224" s="22">
        <f t="shared" si="135"/>
        <v>1</v>
      </c>
      <c r="Y224" s="22" t="e">
        <f>U224/#REF!</f>
        <v>#REF!</v>
      </c>
      <c r="Z224" s="22" t="e">
        <f>V224/#REF!</f>
        <v>#REF!</v>
      </c>
      <c r="AA224" s="20">
        <f t="shared" si="128"/>
        <v>92650</v>
      </c>
      <c r="AB224" s="20">
        <f t="shared" si="129"/>
        <v>92650</v>
      </c>
      <c r="AC224" s="23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5"/>
      <c r="AV224" s="26"/>
      <c r="AW224" s="39"/>
      <c r="AX224" s="27"/>
    </row>
    <row r="225" spans="1:50" s="28" customFormat="1" x14ac:dyDescent="0.2">
      <c r="A225" s="40">
        <v>192</v>
      </c>
      <c r="B225" s="56" t="s">
        <v>270</v>
      </c>
      <c r="C225" s="54" t="s">
        <v>152</v>
      </c>
      <c r="D225" s="19">
        <v>1</v>
      </c>
      <c r="E225" s="2">
        <v>65000</v>
      </c>
      <c r="F225" s="2">
        <f t="shared" si="137"/>
        <v>65000</v>
      </c>
      <c r="G225" s="2">
        <v>80600</v>
      </c>
      <c r="H225" s="2">
        <f t="shared" si="138"/>
        <v>80600</v>
      </c>
      <c r="I225" s="2">
        <v>93600</v>
      </c>
      <c r="J225" s="63">
        <f t="shared" si="139"/>
        <v>93600</v>
      </c>
      <c r="K225" s="20">
        <f t="shared" si="140"/>
        <v>65000</v>
      </c>
      <c r="L225" s="20">
        <f t="shared" si="141"/>
        <v>93600</v>
      </c>
      <c r="M225" s="20">
        <f t="shared" si="142"/>
        <v>80600</v>
      </c>
      <c r="N225" s="20">
        <f t="shared" si="143"/>
        <v>79733.333333333328</v>
      </c>
      <c r="O225" s="20">
        <f t="shared" si="131"/>
        <v>72800</v>
      </c>
      <c r="P225" s="20">
        <f t="shared" si="132"/>
        <v>87100</v>
      </c>
      <c r="Q225" s="20">
        <f t="shared" si="144"/>
        <v>11030.865786510141</v>
      </c>
      <c r="R225" s="21">
        <f t="shared" si="136"/>
        <v>0.15152288168283162</v>
      </c>
      <c r="S225" s="20">
        <f t="shared" si="127"/>
        <v>72800</v>
      </c>
      <c r="T225" s="16" t="str">
        <f t="shared" si="133"/>
        <v>PROM[MEN-MED]</v>
      </c>
      <c r="U225" s="16">
        <v>1</v>
      </c>
      <c r="V225" s="16">
        <v>1</v>
      </c>
      <c r="W225" s="18">
        <f t="shared" si="134"/>
        <v>0</v>
      </c>
      <c r="X225" s="22">
        <f t="shared" si="135"/>
        <v>1</v>
      </c>
      <c r="Y225" s="22" t="e">
        <f>U225/#REF!</f>
        <v>#REF!</v>
      </c>
      <c r="Z225" s="22" t="e">
        <f>V225/#REF!</f>
        <v>#REF!</v>
      </c>
      <c r="AA225" s="20">
        <f t="shared" si="128"/>
        <v>72800</v>
      </c>
      <c r="AB225" s="20">
        <f t="shared" si="129"/>
        <v>72800</v>
      </c>
      <c r="AC225" s="23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5"/>
      <c r="AV225" s="26"/>
      <c r="AW225" s="39"/>
      <c r="AX225" s="27"/>
    </row>
    <row r="226" spans="1:50" s="28" customFormat="1" x14ac:dyDescent="0.2">
      <c r="A226" s="40">
        <v>193</v>
      </c>
      <c r="B226" s="56" t="s">
        <v>271</v>
      </c>
      <c r="C226" s="54" t="s">
        <v>152</v>
      </c>
      <c r="D226" s="19">
        <v>1</v>
      </c>
      <c r="E226" s="2">
        <v>365000</v>
      </c>
      <c r="F226" s="2">
        <f t="shared" si="137"/>
        <v>365000</v>
      </c>
      <c r="G226" s="2">
        <v>408800.00000000006</v>
      </c>
      <c r="H226" s="2">
        <f t="shared" si="138"/>
        <v>408800.00000000006</v>
      </c>
      <c r="I226" s="2">
        <v>474354.00000000012</v>
      </c>
      <c r="J226" s="63">
        <f t="shared" si="139"/>
        <v>474354.00000000012</v>
      </c>
      <c r="K226" s="20">
        <f t="shared" si="140"/>
        <v>365000</v>
      </c>
      <c r="L226" s="20">
        <f t="shared" si="141"/>
        <v>474354.00000000012</v>
      </c>
      <c r="M226" s="20">
        <f t="shared" si="142"/>
        <v>408800.00000000006</v>
      </c>
      <c r="N226" s="20">
        <f t="shared" si="143"/>
        <v>416051.33333333331</v>
      </c>
      <c r="O226" s="20">
        <f t="shared" si="131"/>
        <v>386900</v>
      </c>
      <c r="P226" s="20">
        <f t="shared" si="132"/>
        <v>441577.00000000012</v>
      </c>
      <c r="Q226" s="20">
        <f t="shared" si="144"/>
        <v>30971.277015970823</v>
      </c>
      <c r="R226" s="21">
        <f t="shared" si="136"/>
        <v>8.0049824285269633E-2</v>
      </c>
      <c r="S226" s="20">
        <f t="shared" si="127"/>
        <v>416051.33333333331</v>
      </c>
      <c r="T226" s="16" t="str">
        <f t="shared" si="133"/>
        <v>PROMEDIO</v>
      </c>
      <c r="U226" s="16">
        <v>1</v>
      </c>
      <c r="V226" s="16">
        <v>1</v>
      </c>
      <c r="W226" s="18">
        <f t="shared" si="134"/>
        <v>0</v>
      </c>
      <c r="X226" s="22">
        <f t="shared" si="135"/>
        <v>1</v>
      </c>
      <c r="Y226" s="22" t="e">
        <f>U226/#REF!</f>
        <v>#REF!</v>
      </c>
      <c r="Z226" s="22" t="e">
        <f>V226/#REF!</f>
        <v>#REF!</v>
      </c>
      <c r="AA226" s="20">
        <f t="shared" si="128"/>
        <v>416051.33333333331</v>
      </c>
      <c r="AB226" s="20">
        <f t="shared" si="129"/>
        <v>416051.33333333331</v>
      </c>
      <c r="AC226" s="23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5"/>
      <c r="AV226" s="26"/>
      <c r="AW226" s="39"/>
      <c r="AX226" s="27"/>
    </row>
    <row r="227" spans="1:50" s="28" customFormat="1" x14ac:dyDescent="0.2">
      <c r="A227" s="40">
        <v>194</v>
      </c>
      <c r="B227" s="56" t="s">
        <v>272</v>
      </c>
      <c r="C227" s="54" t="s">
        <v>152</v>
      </c>
      <c r="D227" s="19">
        <v>1</v>
      </c>
      <c r="E227" s="2">
        <v>65000</v>
      </c>
      <c r="F227" s="2">
        <f t="shared" si="137"/>
        <v>65000</v>
      </c>
      <c r="G227" s="2">
        <v>69550</v>
      </c>
      <c r="H227" s="2">
        <f t="shared" si="138"/>
        <v>69550</v>
      </c>
      <c r="I227" s="2">
        <v>87464</v>
      </c>
      <c r="J227" s="63">
        <f t="shared" si="139"/>
        <v>87464</v>
      </c>
      <c r="K227" s="20">
        <f t="shared" si="140"/>
        <v>65000</v>
      </c>
      <c r="L227" s="20">
        <f t="shared" si="141"/>
        <v>87464</v>
      </c>
      <c r="M227" s="20">
        <f t="shared" si="142"/>
        <v>69550</v>
      </c>
      <c r="N227" s="20">
        <f t="shared" si="143"/>
        <v>74004.666666666672</v>
      </c>
      <c r="O227" s="20">
        <f t="shared" si="131"/>
        <v>67275</v>
      </c>
      <c r="P227" s="20">
        <f t="shared" si="132"/>
        <v>78507</v>
      </c>
      <c r="Q227" s="20">
        <f t="shared" si="144"/>
        <v>3217.3358543987911</v>
      </c>
      <c r="R227" s="21">
        <f t="shared" si="136"/>
        <v>4.7823647036771326E-2</v>
      </c>
      <c r="S227" s="20">
        <f t="shared" si="127"/>
        <v>74004.666666666672</v>
      </c>
      <c r="T227" s="16" t="str">
        <f t="shared" si="133"/>
        <v>PROMEDIO</v>
      </c>
      <c r="U227" s="16">
        <v>1</v>
      </c>
      <c r="V227" s="16">
        <v>1</v>
      </c>
      <c r="W227" s="18">
        <f t="shared" si="134"/>
        <v>0</v>
      </c>
      <c r="X227" s="22">
        <f t="shared" si="135"/>
        <v>1</v>
      </c>
      <c r="Y227" s="22" t="e">
        <f>U227/#REF!</f>
        <v>#REF!</v>
      </c>
      <c r="Z227" s="22" t="e">
        <f>V227/#REF!</f>
        <v>#REF!</v>
      </c>
      <c r="AA227" s="20">
        <f t="shared" si="128"/>
        <v>74004.666666666672</v>
      </c>
      <c r="AB227" s="20">
        <f t="shared" si="129"/>
        <v>74004.666666666672</v>
      </c>
      <c r="AC227" s="23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5"/>
      <c r="AV227" s="26"/>
      <c r="AW227" s="39"/>
      <c r="AX227" s="27"/>
    </row>
    <row r="228" spans="1:50" s="28" customFormat="1" x14ac:dyDescent="0.2">
      <c r="A228" s="40">
        <v>195</v>
      </c>
      <c r="B228" s="56" t="s">
        <v>273</v>
      </c>
      <c r="C228" s="54" t="s">
        <v>152</v>
      </c>
      <c r="D228" s="19">
        <v>1</v>
      </c>
      <c r="E228" s="2">
        <v>55000</v>
      </c>
      <c r="F228" s="2">
        <f t="shared" si="137"/>
        <v>55000</v>
      </c>
      <c r="G228" s="2">
        <v>61050.000000000007</v>
      </c>
      <c r="H228" s="2">
        <f t="shared" si="138"/>
        <v>61050.000000000007</v>
      </c>
      <c r="I228" s="2">
        <v>81862</v>
      </c>
      <c r="J228" s="63">
        <f t="shared" si="139"/>
        <v>81862</v>
      </c>
      <c r="K228" s="20">
        <f t="shared" si="140"/>
        <v>55000</v>
      </c>
      <c r="L228" s="20">
        <f t="shared" si="141"/>
        <v>81862</v>
      </c>
      <c r="M228" s="20">
        <f t="shared" si="142"/>
        <v>61050.000000000007</v>
      </c>
      <c r="N228" s="20">
        <f t="shared" si="143"/>
        <v>65970.666666666672</v>
      </c>
      <c r="O228" s="20">
        <f t="shared" si="131"/>
        <v>58025</v>
      </c>
      <c r="P228" s="20">
        <f t="shared" si="132"/>
        <v>71456</v>
      </c>
      <c r="Q228" s="20">
        <f t="shared" si="144"/>
        <v>4277.9960261786182</v>
      </c>
      <c r="R228" s="21">
        <f t="shared" si="136"/>
        <v>7.3726773393858136E-2</v>
      </c>
      <c r="S228" s="20">
        <f t="shared" si="127"/>
        <v>65970.666666666672</v>
      </c>
      <c r="T228" s="16" t="str">
        <f t="shared" si="133"/>
        <v>PROMEDIO</v>
      </c>
      <c r="U228" s="16">
        <v>1</v>
      </c>
      <c r="V228" s="16">
        <v>1</v>
      </c>
      <c r="W228" s="18">
        <f t="shared" si="134"/>
        <v>0</v>
      </c>
      <c r="X228" s="22">
        <f t="shared" si="135"/>
        <v>1</v>
      </c>
      <c r="Y228" s="22" t="e">
        <f>U228/#REF!</f>
        <v>#REF!</v>
      </c>
      <c r="Z228" s="22" t="e">
        <f>V228/#REF!</f>
        <v>#REF!</v>
      </c>
      <c r="AA228" s="20">
        <f t="shared" si="128"/>
        <v>65970.666666666672</v>
      </c>
      <c r="AB228" s="20">
        <f t="shared" si="129"/>
        <v>65970.666666666672</v>
      </c>
      <c r="AC228" s="23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5"/>
      <c r="AV228" s="26"/>
      <c r="AW228" s="39"/>
      <c r="AX228" s="27"/>
    </row>
    <row r="229" spans="1:50" s="28" customFormat="1" ht="20.399999999999999" x14ac:dyDescent="0.2">
      <c r="A229" s="40">
        <v>196</v>
      </c>
      <c r="B229" s="56" t="s">
        <v>274</v>
      </c>
      <c r="C229" s="54" t="s">
        <v>152</v>
      </c>
      <c r="D229" s="19">
        <v>1</v>
      </c>
      <c r="E229" s="2">
        <v>85000</v>
      </c>
      <c r="F229" s="2">
        <f t="shared" si="137"/>
        <v>85000</v>
      </c>
      <c r="G229" s="2">
        <v>89250</v>
      </c>
      <c r="H229" s="2">
        <f t="shared" si="138"/>
        <v>89250</v>
      </c>
      <c r="I229" s="2">
        <v>126514</v>
      </c>
      <c r="J229" s="63">
        <f t="shared" si="139"/>
        <v>126514</v>
      </c>
      <c r="K229" s="20">
        <f t="shared" si="140"/>
        <v>85000</v>
      </c>
      <c r="L229" s="20">
        <f t="shared" si="141"/>
        <v>126514</v>
      </c>
      <c r="M229" s="20">
        <f t="shared" si="142"/>
        <v>89250</v>
      </c>
      <c r="N229" s="20">
        <f t="shared" si="143"/>
        <v>100254.66666666667</v>
      </c>
      <c r="O229" s="20">
        <f t="shared" si="131"/>
        <v>87125</v>
      </c>
      <c r="P229" s="20">
        <f t="shared" si="132"/>
        <v>107882</v>
      </c>
      <c r="Q229" s="20">
        <f t="shared" si="144"/>
        <v>3005.2038200428269</v>
      </c>
      <c r="R229" s="21">
        <f t="shared" si="136"/>
        <v>3.449301371641695E-2</v>
      </c>
      <c r="S229" s="20">
        <f t="shared" si="127"/>
        <v>100254.66666666667</v>
      </c>
      <c r="T229" s="16" t="str">
        <f t="shared" si="133"/>
        <v>PROMEDIO</v>
      </c>
      <c r="U229" s="16">
        <v>1</v>
      </c>
      <c r="V229" s="16">
        <v>1</v>
      </c>
      <c r="W229" s="18">
        <f t="shared" si="134"/>
        <v>0</v>
      </c>
      <c r="X229" s="22">
        <f t="shared" si="135"/>
        <v>1</v>
      </c>
      <c r="Y229" s="22" t="e">
        <f>U229/#REF!</f>
        <v>#REF!</v>
      </c>
      <c r="Z229" s="22" t="e">
        <f>V229/#REF!</f>
        <v>#REF!</v>
      </c>
      <c r="AA229" s="20">
        <f t="shared" si="128"/>
        <v>100254.66666666667</v>
      </c>
      <c r="AB229" s="20">
        <f t="shared" si="129"/>
        <v>100254.66666666667</v>
      </c>
      <c r="AC229" s="23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5"/>
      <c r="AV229" s="26"/>
      <c r="AW229" s="39"/>
      <c r="AX229" s="27"/>
    </row>
    <row r="230" spans="1:50" s="28" customFormat="1" ht="20.399999999999999" x14ac:dyDescent="0.2">
      <c r="A230" s="40">
        <v>197</v>
      </c>
      <c r="B230" s="56" t="s">
        <v>275</v>
      </c>
      <c r="C230" s="54" t="s">
        <v>152</v>
      </c>
      <c r="D230" s="19">
        <v>1</v>
      </c>
      <c r="E230" s="2">
        <v>78000</v>
      </c>
      <c r="F230" s="2">
        <f t="shared" si="137"/>
        <v>78000</v>
      </c>
      <c r="G230" s="2">
        <v>87360.000000000015</v>
      </c>
      <c r="H230" s="2">
        <f t="shared" si="138"/>
        <v>87360.000000000015</v>
      </c>
      <c r="I230" s="2">
        <v>99598.199999999968</v>
      </c>
      <c r="J230" s="63">
        <f t="shared" si="139"/>
        <v>99598.199999999968</v>
      </c>
      <c r="K230" s="20">
        <f t="shared" si="140"/>
        <v>78000</v>
      </c>
      <c r="L230" s="20">
        <f t="shared" si="141"/>
        <v>99598.199999999968</v>
      </c>
      <c r="M230" s="20">
        <f t="shared" si="142"/>
        <v>87360.000000000015</v>
      </c>
      <c r="N230" s="20">
        <f t="shared" si="143"/>
        <v>88319.39999999998</v>
      </c>
      <c r="O230" s="20">
        <f t="shared" si="131"/>
        <v>82680</v>
      </c>
      <c r="P230" s="20">
        <f t="shared" si="132"/>
        <v>93479.099999999991</v>
      </c>
      <c r="Q230" s="20">
        <f t="shared" si="144"/>
        <v>6618.5194719060946</v>
      </c>
      <c r="R230" s="21">
        <f t="shared" si="136"/>
        <v>8.0049824285269647E-2</v>
      </c>
      <c r="S230" s="20">
        <f t="shared" si="127"/>
        <v>88319.39999999998</v>
      </c>
      <c r="T230" s="16" t="str">
        <f t="shared" si="133"/>
        <v>PROMEDIO</v>
      </c>
      <c r="U230" s="16">
        <v>1</v>
      </c>
      <c r="V230" s="16">
        <v>1</v>
      </c>
      <c r="W230" s="18">
        <f t="shared" si="134"/>
        <v>0</v>
      </c>
      <c r="X230" s="22">
        <f t="shared" si="135"/>
        <v>1</v>
      </c>
      <c r="Y230" s="22" t="e">
        <f>U230/#REF!</f>
        <v>#REF!</v>
      </c>
      <c r="Z230" s="22" t="e">
        <f>V230/#REF!</f>
        <v>#REF!</v>
      </c>
      <c r="AA230" s="20">
        <f t="shared" si="128"/>
        <v>88319.39999999998</v>
      </c>
      <c r="AB230" s="20">
        <f t="shared" si="129"/>
        <v>88319.39999999998</v>
      </c>
      <c r="AC230" s="23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5"/>
      <c r="AV230" s="26"/>
      <c r="AW230" s="39"/>
      <c r="AX230" s="27"/>
    </row>
    <row r="231" spans="1:50" s="28" customFormat="1" ht="91.8" x14ac:dyDescent="0.2">
      <c r="A231" s="40">
        <v>198</v>
      </c>
      <c r="B231" s="56" t="s">
        <v>276</v>
      </c>
      <c r="C231" s="54" t="s">
        <v>153</v>
      </c>
      <c r="D231" s="19">
        <v>1</v>
      </c>
      <c r="E231" s="2">
        <v>65000</v>
      </c>
      <c r="F231" s="2">
        <f t="shared" si="137"/>
        <v>65000</v>
      </c>
      <c r="G231" s="2">
        <v>74750</v>
      </c>
      <c r="H231" s="2">
        <f t="shared" si="138"/>
        <v>74750</v>
      </c>
      <c r="I231" s="2">
        <v>96746</v>
      </c>
      <c r="J231" s="63">
        <f t="shared" si="139"/>
        <v>96746</v>
      </c>
      <c r="K231" s="20">
        <f t="shared" si="140"/>
        <v>65000</v>
      </c>
      <c r="L231" s="20">
        <f t="shared" si="141"/>
        <v>96746</v>
      </c>
      <c r="M231" s="20">
        <f t="shared" si="142"/>
        <v>74750</v>
      </c>
      <c r="N231" s="20">
        <f t="shared" si="143"/>
        <v>78832</v>
      </c>
      <c r="O231" s="20">
        <f t="shared" si="131"/>
        <v>69875</v>
      </c>
      <c r="P231" s="20">
        <f t="shared" si="132"/>
        <v>85748</v>
      </c>
      <c r="Q231" s="20">
        <f t="shared" si="144"/>
        <v>6894.2911165688383</v>
      </c>
      <c r="R231" s="21">
        <f t="shared" si="136"/>
        <v>9.8666062491146164E-2</v>
      </c>
      <c r="S231" s="20">
        <f t="shared" si="127"/>
        <v>78832</v>
      </c>
      <c r="T231" s="16" t="str">
        <f t="shared" si="133"/>
        <v>PROMEDIO</v>
      </c>
      <c r="U231" s="16">
        <v>1</v>
      </c>
      <c r="V231" s="16">
        <v>1</v>
      </c>
      <c r="W231" s="18">
        <f t="shared" si="134"/>
        <v>0</v>
      </c>
      <c r="X231" s="22">
        <f t="shared" si="135"/>
        <v>1</v>
      </c>
      <c r="Y231" s="22" t="e">
        <f>U231/#REF!</f>
        <v>#REF!</v>
      </c>
      <c r="Z231" s="22" t="e">
        <f>V231/#REF!</f>
        <v>#REF!</v>
      </c>
      <c r="AA231" s="20">
        <f t="shared" si="128"/>
        <v>78832</v>
      </c>
      <c r="AB231" s="20">
        <f t="shared" si="129"/>
        <v>78832</v>
      </c>
      <c r="AC231" s="23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5"/>
      <c r="AV231" s="26"/>
      <c r="AW231" s="39"/>
      <c r="AX231" s="27"/>
    </row>
    <row r="232" spans="1:50" s="28" customFormat="1" ht="40.799999999999997" x14ac:dyDescent="0.2">
      <c r="A232" s="40">
        <v>199</v>
      </c>
      <c r="B232" s="55" t="s">
        <v>277</v>
      </c>
      <c r="C232" s="54" t="s">
        <v>153</v>
      </c>
      <c r="D232" s="19">
        <v>1</v>
      </c>
      <c r="E232" s="2">
        <v>55000</v>
      </c>
      <c r="F232" s="2">
        <f t="shared" si="137"/>
        <v>55000</v>
      </c>
      <c r="G232" s="2">
        <v>61050.000000000007</v>
      </c>
      <c r="H232" s="2">
        <f t="shared" si="138"/>
        <v>61050.000000000007</v>
      </c>
      <c r="I232" s="2">
        <v>71478.000000000015</v>
      </c>
      <c r="J232" s="63">
        <f t="shared" si="139"/>
        <v>71478.000000000015</v>
      </c>
      <c r="K232" s="20">
        <f t="shared" si="140"/>
        <v>55000</v>
      </c>
      <c r="L232" s="20">
        <f t="shared" si="141"/>
        <v>71478.000000000015</v>
      </c>
      <c r="M232" s="20">
        <f t="shared" si="142"/>
        <v>61050.000000000007</v>
      </c>
      <c r="N232" s="20">
        <f t="shared" si="143"/>
        <v>62509.333333333336</v>
      </c>
      <c r="O232" s="20">
        <f t="shared" si="131"/>
        <v>58025</v>
      </c>
      <c r="P232" s="20">
        <f t="shared" si="132"/>
        <v>66264.000000000015</v>
      </c>
      <c r="Q232" s="20">
        <f t="shared" si="144"/>
        <v>4277.9960261786182</v>
      </c>
      <c r="R232" s="21">
        <f t="shared" si="136"/>
        <v>7.3726773393858136E-2</v>
      </c>
      <c r="S232" s="20">
        <f t="shared" si="127"/>
        <v>62509.333333333336</v>
      </c>
      <c r="T232" s="16" t="str">
        <f t="shared" si="133"/>
        <v>PROMEDIO</v>
      </c>
      <c r="U232" s="16">
        <v>1</v>
      </c>
      <c r="V232" s="16">
        <v>1</v>
      </c>
      <c r="W232" s="18">
        <f t="shared" si="134"/>
        <v>0</v>
      </c>
      <c r="X232" s="22">
        <f t="shared" si="135"/>
        <v>1</v>
      </c>
      <c r="Y232" s="22" t="e">
        <f>U232/#REF!</f>
        <v>#REF!</v>
      </c>
      <c r="Z232" s="22" t="e">
        <f>V232/#REF!</f>
        <v>#REF!</v>
      </c>
      <c r="AA232" s="20">
        <f t="shared" si="128"/>
        <v>62509.333333333336</v>
      </c>
      <c r="AB232" s="20">
        <f t="shared" si="129"/>
        <v>62509.333333333336</v>
      </c>
      <c r="AC232" s="23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5"/>
      <c r="AV232" s="26"/>
      <c r="AW232" s="39"/>
      <c r="AX232" s="27"/>
    </row>
    <row r="233" spans="1:50" s="28" customFormat="1" ht="114.6" customHeight="1" x14ac:dyDescent="0.2">
      <c r="A233" s="40">
        <v>200</v>
      </c>
      <c r="B233" s="55" t="s">
        <v>278</v>
      </c>
      <c r="C233" s="54" t="s">
        <v>153</v>
      </c>
      <c r="D233" s="19">
        <v>1</v>
      </c>
      <c r="E233" s="2">
        <v>185000</v>
      </c>
      <c r="F233" s="2">
        <f t="shared" si="137"/>
        <v>185000</v>
      </c>
      <c r="G233" s="2">
        <v>188700</v>
      </c>
      <c r="H233" s="2">
        <f t="shared" si="138"/>
        <v>188700</v>
      </c>
      <c r="I233" s="2">
        <v>227938.50000000006</v>
      </c>
      <c r="J233" s="63">
        <f t="shared" si="139"/>
        <v>227938.50000000006</v>
      </c>
      <c r="K233" s="20">
        <f t="shared" si="140"/>
        <v>185000</v>
      </c>
      <c r="L233" s="20">
        <f t="shared" si="141"/>
        <v>227938.50000000006</v>
      </c>
      <c r="M233" s="20">
        <f t="shared" si="142"/>
        <v>188700</v>
      </c>
      <c r="N233" s="20">
        <f t="shared" si="143"/>
        <v>200546.16666666666</v>
      </c>
      <c r="O233" s="20">
        <f t="shared" si="131"/>
        <v>186850</v>
      </c>
      <c r="P233" s="20">
        <f t="shared" si="132"/>
        <v>208319.25000000003</v>
      </c>
      <c r="Q233" s="20">
        <f t="shared" si="144"/>
        <v>2616.2950903902261</v>
      </c>
      <c r="R233" s="21">
        <f t="shared" si="136"/>
        <v>1.4002114478941537E-2</v>
      </c>
      <c r="S233" s="20">
        <f t="shared" si="127"/>
        <v>200546.16666666666</v>
      </c>
      <c r="T233" s="16" t="str">
        <f t="shared" si="133"/>
        <v>PROMEDIO</v>
      </c>
      <c r="U233" s="16">
        <v>1</v>
      </c>
      <c r="V233" s="16">
        <v>1</v>
      </c>
      <c r="W233" s="18">
        <f t="shared" si="134"/>
        <v>0</v>
      </c>
      <c r="X233" s="22">
        <f t="shared" si="135"/>
        <v>1</v>
      </c>
      <c r="Y233" s="22" t="e">
        <f>U233/#REF!</f>
        <v>#REF!</v>
      </c>
      <c r="Z233" s="22" t="e">
        <f>V233/#REF!</f>
        <v>#REF!</v>
      </c>
      <c r="AA233" s="20">
        <f t="shared" si="128"/>
        <v>200546.16666666666</v>
      </c>
      <c r="AB233" s="20">
        <f t="shared" si="129"/>
        <v>200546.16666666666</v>
      </c>
      <c r="AC233" s="23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5"/>
      <c r="AV233" s="26"/>
      <c r="AW233" s="39"/>
      <c r="AX233" s="27"/>
    </row>
    <row r="234" spans="1:50" s="28" customFormat="1" ht="88.8" customHeight="1" x14ac:dyDescent="0.2">
      <c r="A234" s="40">
        <v>201</v>
      </c>
      <c r="B234" s="56" t="s">
        <v>279</v>
      </c>
      <c r="C234" s="54" t="s">
        <v>153</v>
      </c>
      <c r="D234" s="19">
        <v>1</v>
      </c>
      <c r="E234" s="2">
        <v>190000</v>
      </c>
      <c r="F234" s="2">
        <f t="shared" si="137"/>
        <v>190000</v>
      </c>
      <c r="G234" s="2">
        <v>210900.00000000003</v>
      </c>
      <c r="H234" s="2">
        <f t="shared" si="138"/>
        <v>210900.00000000003</v>
      </c>
      <c r="I234" s="2">
        <v>217531</v>
      </c>
      <c r="J234" s="63">
        <f t="shared" si="139"/>
        <v>217531</v>
      </c>
      <c r="K234" s="20">
        <f t="shared" si="140"/>
        <v>190000</v>
      </c>
      <c r="L234" s="20">
        <f t="shared" si="141"/>
        <v>217531</v>
      </c>
      <c r="M234" s="20">
        <f t="shared" si="142"/>
        <v>210900.00000000003</v>
      </c>
      <c r="N234" s="20">
        <f t="shared" si="143"/>
        <v>206143.66666666666</v>
      </c>
      <c r="O234" s="20">
        <f t="shared" si="131"/>
        <v>200450</v>
      </c>
      <c r="P234" s="20">
        <f t="shared" si="132"/>
        <v>214215.5</v>
      </c>
      <c r="Q234" s="20">
        <f t="shared" si="144"/>
        <v>14778.531726798863</v>
      </c>
      <c r="R234" s="21">
        <f t="shared" si="136"/>
        <v>7.3726773393858136E-2</v>
      </c>
      <c r="S234" s="20">
        <f t="shared" si="127"/>
        <v>206143.66666666666</v>
      </c>
      <c r="T234" s="16" t="str">
        <f t="shared" si="133"/>
        <v>PROMEDIO</v>
      </c>
      <c r="U234" s="16">
        <v>1</v>
      </c>
      <c r="V234" s="16">
        <v>1</v>
      </c>
      <c r="W234" s="18">
        <f t="shared" si="134"/>
        <v>0</v>
      </c>
      <c r="X234" s="22">
        <f t="shared" si="135"/>
        <v>1</v>
      </c>
      <c r="Y234" s="22" t="e">
        <f>U234/#REF!</f>
        <v>#REF!</v>
      </c>
      <c r="Z234" s="22" t="e">
        <f>V234/#REF!</f>
        <v>#REF!</v>
      </c>
      <c r="AA234" s="20">
        <f t="shared" si="128"/>
        <v>206143.66666666666</v>
      </c>
      <c r="AB234" s="20">
        <f t="shared" si="129"/>
        <v>206143.66666666666</v>
      </c>
      <c r="AC234" s="23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5"/>
      <c r="AV234" s="26"/>
      <c r="AW234" s="39"/>
      <c r="AX234" s="27"/>
    </row>
    <row r="235" spans="1:50" s="28" customFormat="1" ht="24.6" customHeight="1" x14ac:dyDescent="0.2">
      <c r="A235" s="131"/>
      <c r="B235" s="132"/>
      <c r="C235" s="133"/>
      <c r="D235" s="19"/>
      <c r="E235" s="2"/>
      <c r="F235" s="2"/>
      <c r="G235" s="2"/>
      <c r="H235" s="2"/>
      <c r="I235" s="2"/>
      <c r="J235" s="63"/>
      <c r="K235" s="20"/>
      <c r="L235" s="20"/>
      <c r="M235" s="20"/>
      <c r="N235" s="20"/>
      <c r="O235" s="20"/>
      <c r="P235" s="20"/>
      <c r="Q235" s="20"/>
      <c r="R235" s="21"/>
      <c r="S235" s="20"/>
      <c r="T235" s="16"/>
      <c r="U235" s="16"/>
      <c r="V235" s="16"/>
      <c r="W235" s="18"/>
      <c r="X235" s="22"/>
      <c r="Y235" s="22"/>
      <c r="Z235" s="22"/>
      <c r="AA235" s="20"/>
      <c r="AB235" s="20"/>
      <c r="AC235" s="23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5"/>
      <c r="AV235" s="26"/>
      <c r="AW235" s="39"/>
      <c r="AX235" s="79"/>
    </row>
    <row r="236" spans="1:50" s="60" customFormat="1" ht="20.399999999999999" customHeight="1" x14ac:dyDescent="0.2">
      <c r="A236" s="349" t="s">
        <v>280</v>
      </c>
      <c r="B236" s="350"/>
      <c r="C236" s="13"/>
      <c r="D236" s="19"/>
      <c r="E236" s="2"/>
      <c r="F236" s="2"/>
      <c r="G236" s="2"/>
      <c r="H236" s="2"/>
      <c r="I236" s="2"/>
      <c r="J236" s="63"/>
      <c r="K236" s="20"/>
      <c r="L236" s="20"/>
      <c r="M236" s="20"/>
      <c r="N236" s="20"/>
      <c r="O236" s="20"/>
      <c r="P236" s="20"/>
      <c r="Q236" s="20"/>
      <c r="R236" s="21"/>
      <c r="S236" s="20"/>
      <c r="T236" s="16"/>
      <c r="U236" s="16"/>
      <c r="V236" s="16"/>
      <c r="W236" s="18"/>
      <c r="X236" s="22"/>
      <c r="Y236" s="22"/>
      <c r="Z236" s="22"/>
      <c r="AA236" s="20"/>
      <c r="AB236" s="20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59"/>
      <c r="AN236" s="59"/>
      <c r="AO236" s="59"/>
      <c r="AP236" s="59"/>
      <c r="AQ236" s="59"/>
      <c r="AR236" s="59"/>
      <c r="AS236" s="59"/>
      <c r="AT236" s="59"/>
      <c r="AU236" s="59"/>
    </row>
    <row r="237" spans="1:50" s="28" customFormat="1" ht="20.399999999999999" x14ac:dyDescent="0.2">
      <c r="A237" s="40">
        <v>202</v>
      </c>
      <c r="B237" s="56" t="s">
        <v>281</v>
      </c>
      <c r="C237" s="54" t="s">
        <v>261</v>
      </c>
      <c r="D237" s="19">
        <v>1</v>
      </c>
      <c r="E237" s="2">
        <v>89790</v>
      </c>
      <c r="F237" s="2">
        <f t="shared" ref="F237:F281" si="145">E237*D237</f>
        <v>89790</v>
      </c>
      <c r="G237" s="2">
        <v>92483.7</v>
      </c>
      <c r="H237" s="2">
        <f t="shared" ref="H237:H281" si="146">G237*D237</f>
        <v>92483.7</v>
      </c>
      <c r="I237" s="2">
        <v>106679.49900000001</v>
      </c>
      <c r="J237" s="63">
        <f t="shared" ref="J237:J281" si="147">I237*D237</f>
        <v>106679.49900000001</v>
      </c>
      <c r="K237" s="20">
        <f t="shared" ref="K237:K281" si="148">MIN(E237,G237,I237)</f>
        <v>89790</v>
      </c>
      <c r="L237" s="20">
        <f t="shared" ref="L237:L281" si="149">MAX(E237,G237,I237)</f>
        <v>106679.49900000001</v>
      </c>
      <c r="M237" s="20">
        <f t="shared" ref="M237:M281" si="150">MEDIAN(E237,G237,I237)</f>
        <v>92483.7</v>
      </c>
      <c r="N237" s="20">
        <f t="shared" ref="N237:N281" si="151">AVERAGE(E237,G237,I237)</f>
        <v>96317.733000000007</v>
      </c>
      <c r="O237" s="20">
        <f t="shared" si="131"/>
        <v>91136.85</v>
      </c>
      <c r="P237" s="20">
        <f t="shared" si="132"/>
        <v>99581.599500000011</v>
      </c>
      <c r="Q237" s="20">
        <f t="shared" ref="Q237:Q281" si="152">STDEVA(E237,G237)</f>
        <v>1904.7335364822011</v>
      </c>
      <c r="R237" s="21">
        <f t="shared" si="136"/>
        <v>2.0899707818321577E-2</v>
      </c>
      <c r="S237" s="20">
        <f t="shared" si="127"/>
        <v>96317.733000000007</v>
      </c>
      <c r="T237" s="16" t="str">
        <f t="shared" si="133"/>
        <v>PROMEDIO</v>
      </c>
      <c r="U237" s="16">
        <v>1</v>
      </c>
      <c r="V237" s="16">
        <v>1</v>
      </c>
      <c r="W237" s="18">
        <f t="shared" si="134"/>
        <v>0</v>
      </c>
      <c r="X237" s="22">
        <f t="shared" si="135"/>
        <v>1</v>
      </c>
      <c r="Y237" s="22" t="e">
        <f>U237/#REF!</f>
        <v>#REF!</v>
      </c>
      <c r="Z237" s="22" t="e">
        <f>V237/#REF!</f>
        <v>#REF!</v>
      </c>
      <c r="AA237" s="20">
        <f t="shared" si="128"/>
        <v>96317.733000000007</v>
      </c>
      <c r="AB237" s="20">
        <f t="shared" si="129"/>
        <v>96317.733000000007</v>
      </c>
      <c r="AC237" s="23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5"/>
      <c r="AV237" s="26"/>
      <c r="AW237" s="39"/>
      <c r="AX237" s="27"/>
    </row>
    <row r="238" spans="1:50" s="28" customFormat="1" x14ac:dyDescent="0.2">
      <c r="A238" s="40">
        <v>203</v>
      </c>
      <c r="B238" s="56" t="s">
        <v>282</v>
      </c>
      <c r="C238" s="54" t="s">
        <v>153</v>
      </c>
      <c r="D238" s="19">
        <v>1</v>
      </c>
      <c r="E238" s="2">
        <v>1120000</v>
      </c>
      <c r="F238" s="2">
        <f t="shared" si="145"/>
        <v>1120000</v>
      </c>
      <c r="G238" s="2">
        <v>1388800</v>
      </c>
      <c r="H238" s="2">
        <f t="shared" si="146"/>
        <v>1388800</v>
      </c>
      <c r="I238" s="2">
        <v>1481200</v>
      </c>
      <c r="J238" s="63">
        <f t="shared" si="147"/>
        <v>1481200</v>
      </c>
      <c r="K238" s="20">
        <f t="shared" si="148"/>
        <v>1120000</v>
      </c>
      <c r="L238" s="20">
        <f t="shared" si="149"/>
        <v>1481200</v>
      </c>
      <c r="M238" s="20">
        <f t="shared" si="150"/>
        <v>1388800</v>
      </c>
      <c r="N238" s="20">
        <f t="shared" si="151"/>
        <v>1330000</v>
      </c>
      <c r="O238" s="20">
        <f t="shared" si="131"/>
        <v>1254400</v>
      </c>
      <c r="P238" s="20">
        <f t="shared" si="132"/>
        <v>1435000</v>
      </c>
      <c r="Q238" s="20">
        <f t="shared" si="152"/>
        <v>190070.30278294397</v>
      </c>
      <c r="R238" s="21">
        <f t="shared" si="136"/>
        <v>0.15152288168283159</v>
      </c>
      <c r="S238" s="20">
        <f t="shared" si="127"/>
        <v>1254400</v>
      </c>
      <c r="T238" s="16" t="str">
        <f t="shared" si="133"/>
        <v>PROM[MEN-MED]</v>
      </c>
      <c r="U238" s="16">
        <v>1</v>
      </c>
      <c r="V238" s="16">
        <v>1</v>
      </c>
      <c r="W238" s="18">
        <f t="shared" si="134"/>
        <v>0</v>
      </c>
      <c r="X238" s="22">
        <f t="shared" si="135"/>
        <v>1</v>
      </c>
      <c r="Y238" s="22" t="e">
        <f>U238/#REF!</f>
        <v>#REF!</v>
      </c>
      <c r="Z238" s="22" t="e">
        <f>V238/#REF!</f>
        <v>#REF!</v>
      </c>
      <c r="AA238" s="20">
        <f t="shared" si="128"/>
        <v>1254400</v>
      </c>
      <c r="AB238" s="20">
        <f t="shared" si="129"/>
        <v>1254400</v>
      </c>
      <c r="AC238" s="23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5"/>
      <c r="AV238" s="26"/>
      <c r="AW238" s="39"/>
      <c r="AX238" s="27"/>
    </row>
    <row r="239" spans="1:50" s="28" customFormat="1" x14ac:dyDescent="0.2">
      <c r="A239" s="40">
        <v>204</v>
      </c>
      <c r="B239" s="56" t="s">
        <v>283</v>
      </c>
      <c r="C239" s="54" t="s">
        <v>153</v>
      </c>
      <c r="D239" s="19">
        <v>1</v>
      </c>
      <c r="E239" s="2">
        <v>1600000</v>
      </c>
      <c r="F239" s="2">
        <f t="shared" si="145"/>
        <v>1600000</v>
      </c>
      <c r="G239" s="2">
        <v>1760000.0000000002</v>
      </c>
      <c r="H239" s="2">
        <f t="shared" si="146"/>
        <v>1760000.0000000002</v>
      </c>
      <c r="I239" s="2">
        <v>1730560</v>
      </c>
      <c r="J239" s="63">
        <f t="shared" si="147"/>
        <v>1730560</v>
      </c>
      <c r="K239" s="20">
        <f t="shared" si="148"/>
        <v>1600000</v>
      </c>
      <c r="L239" s="20">
        <f t="shared" si="149"/>
        <v>1760000.0000000002</v>
      </c>
      <c r="M239" s="20">
        <f t="shared" si="150"/>
        <v>1730560</v>
      </c>
      <c r="N239" s="20">
        <f t="shared" si="151"/>
        <v>1696853.3333333333</v>
      </c>
      <c r="O239" s="20">
        <f t="shared" si="131"/>
        <v>1665280</v>
      </c>
      <c r="P239" s="20">
        <f t="shared" si="132"/>
        <v>1745280</v>
      </c>
      <c r="Q239" s="20">
        <f t="shared" si="152"/>
        <v>113137.08498984778</v>
      </c>
      <c r="R239" s="21">
        <f t="shared" si="136"/>
        <v>6.7938776055586916E-2</v>
      </c>
      <c r="S239" s="20">
        <f t="shared" si="127"/>
        <v>1696853.3333333333</v>
      </c>
      <c r="T239" s="16" t="str">
        <f t="shared" si="133"/>
        <v>PROMEDIO</v>
      </c>
      <c r="U239" s="16">
        <v>1</v>
      </c>
      <c r="V239" s="16">
        <v>1</v>
      </c>
      <c r="W239" s="18">
        <f t="shared" si="134"/>
        <v>0</v>
      </c>
      <c r="X239" s="22">
        <f t="shared" si="135"/>
        <v>1</v>
      </c>
      <c r="Y239" s="22" t="e">
        <f>U239/#REF!</f>
        <v>#REF!</v>
      </c>
      <c r="Z239" s="22" t="e">
        <f>V239/#REF!</f>
        <v>#REF!</v>
      </c>
      <c r="AA239" s="20">
        <f t="shared" si="128"/>
        <v>1696853.3333333333</v>
      </c>
      <c r="AB239" s="20">
        <f t="shared" si="129"/>
        <v>1696853.3333333333</v>
      </c>
      <c r="AC239" s="23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5"/>
      <c r="AV239" s="26"/>
      <c r="AW239" s="39"/>
      <c r="AX239" s="27"/>
    </row>
    <row r="240" spans="1:50" s="28" customFormat="1" ht="30.6" x14ac:dyDescent="0.2">
      <c r="A240" s="40">
        <v>205</v>
      </c>
      <c r="B240" s="56" t="s">
        <v>284</v>
      </c>
      <c r="C240" s="54" t="s">
        <v>261</v>
      </c>
      <c r="D240" s="19">
        <v>1</v>
      </c>
      <c r="E240" s="2">
        <v>85000</v>
      </c>
      <c r="F240" s="2">
        <f t="shared" si="145"/>
        <v>85000</v>
      </c>
      <c r="G240" s="2">
        <v>96049.999999999985</v>
      </c>
      <c r="H240" s="2">
        <f t="shared" si="146"/>
        <v>96049.999999999985</v>
      </c>
      <c r="I240" s="2">
        <v>106624.00000000003</v>
      </c>
      <c r="J240" s="63">
        <f t="shared" si="147"/>
        <v>106624.00000000003</v>
      </c>
      <c r="K240" s="20">
        <f t="shared" si="148"/>
        <v>85000</v>
      </c>
      <c r="L240" s="20">
        <f t="shared" si="149"/>
        <v>106624.00000000003</v>
      </c>
      <c r="M240" s="20">
        <f t="shared" si="150"/>
        <v>96049.999999999985</v>
      </c>
      <c r="N240" s="20">
        <f t="shared" si="151"/>
        <v>95891.333333333328</v>
      </c>
      <c r="O240" s="20">
        <f t="shared" si="131"/>
        <v>90525</v>
      </c>
      <c r="P240" s="20">
        <f t="shared" si="132"/>
        <v>101337</v>
      </c>
      <c r="Q240" s="20">
        <f t="shared" si="152"/>
        <v>7813.5299321113398</v>
      </c>
      <c r="R240" s="21">
        <f t="shared" si="136"/>
        <v>8.6313503806808509E-2</v>
      </c>
      <c r="S240" s="20">
        <f t="shared" si="127"/>
        <v>95891.333333333328</v>
      </c>
      <c r="T240" s="16" t="str">
        <f t="shared" si="133"/>
        <v>PROMEDIO</v>
      </c>
      <c r="U240" s="16">
        <v>1</v>
      </c>
      <c r="V240" s="16">
        <v>1</v>
      </c>
      <c r="W240" s="18">
        <f t="shared" si="134"/>
        <v>0</v>
      </c>
      <c r="X240" s="22">
        <f t="shared" si="135"/>
        <v>1</v>
      </c>
      <c r="Y240" s="22" t="e">
        <f>U240/#REF!</f>
        <v>#REF!</v>
      </c>
      <c r="Z240" s="22" t="e">
        <f>V240/#REF!</f>
        <v>#REF!</v>
      </c>
      <c r="AA240" s="20">
        <f t="shared" si="128"/>
        <v>95891.333333333328</v>
      </c>
      <c r="AB240" s="20">
        <f t="shared" si="129"/>
        <v>95891.333333333328</v>
      </c>
      <c r="AC240" s="23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5"/>
      <c r="AV240" s="26"/>
      <c r="AW240" s="39"/>
      <c r="AX240" s="27"/>
    </row>
    <row r="241" spans="1:50" s="28" customFormat="1" ht="30.6" x14ac:dyDescent="0.2">
      <c r="A241" s="40">
        <v>206</v>
      </c>
      <c r="B241" s="56" t="s">
        <v>285</v>
      </c>
      <c r="C241" s="54" t="s">
        <v>261</v>
      </c>
      <c r="D241" s="19">
        <v>1</v>
      </c>
      <c r="E241" s="2">
        <v>152730</v>
      </c>
      <c r="F241" s="2">
        <f t="shared" si="145"/>
        <v>152730</v>
      </c>
      <c r="G241" s="2">
        <v>187857.9</v>
      </c>
      <c r="H241" s="2">
        <f t="shared" si="146"/>
        <v>187857.9</v>
      </c>
      <c r="I241" s="2">
        <v>178144.27200000003</v>
      </c>
      <c r="J241" s="63">
        <f t="shared" si="147"/>
        <v>178144.27200000003</v>
      </c>
      <c r="K241" s="20">
        <f t="shared" si="148"/>
        <v>152730</v>
      </c>
      <c r="L241" s="20">
        <f t="shared" si="149"/>
        <v>187857.9</v>
      </c>
      <c r="M241" s="20">
        <f t="shared" si="150"/>
        <v>178144.27200000003</v>
      </c>
      <c r="N241" s="20">
        <f t="shared" si="151"/>
        <v>172910.72400000002</v>
      </c>
      <c r="O241" s="20">
        <f t="shared" si="131"/>
        <v>165437.136</v>
      </c>
      <c r="P241" s="20">
        <f t="shared" si="132"/>
        <v>183001.08600000001</v>
      </c>
      <c r="Q241" s="20">
        <f t="shared" si="152"/>
        <v>24839.176298842653</v>
      </c>
      <c r="R241" s="21">
        <f t="shared" si="136"/>
        <v>0.15014268802889971</v>
      </c>
      <c r="S241" s="20">
        <f t="shared" si="127"/>
        <v>165437.136</v>
      </c>
      <c r="T241" s="16" t="str">
        <f t="shared" si="133"/>
        <v>PROM[MEN-MED]</v>
      </c>
      <c r="U241" s="16">
        <v>1</v>
      </c>
      <c r="V241" s="16">
        <v>1</v>
      </c>
      <c r="W241" s="18">
        <f t="shared" si="134"/>
        <v>0</v>
      </c>
      <c r="X241" s="22">
        <f t="shared" si="135"/>
        <v>1</v>
      </c>
      <c r="Y241" s="22" t="e">
        <f>U241/#REF!</f>
        <v>#REF!</v>
      </c>
      <c r="Z241" s="22" t="e">
        <f>V241/#REF!</f>
        <v>#REF!</v>
      </c>
      <c r="AA241" s="20">
        <f t="shared" si="128"/>
        <v>165437.136</v>
      </c>
      <c r="AB241" s="20">
        <f t="shared" si="129"/>
        <v>165437.136</v>
      </c>
      <c r="AC241" s="23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5"/>
      <c r="AV241" s="26"/>
      <c r="AW241" s="39"/>
      <c r="AX241" s="27"/>
    </row>
    <row r="242" spans="1:50" s="28" customFormat="1" ht="20.399999999999999" x14ac:dyDescent="0.2">
      <c r="A242" s="40">
        <v>207</v>
      </c>
      <c r="B242" s="56" t="s">
        <v>286</v>
      </c>
      <c r="C242" s="54" t="s">
        <v>154</v>
      </c>
      <c r="D242" s="19">
        <v>1</v>
      </c>
      <c r="E242" s="2">
        <v>36320</v>
      </c>
      <c r="F242" s="2">
        <f t="shared" si="145"/>
        <v>36320</v>
      </c>
      <c r="G242" s="2">
        <v>44310.400000000001</v>
      </c>
      <c r="H242" s="2">
        <f t="shared" si="146"/>
        <v>44310.400000000001</v>
      </c>
      <c r="I242" s="2">
        <v>37787.328000000001</v>
      </c>
      <c r="J242" s="63">
        <f t="shared" si="147"/>
        <v>37787.328000000001</v>
      </c>
      <c r="K242" s="20">
        <f t="shared" si="148"/>
        <v>36320</v>
      </c>
      <c r="L242" s="20">
        <f t="shared" si="149"/>
        <v>44310.400000000001</v>
      </c>
      <c r="M242" s="20">
        <f t="shared" si="150"/>
        <v>37787.328000000001</v>
      </c>
      <c r="N242" s="20">
        <f t="shared" si="151"/>
        <v>39472.576000000001</v>
      </c>
      <c r="O242" s="20">
        <f t="shared" si="131"/>
        <v>37053.664000000004</v>
      </c>
      <c r="P242" s="20">
        <f t="shared" si="132"/>
        <v>41048.864000000001</v>
      </c>
      <c r="Q242" s="20">
        <f t="shared" si="152"/>
        <v>5650.0660243929906</v>
      </c>
      <c r="R242" s="21">
        <f t="shared" si="136"/>
        <v>0.15248332862285874</v>
      </c>
      <c r="S242" s="20">
        <f t="shared" si="127"/>
        <v>37053.664000000004</v>
      </c>
      <c r="T242" s="16" t="str">
        <f t="shared" si="133"/>
        <v>PROM[MEN-MED]</v>
      </c>
      <c r="U242" s="16">
        <v>1</v>
      </c>
      <c r="V242" s="16">
        <v>1</v>
      </c>
      <c r="W242" s="18">
        <f t="shared" si="134"/>
        <v>0</v>
      </c>
      <c r="X242" s="22">
        <f t="shared" si="135"/>
        <v>1</v>
      </c>
      <c r="Y242" s="22" t="e">
        <f>U242/#REF!</f>
        <v>#REF!</v>
      </c>
      <c r="Z242" s="22" t="e">
        <f>V242/#REF!</f>
        <v>#REF!</v>
      </c>
      <c r="AA242" s="20">
        <f t="shared" si="128"/>
        <v>37053.664000000004</v>
      </c>
      <c r="AB242" s="20">
        <f t="shared" si="129"/>
        <v>37053.664000000004</v>
      </c>
      <c r="AC242" s="23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5"/>
      <c r="AV242" s="26"/>
      <c r="AW242" s="39"/>
      <c r="AX242" s="27"/>
    </row>
    <row r="243" spans="1:50" s="28" customFormat="1" x14ac:dyDescent="0.2">
      <c r="A243" s="40">
        <v>208</v>
      </c>
      <c r="B243" s="56" t="s">
        <v>287</v>
      </c>
      <c r="C243" s="54" t="s">
        <v>153</v>
      </c>
      <c r="D243" s="19">
        <v>1</v>
      </c>
      <c r="E243" s="2">
        <v>134950</v>
      </c>
      <c r="F243" s="2">
        <f t="shared" si="145"/>
        <v>134950</v>
      </c>
      <c r="G243" s="2">
        <v>152493.5</v>
      </c>
      <c r="H243" s="2">
        <f t="shared" si="146"/>
        <v>152493.5</v>
      </c>
      <c r="I243" s="2">
        <v>178471.375</v>
      </c>
      <c r="J243" s="63">
        <f t="shared" si="147"/>
        <v>178471.375</v>
      </c>
      <c r="K243" s="20">
        <f t="shared" si="148"/>
        <v>134950</v>
      </c>
      <c r="L243" s="20">
        <f t="shared" si="149"/>
        <v>178471.375</v>
      </c>
      <c r="M243" s="20">
        <f t="shared" si="150"/>
        <v>152493.5</v>
      </c>
      <c r="N243" s="20">
        <f t="shared" si="151"/>
        <v>155304.95833333334</v>
      </c>
      <c r="O243" s="20">
        <f t="shared" si="131"/>
        <v>143721.75</v>
      </c>
      <c r="P243" s="20">
        <f t="shared" si="132"/>
        <v>165482.4375</v>
      </c>
      <c r="Q243" s="20">
        <f t="shared" si="152"/>
        <v>12405.127815746197</v>
      </c>
      <c r="R243" s="21">
        <f t="shared" si="136"/>
        <v>8.631350380680862E-2</v>
      </c>
      <c r="S243" s="20">
        <f t="shared" si="127"/>
        <v>155304.95833333334</v>
      </c>
      <c r="T243" s="16" t="str">
        <f t="shared" si="133"/>
        <v>PROMEDIO</v>
      </c>
      <c r="U243" s="16">
        <v>1</v>
      </c>
      <c r="V243" s="16">
        <v>1</v>
      </c>
      <c r="W243" s="18">
        <f t="shared" si="134"/>
        <v>0</v>
      </c>
      <c r="X243" s="22">
        <f t="shared" si="135"/>
        <v>1</v>
      </c>
      <c r="Y243" s="22" t="e">
        <f>U243/#REF!</f>
        <v>#REF!</v>
      </c>
      <c r="Z243" s="22" t="e">
        <f>V243/#REF!</f>
        <v>#REF!</v>
      </c>
      <c r="AA243" s="20">
        <f t="shared" si="128"/>
        <v>155304.95833333334</v>
      </c>
      <c r="AB243" s="20">
        <f t="shared" si="129"/>
        <v>155304.95833333334</v>
      </c>
      <c r="AC243" s="23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5"/>
      <c r="AV243" s="26"/>
      <c r="AW243" s="39"/>
      <c r="AX243" s="27"/>
    </row>
    <row r="244" spans="1:50" s="28" customFormat="1" x14ac:dyDescent="0.2">
      <c r="A244" s="40">
        <v>209</v>
      </c>
      <c r="B244" s="56" t="s">
        <v>288</v>
      </c>
      <c r="C244" s="54" t="s">
        <v>153</v>
      </c>
      <c r="D244" s="19">
        <v>1</v>
      </c>
      <c r="E244" s="2">
        <v>85000</v>
      </c>
      <c r="F244" s="2">
        <f t="shared" si="145"/>
        <v>85000</v>
      </c>
      <c r="G244" s="2">
        <v>94350.000000000015</v>
      </c>
      <c r="H244" s="2">
        <f t="shared" si="146"/>
        <v>94350.000000000015</v>
      </c>
      <c r="I244" s="2">
        <v>88434</v>
      </c>
      <c r="J244" s="63">
        <f t="shared" si="147"/>
        <v>88434</v>
      </c>
      <c r="K244" s="20">
        <f t="shared" si="148"/>
        <v>85000</v>
      </c>
      <c r="L244" s="20">
        <f t="shared" si="149"/>
        <v>94350.000000000015</v>
      </c>
      <c r="M244" s="20">
        <f t="shared" si="150"/>
        <v>88434</v>
      </c>
      <c r="N244" s="20">
        <f t="shared" si="151"/>
        <v>89261.333333333328</v>
      </c>
      <c r="O244" s="20">
        <f t="shared" si="131"/>
        <v>86717</v>
      </c>
      <c r="P244" s="20">
        <f t="shared" si="132"/>
        <v>91392</v>
      </c>
      <c r="Q244" s="20">
        <f t="shared" si="152"/>
        <v>6611.4484040942298</v>
      </c>
      <c r="R244" s="21">
        <f t="shared" si="136"/>
        <v>7.624166431142948E-2</v>
      </c>
      <c r="S244" s="20">
        <f t="shared" si="127"/>
        <v>89261.333333333328</v>
      </c>
      <c r="T244" s="16" t="str">
        <f t="shared" si="133"/>
        <v>PROMEDIO</v>
      </c>
      <c r="U244" s="16">
        <v>1</v>
      </c>
      <c r="V244" s="16">
        <v>1</v>
      </c>
      <c r="W244" s="18">
        <f t="shared" si="134"/>
        <v>0</v>
      </c>
      <c r="X244" s="22">
        <f t="shared" si="135"/>
        <v>1</v>
      </c>
      <c r="Y244" s="22" t="e">
        <f>U244/#REF!</f>
        <v>#REF!</v>
      </c>
      <c r="Z244" s="22" t="e">
        <f>V244/#REF!</f>
        <v>#REF!</v>
      </c>
      <c r="AA244" s="20">
        <f t="shared" si="128"/>
        <v>89261.333333333328</v>
      </c>
      <c r="AB244" s="20">
        <f t="shared" si="129"/>
        <v>89261.333333333328</v>
      </c>
      <c r="AC244" s="23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5"/>
      <c r="AV244" s="26"/>
      <c r="AW244" s="39"/>
      <c r="AX244" s="27"/>
    </row>
    <row r="245" spans="1:50" s="28" customFormat="1" x14ac:dyDescent="0.2">
      <c r="A245" s="40">
        <v>210</v>
      </c>
      <c r="B245" s="56" t="s">
        <v>289</v>
      </c>
      <c r="C245" s="54" t="s">
        <v>153</v>
      </c>
      <c r="D245" s="19">
        <v>1</v>
      </c>
      <c r="E245" s="2">
        <v>240000</v>
      </c>
      <c r="F245" s="2">
        <f t="shared" si="145"/>
        <v>240000</v>
      </c>
      <c r="G245" s="2">
        <v>261600.00000000003</v>
      </c>
      <c r="H245" s="2">
        <f t="shared" si="146"/>
        <v>261600.00000000003</v>
      </c>
      <c r="I245" s="2">
        <v>285144.00000000006</v>
      </c>
      <c r="J245" s="63">
        <f t="shared" si="147"/>
        <v>285144.00000000006</v>
      </c>
      <c r="K245" s="20">
        <f t="shared" si="148"/>
        <v>240000</v>
      </c>
      <c r="L245" s="20">
        <f t="shared" si="149"/>
        <v>285144.00000000006</v>
      </c>
      <c r="M245" s="20">
        <f t="shared" si="150"/>
        <v>261600.00000000003</v>
      </c>
      <c r="N245" s="20">
        <f t="shared" si="151"/>
        <v>262248</v>
      </c>
      <c r="O245" s="20">
        <f t="shared" si="131"/>
        <v>250800</v>
      </c>
      <c r="P245" s="20">
        <f t="shared" si="132"/>
        <v>273372.00000000006</v>
      </c>
      <c r="Q245" s="20">
        <f t="shared" si="152"/>
        <v>15273.506473629446</v>
      </c>
      <c r="R245" s="21">
        <f t="shared" si="136"/>
        <v>6.0899148618937186E-2</v>
      </c>
      <c r="S245" s="20">
        <f t="shared" si="127"/>
        <v>262248</v>
      </c>
      <c r="T245" s="16" t="str">
        <f t="shared" si="133"/>
        <v>PROMEDIO</v>
      </c>
      <c r="U245" s="16">
        <v>1</v>
      </c>
      <c r="V245" s="16">
        <v>1</v>
      </c>
      <c r="W245" s="18">
        <f t="shared" si="134"/>
        <v>0</v>
      </c>
      <c r="X245" s="22">
        <f t="shared" si="135"/>
        <v>1</v>
      </c>
      <c r="Y245" s="22" t="e">
        <f>U245/#REF!</f>
        <v>#REF!</v>
      </c>
      <c r="Z245" s="22" t="e">
        <f>V245/#REF!</f>
        <v>#REF!</v>
      </c>
      <c r="AA245" s="20">
        <f t="shared" si="128"/>
        <v>262248</v>
      </c>
      <c r="AB245" s="20">
        <f t="shared" si="129"/>
        <v>262248</v>
      </c>
      <c r="AC245" s="23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5"/>
      <c r="AV245" s="26"/>
      <c r="AW245" s="39"/>
      <c r="AX245" s="27"/>
    </row>
    <row r="246" spans="1:50" s="28" customFormat="1" ht="20.399999999999999" x14ac:dyDescent="0.2">
      <c r="A246" s="40">
        <v>211</v>
      </c>
      <c r="B246" s="56" t="s">
        <v>290</v>
      </c>
      <c r="C246" s="54" t="s">
        <v>154</v>
      </c>
      <c r="D246" s="19">
        <v>1</v>
      </c>
      <c r="E246" s="2">
        <v>51360</v>
      </c>
      <c r="F246" s="2">
        <f t="shared" si="145"/>
        <v>51360</v>
      </c>
      <c r="G246" s="2">
        <v>58036.799999999996</v>
      </c>
      <c r="H246" s="2">
        <f t="shared" si="146"/>
        <v>58036.799999999996</v>
      </c>
      <c r="I246" s="2">
        <v>77702.543999999994</v>
      </c>
      <c r="J246" s="63">
        <f t="shared" si="147"/>
        <v>77702.543999999994</v>
      </c>
      <c r="K246" s="20">
        <f t="shared" si="148"/>
        <v>51360</v>
      </c>
      <c r="L246" s="20">
        <f t="shared" si="149"/>
        <v>77702.543999999994</v>
      </c>
      <c r="M246" s="20">
        <f t="shared" si="150"/>
        <v>58036.799999999996</v>
      </c>
      <c r="N246" s="20">
        <f t="shared" si="151"/>
        <v>62366.447999999997</v>
      </c>
      <c r="O246" s="20">
        <f t="shared" si="131"/>
        <v>54698.399999999994</v>
      </c>
      <c r="P246" s="20">
        <f t="shared" si="132"/>
        <v>67869.671999999991</v>
      </c>
      <c r="Q246" s="20">
        <f t="shared" si="152"/>
        <v>4721.2105566263372</v>
      </c>
      <c r="R246" s="21">
        <f t="shared" si="136"/>
        <v>8.6313503806808564E-2</v>
      </c>
      <c r="S246" s="20">
        <f t="shared" si="127"/>
        <v>62366.447999999997</v>
      </c>
      <c r="T246" s="16" t="str">
        <f t="shared" si="133"/>
        <v>PROMEDIO</v>
      </c>
      <c r="U246" s="16">
        <v>1</v>
      </c>
      <c r="V246" s="16">
        <v>1</v>
      </c>
      <c r="W246" s="18">
        <f t="shared" si="134"/>
        <v>0</v>
      </c>
      <c r="X246" s="22">
        <f t="shared" si="135"/>
        <v>1</v>
      </c>
      <c r="Y246" s="22" t="e">
        <f>U246/#REF!</f>
        <v>#REF!</v>
      </c>
      <c r="Z246" s="22" t="e">
        <f>V246/#REF!</f>
        <v>#REF!</v>
      </c>
      <c r="AA246" s="20">
        <f t="shared" si="128"/>
        <v>62366.447999999997</v>
      </c>
      <c r="AB246" s="20">
        <f t="shared" si="129"/>
        <v>62366.447999999997</v>
      </c>
      <c r="AC246" s="23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5"/>
      <c r="AV246" s="26"/>
      <c r="AW246" s="39"/>
      <c r="AX246" s="27"/>
    </row>
    <row r="247" spans="1:50" s="28" customFormat="1" ht="20.399999999999999" x14ac:dyDescent="0.2">
      <c r="A247" s="40">
        <v>212</v>
      </c>
      <c r="B247" s="56" t="s">
        <v>291</v>
      </c>
      <c r="C247" s="54" t="s">
        <v>153</v>
      </c>
      <c r="D247" s="19">
        <v>1</v>
      </c>
      <c r="E247" s="2">
        <v>389760</v>
      </c>
      <c r="F247" s="2">
        <f t="shared" si="145"/>
        <v>389760</v>
      </c>
      <c r="G247" s="2">
        <v>413145.60000000003</v>
      </c>
      <c r="H247" s="2">
        <f t="shared" si="146"/>
        <v>413145.60000000003</v>
      </c>
      <c r="I247" s="2">
        <v>515457.59999999992</v>
      </c>
      <c r="J247" s="63">
        <f t="shared" si="147"/>
        <v>515457.59999999992</v>
      </c>
      <c r="K247" s="20">
        <f t="shared" si="148"/>
        <v>389760</v>
      </c>
      <c r="L247" s="20">
        <f t="shared" si="149"/>
        <v>515457.59999999992</v>
      </c>
      <c r="M247" s="20">
        <f t="shared" si="150"/>
        <v>413145.60000000003</v>
      </c>
      <c r="N247" s="20">
        <f t="shared" si="151"/>
        <v>439454.39999999997</v>
      </c>
      <c r="O247" s="20">
        <f t="shared" si="131"/>
        <v>401452.80000000005</v>
      </c>
      <c r="P247" s="20">
        <f t="shared" si="132"/>
        <v>464301.6</v>
      </c>
      <c r="Q247" s="20">
        <f t="shared" si="152"/>
        <v>16536.116342116151</v>
      </c>
      <c r="R247" s="21">
        <f t="shared" si="136"/>
        <v>4.1190686282711567E-2</v>
      </c>
      <c r="S247" s="20">
        <f t="shared" si="127"/>
        <v>439454.39999999997</v>
      </c>
      <c r="T247" s="16" t="str">
        <f t="shared" si="133"/>
        <v>PROMEDIO</v>
      </c>
      <c r="U247" s="16">
        <v>1</v>
      </c>
      <c r="V247" s="16">
        <v>1</v>
      </c>
      <c r="W247" s="18">
        <f t="shared" si="134"/>
        <v>0</v>
      </c>
      <c r="X247" s="22">
        <f t="shared" si="135"/>
        <v>1</v>
      </c>
      <c r="Y247" s="22" t="e">
        <f>U247/#REF!</f>
        <v>#REF!</v>
      </c>
      <c r="Z247" s="22" t="e">
        <f>V247/#REF!</f>
        <v>#REF!</v>
      </c>
      <c r="AA247" s="20">
        <f t="shared" si="128"/>
        <v>439454.39999999997</v>
      </c>
      <c r="AB247" s="20">
        <f t="shared" si="129"/>
        <v>439454.39999999997</v>
      </c>
      <c r="AC247" s="23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5"/>
      <c r="AV247" s="26"/>
      <c r="AW247" s="39"/>
      <c r="AX247" s="27"/>
    </row>
    <row r="248" spans="1:50" s="28" customFormat="1" ht="20.399999999999999" x14ac:dyDescent="0.2">
      <c r="A248" s="40">
        <v>213</v>
      </c>
      <c r="B248" s="56" t="s">
        <v>292</v>
      </c>
      <c r="C248" s="54" t="s">
        <v>261</v>
      </c>
      <c r="D248" s="19">
        <v>1</v>
      </c>
      <c r="E248" s="2">
        <v>21320</v>
      </c>
      <c r="F248" s="2">
        <f t="shared" si="145"/>
        <v>21320</v>
      </c>
      <c r="G248" s="2">
        <v>21746.400000000001</v>
      </c>
      <c r="H248" s="2">
        <f t="shared" si="146"/>
        <v>21746.400000000001</v>
      </c>
      <c r="I248" s="2">
        <v>30700.799999999999</v>
      </c>
      <c r="J248" s="63">
        <f t="shared" si="147"/>
        <v>30700.799999999999</v>
      </c>
      <c r="K248" s="20">
        <f t="shared" si="148"/>
        <v>21320</v>
      </c>
      <c r="L248" s="20">
        <f t="shared" si="149"/>
        <v>30700.799999999999</v>
      </c>
      <c r="M248" s="20">
        <f t="shared" si="150"/>
        <v>21746.400000000001</v>
      </c>
      <c r="N248" s="20">
        <f t="shared" si="151"/>
        <v>24589.066666666666</v>
      </c>
      <c r="O248" s="20">
        <f t="shared" si="131"/>
        <v>21533.200000000001</v>
      </c>
      <c r="P248" s="20">
        <f t="shared" si="132"/>
        <v>26223.599999999999</v>
      </c>
      <c r="Q248" s="20">
        <f t="shared" si="152"/>
        <v>301.51033149794489</v>
      </c>
      <c r="R248" s="21">
        <f t="shared" si="136"/>
        <v>1.4002114478941582E-2</v>
      </c>
      <c r="S248" s="20">
        <f t="shared" si="127"/>
        <v>24589.066666666666</v>
      </c>
      <c r="T248" s="16" t="str">
        <f t="shared" si="133"/>
        <v>PROMEDIO</v>
      </c>
      <c r="U248" s="16">
        <v>1</v>
      </c>
      <c r="V248" s="16">
        <v>1</v>
      </c>
      <c r="W248" s="18">
        <f t="shared" si="134"/>
        <v>0</v>
      </c>
      <c r="X248" s="22">
        <f t="shared" si="135"/>
        <v>1</v>
      </c>
      <c r="Y248" s="22" t="e">
        <f>U248/#REF!</f>
        <v>#REF!</v>
      </c>
      <c r="Z248" s="22" t="e">
        <f>V248/#REF!</f>
        <v>#REF!</v>
      </c>
      <c r="AA248" s="20">
        <f t="shared" si="128"/>
        <v>24589.066666666666</v>
      </c>
      <c r="AB248" s="20">
        <f t="shared" si="129"/>
        <v>24589.066666666666</v>
      </c>
      <c r="AC248" s="23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5"/>
      <c r="AV248" s="26"/>
      <c r="AW248" s="39"/>
      <c r="AX248" s="27"/>
    </row>
    <row r="249" spans="1:50" s="28" customFormat="1" ht="20.399999999999999" x14ac:dyDescent="0.2">
      <c r="A249" s="40">
        <v>214</v>
      </c>
      <c r="B249" s="56" t="s">
        <v>293</v>
      </c>
      <c r="C249" s="54" t="s">
        <v>152</v>
      </c>
      <c r="D249" s="19">
        <v>1</v>
      </c>
      <c r="E249" s="2">
        <v>34060</v>
      </c>
      <c r="F249" s="2">
        <f t="shared" si="145"/>
        <v>34060</v>
      </c>
      <c r="G249" s="2">
        <v>39509.599999999999</v>
      </c>
      <c r="H249" s="2">
        <f t="shared" si="146"/>
        <v>39509.599999999999</v>
      </c>
      <c r="I249" s="2">
        <v>43491.213999999993</v>
      </c>
      <c r="J249" s="63">
        <f t="shared" si="147"/>
        <v>43491.213999999993</v>
      </c>
      <c r="K249" s="20">
        <f t="shared" si="148"/>
        <v>34060</v>
      </c>
      <c r="L249" s="20">
        <f t="shared" si="149"/>
        <v>43491.213999999993</v>
      </c>
      <c r="M249" s="20">
        <f t="shared" si="150"/>
        <v>39509.599999999999</v>
      </c>
      <c r="N249" s="20">
        <f t="shared" si="151"/>
        <v>39020.27133333333</v>
      </c>
      <c r="O249" s="20">
        <f t="shared" si="131"/>
        <v>36784.800000000003</v>
      </c>
      <c r="P249" s="20">
        <f t="shared" si="132"/>
        <v>41500.406999999992</v>
      </c>
      <c r="Q249" s="20">
        <f t="shared" si="152"/>
        <v>3853.449114754208</v>
      </c>
      <c r="R249" s="21">
        <f t="shared" si="136"/>
        <v>0.10475656017578477</v>
      </c>
      <c r="S249" s="20">
        <f t="shared" ref="S249:S323" si="153">IF(R249&lt;=10%,N249,IF(AND(R249&gt;10%,R249&lt;=20%),O249,N249))</f>
        <v>36784.800000000003</v>
      </c>
      <c r="T249" s="16" t="str">
        <f t="shared" si="133"/>
        <v>PROM[MEN-MED]</v>
      </c>
      <c r="U249" s="16">
        <v>1</v>
      </c>
      <c r="V249" s="16">
        <v>1</v>
      </c>
      <c r="W249" s="18">
        <f t="shared" si="134"/>
        <v>0</v>
      </c>
      <c r="X249" s="22">
        <f t="shared" si="135"/>
        <v>1</v>
      </c>
      <c r="Y249" s="22" t="e">
        <f>U249/#REF!</f>
        <v>#REF!</v>
      </c>
      <c r="Z249" s="22" t="e">
        <f>V249/#REF!</f>
        <v>#REF!</v>
      </c>
      <c r="AA249" s="20">
        <f t="shared" ref="AA249:AA323" si="154">S249</f>
        <v>36784.800000000003</v>
      </c>
      <c r="AB249" s="20">
        <f t="shared" ref="AB249:AB323" si="155">AA249*V249</f>
        <v>36784.800000000003</v>
      </c>
      <c r="AC249" s="23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5"/>
      <c r="AV249" s="26"/>
      <c r="AW249" s="39"/>
      <c r="AX249" s="27"/>
    </row>
    <row r="250" spans="1:50" s="28" customFormat="1" ht="20.399999999999999" x14ac:dyDescent="0.2">
      <c r="A250" s="40">
        <v>215</v>
      </c>
      <c r="B250" s="56" t="s">
        <v>294</v>
      </c>
      <c r="C250" s="54" t="s">
        <v>295</v>
      </c>
      <c r="D250" s="19">
        <v>1</v>
      </c>
      <c r="E250" s="2">
        <v>37750</v>
      </c>
      <c r="F250" s="2">
        <f t="shared" si="145"/>
        <v>37750</v>
      </c>
      <c r="G250" s="2">
        <v>43790</v>
      </c>
      <c r="H250" s="2">
        <f t="shared" si="146"/>
        <v>43790</v>
      </c>
      <c r="I250" s="2">
        <v>53457.774999999994</v>
      </c>
      <c r="J250" s="63">
        <f t="shared" si="147"/>
        <v>53457.774999999994</v>
      </c>
      <c r="K250" s="20">
        <f t="shared" si="148"/>
        <v>37750</v>
      </c>
      <c r="L250" s="20">
        <f t="shared" si="149"/>
        <v>53457.774999999994</v>
      </c>
      <c r="M250" s="20">
        <f t="shared" si="150"/>
        <v>43790</v>
      </c>
      <c r="N250" s="20">
        <f t="shared" si="151"/>
        <v>44999.258333333331</v>
      </c>
      <c r="O250" s="20">
        <f t="shared" si="131"/>
        <v>40770</v>
      </c>
      <c r="P250" s="20">
        <f t="shared" si="132"/>
        <v>48623.887499999997</v>
      </c>
      <c r="Q250" s="20">
        <f t="shared" si="152"/>
        <v>4270.924958366747</v>
      </c>
      <c r="R250" s="21">
        <f t="shared" si="136"/>
        <v>0.10475656017578482</v>
      </c>
      <c r="S250" s="20">
        <f t="shared" si="153"/>
        <v>40770</v>
      </c>
      <c r="T250" s="16" t="str">
        <f t="shared" si="133"/>
        <v>PROM[MEN-MED]</v>
      </c>
      <c r="U250" s="16">
        <v>1</v>
      </c>
      <c r="V250" s="16">
        <v>1</v>
      </c>
      <c r="W250" s="18">
        <f t="shared" si="134"/>
        <v>0</v>
      </c>
      <c r="X250" s="22">
        <f t="shared" si="135"/>
        <v>1</v>
      </c>
      <c r="Y250" s="22" t="e">
        <f>U250/#REF!</f>
        <v>#REF!</v>
      </c>
      <c r="Z250" s="22" t="e">
        <f>V250/#REF!</f>
        <v>#REF!</v>
      </c>
      <c r="AA250" s="20">
        <f t="shared" si="154"/>
        <v>40770</v>
      </c>
      <c r="AB250" s="20">
        <f t="shared" si="155"/>
        <v>40770</v>
      </c>
      <c r="AC250" s="23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5"/>
      <c r="AV250" s="26"/>
      <c r="AW250" s="39"/>
      <c r="AX250" s="27"/>
    </row>
    <row r="251" spans="1:50" s="28" customFormat="1" ht="20.399999999999999" x14ac:dyDescent="0.2">
      <c r="A251" s="40">
        <v>216</v>
      </c>
      <c r="B251" s="56" t="s">
        <v>296</v>
      </c>
      <c r="C251" s="54" t="s">
        <v>153</v>
      </c>
      <c r="D251" s="19">
        <v>1</v>
      </c>
      <c r="E251" s="2">
        <v>322930</v>
      </c>
      <c r="F251" s="2">
        <f t="shared" si="145"/>
        <v>322930</v>
      </c>
      <c r="G251" s="2">
        <v>384286.7</v>
      </c>
      <c r="H251" s="2">
        <f t="shared" si="146"/>
        <v>384286.7</v>
      </c>
      <c r="I251" s="2">
        <v>383673.13300000003</v>
      </c>
      <c r="J251" s="63">
        <f t="shared" si="147"/>
        <v>383673.13300000003</v>
      </c>
      <c r="K251" s="20">
        <f t="shared" si="148"/>
        <v>322930</v>
      </c>
      <c r="L251" s="20">
        <f t="shared" si="149"/>
        <v>384286.7</v>
      </c>
      <c r="M251" s="20">
        <f t="shared" si="150"/>
        <v>383673.13300000003</v>
      </c>
      <c r="N251" s="20">
        <f t="shared" si="151"/>
        <v>363629.94433333335</v>
      </c>
      <c r="O251" s="20">
        <f t="shared" si="131"/>
        <v>353301.56650000002</v>
      </c>
      <c r="P251" s="20">
        <f t="shared" si="132"/>
        <v>383979.91650000005</v>
      </c>
      <c r="Q251" s="20">
        <f t="shared" si="152"/>
        <v>43385.738641228651</v>
      </c>
      <c r="R251" s="21">
        <f t="shared" si="136"/>
        <v>0.12280086689405791</v>
      </c>
      <c r="S251" s="20">
        <f t="shared" si="153"/>
        <v>353301.56650000002</v>
      </c>
      <c r="T251" s="16" t="str">
        <f t="shared" si="133"/>
        <v>PROM[MEN-MED]</v>
      </c>
      <c r="U251" s="16">
        <v>1</v>
      </c>
      <c r="V251" s="16">
        <v>1</v>
      </c>
      <c r="W251" s="18">
        <f t="shared" si="134"/>
        <v>0</v>
      </c>
      <c r="X251" s="22">
        <f t="shared" si="135"/>
        <v>1</v>
      </c>
      <c r="Y251" s="22" t="e">
        <f>U251/#REF!</f>
        <v>#REF!</v>
      </c>
      <c r="Z251" s="22" t="e">
        <f>V251/#REF!</f>
        <v>#REF!</v>
      </c>
      <c r="AA251" s="20">
        <f t="shared" si="154"/>
        <v>353301.56650000002</v>
      </c>
      <c r="AB251" s="20">
        <f t="shared" si="155"/>
        <v>353301.56650000002</v>
      </c>
      <c r="AC251" s="23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5"/>
      <c r="AV251" s="26"/>
      <c r="AW251" s="39"/>
      <c r="AX251" s="27"/>
    </row>
    <row r="252" spans="1:50" s="28" customFormat="1" ht="20.399999999999999" x14ac:dyDescent="0.2">
      <c r="A252" s="40">
        <v>217</v>
      </c>
      <c r="B252" s="56" t="s">
        <v>297</v>
      </c>
      <c r="C252" s="54" t="s">
        <v>153</v>
      </c>
      <c r="D252" s="19">
        <v>1</v>
      </c>
      <c r="E252" s="2">
        <v>275800</v>
      </c>
      <c r="F252" s="2">
        <f t="shared" si="145"/>
        <v>275800</v>
      </c>
      <c r="G252" s="2">
        <v>322686</v>
      </c>
      <c r="H252" s="2">
        <f t="shared" si="146"/>
        <v>322686</v>
      </c>
      <c r="I252" s="2">
        <v>327677.98000000004</v>
      </c>
      <c r="J252" s="63">
        <f t="shared" si="147"/>
        <v>327677.98000000004</v>
      </c>
      <c r="K252" s="20">
        <f t="shared" si="148"/>
        <v>275800</v>
      </c>
      <c r="L252" s="20">
        <f t="shared" si="149"/>
        <v>327677.98000000004</v>
      </c>
      <c r="M252" s="20">
        <f t="shared" si="150"/>
        <v>322686</v>
      </c>
      <c r="N252" s="20">
        <f t="shared" si="151"/>
        <v>308721.32666666666</v>
      </c>
      <c r="O252" s="20">
        <f t="shared" si="131"/>
        <v>299243</v>
      </c>
      <c r="P252" s="20">
        <f t="shared" si="132"/>
        <v>325181.99</v>
      </c>
      <c r="Q252" s="20">
        <f t="shared" si="152"/>
        <v>33153.408542712466</v>
      </c>
      <c r="R252" s="21">
        <f t="shared" si="136"/>
        <v>0.1107909242412102</v>
      </c>
      <c r="S252" s="20">
        <f t="shared" si="153"/>
        <v>299243</v>
      </c>
      <c r="T252" s="16" t="str">
        <f t="shared" si="133"/>
        <v>PROM[MEN-MED]</v>
      </c>
      <c r="U252" s="16">
        <v>1</v>
      </c>
      <c r="V252" s="16">
        <v>1</v>
      </c>
      <c r="W252" s="18">
        <f t="shared" si="134"/>
        <v>0</v>
      </c>
      <c r="X252" s="22">
        <f t="shared" si="135"/>
        <v>1</v>
      </c>
      <c r="Y252" s="22" t="e">
        <f>U252/#REF!</f>
        <v>#REF!</v>
      </c>
      <c r="Z252" s="22" t="e">
        <f>V252/#REF!</f>
        <v>#REF!</v>
      </c>
      <c r="AA252" s="20">
        <f t="shared" si="154"/>
        <v>299243</v>
      </c>
      <c r="AB252" s="20">
        <f t="shared" si="155"/>
        <v>299243</v>
      </c>
      <c r="AC252" s="23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5"/>
      <c r="AV252" s="26"/>
      <c r="AW252" s="39"/>
      <c r="AX252" s="27"/>
    </row>
    <row r="253" spans="1:50" s="28" customFormat="1" x14ac:dyDescent="0.2">
      <c r="A253" s="40">
        <v>218</v>
      </c>
      <c r="B253" s="56" t="s">
        <v>270</v>
      </c>
      <c r="C253" s="54" t="s">
        <v>152</v>
      </c>
      <c r="D253" s="19">
        <v>1</v>
      </c>
      <c r="E253" s="2">
        <v>65000</v>
      </c>
      <c r="F253" s="2">
        <f t="shared" si="145"/>
        <v>65000</v>
      </c>
      <c r="G253" s="2">
        <v>73450</v>
      </c>
      <c r="H253" s="2">
        <f t="shared" si="146"/>
        <v>73450</v>
      </c>
      <c r="I253" s="2">
        <v>98338.5</v>
      </c>
      <c r="J253" s="63">
        <f t="shared" si="147"/>
        <v>98338.5</v>
      </c>
      <c r="K253" s="20">
        <f t="shared" si="148"/>
        <v>65000</v>
      </c>
      <c r="L253" s="20">
        <f t="shared" si="149"/>
        <v>98338.5</v>
      </c>
      <c r="M253" s="20">
        <f t="shared" si="150"/>
        <v>73450</v>
      </c>
      <c r="N253" s="20">
        <f t="shared" si="151"/>
        <v>78929.5</v>
      </c>
      <c r="O253" s="20">
        <f t="shared" si="131"/>
        <v>69225</v>
      </c>
      <c r="P253" s="20">
        <f t="shared" si="132"/>
        <v>85894.25</v>
      </c>
      <c r="Q253" s="20">
        <f t="shared" si="152"/>
        <v>5975.0523010263269</v>
      </c>
      <c r="R253" s="21">
        <f t="shared" si="136"/>
        <v>8.631350380680862E-2</v>
      </c>
      <c r="S253" s="20">
        <f t="shared" si="153"/>
        <v>78929.5</v>
      </c>
      <c r="T253" s="16" t="str">
        <f t="shared" si="133"/>
        <v>PROMEDIO</v>
      </c>
      <c r="U253" s="16">
        <v>1</v>
      </c>
      <c r="V253" s="16">
        <v>1</v>
      </c>
      <c r="W253" s="18">
        <f t="shared" si="134"/>
        <v>0</v>
      </c>
      <c r="X253" s="22">
        <f t="shared" si="135"/>
        <v>1</v>
      </c>
      <c r="Y253" s="22" t="e">
        <f>U253/#REF!</f>
        <v>#REF!</v>
      </c>
      <c r="Z253" s="22" t="e">
        <f>V253/#REF!</f>
        <v>#REF!</v>
      </c>
      <c r="AA253" s="20">
        <f t="shared" si="154"/>
        <v>78929.5</v>
      </c>
      <c r="AB253" s="20">
        <f t="shared" si="155"/>
        <v>78929.5</v>
      </c>
      <c r="AC253" s="23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5"/>
      <c r="AV253" s="26"/>
      <c r="AW253" s="39"/>
      <c r="AX253" s="27"/>
    </row>
    <row r="254" spans="1:50" s="28" customFormat="1" x14ac:dyDescent="0.2">
      <c r="A254" s="40">
        <v>219</v>
      </c>
      <c r="B254" s="56" t="s">
        <v>271</v>
      </c>
      <c r="C254" s="54" t="s">
        <v>152</v>
      </c>
      <c r="D254" s="19">
        <v>1</v>
      </c>
      <c r="E254" s="2">
        <v>365000</v>
      </c>
      <c r="F254" s="2">
        <f t="shared" si="145"/>
        <v>365000</v>
      </c>
      <c r="G254" s="2">
        <v>368650</v>
      </c>
      <c r="H254" s="2">
        <f t="shared" si="146"/>
        <v>368650</v>
      </c>
      <c r="I254" s="2">
        <v>543266</v>
      </c>
      <c r="J254" s="63">
        <f t="shared" si="147"/>
        <v>543266</v>
      </c>
      <c r="K254" s="20">
        <f t="shared" si="148"/>
        <v>365000</v>
      </c>
      <c r="L254" s="20">
        <f t="shared" si="149"/>
        <v>543266</v>
      </c>
      <c r="M254" s="20">
        <f t="shared" si="150"/>
        <v>368650</v>
      </c>
      <c r="N254" s="20">
        <f t="shared" si="151"/>
        <v>425638.66666666669</v>
      </c>
      <c r="O254" s="20">
        <f t="shared" si="131"/>
        <v>366825</v>
      </c>
      <c r="P254" s="20">
        <f t="shared" si="132"/>
        <v>455958</v>
      </c>
      <c r="Q254" s="20">
        <f t="shared" si="152"/>
        <v>2580.9397513308986</v>
      </c>
      <c r="R254" s="21">
        <f t="shared" si="136"/>
        <v>7.0358883700153991E-3</v>
      </c>
      <c r="S254" s="20">
        <f t="shared" si="153"/>
        <v>425638.66666666669</v>
      </c>
      <c r="T254" s="16" t="str">
        <f t="shared" si="133"/>
        <v>PROMEDIO</v>
      </c>
      <c r="U254" s="16">
        <v>1</v>
      </c>
      <c r="V254" s="16">
        <v>1</v>
      </c>
      <c r="W254" s="18">
        <f t="shared" si="134"/>
        <v>0</v>
      </c>
      <c r="X254" s="22">
        <f t="shared" si="135"/>
        <v>1</v>
      </c>
      <c r="Y254" s="22" t="e">
        <f>U254/#REF!</f>
        <v>#REF!</v>
      </c>
      <c r="Z254" s="22" t="e">
        <f>V254/#REF!</f>
        <v>#REF!</v>
      </c>
      <c r="AA254" s="20">
        <f t="shared" si="154"/>
        <v>425638.66666666669</v>
      </c>
      <c r="AB254" s="20">
        <f t="shared" si="155"/>
        <v>425638.66666666669</v>
      </c>
      <c r="AC254" s="23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5"/>
      <c r="AV254" s="26"/>
      <c r="AW254" s="39"/>
      <c r="AX254" s="27"/>
    </row>
    <row r="255" spans="1:50" s="28" customFormat="1" ht="20.399999999999999" x14ac:dyDescent="0.2">
      <c r="A255" s="40">
        <v>220</v>
      </c>
      <c r="B255" s="56" t="s">
        <v>298</v>
      </c>
      <c r="C255" s="54" t="s">
        <v>152</v>
      </c>
      <c r="D255" s="19">
        <v>1</v>
      </c>
      <c r="E255" s="2">
        <v>65000</v>
      </c>
      <c r="F255" s="2">
        <f t="shared" si="145"/>
        <v>65000</v>
      </c>
      <c r="G255" s="2">
        <v>74750</v>
      </c>
      <c r="H255" s="2">
        <f t="shared" si="146"/>
        <v>74750</v>
      </c>
      <c r="I255" s="2">
        <v>99944</v>
      </c>
      <c r="J255" s="63">
        <f t="shared" si="147"/>
        <v>99944</v>
      </c>
      <c r="K255" s="20">
        <f t="shared" si="148"/>
        <v>65000</v>
      </c>
      <c r="L255" s="20">
        <f t="shared" si="149"/>
        <v>99944</v>
      </c>
      <c r="M255" s="20">
        <f t="shared" si="150"/>
        <v>74750</v>
      </c>
      <c r="N255" s="20">
        <f t="shared" si="151"/>
        <v>79898</v>
      </c>
      <c r="O255" s="20">
        <f t="shared" si="131"/>
        <v>69875</v>
      </c>
      <c r="P255" s="20">
        <f t="shared" si="132"/>
        <v>87347</v>
      </c>
      <c r="Q255" s="20">
        <f t="shared" si="152"/>
        <v>6894.2911165688383</v>
      </c>
      <c r="R255" s="21">
        <f t="shared" si="136"/>
        <v>9.8666062491146164E-2</v>
      </c>
      <c r="S255" s="20">
        <f t="shared" si="153"/>
        <v>79898</v>
      </c>
      <c r="T255" s="16" t="str">
        <f t="shared" si="133"/>
        <v>PROMEDIO</v>
      </c>
      <c r="U255" s="16">
        <v>1</v>
      </c>
      <c r="V255" s="16">
        <v>1</v>
      </c>
      <c r="W255" s="18">
        <f t="shared" si="134"/>
        <v>0</v>
      </c>
      <c r="X255" s="22">
        <f t="shared" si="135"/>
        <v>1</v>
      </c>
      <c r="Y255" s="22" t="e">
        <f>U255/#REF!</f>
        <v>#REF!</v>
      </c>
      <c r="Z255" s="22" t="e">
        <f>V255/#REF!</f>
        <v>#REF!</v>
      </c>
      <c r="AA255" s="20">
        <f t="shared" si="154"/>
        <v>79898</v>
      </c>
      <c r="AB255" s="20">
        <f t="shared" si="155"/>
        <v>79898</v>
      </c>
      <c r="AC255" s="23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5"/>
      <c r="AV255" s="26"/>
      <c r="AW255" s="39"/>
      <c r="AX255" s="27"/>
    </row>
    <row r="256" spans="1:50" s="28" customFormat="1" ht="20.399999999999999" x14ac:dyDescent="0.2">
      <c r="A256" s="40">
        <v>221</v>
      </c>
      <c r="B256" s="56" t="s">
        <v>299</v>
      </c>
      <c r="C256" s="54" t="s">
        <v>152</v>
      </c>
      <c r="D256" s="19">
        <v>1</v>
      </c>
      <c r="E256" s="2">
        <v>65000</v>
      </c>
      <c r="F256" s="2">
        <f t="shared" si="145"/>
        <v>65000</v>
      </c>
      <c r="G256" s="2">
        <v>80600</v>
      </c>
      <c r="H256" s="2">
        <f t="shared" si="146"/>
        <v>80600</v>
      </c>
      <c r="I256" s="2">
        <v>70304</v>
      </c>
      <c r="J256" s="63">
        <f t="shared" si="147"/>
        <v>70304</v>
      </c>
      <c r="K256" s="20">
        <f t="shared" si="148"/>
        <v>65000</v>
      </c>
      <c r="L256" s="20">
        <f t="shared" si="149"/>
        <v>80600</v>
      </c>
      <c r="M256" s="20">
        <f t="shared" si="150"/>
        <v>70304</v>
      </c>
      <c r="N256" s="20">
        <f t="shared" si="151"/>
        <v>71968</v>
      </c>
      <c r="O256" s="20">
        <f t="shared" si="131"/>
        <v>67652</v>
      </c>
      <c r="P256" s="20">
        <f t="shared" si="132"/>
        <v>75452</v>
      </c>
      <c r="Q256" s="20">
        <f t="shared" si="152"/>
        <v>11030.865786510141</v>
      </c>
      <c r="R256" s="21">
        <f t="shared" si="136"/>
        <v>0.16305306253340834</v>
      </c>
      <c r="S256" s="20">
        <f t="shared" si="153"/>
        <v>67652</v>
      </c>
      <c r="T256" s="16" t="str">
        <f t="shared" si="133"/>
        <v>PROM[MEN-MED]</v>
      </c>
      <c r="U256" s="16">
        <v>1</v>
      </c>
      <c r="V256" s="16">
        <v>1</v>
      </c>
      <c r="W256" s="18">
        <f t="shared" si="134"/>
        <v>0</v>
      </c>
      <c r="X256" s="22">
        <f t="shared" si="135"/>
        <v>1</v>
      </c>
      <c r="Y256" s="22" t="e">
        <f>U256/#REF!</f>
        <v>#REF!</v>
      </c>
      <c r="Z256" s="22" t="e">
        <f>V256/#REF!</f>
        <v>#REF!</v>
      </c>
      <c r="AA256" s="20">
        <f t="shared" si="154"/>
        <v>67652</v>
      </c>
      <c r="AB256" s="20">
        <f t="shared" si="155"/>
        <v>67652</v>
      </c>
      <c r="AC256" s="23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5"/>
      <c r="AV256" s="26"/>
      <c r="AW256" s="39"/>
      <c r="AX256" s="27"/>
    </row>
    <row r="257" spans="1:50" s="28" customFormat="1" x14ac:dyDescent="0.2">
      <c r="A257" s="40">
        <v>222</v>
      </c>
      <c r="B257" s="56" t="s">
        <v>273</v>
      </c>
      <c r="C257" s="54" t="s">
        <v>152</v>
      </c>
      <c r="D257" s="19">
        <v>1</v>
      </c>
      <c r="E257" s="2">
        <v>55000</v>
      </c>
      <c r="F257" s="2">
        <f t="shared" si="145"/>
        <v>55000</v>
      </c>
      <c r="G257" s="2">
        <v>62149.999999999993</v>
      </c>
      <c r="H257" s="2">
        <f t="shared" si="146"/>
        <v>62149.999999999993</v>
      </c>
      <c r="I257" s="2">
        <v>64152.000000000015</v>
      </c>
      <c r="J257" s="63">
        <f t="shared" si="147"/>
        <v>64152.000000000015</v>
      </c>
      <c r="K257" s="20">
        <f t="shared" si="148"/>
        <v>55000</v>
      </c>
      <c r="L257" s="20">
        <f t="shared" si="149"/>
        <v>64152.000000000015</v>
      </c>
      <c r="M257" s="20">
        <f t="shared" si="150"/>
        <v>62149.999999999993</v>
      </c>
      <c r="N257" s="20">
        <f t="shared" si="151"/>
        <v>60434</v>
      </c>
      <c r="O257" s="20">
        <f t="shared" si="131"/>
        <v>58575</v>
      </c>
      <c r="P257" s="20">
        <f t="shared" si="132"/>
        <v>63151</v>
      </c>
      <c r="Q257" s="20">
        <f t="shared" si="152"/>
        <v>5055.8134854838099</v>
      </c>
      <c r="R257" s="21">
        <f t="shared" si="136"/>
        <v>8.6313503806808536E-2</v>
      </c>
      <c r="S257" s="20">
        <f t="shared" si="153"/>
        <v>60434</v>
      </c>
      <c r="T257" s="16" t="str">
        <f t="shared" si="133"/>
        <v>PROMEDIO</v>
      </c>
      <c r="U257" s="16">
        <v>1</v>
      </c>
      <c r="V257" s="16">
        <v>1</v>
      </c>
      <c r="W257" s="18">
        <f t="shared" si="134"/>
        <v>0</v>
      </c>
      <c r="X257" s="22">
        <f t="shared" si="135"/>
        <v>1</v>
      </c>
      <c r="Y257" s="22" t="e">
        <f>U257/#REF!</f>
        <v>#REF!</v>
      </c>
      <c r="Z257" s="22" t="e">
        <f>V257/#REF!</f>
        <v>#REF!</v>
      </c>
      <c r="AA257" s="20">
        <f t="shared" si="154"/>
        <v>60434</v>
      </c>
      <c r="AB257" s="20">
        <f t="shared" si="155"/>
        <v>60434</v>
      </c>
      <c r="AC257" s="23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5"/>
      <c r="AV257" s="26"/>
      <c r="AW257" s="39"/>
      <c r="AX257" s="27"/>
    </row>
    <row r="258" spans="1:50" s="28" customFormat="1" ht="20.399999999999999" x14ac:dyDescent="0.2">
      <c r="A258" s="40">
        <v>223</v>
      </c>
      <c r="B258" s="56" t="s">
        <v>300</v>
      </c>
      <c r="C258" s="54" t="s">
        <v>152</v>
      </c>
      <c r="D258" s="19">
        <v>1</v>
      </c>
      <c r="E258" s="2">
        <v>65000</v>
      </c>
      <c r="F258" s="2">
        <f t="shared" si="145"/>
        <v>65000</v>
      </c>
      <c r="G258" s="2">
        <v>76050</v>
      </c>
      <c r="H258" s="2">
        <f t="shared" si="146"/>
        <v>76050</v>
      </c>
      <c r="I258" s="2">
        <v>101562.5</v>
      </c>
      <c r="J258" s="63">
        <f t="shared" si="147"/>
        <v>101562.5</v>
      </c>
      <c r="K258" s="20">
        <f t="shared" si="148"/>
        <v>65000</v>
      </c>
      <c r="L258" s="20">
        <f t="shared" si="149"/>
        <v>101562.5</v>
      </c>
      <c r="M258" s="20">
        <f t="shared" si="150"/>
        <v>76050</v>
      </c>
      <c r="N258" s="20">
        <f t="shared" si="151"/>
        <v>80870.833333333328</v>
      </c>
      <c r="O258" s="20">
        <f t="shared" si="131"/>
        <v>70525</v>
      </c>
      <c r="P258" s="20">
        <f t="shared" si="132"/>
        <v>88806.25</v>
      </c>
      <c r="Q258" s="20">
        <f t="shared" si="152"/>
        <v>7813.5299321113498</v>
      </c>
      <c r="R258" s="21">
        <f t="shared" si="136"/>
        <v>0.1107909242412102</v>
      </c>
      <c r="S258" s="20">
        <f t="shared" si="153"/>
        <v>70525</v>
      </c>
      <c r="T258" s="16" t="str">
        <f t="shared" si="133"/>
        <v>PROM[MEN-MED]</v>
      </c>
      <c r="U258" s="16">
        <v>1</v>
      </c>
      <c r="V258" s="16">
        <v>1</v>
      </c>
      <c r="W258" s="18">
        <f t="shared" si="134"/>
        <v>0</v>
      </c>
      <c r="X258" s="22">
        <f t="shared" si="135"/>
        <v>1</v>
      </c>
      <c r="Y258" s="22" t="e">
        <f>U258/#REF!</f>
        <v>#REF!</v>
      </c>
      <c r="Z258" s="22" t="e">
        <f>V258/#REF!</f>
        <v>#REF!</v>
      </c>
      <c r="AA258" s="20">
        <f t="shared" si="154"/>
        <v>70525</v>
      </c>
      <c r="AB258" s="20">
        <f t="shared" si="155"/>
        <v>70525</v>
      </c>
      <c r="AC258" s="23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5"/>
      <c r="AV258" s="26"/>
      <c r="AW258" s="39"/>
      <c r="AX258" s="27"/>
    </row>
    <row r="259" spans="1:50" s="28" customFormat="1" ht="50.4" customHeight="1" x14ac:dyDescent="0.2">
      <c r="A259" s="40">
        <v>224</v>
      </c>
      <c r="B259" s="53" t="s">
        <v>301</v>
      </c>
      <c r="C259" s="54" t="s">
        <v>152</v>
      </c>
      <c r="D259" s="19">
        <v>1</v>
      </c>
      <c r="E259" s="2">
        <v>95000</v>
      </c>
      <c r="F259" s="2">
        <f t="shared" si="145"/>
        <v>95000</v>
      </c>
      <c r="G259" s="2">
        <v>112100</v>
      </c>
      <c r="H259" s="2">
        <f t="shared" si="146"/>
        <v>112100</v>
      </c>
      <c r="I259" s="2">
        <v>125637.49999999997</v>
      </c>
      <c r="J259" s="63">
        <f t="shared" si="147"/>
        <v>125637.49999999997</v>
      </c>
      <c r="K259" s="20">
        <f t="shared" si="148"/>
        <v>95000</v>
      </c>
      <c r="L259" s="20">
        <f t="shared" si="149"/>
        <v>125637.49999999997</v>
      </c>
      <c r="M259" s="20">
        <f t="shared" si="150"/>
        <v>112100</v>
      </c>
      <c r="N259" s="20">
        <f t="shared" si="151"/>
        <v>110912.5</v>
      </c>
      <c r="O259" s="20">
        <f t="shared" si="131"/>
        <v>103550</v>
      </c>
      <c r="P259" s="20">
        <f t="shared" si="132"/>
        <v>118868.74999999999</v>
      </c>
      <c r="Q259" s="20">
        <f t="shared" si="152"/>
        <v>12091.525958289963</v>
      </c>
      <c r="R259" s="21">
        <f t="shared" si="136"/>
        <v>0.1167699271684207</v>
      </c>
      <c r="S259" s="20">
        <f t="shared" si="153"/>
        <v>103550</v>
      </c>
      <c r="T259" s="16" t="str">
        <f t="shared" si="133"/>
        <v>PROM[MEN-MED]</v>
      </c>
      <c r="U259" s="16">
        <v>1</v>
      </c>
      <c r="V259" s="16">
        <v>1</v>
      </c>
      <c r="W259" s="18">
        <f t="shared" si="134"/>
        <v>0</v>
      </c>
      <c r="X259" s="22">
        <f t="shared" si="135"/>
        <v>1</v>
      </c>
      <c r="Y259" s="22" t="e">
        <f>U259/#REF!</f>
        <v>#REF!</v>
      </c>
      <c r="Z259" s="22" t="e">
        <f>V259/#REF!</f>
        <v>#REF!</v>
      </c>
      <c r="AA259" s="20">
        <f t="shared" si="154"/>
        <v>103550</v>
      </c>
      <c r="AB259" s="20">
        <f t="shared" si="155"/>
        <v>103550</v>
      </c>
      <c r="AC259" s="23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5"/>
      <c r="AV259" s="26"/>
      <c r="AW259" s="39"/>
      <c r="AX259" s="27"/>
    </row>
    <row r="260" spans="1:50" s="28" customFormat="1" ht="90" customHeight="1" x14ac:dyDescent="0.2">
      <c r="A260" s="40">
        <v>225</v>
      </c>
      <c r="B260" s="53" t="s">
        <v>302</v>
      </c>
      <c r="C260" s="54" t="s">
        <v>152</v>
      </c>
      <c r="D260" s="19">
        <v>1</v>
      </c>
      <c r="E260" s="2">
        <v>68836.399999999994</v>
      </c>
      <c r="F260" s="2">
        <f t="shared" si="145"/>
        <v>68836.399999999994</v>
      </c>
      <c r="G260" s="2">
        <v>71589.856</v>
      </c>
      <c r="H260" s="2">
        <f t="shared" si="146"/>
        <v>71589.856</v>
      </c>
      <c r="I260" s="2">
        <v>97479.22603999998</v>
      </c>
      <c r="J260" s="63">
        <f t="shared" si="147"/>
        <v>97479.22603999998</v>
      </c>
      <c r="K260" s="20">
        <f t="shared" si="148"/>
        <v>68836.399999999994</v>
      </c>
      <c r="L260" s="20">
        <f t="shared" si="149"/>
        <v>97479.22603999998</v>
      </c>
      <c r="M260" s="20">
        <f t="shared" si="150"/>
        <v>71589.856</v>
      </c>
      <c r="N260" s="20">
        <f t="shared" si="151"/>
        <v>79301.827346666658</v>
      </c>
      <c r="O260" s="20">
        <f t="shared" si="131"/>
        <v>70213.127999999997</v>
      </c>
      <c r="P260" s="20">
        <f t="shared" si="132"/>
        <v>84534.54101999999</v>
      </c>
      <c r="Q260" s="20">
        <f t="shared" si="152"/>
        <v>1946.9874092987902</v>
      </c>
      <c r="R260" s="21">
        <f t="shared" si="136"/>
        <v>2.7729677693590155E-2</v>
      </c>
      <c r="S260" s="20">
        <f t="shared" si="153"/>
        <v>79301.827346666658</v>
      </c>
      <c r="T260" s="16" t="str">
        <f t="shared" si="133"/>
        <v>PROMEDIO</v>
      </c>
      <c r="U260" s="16">
        <v>1</v>
      </c>
      <c r="V260" s="16">
        <v>1</v>
      </c>
      <c r="W260" s="18">
        <f t="shared" si="134"/>
        <v>0</v>
      </c>
      <c r="X260" s="22">
        <f t="shared" si="135"/>
        <v>1</v>
      </c>
      <c r="Y260" s="22" t="e">
        <f>U260/#REF!</f>
        <v>#REF!</v>
      </c>
      <c r="Z260" s="22" t="e">
        <f>V260/#REF!</f>
        <v>#REF!</v>
      </c>
      <c r="AA260" s="20">
        <f t="shared" si="154"/>
        <v>79301.827346666658</v>
      </c>
      <c r="AB260" s="20">
        <f t="shared" si="155"/>
        <v>79301.827346666658</v>
      </c>
      <c r="AC260" s="23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5"/>
      <c r="AV260" s="26"/>
      <c r="AW260" s="39"/>
      <c r="AX260" s="27"/>
    </row>
    <row r="261" spans="1:50" s="28" customFormat="1" ht="30.6" x14ac:dyDescent="0.2">
      <c r="A261" s="40">
        <v>226</v>
      </c>
      <c r="B261" s="56" t="s">
        <v>303</v>
      </c>
      <c r="C261" s="54" t="s">
        <v>153</v>
      </c>
      <c r="D261" s="19">
        <v>1</v>
      </c>
      <c r="E261" s="2">
        <v>285000</v>
      </c>
      <c r="F261" s="2">
        <f t="shared" si="145"/>
        <v>285000</v>
      </c>
      <c r="G261" s="2">
        <v>290700</v>
      </c>
      <c r="H261" s="2">
        <f t="shared" si="146"/>
        <v>290700</v>
      </c>
      <c r="I261" s="2">
        <v>445312.5</v>
      </c>
      <c r="J261" s="63">
        <f t="shared" si="147"/>
        <v>445312.5</v>
      </c>
      <c r="K261" s="20">
        <f t="shared" si="148"/>
        <v>285000</v>
      </c>
      <c r="L261" s="20">
        <f t="shared" si="149"/>
        <v>445312.5</v>
      </c>
      <c r="M261" s="20">
        <f t="shared" si="150"/>
        <v>290700</v>
      </c>
      <c r="N261" s="20">
        <f t="shared" si="151"/>
        <v>340337.5</v>
      </c>
      <c r="O261" s="20">
        <f t="shared" si="131"/>
        <v>287850</v>
      </c>
      <c r="P261" s="20">
        <f t="shared" si="132"/>
        <v>368006.25</v>
      </c>
      <c r="Q261" s="20">
        <f t="shared" si="152"/>
        <v>4030.5086527633207</v>
      </c>
      <c r="R261" s="21">
        <f t="shared" si="136"/>
        <v>1.4002114478941535E-2</v>
      </c>
      <c r="S261" s="20">
        <f t="shared" si="153"/>
        <v>340337.5</v>
      </c>
      <c r="T261" s="16" t="str">
        <f t="shared" si="133"/>
        <v>PROMEDIO</v>
      </c>
      <c r="U261" s="16">
        <v>1</v>
      </c>
      <c r="V261" s="16">
        <v>1</v>
      </c>
      <c r="W261" s="18">
        <f t="shared" si="134"/>
        <v>0</v>
      </c>
      <c r="X261" s="22">
        <f t="shared" si="135"/>
        <v>1</v>
      </c>
      <c r="Y261" s="22" t="e">
        <f>U261/#REF!</f>
        <v>#REF!</v>
      </c>
      <c r="Z261" s="22" t="e">
        <f>V261/#REF!</f>
        <v>#REF!</v>
      </c>
      <c r="AA261" s="20">
        <f t="shared" si="154"/>
        <v>340337.5</v>
      </c>
      <c r="AB261" s="20">
        <f t="shared" si="155"/>
        <v>340337.5</v>
      </c>
      <c r="AC261" s="23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5"/>
      <c r="AV261" s="26"/>
      <c r="AW261" s="39"/>
      <c r="AX261" s="27"/>
    </row>
    <row r="262" spans="1:50" s="28" customFormat="1" ht="30.6" x14ac:dyDescent="0.2">
      <c r="A262" s="40">
        <v>227</v>
      </c>
      <c r="B262" s="56" t="s">
        <v>304</v>
      </c>
      <c r="C262" s="54" t="s">
        <v>153</v>
      </c>
      <c r="D262" s="19">
        <v>1</v>
      </c>
      <c r="E262" s="2">
        <v>352000</v>
      </c>
      <c r="F262" s="2">
        <f t="shared" si="145"/>
        <v>352000</v>
      </c>
      <c r="G262" s="2">
        <v>415360</v>
      </c>
      <c r="H262" s="2">
        <f t="shared" si="146"/>
        <v>415360</v>
      </c>
      <c r="I262" s="2">
        <v>388080</v>
      </c>
      <c r="J262" s="63">
        <f t="shared" si="147"/>
        <v>388080</v>
      </c>
      <c r="K262" s="20">
        <f t="shared" si="148"/>
        <v>352000</v>
      </c>
      <c r="L262" s="20">
        <f t="shared" si="149"/>
        <v>415360</v>
      </c>
      <c r="M262" s="20">
        <f t="shared" si="150"/>
        <v>388080</v>
      </c>
      <c r="N262" s="20">
        <f t="shared" si="151"/>
        <v>385146.66666666669</v>
      </c>
      <c r="O262" s="20">
        <f t="shared" si="131"/>
        <v>370040</v>
      </c>
      <c r="P262" s="20">
        <f t="shared" si="132"/>
        <v>401720</v>
      </c>
      <c r="Q262" s="20">
        <f t="shared" si="152"/>
        <v>44802.285655979649</v>
      </c>
      <c r="R262" s="21">
        <f t="shared" si="136"/>
        <v>0.12107416943027687</v>
      </c>
      <c r="S262" s="20">
        <f t="shared" si="153"/>
        <v>370040</v>
      </c>
      <c r="T262" s="16" t="str">
        <f t="shared" si="133"/>
        <v>PROM[MEN-MED]</v>
      </c>
      <c r="U262" s="16">
        <v>1</v>
      </c>
      <c r="V262" s="16">
        <v>1</v>
      </c>
      <c r="W262" s="18">
        <f t="shared" si="134"/>
        <v>0</v>
      </c>
      <c r="X262" s="22">
        <f t="shared" si="135"/>
        <v>1</v>
      </c>
      <c r="Y262" s="22" t="e">
        <f>U262/#REF!</f>
        <v>#REF!</v>
      </c>
      <c r="Z262" s="22" t="e">
        <f>V262/#REF!</f>
        <v>#REF!</v>
      </c>
      <c r="AA262" s="20">
        <f t="shared" si="154"/>
        <v>370040</v>
      </c>
      <c r="AB262" s="20">
        <f t="shared" si="155"/>
        <v>370040</v>
      </c>
      <c r="AC262" s="23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5"/>
      <c r="AV262" s="26"/>
      <c r="AW262" s="39"/>
      <c r="AX262" s="27"/>
    </row>
    <row r="263" spans="1:50" s="28" customFormat="1" ht="20.399999999999999" x14ac:dyDescent="0.2">
      <c r="A263" s="40">
        <v>228</v>
      </c>
      <c r="B263" s="56" t="s">
        <v>305</v>
      </c>
      <c r="C263" s="54" t="s">
        <v>153</v>
      </c>
      <c r="D263" s="19">
        <v>1</v>
      </c>
      <c r="E263" s="2">
        <v>269889.89</v>
      </c>
      <c r="F263" s="2">
        <f t="shared" si="145"/>
        <v>269889.89</v>
      </c>
      <c r="G263" s="2">
        <v>310373.37349999999</v>
      </c>
      <c r="H263" s="2">
        <f t="shared" si="146"/>
        <v>310373.37349999999</v>
      </c>
      <c r="I263" s="2">
        <v>326566.76690000005</v>
      </c>
      <c r="J263" s="63">
        <f t="shared" si="147"/>
        <v>326566.76690000005</v>
      </c>
      <c r="K263" s="20">
        <f t="shared" si="148"/>
        <v>269889.89</v>
      </c>
      <c r="L263" s="20">
        <f t="shared" si="149"/>
        <v>326566.76690000005</v>
      </c>
      <c r="M263" s="20">
        <f t="shared" si="150"/>
        <v>310373.37349999999</v>
      </c>
      <c r="N263" s="20">
        <f t="shared" si="151"/>
        <v>302276.67680000002</v>
      </c>
      <c r="O263" s="20">
        <f t="shared" si="131"/>
        <v>290131.63175</v>
      </c>
      <c r="P263" s="20">
        <f t="shared" si="132"/>
        <v>318470.07020000002</v>
      </c>
      <c r="Q263" s="20">
        <f t="shared" si="152"/>
        <v>28626.145708903689</v>
      </c>
      <c r="R263" s="21">
        <f t="shared" si="136"/>
        <v>9.8666062491146109E-2</v>
      </c>
      <c r="S263" s="20">
        <f t="shared" si="153"/>
        <v>302276.67680000002</v>
      </c>
      <c r="T263" s="16" t="str">
        <f t="shared" si="133"/>
        <v>PROMEDIO</v>
      </c>
      <c r="U263" s="16">
        <v>1</v>
      </c>
      <c r="V263" s="16">
        <v>1</v>
      </c>
      <c r="W263" s="18">
        <f t="shared" si="134"/>
        <v>0</v>
      </c>
      <c r="X263" s="22">
        <f t="shared" si="135"/>
        <v>1</v>
      </c>
      <c r="Y263" s="22" t="e">
        <f>U263/#REF!</f>
        <v>#REF!</v>
      </c>
      <c r="Z263" s="22" t="e">
        <f>V263/#REF!</f>
        <v>#REF!</v>
      </c>
      <c r="AA263" s="20">
        <f t="shared" si="154"/>
        <v>302276.67680000002</v>
      </c>
      <c r="AB263" s="20">
        <f t="shared" si="155"/>
        <v>302276.67680000002</v>
      </c>
      <c r="AC263" s="23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5"/>
      <c r="AV263" s="26"/>
      <c r="AW263" s="39"/>
      <c r="AX263" s="27"/>
    </row>
    <row r="264" spans="1:50" s="28" customFormat="1" ht="20.399999999999999" x14ac:dyDescent="0.2">
      <c r="A264" s="40">
        <v>229</v>
      </c>
      <c r="B264" s="56" t="s">
        <v>306</v>
      </c>
      <c r="C264" s="54" t="s">
        <v>153</v>
      </c>
      <c r="D264" s="19">
        <v>1</v>
      </c>
      <c r="E264" s="2">
        <v>347704.99</v>
      </c>
      <c r="F264" s="2">
        <f t="shared" si="145"/>
        <v>347704.99</v>
      </c>
      <c r="G264" s="2">
        <v>378998.43910000002</v>
      </c>
      <c r="H264" s="2">
        <f t="shared" si="146"/>
        <v>378998.43910000002</v>
      </c>
      <c r="I264" s="2">
        <v>390681.32676400006</v>
      </c>
      <c r="J264" s="63">
        <f t="shared" si="147"/>
        <v>390681.32676400006</v>
      </c>
      <c r="K264" s="20">
        <f t="shared" si="148"/>
        <v>347704.99</v>
      </c>
      <c r="L264" s="20">
        <f t="shared" si="149"/>
        <v>390681.32676400006</v>
      </c>
      <c r="M264" s="20">
        <f t="shared" si="150"/>
        <v>378998.43910000002</v>
      </c>
      <c r="N264" s="20">
        <f t="shared" si="151"/>
        <v>372461.58528800006</v>
      </c>
      <c r="O264" s="20">
        <f t="shared" si="131"/>
        <v>363351.71455000003</v>
      </c>
      <c r="P264" s="20">
        <f t="shared" si="132"/>
        <v>384839.88293200004</v>
      </c>
      <c r="Q264" s="20">
        <f t="shared" si="152"/>
        <v>22127.810065326081</v>
      </c>
      <c r="R264" s="21">
        <f t="shared" si="136"/>
        <v>6.0899148618937152E-2</v>
      </c>
      <c r="S264" s="20">
        <f t="shared" si="153"/>
        <v>372461.58528800006</v>
      </c>
      <c r="T264" s="16" t="str">
        <f t="shared" si="133"/>
        <v>PROMEDIO</v>
      </c>
      <c r="U264" s="16">
        <v>1</v>
      </c>
      <c r="V264" s="16">
        <v>1</v>
      </c>
      <c r="W264" s="18">
        <f t="shared" si="134"/>
        <v>0</v>
      </c>
      <c r="X264" s="22">
        <f t="shared" si="135"/>
        <v>1</v>
      </c>
      <c r="Y264" s="22" t="e">
        <f>U264/#REF!</f>
        <v>#REF!</v>
      </c>
      <c r="Z264" s="22" t="e">
        <f>V264/#REF!</f>
        <v>#REF!</v>
      </c>
      <c r="AA264" s="20">
        <f t="shared" si="154"/>
        <v>372461.58528800006</v>
      </c>
      <c r="AB264" s="20">
        <f t="shared" si="155"/>
        <v>372461.58528800006</v>
      </c>
      <c r="AC264" s="23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5"/>
      <c r="AV264" s="26"/>
      <c r="AW264" s="39"/>
      <c r="AX264" s="27"/>
    </row>
    <row r="265" spans="1:50" s="28" customFormat="1" ht="20.399999999999999" x14ac:dyDescent="0.2">
      <c r="A265" s="40">
        <v>230</v>
      </c>
      <c r="B265" s="56" t="s">
        <v>274</v>
      </c>
      <c r="C265" s="54" t="s">
        <v>152</v>
      </c>
      <c r="D265" s="19">
        <v>1</v>
      </c>
      <c r="E265" s="2">
        <v>85000</v>
      </c>
      <c r="F265" s="2">
        <f t="shared" si="145"/>
        <v>85000</v>
      </c>
      <c r="G265" s="2">
        <v>104550</v>
      </c>
      <c r="H265" s="2">
        <f t="shared" si="146"/>
        <v>104550</v>
      </c>
      <c r="I265" s="2">
        <v>99144</v>
      </c>
      <c r="J265" s="63">
        <f t="shared" si="147"/>
        <v>99144</v>
      </c>
      <c r="K265" s="20">
        <f t="shared" si="148"/>
        <v>85000</v>
      </c>
      <c r="L265" s="20">
        <f t="shared" si="149"/>
        <v>104550</v>
      </c>
      <c r="M265" s="20">
        <f t="shared" si="150"/>
        <v>99144</v>
      </c>
      <c r="N265" s="20">
        <f t="shared" si="151"/>
        <v>96231.333333333328</v>
      </c>
      <c r="O265" s="20">
        <f t="shared" si="131"/>
        <v>92072</v>
      </c>
      <c r="P265" s="20">
        <f t="shared" si="132"/>
        <v>101847</v>
      </c>
      <c r="Q265" s="20">
        <f t="shared" si="152"/>
        <v>13823.937572197005</v>
      </c>
      <c r="R265" s="21">
        <f t="shared" si="136"/>
        <v>0.15014268802890135</v>
      </c>
      <c r="S265" s="20">
        <f t="shared" si="153"/>
        <v>92072</v>
      </c>
      <c r="T265" s="16" t="str">
        <f t="shared" si="133"/>
        <v>PROM[MEN-MED]</v>
      </c>
      <c r="U265" s="16">
        <v>1</v>
      </c>
      <c r="V265" s="16">
        <v>1</v>
      </c>
      <c r="W265" s="18">
        <f t="shared" si="134"/>
        <v>0</v>
      </c>
      <c r="X265" s="22">
        <f t="shared" si="135"/>
        <v>1</v>
      </c>
      <c r="Y265" s="22" t="e">
        <f>U265/#REF!</f>
        <v>#REF!</v>
      </c>
      <c r="Z265" s="22" t="e">
        <f>V265/#REF!</f>
        <v>#REF!</v>
      </c>
      <c r="AA265" s="20">
        <f t="shared" si="154"/>
        <v>92072</v>
      </c>
      <c r="AB265" s="20">
        <f t="shared" si="155"/>
        <v>92072</v>
      </c>
      <c r="AC265" s="23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5"/>
      <c r="AV265" s="26"/>
      <c r="AW265" s="39"/>
      <c r="AX265" s="27"/>
    </row>
    <row r="266" spans="1:50" s="28" customFormat="1" ht="53.4" customHeight="1" x14ac:dyDescent="0.2">
      <c r="A266" s="40">
        <v>231</v>
      </c>
      <c r="B266" s="56" t="s">
        <v>307</v>
      </c>
      <c r="C266" s="54" t="s">
        <v>156</v>
      </c>
      <c r="D266" s="19">
        <v>1</v>
      </c>
      <c r="E266" s="2">
        <v>152891.79</v>
      </c>
      <c r="F266" s="2">
        <f t="shared" si="145"/>
        <v>152891.79</v>
      </c>
      <c r="G266" s="2">
        <v>181941.23010000002</v>
      </c>
      <c r="H266" s="2">
        <f t="shared" si="146"/>
        <v>181941.23010000002</v>
      </c>
      <c r="I266" s="2">
        <v>202199.39227499996</v>
      </c>
      <c r="J266" s="63">
        <f t="shared" si="147"/>
        <v>202199.39227499996</v>
      </c>
      <c r="K266" s="20">
        <f t="shared" si="148"/>
        <v>152891.79</v>
      </c>
      <c r="L266" s="20">
        <f t="shared" si="149"/>
        <v>202199.39227499996</v>
      </c>
      <c r="M266" s="20">
        <f t="shared" si="150"/>
        <v>181941.23010000002</v>
      </c>
      <c r="N266" s="20">
        <f t="shared" si="151"/>
        <v>179010.804125</v>
      </c>
      <c r="O266" s="20">
        <f t="shared" si="131"/>
        <v>167416.51005000001</v>
      </c>
      <c r="P266" s="20">
        <f t="shared" si="132"/>
        <v>192070.31118749999</v>
      </c>
      <c r="Q266" s="20">
        <f t="shared" si="152"/>
        <v>20541.056084382424</v>
      </c>
      <c r="R266" s="21">
        <f t="shared" si="136"/>
        <v>0.12269432732917265</v>
      </c>
      <c r="S266" s="20">
        <f t="shared" si="153"/>
        <v>167416.51005000001</v>
      </c>
      <c r="T266" s="16" t="str">
        <f t="shared" si="133"/>
        <v>PROM[MEN-MED]</v>
      </c>
      <c r="U266" s="16">
        <v>1</v>
      </c>
      <c r="V266" s="16">
        <v>1</v>
      </c>
      <c r="W266" s="18">
        <f t="shared" si="134"/>
        <v>0</v>
      </c>
      <c r="X266" s="22">
        <f t="shared" si="135"/>
        <v>1</v>
      </c>
      <c r="Y266" s="22" t="e">
        <f>U266/#REF!</f>
        <v>#REF!</v>
      </c>
      <c r="Z266" s="22" t="e">
        <f>V266/#REF!</f>
        <v>#REF!</v>
      </c>
      <c r="AA266" s="20">
        <f t="shared" si="154"/>
        <v>167416.51005000001</v>
      </c>
      <c r="AB266" s="20">
        <f t="shared" si="155"/>
        <v>167416.51005000001</v>
      </c>
      <c r="AC266" s="23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5"/>
      <c r="AV266" s="26"/>
      <c r="AW266" s="39"/>
      <c r="AX266" s="27"/>
    </row>
    <row r="267" spans="1:50" s="28" customFormat="1" ht="120" customHeight="1" x14ac:dyDescent="0.2">
      <c r="A267" s="40">
        <v>232</v>
      </c>
      <c r="B267" s="56" t="s">
        <v>308</v>
      </c>
      <c r="C267" s="54" t="s">
        <v>153</v>
      </c>
      <c r="D267" s="19">
        <v>1</v>
      </c>
      <c r="E267" s="2">
        <v>185000</v>
      </c>
      <c r="F267" s="2">
        <f t="shared" si="145"/>
        <v>185000</v>
      </c>
      <c r="G267" s="2">
        <v>192400</v>
      </c>
      <c r="H267" s="2">
        <f t="shared" si="146"/>
        <v>192400</v>
      </c>
      <c r="I267" s="2">
        <v>232064.00000000006</v>
      </c>
      <c r="J267" s="63">
        <f t="shared" si="147"/>
        <v>232064.00000000006</v>
      </c>
      <c r="K267" s="20">
        <f t="shared" si="148"/>
        <v>185000</v>
      </c>
      <c r="L267" s="20">
        <f t="shared" si="149"/>
        <v>232064.00000000006</v>
      </c>
      <c r="M267" s="20">
        <f t="shared" si="150"/>
        <v>192400</v>
      </c>
      <c r="N267" s="20">
        <f t="shared" si="151"/>
        <v>203154.66666666666</v>
      </c>
      <c r="O267" s="20">
        <f t="shared" si="131"/>
        <v>188700</v>
      </c>
      <c r="P267" s="20">
        <f t="shared" si="132"/>
        <v>212232.00000000003</v>
      </c>
      <c r="Q267" s="20">
        <f t="shared" si="152"/>
        <v>5232.5901807804521</v>
      </c>
      <c r="R267" s="21">
        <f t="shared" si="136"/>
        <v>2.77296776935901E-2</v>
      </c>
      <c r="S267" s="20">
        <f t="shared" si="153"/>
        <v>203154.66666666666</v>
      </c>
      <c r="T267" s="16" t="str">
        <f t="shared" si="133"/>
        <v>PROMEDIO</v>
      </c>
      <c r="U267" s="16">
        <v>1</v>
      </c>
      <c r="V267" s="16">
        <v>1</v>
      </c>
      <c r="W267" s="18">
        <f t="shared" si="134"/>
        <v>0</v>
      </c>
      <c r="X267" s="22">
        <f t="shared" si="135"/>
        <v>1</v>
      </c>
      <c r="Y267" s="22" t="e">
        <f>U267/#REF!</f>
        <v>#REF!</v>
      </c>
      <c r="Z267" s="22" t="e">
        <f>V267/#REF!</f>
        <v>#REF!</v>
      </c>
      <c r="AA267" s="20">
        <f t="shared" si="154"/>
        <v>203154.66666666666</v>
      </c>
      <c r="AB267" s="20">
        <f t="shared" si="155"/>
        <v>203154.66666666666</v>
      </c>
      <c r="AC267" s="23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5"/>
      <c r="AV267" s="26"/>
      <c r="AW267" s="39"/>
      <c r="AX267" s="27"/>
    </row>
    <row r="268" spans="1:50" s="28" customFormat="1" ht="56.4" customHeight="1" x14ac:dyDescent="0.2">
      <c r="A268" s="40">
        <v>233</v>
      </c>
      <c r="B268" s="57" t="s">
        <v>309</v>
      </c>
      <c r="C268" s="54" t="s">
        <v>153</v>
      </c>
      <c r="D268" s="19">
        <v>1</v>
      </c>
      <c r="E268" s="2">
        <v>185000</v>
      </c>
      <c r="F268" s="2">
        <f t="shared" si="145"/>
        <v>185000</v>
      </c>
      <c r="G268" s="2">
        <v>220150</v>
      </c>
      <c r="H268" s="2">
        <f t="shared" si="146"/>
        <v>220150</v>
      </c>
      <c r="I268" s="2">
        <v>219798.50000000006</v>
      </c>
      <c r="J268" s="63">
        <f t="shared" si="147"/>
        <v>219798.50000000006</v>
      </c>
      <c r="K268" s="20">
        <f t="shared" si="148"/>
        <v>185000</v>
      </c>
      <c r="L268" s="20">
        <f t="shared" si="149"/>
        <v>220150</v>
      </c>
      <c r="M268" s="20">
        <f t="shared" si="150"/>
        <v>219798.50000000006</v>
      </c>
      <c r="N268" s="20">
        <f t="shared" si="151"/>
        <v>208316.16666666666</v>
      </c>
      <c r="O268" s="20">
        <f t="shared" ref="O268:O333" si="156">AVERAGE(K268,M268)</f>
        <v>202399.25000000003</v>
      </c>
      <c r="P268" s="20">
        <f t="shared" ref="P268:P333" si="157">AVERAGE(M268,L268)</f>
        <v>219974.25000000003</v>
      </c>
      <c r="Q268" s="20">
        <f t="shared" si="152"/>
        <v>24854.803358707144</v>
      </c>
      <c r="R268" s="21">
        <f t="shared" ref="R268:R333" si="158">Q268/O268</f>
        <v>0.12280086689405786</v>
      </c>
      <c r="S268" s="20">
        <f t="shared" si="153"/>
        <v>202399.25000000003</v>
      </c>
      <c r="T268" s="16" t="str">
        <f t="shared" ref="T268:T333" si="159">IF(S268=K268,"MENOR",IF(S268=O268,"PROM[MEN-MED]",IF(S268=M268,"MEDIANA","PROMEDIO")))</f>
        <v>PROM[MEN-MED]</v>
      </c>
      <c r="U268" s="16">
        <v>1</v>
      </c>
      <c r="V268" s="16">
        <v>1</v>
      </c>
      <c r="W268" s="18">
        <f t="shared" ref="W268:W333" si="160">U268-V268</f>
        <v>0</v>
      </c>
      <c r="X268" s="22">
        <f t="shared" ref="X268:X333" si="161">V268/U268</f>
        <v>1</v>
      </c>
      <c r="Y268" s="22" t="e">
        <f>U268/#REF!</f>
        <v>#REF!</v>
      </c>
      <c r="Z268" s="22" t="e">
        <f>V268/#REF!</f>
        <v>#REF!</v>
      </c>
      <c r="AA268" s="20">
        <f t="shared" si="154"/>
        <v>202399.25000000003</v>
      </c>
      <c r="AB268" s="20">
        <f t="shared" si="155"/>
        <v>202399.25000000003</v>
      </c>
      <c r="AC268" s="23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5"/>
      <c r="AV268" s="26"/>
      <c r="AW268" s="39"/>
      <c r="AX268" s="27"/>
    </row>
    <row r="269" spans="1:50" s="28" customFormat="1" ht="74.400000000000006" customHeight="1" x14ac:dyDescent="0.2">
      <c r="A269" s="40">
        <v>234</v>
      </c>
      <c r="B269" s="56" t="s">
        <v>310</v>
      </c>
      <c r="C269" s="54" t="s">
        <v>153</v>
      </c>
      <c r="D269" s="19">
        <v>1</v>
      </c>
      <c r="E269" s="2">
        <v>185000</v>
      </c>
      <c r="F269" s="2">
        <f t="shared" si="145"/>
        <v>185000</v>
      </c>
      <c r="G269" s="2">
        <v>203500.00000000003</v>
      </c>
      <c r="H269" s="2">
        <f t="shared" si="146"/>
        <v>203500.00000000003</v>
      </c>
      <c r="I269" s="2">
        <v>211806.5</v>
      </c>
      <c r="J269" s="63">
        <f t="shared" si="147"/>
        <v>211806.5</v>
      </c>
      <c r="K269" s="20">
        <f t="shared" si="148"/>
        <v>185000</v>
      </c>
      <c r="L269" s="20">
        <f t="shared" si="149"/>
        <v>211806.5</v>
      </c>
      <c r="M269" s="20">
        <f t="shared" si="150"/>
        <v>203500.00000000003</v>
      </c>
      <c r="N269" s="20">
        <f t="shared" si="151"/>
        <v>200102.16666666666</v>
      </c>
      <c r="O269" s="20">
        <f t="shared" si="156"/>
        <v>194250</v>
      </c>
      <c r="P269" s="20">
        <f t="shared" si="157"/>
        <v>207653.25</v>
      </c>
      <c r="Q269" s="20">
        <f t="shared" si="152"/>
        <v>13081.47545195115</v>
      </c>
      <c r="R269" s="21">
        <f t="shared" si="158"/>
        <v>6.734350297014749E-2</v>
      </c>
      <c r="S269" s="20">
        <f t="shared" si="153"/>
        <v>200102.16666666666</v>
      </c>
      <c r="T269" s="16" t="str">
        <f t="shared" si="159"/>
        <v>PROMEDIO</v>
      </c>
      <c r="U269" s="16">
        <v>1</v>
      </c>
      <c r="V269" s="16">
        <v>1</v>
      </c>
      <c r="W269" s="18">
        <f t="shared" si="160"/>
        <v>0</v>
      </c>
      <c r="X269" s="22">
        <f t="shared" si="161"/>
        <v>1</v>
      </c>
      <c r="Y269" s="22" t="e">
        <f>U269/#REF!</f>
        <v>#REF!</v>
      </c>
      <c r="Z269" s="22" t="e">
        <f>V269/#REF!</f>
        <v>#REF!</v>
      </c>
      <c r="AA269" s="20">
        <f t="shared" si="154"/>
        <v>200102.16666666666</v>
      </c>
      <c r="AB269" s="20">
        <f t="shared" si="155"/>
        <v>200102.16666666666</v>
      </c>
      <c r="AC269" s="23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5"/>
      <c r="AV269" s="26"/>
      <c r="AW269" s="39"/>
      <c r="AX269" s="27"/>
    </row>
    <row r="270" spans="1:50" s="28" customFormat="1" ht="20.399999999999999" x14ac:dyDescent="0.2">
      <c r="A270" s="40">
        <v>235</v>
      </c>
      <c r="B270" s="56" t="s">
        <v>311</v>
      </c>
      <c r="C270" s="54" t="s">
        <v>153</v>
      </c>
      <c r="D270" s="19">
        <v>1</v>
      </c>
      <c r="E270" s="2">
        <v>61951.7</v>
      </c>
      <c r="F270" s="2">
        <f t="shared" si="145"/>
        <v>61951.7</v>
      </c>
      <c r="G270" s="2">
        <v>70005.420999999988</v>
      </c>
      <c r="H270" s="2">
        <f t="shared" si="146"/>
        <v>70005.420999999988</v>
      </c>
      <c r="I270" s="2">
        <v>67006.958719999995</v>
      </c>
      <c r="J270" s="63">
        <f t="shared" si="147"/>
        <v>67006.958719999995</v>
      </c>
      <c r="K270" s="20">
        <f t="shared" si="148"/>
        <v>61951.7</v>
      </c>
      <c r="L270" s="20">
        <f t="shared" si="149"/>
        <v>70005.420999999988</v>
      </c>
      <c r="M270" s="20">
        <f t="shared" si="150"/>
        <v>67006.958719999995</v>
      </c>
      <c r="N270" s="20">
        <f t="shared" si="151"/>
        <v>66321.359906666665</v>
      </c>
      <c r="O270" s="20">
        <f t="shared" si="156"/>
        <v>64479.329359999996</v>
      </c>
      <c r="P270" s="20">
        <f t="shared" si="157"/>
        <v>68506.189859999984</v>
      </c>
      <c r="Q270" s="20">
        <f t="shared" si="152"/>
        <v>5694.840732884496</v>
      </c>
      <c r="R270" s="21">
        <f t="shared" si="158"/>
        <v>8.8320408872262751E-2</v>
      </c>
      <c r="S270" s="20">
        <f t="shared" si="153"/>
        <v>66321.359906666665</v>
      </c>
      <c r="T270" s="16" t="str">
        <f t="shared" si="159"/>
        <v>PROMEDIO</v>
      </c>
      <c r="U270" s="16">
        <v>1</v>
      </c>
      <c r="V270" s="16">
        <v>1</v>
      </c>
      <c r="W270" s="18">
        <f t="shared" si="160"/>
        <v>0</v>
      </c>
      <c r="X270" s="22">
        <f t="shared" si="161"/>
        <v>1</v>
      </c>
      <c r="Y270" s="22" t="e">
        <f>U270/#REF!</f>
        <v>#REF!</v>
      </c>
      <c r="Z270" s="22" t="e">
        <f>V270/#REF!</f>
        <v>#REF!</v>
      </c>
      <c r="AA270" s="20">
        <f t="shared" si="154"/>
        <v>66321.359906666665</v>
      </c>
      <c r="AB270" s="20">
        <f t="shared" si="155"/>
        <v>66321.359906666665</v>
      </c>
      <c r="AC270" s="23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5"/>
      <c r="AV270" s="26"/>
      <c r="AW270" s="39"/>
      <c r="AX270" s="27"/>
    </row>
    <row r="271" spans="1:50" s="28" customFormat="1" ht="30.6" x14ac:dyDescent="0.2">
      <c r="A271" s="40">
        <v>236</v>
      </c>
      <c r="B271" s="56" t="s">
        <v>312</v>
      </c>
      <c r="C271" s="54" t="s">
        <v>153</v>
      </c>
      <c r="D271" s="19">
        <v>1</v>
      </c>
      <c r="E271" s="2">
        <v>205000</v>
      </c>
      <c r="F271" s="2">
        <f t="shared" si="145"/>
        <v>205000</v>
      </c>
      <c r="G271" s="2">
        <v>213200</v>
      </c>
      <c r="H271" s="2">
        <f t="shared" si="146"/>
        <v>213200</v>
      </c>
      <c r="I271" s="2">
        <v>300140.5</v>
      </c>
      <c r="J271" s="63">
        <f t="shared" si="147"/>
        <v>300140.5</v>
      </c>
      <c r="K271" s="20">
        <f t="shared" si="148"/>
        <v>205000</v>
      </c>
      <c r="L271" s="20">
        <f t="shared" si="149"/>
        <v>300140.5</v>
      </c>
      <c r="M271" s="20">
        <f t="shared" si="150"/>
        <v>213200</v>
      </c>
      <c r="N271" s="20">
        <f t="shared" si="151"/>
        <v>239446.83333333334</v>
      </c>
      <c r="O271" s="20">
        <f t="shared" si="156"/>
        <v>209100</v>
      </c>
      <c r="P271" s="20">
        <f t="shared" si="157"/>
        <v>256670.25</v>
      </c>
      <c r="Q271" s="20">
        <f t="shared" si="152"/>
        <v>5798.2756057296901</v>
      </c>
      <c r="R271" s="21">
        <f t="shared" si="158"/>
        <v>2.77296776935901E-2</v>
      </c>
      <c r="S271" s="20">
        <f t="shared" si="153"/>
        <v>239446.83333333334</v>
      </c>
      <c r="T271" s="16" t="str">
        <f t="shared" si="159"/>
        <v>PROMEDIO</v>
      </c>
      <c r="U271" s="16">
        <v>1</v>
      </c>
      <c r="V271" s="16">
        <v>1</v>
      </c>
      <c r="W271" s="18">
        <f t="shared" si="160"/>
        <v>0</v>
      </c>
      <c r="X271" s="22">
        <f t="shared" si="161"/>
        <v>1</v>
      </c>
      <c r="Y271" s="22" t="e">
        <f>U271/#REF!</f>
        <v>#REF!</v>
      </c>
      <c r="Z271" s="22" t="e">
        <f>V271/#REF!</f>
        <v>#REF!</v>
      </c>
      <c r="AA271" s="20">
        <f t="shared" si="154"/>
        <v>239446.83333333334</v>
      </c>
      <c r="AB271" s="20">
        <f t="shared" si="155"/>
        <v>239446.83333333334</v>
      </c>
      <c r="AC271" s="23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5"/>
      <c r="AV271" s="26"/>
      <c r="AW271" s="39"/>
      <c r="AX271" s="27"/>
    </row>
    <row r="272" spans="1:50" s="28" customFormat="1" x14ac:dyDescent="0.2">
      <c r="A272" s="40">
        <v>237</v>
      </c>
      <c r="B272" s="56" t="s">
        <v>270</v>
      </c>
      <c r="C272" s="54" t="s">
        <v>152</v>
      </c>
      <c r="D272" s="19">
        <v>1</v>
      </c>
      <c r="E272" s="2">
        <v>65000</v>
      </c>
      <c r="F272" s="2">
        <f t="shared" si="145"/>
        <v>65000</v>
      </c>
      <c r="G272" s="2">
        <v>70850</v>
      </c>
      <c r="H272" s="2">
        <f t="shared" si="146"/>
        <v>70850</v>
      </c>
      <c r="I272" s="2">
        <v>70304</v>
      </c>
      <c r="J272" s="63">
        <f t="shared" si="147"/>
        <v>70304</v>
      </c>
      <c r="K272" s="20">
        <f t="shared" si="148"/>
        <v>65000</v>
      </c>
      <c r="L272" s="20">
        <f t="shared" si="149"/>
        <v>70850</v>
      </c>
      <c r="M272" s="20">
        <f t="shared" si="150"/>
        <v>70304</v>
      </c>
      <c r="N272" s="20">
        <f t="shared" si="151"/>
        <v>68718</v>
      </c>
      <c r="O272" s="20">
        <f t="shared" si="156"/>
        <v>67652</v>
      </c>
      <c r="P272" s="20">
        <f t="shared" si="157"/>
        <v>70577</v>
      </c>
      <c r="Q272" s="20">
        <f t="shared" si="152"/>
        <v>4136.574669941303</v>
      </c>
      <c r="R272" s="21">
        <f t="shared" si="158"/>
        <v>6.1144898450028129E-2</v>
      </c>
      <c r="S272" s="20">
        <f t="shared" si="153"/>
        <v>68718</v>
      </c>
      <c r="T272" s="16" t="str">
        <f t="shared" si="159"/>
        <v>PROMEDIO</v>
      </c>
      <c r="U272" s="16">
        <v>1</v>
      </c>
      <c r="V272" s="16">
        <v>1</v>
      </c>
      <c r="W272" s="18">
        <f t="shared" si="160"/>
        <v>0</v>
      </c>
      <c r="X272" s="22">
        <f t="shared" si="161"/>
        <v>1</v>
      </c>
      <c r="Y272" s="22" t="e">
        <f>U272/#REF!</f>
        <v>#REF!</v>
      </c>
      <c r="Z272" s="22" t="e">
        <f>V272/#REF!</f>
        <v>#REF!</v>
      </c>
      <c r="AA272" s="20">
        <f t="shared" si="154"/>
        <v>68718</v>
      </c>
      <c r="AB272" s="20">
        <f t="shared" si="155"/>
        <v>68718</v>
      </c>
      <c r="AC272" s="23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5"/>
      <c r="AV272" s="26"/>
      <c r="AW272" s="39"/>
      <c r="AX272" s="27"/>
    </row>
    <row r="273" spans="1:50" s="32" customFormat="1" ht="17.25" customHeight="1" x14ac:dyDescent="0.3">
      <c r="A273" s="40">
        <v>238</v>
      </c>
      <c r="B273" s="55" t="s">
        <v>273</v>
      </c>
      <c r="C273" s="54" t="s">
        <v>152</v>
      </c>
      <c r="D273" s="19">
        <v>1</v>
      </c>
      <c r="E273" s="2">
        <v>55000</v>
      </c>
      <c r="F273" s="2">
        <f t="shared" si="145"/>
        <v>55000</v>
      </c>
      <c r="G273" s="2">
        <v>59950.000000000007</v>
      </c>
      <c r="H273" s="2">
        <f t="shared" si="146"/>
        <v>59950.000000000007</v>
      </c>
      <c r="I273" s="2">
        <v>59488</v>
      </c>
      <c r="J273" s="63">
        <f t="shared" si="147"/>
        <v>59488</v>
      </c>
      <c r="K273" s="20">
        <f t="shared" si="148"/>
        <v>55000</v>
      </c>
      <c r="L273" s="20">
        <f t="shared" si="149"/>
        <v>59950.000000000007</v>
      </c>
      <c r="M273" s="20">
        <f t="shared" si="150"/>
        <v>59488</v>
      </c>
      <c r="N273" s="20">
        <f t="shared" si="151"/>
        <v>58146</v>
      </c>
      <c r="O273" s="20">
        <f t="shared" si="156"/>
        <v>57244</v>
      </c>
      <c r="P273" s="20">
        <f t="shared" si="157"/>
        <v>59719</v>
      </c>
      <c r="Q273" s="20">
        <f t="shared" si="152"/>
        <v>3500.1785668734155</v>
      </c>
      <c r="R273" s="21">
        <f t="shared" si="158"/>
        <v>6.1144898450028219E-2</v>
      </c>
      <c r="S273" s="20">
        <f t="shared" si="153"/>
        <v>58146</v>
      </c>
      <c r="T273" s="16" t="str">
        <f t="shared" si="159"/>
        <v>PROMEDIO</v>
      </c>
      <c r="U273" s="16">
        <v>1</v>
      </c>
      <c r="V273" s="16">
        <v>1</v>
      </c>
      <c r="W273" s="18">
        <f t="shared" si="160"/>
        <v>0</v>
      </c>
      <c r="X273" s="22">
        <f t="shared" si="161"/>
        <v>1</v>
      </c>
      <c r="Y273" s="22" t="e">
        <f>U273/#REF!</f>
        <v>#REF!</v>
      </c>
      <c r="Z273" s="22" t="e">
        <f>V273/#REF!</f>
        <v>#REF!</v>
      </c>
      <c r="AA273" s="20">
        <f t="shared" si="154"/>
        <v>58146</v>
      </c>
      <c r="AB273" s="20">
        <f t="shared" si="155"/>
        <v>58146</v>
      </c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30" t="e">
        <f t="shared" si="13"/>
        <v>#REF!</v>
      </c>
      <c r="AV273" s="31"/>
      <c r="AX273" s="33">
        <v>60</v>
      </c>
    </row>
    <row r="274" spans="1:50" ht="18" customHeight="1" x14ac:dyDescent="0.2">
      <c r="A274" s="40">
        <v>239</v>
      </c>
      <c r="B274" s="55" t="s">
        <v>313</v>
      </c>
      <c r="C274" s="54" t="s">
        <v>152</v>
      </c>
      <c r="D274" s="19">
        <v>1</v>
      </c>
      <c r="E274" s="2">
        <v>62862.879999999997</v>
      </c>
      <c r="F274" s="2">
        <f t="shared" si="145"/>
        <v>62862.879999999997</v>
      </c>
      <c r="G274" s="2">
        <v>69149.168000000005</v>
      </c>
      <c r="H274" s="2">
        <f t="shared" si="146"/>
        <v>69149.168000000005</v>
      </c>
      <c r="I274" s="2">
        <v>89020.12436799999</v>
      </c>
      <c r="J274" s="63">
        <f t="shared" si="147"/>
        <v>89020.12436799999</v>
      </c>
      <c r="K274" s="20">
        <f t="shared" si="148"/>
        <v>62862.879999999997</v>
      </c>
      <c r="L274" s="20">
        <f t="shared" si="149"/>
        <v>89020.12436799999</v>
      </c>
      <c r="M274" s="20">
        <f t="shared" si="150"/>
        <v>69149.168000000005</v>
      </c>
      <c r="N274" s="20">
        <f t="shared" si="151"/>
        <v>73677.390789333338</v>
      </c>
      <c r="O274" s="20">
        <f t="shared" si="156"/>
        <v>66006.024000000005</v>
      </c>
      <c r="P274" s="20">
        <f t="shared" si="157"/>
        <v>79084.646183999997</v>
      </c>
      <c r="Q274" s="20">
        <f t="shared" si="152"/>
        <v>4445.0768732916249</v>
      </c>
      <c r="R274" s="21">
        <f t="shared" si="158"/>
        <v>6.7343502970147462E-2</v>
      </c>
      <c r="S274" s="20">
        <f t="shared" si="153"/>
        <v>73677.390789333338</v>
      </c>
      <c r="T274" s="16" t="str">
        <f t="shared" si="159"/>
        <v>PROMEDIO</v>
      </c>
      <c r="U274" s="16">
        <v>1</v>
      </c>
      <c r="V274" s="16">
        <v>1</v>
      </c>
      <c r="W274" s="18">
        <f t="shared" si="160"/>
        <v>0</v>
      </c>
      <c r="X274" s="22">
        <f t="shared" si="161"/>
        <v>1</v>
      </c>
      <c r="Y274" s="22" t="e">
        <f>U274/#REF!</f>
        <v>#REF!</v>
      </c>
      <c r="Z274" s="22" t="e">
        <f>V274/#REF!</f>
        <v>#REF!</v>
      </c>
      <c r="AA274" s="20">
        <f t="shared" si="154"/>
        <v>73677.390789333338</v>
      </c>
      <c r="AB274" s="20">
        <f t="shared" si="155"/>
        <v>73677.390789333338</v>
      </c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</row>
    <row r="275" spans="1:50" x14ac:dyDescent="0.2">
      <c r="A275" s="40">
        <v>240</v>
      </c>
      <c r="B275" s="55" t="s">
        <v>314</v>
      </c>
      <c r="C275" s="54" t="s">
        <v>152</v>
      </c>
      <c r="D275" s="19">
        <v>1</v>
      </c>
      <c r="E275" s="2">
        <v>118000</v>
      </c>
      <c r="F275" s="2">
        <f t="shared" si="145"/>
        <v>118000</v>
      </c>
      <c r="G275" s="2">
        <v>121540</v>
      </c>
      <c r="H275" s="2">
        <f t="shared" si="146"/>
        <v>121540</v>
      </c>
      <c r="I275" s="2">
        <v>130095</v>
      </c>
      <c r="J275" s="63">
        <f t="shared" si="147"/>
        <v>130095</v>
      </c>
      <c r="K275" s="20">
        <f t="shared" si="148"/>
        <v>118000</v>
      </c>
      <c r="L275" s="20">
        <f t="shared" si="149"/>
        <v>130095</v>
      </c>
      <c r="M275" s="20">
        <f t="shared" si="150"/>
        <v>121540</v>
      </c>
      <c r="N275" s="20">
        <f t="shared" si="151"/>
        <v>123211.66666666667</v>
      </c>
      <c r="O275" s="20">
        <f t="shared" si="156"/>
        <v>119770</v>
      </c>
      <c r="P275" s="20">
        <f t="shared" si="157"/>
        <v>125817.5</v>
      </c>
      <c r="Q275" s="20">
        <f t="shared" si="152"/>
        <v>2503.1580054003784</v>
      </c>
      <c r="R275" s="21">
        <f t="shared" si="158"/>
        <v>2.0899707818321605E-2</v>
      </c>
      <c r="S275" s="20">
        <f t="shared" si="153"/>
        <v>123211.66666666667</v>
      </c>
      <c r="T275" s="16" t="str">
        <f t="shared" si="159"/>
        <v>PROMEDIO</v>
      </c>
      <c r="U275" s="16">
        <v>1</v>
      </c>
      <c r="V275" s="16">
        <v>1</v>
      </c>
      <c r="W275" s="18">
        <f t="shared" si="160"/>
        <v>0</v>
      </c>
      <c r="X275" s="22">
        <f t="shared" si="161"/>
        <v>1</v>
      </c>
      <c r="Y275" s="22" t="e">
        <f>U275/#REF!</f>
        <v>#REF!</v>
      </c>
      <c r="Z275" s="22" t="e">
        <f>V275/#REF!</f>
        <v>#REF!</v>
      </c>
      <c r="AA275" s="20">
        <f t="shared" si="154"/>
        <v>123211.66666666667</v>
      </c>
      <c r="AB275" s="20">
        <f t="shared" si="155"/>
        <v>123211.66666666667</v>
      </c>
      <c r="AC275" s="37"/>
    </row>
    <row r="276" spans="1:50" ht="30.6" x14ac:dyDescent="0.2">
      <c r="A276" s="40">
        <v>241</v>
      </c>
      <c r="B276" s="53" t="s">
        <v>315</v>
      </c>
      <c r="C276" s="54" t="s">
        <v>153</v>
      </c>
      <c r="D276" s="19">
        <v>1</v>
      </c>
      <c r="E276" s="2">
        <v>363098.64</v>
      </c>
      <c r="F276" s="2">
        <f t="shared" si="145"/>
        <v>363098.64</v>
      </c>
      <c r="G276" s="2">
        <v>428456.39519999997</v>
      </c>
      <c r="H276" s="2">
        <f t="shared" si="146"/>
        <v>428456.39519999997</v>
      </c>
      <c r="I276" s="2">
        <v>567341.625</v>
      </c>
      <c r="J276" s="63">
        <f t="shared" si="147"/>
        <v>567341.625</v>
      </c>
      <c r="K276" s="20">
        <f t="shared" si="148"/>
        <v>363098.64</v>
      </c>
      <c r="L276" s="20">
        <f t="shared" si="149"/>
        <v>567341.625</v>
      </c>
      <c r="M276" s="20">
        <f t="shared" si="150"/>
        <v>428456.39519999997</v>
      </c>
      <c r="N276" s="20">
        <f t="shared" si="151"/>
        <v>452965.55340000003</v>
      </c>
      <c r="O276" s="20">
        <f t="shared" si="156"/>
        <v>395777.51760000002</v>
      </c>
      <c r="P276" s="20">
        <f t="shared" si="157"/>
        <v>497899.01009999996</v>
      </c>
      <c r="Q276" s="20">
        <f t="shared" si="152"/>
        <v>46214.911905050307</v>
      </c>
      <c r="R276" s="21">
        <f t="shared" si="158"/>
        <v>0.11676992716842061</v>
      </c>
      <c r="S276" s="20">
        <f t="shared" si="153"/>
        <v>395777.51760000002</v>
      </c>
      <c r="T276" s="16" t="str">
        <f t="shared" si="159"/>
        <v>PROM[MEN-MED]</v>
      </c>
      <c r="U276" s="16">
        <v>1</v>
      </c>
      <c r="V276" s="16">
        <v>1</v>
      </c>
      <c r="W276" s="18">
        <f t="shared" si="160"/>
        <v>0</v>
      </c>
      <c r="X276" s="22">
        <f t="shared" si="161"/>
        <v>1</v>
      </c>
      <c r="Y276" s="22" t="e">
        <f>U276/#REF!</f>
        <v>#REF!</v>
      </c>
      <c r="Z276" s="22" t="e">
        <f>V276/#REF!</f>
        <v>#REF!</v>
      </c>
      <c r="AA276" s="20">
        <f t="shared" si="154"/>
        <v>395777.51760000002</v>
      </c>
      <c r="AB276" s="20">
        <f t="shared" si="155"/>
        <v>395777.51760000002</v>
      </c>
    </row>
    <row r="277" spans="1:50" s="28" customFormat="1" x14ac:dyDescent="0.2">
      <c r="A277" s="40">
        <v>242</v>
      </c>
      <c r="B277" s="56" t="s">
        <v>316</v>
      </c>
      <c r="C277" s="54" t="s">
        <v>153</v>
      </c>
      <c r="D277" s="19">
        <v>1</v>
      </c>
      <c r="E277" s="2">
        <v>16160</v>
      </c>
      <c r="F277" s="2">
        <f t="shared" si="145"/>
        <v>16160</v>
      </c>
      <c r="G277" s="2">
        <v>17776</v>
      </c>
      <c r="H277" s="2">
        <f t="shared" si="146"/>
        <v>17776</v>
      </c>
      <c r="I277" s="2">
        <v>21371.599999999999</v>
      </c>
      <c r="J277" s="63">
        <f t="shared" si="147"/>
        <v>21371.599999999999</v>
      </c>
      <c r="K277" s="20">
        <f t="shared" si="148"/>
        <v>16160</v>
      </c>
      <c r="L277" s="20">
        <f t="shared" si="149"/>
        <v>21371.599999999999</v>
      </c>
      <c r="M277" s="20">
        <f t="shared" si="150"/>
        <v>17776</v>
      </c>
      <c r="N277" s="20">
        <f t="shared" si="151"/>
        <v>18435.866666666665</v>
      </c>
      <c r="O277" s="20">
        <f t="shared" si="156"/>
        <v>16968</v>
      </c>
      <c r="P277" s="20">
        <f t="shared" si="157"/>
        <v>19573.8</v>
      </c>
      <c r="Q277" s="20">
        <f t="shared" si="152"/>
        <v>1142.6845583974607</v>
      </c>
      <c r="R277" s="21">
        <f t="shared" si="158"/>
        <v>6.7343502970147379E-2</v>
      </c>
      <c r="S277" s="20">
        <f t="shared" si="153"/>
        <v>18435.866666666665</v>
      </c>
      <c r="T277" s="16" t="str">
        <f t="shared" si="159"/>
        <v>PROMEDIO</v>
      </c>
      <c r="U277" s="16">
        <v>1</v>
      </c>
      <c r="V277" s="16">
        <v>1</v>
      </c>
      <c r="W277" s="18">
        <f t="shared" si="160"/>
        <v>0</v>
      </c>
      <c r="X277" s="22">
        <f t="shared" si="161"/>
        <v>1</v>
      </c>
      <c r="Y277" s="22" t="e">
        <f>U277/#REF!</f>
        <v>#REF!</v>
      </c>
      <c r="Z277" s="22" t="e">
        <f>V277/#REF!</f>
        <v>#REF!</v>
      </c>
      <c r="AA277" s="20">
        <f t="shared" si="154"/>
        <v>18435.866666666665</v>
      </c>
      <c r="AB277" s="20">
        <f t="shared" si="155"/>
        <v>18435.866666666665</v>
      </c>
      <c r="AC277" s="23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5"/>
      <c r="AV277" s="26"/>
      <c r="AW277" s="39"/>
      <c r="AX277" s="27"/>
    </row>
    <row r="278" spans="1:50" s="28" customFormat="1" x14ac:dyDescent="0.2">
      <c r="A278" s="40">
        <v>243</v>
      </c>
      <c r="B278" s="56" t="s">
        <v>317</v>
      </c>
      <c r="C278" s="54" t="s">
        <v>153</v>
      </c>
      <c r="D278" s="19">
        <v>1</v>
      </c>
      <c r="E278" s="2">
        <v>48000</v>
      </c>
      <c r="F278" s="2">
        <f t="shared" si="145"/>
        <v>48000</v>
      </c>
      <c r="G278" s="2">
        <v>52320.000000000007</v>
      </c>
      <c r="H278" s="2">
        <f t="shared" si="146"/>
        <v>52320.000000000007</v>
      </c>
      <c r="I278" s="2">
        <v>72619.199999999997</v>
      </c>
      <c r="J278" s="63">
        <f t="shared" si="147"/>
        <v>72619.199999999997</v>
      </c>
      <c r="K278" s="20">
        <f t="shared" si="148"/>
        <v>48000</v>
      </c>
      <c r="L278" s="20">
        <f t="shared" si="149"/>
        <v>72619.199999999997</v>
      </c>
      <c r="M278" s="20">
        <f t="shared" si="150"/>
        <v>52320.000000000007</v>
      </c>
      <c r="N278" s="20">
        <f t="shared" si="151"/>
        <v>57646.400000000001</v>
      </c>
      <c r="O278" s="20">
        <f t="shared" si="156"/>
        <v>50160</v>
      </c>
      <c r="P278" s="20">
        <f t="shared" si="157"/>
        <v>62469.600000000006</v>
      </c>
      <c r="Q278" s="20">
        <f t="shared" si="152"/>
        <v>3054.7012947258904</v>
      </c>
      <c r="R278" s="21">
        <f t="shared" si="158"/>
        <v>6.0899148618937207E-2</v>
      </c>
      <c r="S278" s="20">
        <f t="shared" si="153"/>
        <v>57646.400000000001</v>
      </c>
      <c r="T278" s="16" t="str">
        <f t="shared" si="159"/>
        <v>PROMEDIO</v>
      </c>
      <c r="U278" s="16">
        <v>1</v>
      </c>
      <c r="V278" s="16">
        <v>1</v>
      </c>
      <c r="W278" s="18">
        <f t="shared" si="160"/>
        <v>0</v>
      </c>
      <c r="X278" s="22">
        <f t="shared" si="161"/>
        <v>1</v>
      </c>
      <c r="Y278" s="22" t="e">
        <f>U278/#REF!</f>
        <v>#REF!</v>
      </c>
      <c r="Z278" s="22" t="e">
        <f>V278/#REF!</f>
        <v>#REF!</v>
      </c>
      <c r="AA278" s="20">
        <f t="shared" si="154"/>
        <v>57646.400000000001</v>
      </c>
      <c r="AB278" s="20">
        <f t="shared" si="155"/>
        <v>57646.400000000001</v>
      </c>
      <c r="AC278" s="23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5"/>
      <c r="AV278" s="26"/>
      <c r="AW278" s="39"/>
      <c r="AX278" s="27"/>
    </row>
    <row r="279" spans="1:50" s="28" customFormat="1" x14ac:dyDescent="0.2">
      <c r="A279" s="40">
        <v>244</v>
      </c>
      <c r="B279" s="56" t="s">
        <v>318</v>
      </c>
      <c r="C279" s="54" t="s">
        <v>153</v>
      </c>
      <c r="D279" s="19">
        <v>1</v>
      </c>
      <c r="E279" s="2">
        <v>55350</v>
      </c>
      <c r="F279" s="2">
        <f t="shared" si="145"/>
        <v>55350</v>
      </c>
      <c r="G279" s="2">
        <v>65313</v>
      </c>
      <c r="H279" s="2">
        <f t="shared" si="146"/>
        <v>65313</v>
      </c>
      <c r="I279" s="2">
        <v>59866.560000000005</v>
      </c>
      <c r="J279" s="63">
        <f t="shared" si="147"/>
        <v>59866.560000000005</v>
      </c>
      <c r="K279" s="20">
        <f t="shared" si="148"/>
        <v>55350</v>
      </c>
      <c r="L279" s="20">
        <f t="shared" si="149"/>
        <v>65313</v>
      </c>
      <c r="M279" s="20">
        <f t="shared" si="150"/>
        <v>59866.560000000005</v>
      </c>
      <c r="N279" s="20">
        <f t="shared" si="151"/>
        <v>60176.52</v>
      </c>
      <c r="O279" s="20">
        <f t="shared" si="156"/>
        <v>57608.28</v>
      </c>
      <c r="P279" s="20">
        <f t="shared" si="157"/>
        <v>62589.78</v>
      </c>
      <c r="Q279" s="20">
        <f t="shared" si="152"/>
        <v>7044.9048609615729</v>
      </c>
      <c r="R279" s="21">
        <f t="shared" si="158"/>
        <v>0.12228979690005626</v>
      </c>
      <c r="S279" s="20">
        <f t="shared" si="153"/>
        <v>57608.28</v>
      </c>
      <c r="T279" s="16" t="str">
        <f t="shared" si="159"/>
        <v>PROM[MEN-MED]</v>
      </c>
      <c r="U279" s="16">
        <v>1</v>
      </c>
      <c r="V279" s="16">
        <v>1</v>
      </c>
      <c r="W279" s="18">
        <f t="shared" si="160"/>
        <v>0</v>
      </c>
      <c r="X279" s="22">
        <f t="shared" si="161"/>
        <v>1</v>
      </c>
      <c r="Y279" s="22" t="e">
        <f>U279/#REF!</f>
        <v>#REF!</v>
      </c>
      <c r="Z279" s="22" t="e">
        <f>V279/#REF!</f>
        <v>#REF!</v>
      </c>
      <c r="AA279" s="20">
        <f t="shared" si="154"/>
        <v>57608.28</v>
      </c>
      <c r="AB279" s="20">
        <f t="shared" si="155"/>
        <v>57608.28</v>
      </c>
      <c r="AC279" s="23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5"/>
      <c r="AV279" s="26"/>
      <c r="AW279" s="39"/>
      <c r="AX279" s="27"/>
    </row>
    <row r="280" spans="1:50" s="28" customFormat="1" ht="20.399999999999999" x14ac:dyDescent="0.2">
      <c r="A280" s="40">
        <v>245</v>
      </c>
      <c r="B280" s="56" t="s">
        <v>319</v>
      </c>
      <c r="C280" s="54" t="s">
        <v>156</v>
      </c>
      <c r="D280" s="19">
        <v>1</v>
      </c>
      <c r="E280" s="2">
        <v>168000</v>
      </c>
      <c r="F280" s="2">
        <f t="shared" si="145"/>
        <v>168000</v>
      </c>
      <c r="G280" s="2">
        <v>184800.00000000003</v>
      </c>
      <c r="H280" s="2">
        <f t="shared" si="146"/>
        <v>184800.00000000003</v>
      </c>
      <c r="I280" s="2">
        <v>241920</v>
      </c>
      <c r="J280" s="63">
        <f t="shared" si="147"/>
        <v>241920</v>
      </c>
      <c r="K280" s="20">
        <f t="shared" si="148"/>
        <v>168000</v>
      </c>
      <c r="L280" s="20">
        <f t="shared" si="149"/>
        <v>241920</v>
      </c>
      <c r="M280" s="20">
        <f t="shared" si="150"/>
        <v>184800.00000000003</v>
      </c>
      <c r="N280" s="20">
        <f t="shared" si="151"/>
        <v>198240</v>
      </c>
      <c r="O280" s="20">
        <f t="shared" si="156"/>
        <v>176400</v>
      </c>
      <c r="P280" s="20">
        <f t="shared" si="157"/>
        <v>213360</v>
      </c>
      <c r="Q280" s="20">
        <f t="shared" si="152"/>
        <v>11879.393923934018</v>
      </c>
      <c r="R280" s="21">
        <f t="shared" si="158"/>
        <v>6.734350297014749E-2</v>
      </c>
      <c r="S280" s="20">
        <f t="shared" si="153"/>
        <v>198240</v>
      </c>
      <c r="T280" s="16" t="str">
        <f t="shared" si="159"/>
        <v>PROMEDIO</v>
      </c>
      <c r="U280" s="16">
        <v>1</v>
      </c>
      <c r="V280" s="16">
        <v>1</v>
      </c>
      <c r="W280" s="18">
        <f t="shared" si="160"/>
        <v>0</v>
      </c>
      <c r="X280" s="22">
        <f t="shared" si="161"/>
        <v>1</v>
      </c>
      <c r="Y280" s="22" t="e">
        <f>U280/#REF!</f>
        <v>#REF!</v>
      </c>
      <c r="Z280" s="22" t="e">
        <f>V280/#REF!</f>
        <v>#REF!</v>
      </c>
      <c r="AA280" s="20">
        <f t="shared" si="154"/>
        <v>198240</v>
      </c>
      <c r="AB280" s="20">
        <f t="shared" si="155"/>
        <v>198240</v>
      </c>
      <c r="AC280" s="23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5"/>
      <c r="AV280" s="26"/>
      <c r="AW280" s="39"/>
      <c r="AX280" s="27"/>
    </row>
    <row r="281" spans="1:50" s="28" customFormat="1" ht="20.399999999999999" x14ac:dyDescent="0.2">
      <c r="A281" s="40">
        <v>246</v>
      </c>
      <c r="B281" s="56" t="s">
        <v>320</v>
      </c>
      <c r="C281" s="54" t="s">
        <v>153</v>
      </c>
      <c r="D281" s="19">
        <v>1</v>
      </c>
      <c r="E281" s="2">
        <v>144000</v>
      </c>
      <c r="F281" s="2">
        <f t="shared" si="145"/>
        <v>144000</v>
      </c>
      <c r="G281" s="2">
        <v>146880</v>
      </c>
      <c r="H281" s="2">
        <f t="shared" si="146"/>
        <v>146880</v>
      </c>
      <c r="I281" s="2">
        <v>149817.60000000001</v>
      </c>
      <c r="J281" s="63">
        <f t="shared" si="147"/>
        <v>149817.60000000001</v>
      </c>
      <c r="K281" s="20">
        <f t="shared" si="148"/>
        <v>144000</v>
      </c>
      <c r="L281" s="20">
        <f t="shared" si="149"/>
        <v>149817.60000000001</v>
      </c>
      <c r="M281" s="20">
        <f t="shared" si="150"/>
        <v>146880</v>
      </c>
      <c r="N281" s="20">
        <f t="shared" si="151"/>
        <v>146899.19999999998</v>
      </c>
      <c r="O281" s="20">
        <f t="shared" si="156"/>
        <v>145440</v>
      </c>
      <c r="P281" s="20">
        <f t="shared" si="157"/>
        <v>148348.79999999999</v>
      </c>
      <c r="Q281" s="20">
        <f t="shared" si="152"/>
        <v>2036.4675298172569</v>
      </c>
      <c r="R281" s="21">
        <f t="shared" si="158"/>
        <v>1.4002114478941535E-2</v>
      </c>
      <c r="S281" s="20">
        <f t="shared" si="153"/>
        <v>146899.19999999998</v>
      </c>
      <c r="T281" s="16" t="str">
        <f t="shared" si="159"/>
        <v>PROMEDIO</v>
      </c>
      <c r="U281" s="16">
        <v>1</v>
      </c>
      <c r="V281" s="16">
        <v>1</v>
      </c>
      <c r="W281" s="18">
        <f t="shared" si="160"/>
        <v>0</v>
      </c>
      <c r="X281" s="22">
        <f t="shared" si="161"/>
        <v>1</v>
      </c>
      <c r="Y281" s="22" t="e">
        <f>U281/#REF!</f>
        <v>#REF!</v>
      </c>
      <c r="Z281" s="22" t="e">
        <f>V281/#REF!</f>
        <v>#REF!</v>
      </c>
      <c r="AA281" s="20">
        <f t="shared" si="154"/>
        <v>146899.19999999998</v>
      </c>
      <c r="AB281" s="20">
        <f t="shared" si="155"/>
        <v>146899.19999999998</v>
      </c>
      <c r="AC281" s="23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5"/>
      <c r="AV281" s="26"/>
      <c r="AW281" s="39"/>
      <c r="AX281" s="27"/>
    </row>
    <row r="282" spans="1:50" s="28" customFormat="1" x14ac:dyDescent="0.2">
      <c r="A282" s="131"/>
      <c r="B282" s="132"/>
      <c r="C282" s="133"/>
      <c r="D282" s="19"/>
      <c r="E282" s="2"/>
      <c r="F282" s="2"/>
      <c r="G282" s="2"/>
      <c r="H282" s="2"/>
      <c r="I282" s="2"/>
      <c r="J282" s="63"/>
      <c r="K282" s="20"/>
      <c r="L282" s="20"/>
      <c r="M282" s="20"/>
      <c r="N282" s="20"/>
      <c r="O282" s="20"/>
      <c r="P282" s="20"/>
      <c r="Q282" s="20"/>
      <c r="R282" s="21"/>
      <c r="S282" s="20"/>
      <c r="T282" s="16"/>
      <c r="U282" s="16"/>
      <c r="V282" s="16"/>
      <c r="W282" s="18"/>
      <c r="X282" s="22"/>
      <c r="Y282" s="22"/>
      <c r="Z282" s="22"/>
      <c r="AA282" s="20"/>
      <c r="AB282" s="20"/>
      <c r="AC282" s="23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5"/>
      <c r="AV282" s="26"/>
      <c r="AW282" s="39"/>
      <c r="AX282" s="79"/>
    </row>
    <row r="283" spans="1:50" s="60" customFormat="1" ht="19.2" customHeight="1" x14ac:dyDescent="0.2">
      <c r="A283" s="349" t="s">
        <v>321</v>
      </c>
      <c r="B283" s="350"/>
      <c r="C283" s="13"/>
      <c r="D283" s="139"/>
      <c r="E283" s="140"/>
      <c r="F283" s="140"/>
      <c r="G283" s="140"/>
      <c r="H283" s="140"/>
      <c r="I283" s="140"/>
      <c r="J283" s="141"/>
      <c r="K283" s="142"/>
      <c r="L283" s="142"/>
      <c r="M283" s="142"/>
      <c r="N283" s="142"/>
      <c r="O283" s="142"/>
      <c r="P283" s="142"/>
      <c r="Q283" s="142"/>
      <c r="R283" s="143"/>
      <c r="S283" s="142"/>
      <c r="T283" s="138"/>
      <c r="U283" s="138"/>
      <c r="V283" s="138"/>
      <c r="W283" s="139"/>
      <c r="X283" s="143"/>
      <c r="Y283" s="143"/>
      <c r="Z283" s="143"/>
      <c r="AA283" s="142"/>
      <c r="AB283" s="142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  <c r="AT283" s="59"/>
      <c r="AU283" s="59"/>
    </row>
    <row r="284" spans="1:50" ht="20.399999999999999" x14ac:dyDescent="0.2">
      <c r="A284" s="40">
        <v>1</v>
      </c>
      <c r="B284" s="53" t="s">
        <v>322</v>
      </c>
      <c r="C284" s="54" t="s">
        <v>153</v>
      </c>
      <c r="D284" s="19">
        <v>1</v>
      </c>
      <c r="E284" s="2">
        <v>180049.97</v>
      </c>
      <c r="F284" s="2">
        <f>E284*D284</f>
        <v>180049.97</v>
      </c>
      <c r="G284" s="2">
        <v>187251.9688</v>
      </c>
      <c r="H284" s="2">
        <f>G284*D284</f>
        <v>187251.9688</v>
      </c>
      <c r="I284" s="2">
        <v>242275.23963199995</v>
      </c>
      <c r="J284" s="63">
        <f>I284*D284</f>
        <v>242275.23963199995</v>
      </c>
      <c r="K284" s="20">
        <f>MIN(E284,G284,I284)</f>
        <v>180049.97</v>
      </c>
      <c r="L284" s="20">
        <f>MAX(E284,G284,I284)</f>
        <v>242275.23963199995</v>
      </c>
      <c r="M284" s="20">
        <f>MEDIAN(E284,G284,I284)</f>
        <v>187251.9688</v>
      </c>
      <c r="N284" s="20">
        <f>AVERAGE(E284,G284,I284)</f>
        <v>203192.39281066667</v>
      </c>
      <c r="O284" s="20">
        <f t="shared" si="156"/>
        <v>183650.9694</v>
      </c>
      <c r="P284" s="20">
        <f t="shared" si="157"/>
        <v>214763.60421599998</v>
      </c>
      <c r="Q284" s="20">
        <f>STDEVA(E284,G284)</f>
        <v>5092.5821895773788</v>
      </c>
      <c r="R284" s="21">
        <f t="shared" si="158"/>
        <v>2.7729677693590103E-2</v>
      </c>
      <c r="S284" s="20">
        <f t="shared" si="153"/>
        <v>203192.39281066667</v>
      </c>
      <c r="T284" s="16" t="str">
        <f t="shared" si="159"/>
        <v>PROMEDIO</v>
      </c>
      <c r="U284" s="16">
        <v>1</v>
      </c>
      <c r="V284" s="16">
        <v>1</v>
      </c>
      <c r="W284" s="18">
        <f t="shared" si="160"/>
        <v>0</v>
      </c>
      <c r="X284" s="22">
        <f t="shared" si="161"/>
        <v>1</v>
      </c>
      <c r="Y284" s="22" t="e">
        <f>U284/#REF!</f>
        <v>#REF!</v>
      </c>
      <c r="Z284" s="22" t="e">
        <f>V284/#REF!</f>
        <v>#REF!</v>
      </c>
      <c r="AA284" s="20">
        <f t="shared" si="154"/>
        <v>203192.39281066667</v>
      </c>
      <c r="AB284" s="20">
        <f t="shared" si="155"/>
        <v>203192.39281066667</v>
      </c>
    </row>
    <row r="285" spans="1:50" ht="20.399999999999999" x14ac:dyDescent="0.2">
      <c r="A285" s="40">
        <v>247</v>
      </c>
      <c r="B285" s="58" t="s">
        <v>323</v>
      </c>
      <c r="C285" s="54" t="s">
        <v>153</v>
      </c>
      <c r="D285" s="19">
        <v>1</v>
      </c>
      <c r="E285" s="2">
        <v>347704.99</v>
      </c>
      <c r="F285" s="2">
        <f>E285*D285</f>
        <v>347704.99</v>
      </c>
      <c r="G285" s="2">
        <v>434631.23749999999</v>
      </c>
      <c r="H285" s="2">
        <f>G285*D285</f>
        <v>434631.23749999999</v>
      </c>
      <c r="I285" s="2">
        <v>436161.13945600006</v>
      </c>
      <c r="J285" s="63">
        <f>I285*D285</f>
        <v>436161.13945600006</v>
      </c>
      <c r="K285" s="20">
        <f>MIN(E285,G285,I285)</f>
        <v>347704.99</v>
      </c>
      <c r="L285" s="20">
        <f>MAX(E285,G285,I285)</f>
        <v>436161.13945600006</v>
      </c>
      <c r="M285" s="20">
        <f>MEDIAN(E285,G285,I285)</f>
        <v>434631.23749999999</v>
      </c>
      <c r="N285" s="20">
        <f>AVERAGE(E285,G285,I285)</f>
        <v>406165.78898533341</v>
      </c>
      <c r="O285" s="20">
        <f t="shared" si="156"/>
        <v>391168.11375000002</v>
      </c>
      <c r="P285" s="20">
        <f t="shared" si="157"/>
        <v>435396.188478</v>
      </c>
      <c r="Q285" s="20">
        <f>STDEVA(E285,G285)</f>
        <v>61466.139070350247</v>
      </c>
      <c r="R285" s="21">
        <f t="shared" si="158"/>
        <v>0.15713484026367741</v>
      </c>
      <c r="S285" s="20">
        <f t="shared" si="153"/>
        <v>391168.11375000002</v>
      </c>
      <c r="T285" s="16" t="str">
        <f t="shared" si="159"/>
        <v>PROM[MEN-MED]</v>
      </c>
      <c r="U285" s="16">
        <v>1</v>
      </c>
      <c r="V285" s="16">
        <v>1</v>
      </c>
      <c r="W285" s="18">
        <f t="shared" si="160"/>
        <v>0</v>
      </c>
      <c r="X285" s="22">
        <f t="shared" si="161"/>
        <v>1</v>
      </c>
      <c r="Y285" s="22" t="e">
        <f>U285/#REF!</f>
        <v>#REF!</v>
      </c>
      <c r="Z285" s="22" t="e">
        <f>V285/#REF!</f>
        <v>#REF!</v>
      </c>
      <c r="AA285" s="20">
        <f t="shared" si="154"/>
        <v>391168.11375000002</v>
      </c>
      <c r="AB285" s="20">
        <f t="shared" si="155"/>
        <v>391168.11375000002</v>
      </c>
    </row>
    <row r="286" spans="1:50" ht="21.6" customHeight="1" x14ac:dyDescent="0.2">
      <c r="A286" s="40">
        <v>248</v>
      </c>
      <c r="B286" s="55" t="s">
        <v>324</v>
      </c>
      <c r="C286" s="54" t="s">
        <v>152</v>
      </c>
      <c r="D286" s="19">
        <v>1</v>
      </c>
      <c r="E286" s="2">
        <v>850000</v>
      </c>
      <c r="F286" s="2">
        <f>E286*D286</f>
        <v>850000</v>
      </c>
      <c r="G286" s="2">
        <v>867000</v>
      </c>
      <c r="H286" s="2">
        <f>G286*D286</f>
        <v>867000</v>
      </c>
      <c r="I286" s="2">
        <v>1224000</v>
      </c>
      <c r="J286" s="63">
        <f>I286*D286</f>
        <v>1224000</v>
      </c>
      <c r="K286" s="20">
        <f>MIN(E286,G286,I286)</f>
        <v>850000</v>
      </c>
      <c r="L286" s="20">
        <f>MAX(E286,G286,I286)</f>
        <v>1224000</v>
      </c>
      <c r="M286" s="20">
        <f>MEDIAN(E286,G286,I286)</f>
        <v>867000</v>
      </c>
      <c r="N286" s="20">
        <f>AVERAGE(E286,G286,I286)</f>
        <v>980333.33333333337</v>
      </c>
      <c r="O286" s="20">
        <f t="shared" si="156"/>
        <v>858500</v>
      </c>
      <c r="P286" s="20">
        <f t="shared" si="157"/>
        <v>1045500</v>
      </c>
      <c r="Q286" s="20">
        <f>STDEVA(E286,G286)</f>
        <v>12020.815280171308</v>
      </c>
      <c r="R286" s="21">
        <f t="shared" si="158"/>
        <v>1.4002114478941535E-2</v>
      </c>
      <c r="S286" s="20">
        <f t="shared" si="153"/>
        <v>980333.33333333337</v>
      </c>
      <c r="T286" s="16" t="str">
        <f t="shared" si="159"/>
        <v>PROMEDIO</v>
      </c>
      <c r="U286" s="16">
        <v>1</v>
      </c>
      <c r="V286" s="16">
        <v>1</v>
      </c>
      <c r="W286" s="18">
        <f t="shared" si="160"/>
        <v>0</v>
      </c>
      <c r="X286" s="22">
        <f t="shared" si="161"/>
        <v>1</v>
      </c>
      <c r="Y286" s="22" t="e">
        <f>U286/#REF!</f>
        <v>#REF!</v>
      </c>
      <c r="Z286" s="22" t="e">
        <f>V286/#REF!</f>
        <v>#REF!</v>
      </c>
      <c r="AA286" s="20">
        <f t="shared" si="154"/>
        <v>980333.33333333337</v>
      </c>
      <c r="AB286" s="20">
        <f t="shared" si="155"/>
        <v>980333.33333333337</v>
      </c>
    </row>
    <row r="287" spans="1:50" ht="20.399999999999999" x14ac:dyDescent="0.2">
      <c r="A287" s="40">
        <v>249</v>
      </c>
      <c r="B287" s="55" t="s">
        <v>325</v>
      </c>
      <c r="C287" s="54" t="s">
        <v>153</v>
      </c>
      <c r="D287" s="19">
        <v>1</v>
      </c>
      <c r="E287" s="2">
        <v>347704.99</v>
      </c>
      <c r="F287" s="2">
        <f>E287*D287</f>
        <v>347704.99</v>
      </c>
      <c r="G287" s="2">
        <v>385952.53890000004</v>
      </c>
      <c r="H287" s="2">
        <f>G287*D287</f>
        <v>385952.53890000004</v>
      </c>
      <c r="I287" s="2">
        <v>436161.13945600006</v>
      </c>
      <c r="J287" s="63">
        <f>I287*D287</f>
        <v>436161.13945600006</v>
      </c>
      <c r="K287" s="20">
        <f>MIN(E287,G287,I287)</f>
        <v>347704.99</v>
      </c>
      <c r="L287" s="20">
        <f>MAX(E287,G287,I287)</f>
        <v>436161.13945600006</v>
      </c>
      <c r="M287" s="20">
        <f>MEDIAN(E287,G287,I287)</f>
        <v>385952.53890000004</v>
      </c>
      <c r="N287" s="20">
        <f>AVERAGE(E287,G287,I287)</f>
        <v>389939.55611866666</v>
      </c>
      <c r="O287" s="20">
        <f t="shared" si="156"/>
        <v>366828.76445000002</v>
      </c>
      <c r="P287" s="20">
        <f t="shared" si="157"/>
        <v>411056.83917800005</v>
      </c>
      <c r="Q287" s="20">
        <f>STDEVA(E287,G287)</f>
        <v>27045.101190954112</v>
      </c>
      <c r="R287" s="21">
        <f t="shared" si="158"/>
        <v>7.3726773393858136E-2</v>
      </c>
      <c r="S287" s="20">
        <f t="shared" si="153"/>
        <v>389939.55611866666</v>
      </c>
      <c r="T287" s="16" t="str">
        <f t="shared" si="159"/>
        <v>PROMEDIO</v>
      </c>
      <c r="U287" s="16">
        <v>1</v>
      </c>
      <c r="V287" s="16">
        <v>1</v>
      </c>
      <c r="W287" s="18">
        <f t="shared" si="160"/>
        <v>0</v>
      </c>
      <c r="X287" s="22">
        <f t="shared" si="161"/>
        <v>1</v>
      </c>
      <c r="Y287" s="22" t="e">
        <f>U287/#REF!</f>
        <v>#REF!</v>
      </c>
      <c r="Z287" s="22" t="e">
        <f>V287/#REF!</f>
        <v>#REF!</v>
      </c>
      <c r="AA287" s="20">
        <f t="shared" si="154"/>
        <v>389939.55611866666</v>
      </c>
      <c r="AB287" s="20">
        <f t="shared" si="155"/>
        <v>389939.55611866666</v>
      </c>
    </row>
    <row r="288" spans="1:50" ht="20.399999999999999" x14ac:dyDescent="0.2">
      <c r="A288" s="40">
        <v>250</v>
      </c>
      <c r="B288" s="56" t="s">
        <v>326</v>
      </c>
      <c r="C288" s="54" t="s">
        <v>153</v>
      </c>
      <c r="D288" s="19">
        <v>1</v>
      </c>
      <c r="E288" s="2">
        <v>269889.89</v>
      </c>
      <c r="F288" s="2">
        <f>E288*D288</f>
        <v>269889.89</v>
      </c>
      <c r="G288" s="2">
        <v>337362.36250000005</v>
      </c>
      <c r="H288" s="2">
        <f>G288*D288</f>
        <v>337362.36250000005</v>
      </c>
      <c r="I288" s="2">
        <v>308996.93506100005</v>
      </c>
      <c r="J288" s="63">
        <f>I288*D288</f>
        <v>308996.93506100005</v>
      </c>
      <c r="K288" s="20">
        <f>MIN(E288,G288,I288)</f>
        <v>269889.89</v>
      </c>
      <c r="L288" s="20">
        <f>MAX(E288,G288,I288)</f>
        <v>337362.36250000005</v>
      </c>
      <c r="M288" s="20">
        <f>MEDIAN(E288,G288,I288)</f>
        <v>308996.93506100005</v>
      </c>
      <c r="N288" s="20">
        <f>AVERAGE(E288,G288,I288)</f>
        <v>305416.39585366671</v>
      </c>
      <c r="O288" s="20">
        <f t="shared" si="156"/>
        <v>289443.41253050003</v>
      </c>
      <c r="P288" s="20">
        <f t="shared" si="157"/>
        <v>323179.64878050005</v>
      </c>
      <c r="Q288" s="20">
        <f>STDEVA(E288,G288)</f>
        <v>47710.242848172784</v>
      </c>
      <c r="R288" s="21">
        <f t="shared" si="158"/>
        <v>0.16483444011062207</v>
      </c>
      <c r="S288" s="20">
        <f t="shared" si="153"/>
        <v>289443.41253050003</v>
      </c>
      <c r="T288" s="16" t="str">
        <f t="shared" si="159"/>
        <v>PROM[MEN-MED]</v>
      </c>
      <c r="U288" s="16">
        <v>1</v>
      </c>
      <c r="V288" s="16">
        <v>1</v>
      </c>
      <c r="W288" s="18">
        <f t="shared" si="160"/>
        <v>0</v>
      </c>
      <c r="X288" s="22">
        <f t="shared" si="161"/>
        <v>1</v>
      </c>
      <c r="Y288" s="22" t="e">
        <f>U288/#REF!</f>
        <v>#REF!</v>
      </c>
      <c r="Z288" s="22" t="e">
        <f>V288/#REF!</f>
        <v>#REF!</v>
      </c>
      <c r="AA288" s="20">
        <f t="shared" si="154"/>
        <v>289443.41253050003</v>
      </c>
      <c r="AB288" s="20">
        <f t="shared" si="155"/>
        <v>289443.41253050003</v>
      </c>
    </row>
    <row r="289" spans="1:50" x14ac:dyDescent="0.2">
      <c r="A289" s="131"/>
      <c r="B289" s="132"/>
      <c r="C289" s="133"/>
      <c r="D289" s="19"/>
      <c r="E289" s="2"/>
      <c r="F289" s="2"/>
      <c r="G289" s="2"/>
      <c r="H289" s="2"/>
      <c r="I289" s="2"/>
      <c r="J289" s="63"/>
      <c r="K289" s="20"/>
      <c r="L289" s="20"/>
      <c r="M289" s="20"/>
      <c r="N289" s="20"/>
      <c r="O289" s="20"/>
      <c r="P289" s="20"/>
      <c r="Q289" s="20"/>
      <c r="R289" s="21"/>
      <c r="S289" s="20"/>
      <c r="T289" s="16"/>
      <c r="U289" s="16"/>
      <c r="V289" s="16"/>
      <c r="W289" s="18"/>
      <c r="X289" s="22"/>
      <c r="Y289" s="22"/>
      <c r="Z289" s="22"/>
      <c r="AA289" s="20"/>
      <c r="AB289" s="20"/>
    </row>
    <row r="290" spans="1:50" s="60" customFormat="1" ht="19.2" customHeight="1" x14ac:dyDescent="0.2">
      <c r="A290" s="349" t="s">
        <v>327</v>
      </c>
      <c r="B290" s="350"/>
      <c r="C290" s="13"/>
      <c r="D290" s="139"/>
      <c r="E290" s="140"/>
      <c r="F290" s="140"/>
      <c r="G290" s="140"/>
      <c r="H290" s="140"/>
      <c r="I290" s="140"/>
      <c r="J290" s="141"/>
      <c r="K290" s="142"/>
      <c r="L290" s="142"/>
      <c r="M290" s="142"/>
      <c r="N290" s="142"/>
      <c r="O290" s="142"/>
      <c r="P290" s="142"/>
      <c r="Q290" s="142"/>
      <c r="R290" s="143"/>
      <c r="S290" s="142"/>
      <c r="T290" s="138"/>
      <c r="U290" s="138"/>
      <c r="V290" s="138"/>
      <c r="W290" s="139"/>
      <c r="X290" s="143"/>
      <c r="Y290" s="143"/>
      <c r="Z290" s="143"/>
      <c r="AA290" s="142"/>
      <c r="AB290" s="142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</row>
    <row r="291" spans="1:50" ht="30.6" x14ac:dyDescent="0.2">
      <c r="A291" s="40">
        <v>251</v>
      </c>
      <c r="B291" s="56" t="s">
        <v>328</v>
      </c>
      <c r="C291" s="54" t="s">
        <v>152</v>
      </c>
      <c r="D291" s="19">
        <v>1</v>
      </c>
      <c r="E291" s="2">
        <v>200550</v>
      </c>
      <c r="F291" s="2">
        <f>E291*D291</f>
        <v>200550</v>
      </c>
      <c r="G291" s="2">
        <v>218599.50000000003</v>
      </c>
      <c r="H291" s="2">
        <f>G291*D291</f>
        <v>218599.50000000003</v>
      </c>
      <c r="I291" s="2">
        <v>298498.62</v>
      </c>
      <c r="J291" s="63">
        <f>I291*D291</f>
        <v>298498.62</v>
      </c>
      <c r="K291" s="20">
        <f>MIN(E291,G291,I291)</f>
        <v>200550</v>
      </c>
      <c r="L291" s="20">
        <f>MAX(E291,G291,I291)</f>
        <v>298498.62</v>
      </c>
      <c r="M291" s="20">
        <f>MEDIAN(E291,G291,I291)</f>
        <v>218599.50000000003</v>
      </c>
      <c r="N291" s="20">
        <f>AVERAGE(E291,G291,I291)</f>
        <v>239216.04</v>
      </c>
      <c r="O291" s="20">
        <f t="shared" si="156"/>
        <v>209574.75</v>
      </c>
      <c r="P291" s="20">
        <f t="shared" si="157"/>
        <v>258549.06</v>
      </c>
      <c r="Q291" s="20">
        <f>STDEVA(E291,G291)</f>
        <v>12762.92384702661</v>
      </c>
      <c r="R291" s="21">
        <f t="shared" si="158"/>
        <v>6.0899148618937207E-2</v>
      </c>
      <c r="S291" s="20">
        <f t="shared" si="153"/>
        <v>239216.04</v>
      </c>
      <c r="T291" s="16" t="str">
        <f t="shared" si="159"/>
        <v>PROMEDIO</v>
      </c>
      <c r="U291" s="16">
        <v>1</v>
      </c>
      <c r="V291" s="16">
        <v>1</v>
      </c>
      <c r="W291" s="18">
        <f t="shared" si="160"/>
        <v>0</v>
      </c>
      <c r="X291" s="22">
        <f t="shared" si="161"/>
        <v>1</v>
      </c>
      <c r="Y291" s="22" t="e">
        <f>U291/#REF!</f>
        <v>#REF!</v>
      </c>
      <c r="Z291" s="22" t="e">
        <f>V291/#REF!</f>
        <v>#REF!</v>
      </c>
      <c r="AA291" s="20">
        <f t="shared" si="154"/>
        <v>239216.04</v>
      </c>
      <c r="AB291" s="20">
        <f t="shared" si="155"/>
        <v>239216.04</v>
      </c>
    </row>
    <row r="292" spans="1:50" s="45" customFormat="1" ht="19.2" customHeight="1" x14ac:dyDescent="0.2">
      <c r="A292" s="334" t="s">
        <v>329</v>
      </c>
      <c r="B292" s="335"/>
      <c r="C292" s="43"/>
      <c r="D292" s="124"/>
      <c r="E292" s="125"/>
      <c r="F292" s="125"/>
      <c r="G292" s="125"/>
      <c r="H292" s="125"/>
      <c r="I292" s="125"/>
      <c r="J292" s="126"/>
      <c r="K292" s="127"/>
      <c r="L292" s="127"/>
      <c r="M292" s="127"/>
      <c r="N292" s="127"/>
      <c r="O292" s="127"/>
      <c r="P292" s="127"/>
      <c r="Q292" s="127"/>
      <c r="R292" s="128"/>
      <c r="S292" s="127"/>
      <c r="T292" s="123"/>
      <c r="U292" s="123"/>
      <c r="V292" s="123"/>
      <c r="W292" s="124"/>
      <c r="X292" s="128"/>
      <c r="Y292" s="128"/>
      <c r="Z292" s="128"/>
      <c r="AA292" s="127"/>
      <c r="AB292" s="127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</row>
    <row r="293" spans="1:50" s="28" customFormat="1" x14ac:dyDescent="0.2">
      <c r="A293" s="40">
        <v>252</v>
      </c>
      <c r="B293" s="56" t="s">
        <v>84</v>
      </c>
      <c r="C293" s="54" t="s">
        <v>156</v>
      </c>
      <c r="D293" s="19">
        <v>1</v>
      </c>
      <c r="E293" s="2">
        <v>85000</v>
      </c>
      <c r="F293" s="2">
        <f t="shared" ref="F293:F303" si="162">E293*D293</f>
        <v>85000</v>
      </c>
      <c r="G293" s="2">
        <v>88400</v>
      </c>
      <c r="H293" s="2">
        <f t="shared" ref="H293:H303" si="163">G293*D293</f>
        <v>88400</v>
      </c>
      <c r="I293" s="2">
        <v>130696</v>
      </c>
      <c r="J293" s="63">
        <f t="shared" ref="J293:J303" si="164">I293*D293</f>
        <v>130696</v>
      </c>
      <c r="K293" s="20">
        <f t="shared" ref="K293:K303" si="165">MIN(E293,G293,I293)</f>
        <v>85000</v>
      </c>
      <c r="L293" s="20">
        <f t="shared" ref="L293:L303" si="166">MAX(E293,G293,I293)</f>
        <v>130696</v>
      </c>
      <c r="M293" s="20">
        <f t="shared" ref="M293:M303" si="167">MEDIAN(E293,G293,I293)</f>
        <v>88400</v>
      </c>
      <c r="N293" s="20">
        <f t="shared" ref="N293:N303" si="168">AVERAGE(E293,G293,I293)</f>
        <v>101365.33333333333</v>
      </c>
      <c r="O293" s="20">
        <f t="shared" si="156"/>
        <v>86700</v>
      </c>
      <c r="P293" s="20">
        <f t="shared" si="157"/>
        <v>109548</v>
      </c>
      <c r="Q293" s="20">
        <f t="shared" ref="Q293:Q303" si="169">STDEVA(E293,G293)</f>
        <v>2404.1630560342614</v>
      </c>
      <c r="R293" s="21">
        <f t="shared" si="158"/>
        <v>2.7729677693590096E-2</v>
      </c>
      <c r="S293" s="20">
        <f t="shared" si="153"/>
        <v>101365.33333333333</v>
      </c>
      <c r="T293" s="16" t="str">
        <f t="shared" si="159"/>
        <v>PROMEDIO</v>
      </c>
      <c r="U293" s="16">
        <v>1</v>
      </c>
      <c r="V293" s="16">
        <v>1</v>
      </c>
      <c r="W293" s="18">
        <f t="shared" si="160"/>
        <v>0</v>
      </c>
      <c r="X293" s="22">
        <f t="shared" si="161"/>
        <v>1</v>
      </c>
      <c r="Y293" s="22" t="e">
        <f>U293/#REF!</f>
        <v>#REF!</v>
      </c>
      <c r="Z293" s="22" t="e">
        <f>V293/#REF!</f>
        <v>#REF!</v>
      </c>
      <c r="AA293" s="20">
        <f t="shared" si="154"/>
        <v>101365.33333333333</v>
      </c>
      <c r="AB293" s="20">
        <f t="shared" si="155"/>
        <v>101365.33333333333</v>
      </c>
      <c r="AC293" s="23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5"/>
      <c r="AV293" s="26"/>
      <c r="AW293" s="39"/>
      <c r="AX293" s="27"/>
    </row>
    <row r="294" spans="1:50" s="28" customFormat="1" x14ac:dyDescent="0.2">
      <c r="A294" s="40">
        <v>253</v>
      </c>
      <c r="B294" s="56" t="s">
        <v>85</v>
      </c>
      <c r="C294" s="54" t="s">
        <v>156</v>
      </c>
      <c r="D294" s="19">
        <v>1</v>
      </c>
      <c r="E294" s="2">
        <v>91000</v>
      </c>
      <c r="F294" s="2">
        <f t="shared" si="162"/>
        <v>91000</v>
      </c>
      <c r="G294" s="2">
        <v>102829.99999999999</v>
      </c>
      <c r="H294" s="2">
        <f t="shared" si="163"/>
        <v>102829.99999999999</v>
      </c>
      <c r="I294" s="2">
        <v>133233.1</v>
      </c>
      <c r="J294" s="63">
        <f t="shared" si="164"/>
        <v>133233.1</v>
      </c>
      <c r="K294" s="20">
        <f t="shared" si="165"/>
        <v>91000</v>
      </c>
      <c r="L294" s="20">
        <f t="shared" si="166"/>
        <v>133233.1</v>
      </c>
      <c r="M294" s="20">
        <f t="shared" si="167"/>
        <v>102829.99999999999</v>
      </c>
      <c r="N294" s="20">
        <f t="shared" si="168"/>
        <v>109021.03333333333</v>
      </c>
      <c r="O294" s="20">
        <f t="shared" si="156"/>
        <v>96915</v>
      </c>
      <c r="P294" s="20">
        <f t="shared" si="157"/>
        <v>118031.54999999999</v>
      </c>
      <c r="Q294" s="20">
        <f t="shared" si="169"/>
        <v>8365.0732214368472</v>
      </c>
      <c r="R294" s="21">
        <f t="shared" si="158"/>
        <v>8.6313503806808509E-2</v>
      </c>
      <c r="S294" s="20">
        <f t="shared" si="153"/>
        <v>109021.03333333333</v>
      </c>
      <c r="T294" s="16" t="str">
        <f t="shared" si="159"/>
        <v>PROMEDIO</v>
      </c>
      <c r="U294" s="16">
        <v>1</v>
      </c>
      <c r="V294" s="16">
        <v>1</v>
      </c>
      <c r="W294" s="18">
        <f t="shared" si="160"/>
        <v>0</v>
      </c>
      <c r="X294" s="22">
        <f t="shared" si="161"/>
        <v>1</v>
      </c>
      <c r="Y294" s="22" t="e">
        <f>U294/#REF!</f>
        <v>#REF!</v>
      </c>
      <c r="Z294" s="22" t="e">
        <f>V294/#REF!</f>
        <v>#REF!</v>
      </c>
      <c r="AA294" s="20">
        <f t="shared" si="154"/>
        <v>109021.03333333333</v>
      </c>
      <c r="AB294" s="20">
        <f t="shared" si="155"/>
        <v>109021.03333333333</v>
      </c>
      <c r="AC294" s="23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5"/>
      <c r="AV294" s="26"/>
      <c r="AW294" s="39"/>
      <c r="AX294" s="27"/>
    </row>
    <row r="295" spans="1:50" s="28" customFormat="1" x14ac:dyDescent="0.2">
      <c r="A295" s="40">
        <v>254</v>
      </c>
      <c r="B295" s="56" t="s">
        <v>86</v>
      </c>
      <c r="C295" s="54" t="s">
        <v>156</v>
      </c>
      <c r="D295" s="19">
        <v>1</v>
      </c>
      <c r="E295" s="2">
        <v>98000</v>
      </c>
      <c r="F295" s="2">
        <f t="shared" si="162"/>
        <v>98000</v>
      </c>
      <c r="G295" s="2">
        <v>109760.00000000001</v>
      </c>
      <c r="H295" s="2">
        <f t="shared" si="163"/>
        <v>109760.00000000001</v>
      </c>
      <c r="I295" s="2">
        <v>125136.19999999997</v>
      </c>
      <c r="J295" s="63">
        <f t="shared" si="164"/>
        <v>125136.19999999997</v>
      </c>
      <c r="K295" s="20">
        <f t="shared" si="165"/>
        <v>98000</v>
      </c>
      <c r="L295" s="20">
        <f t="shared" si="166"/>
        <v>125136.19999999997</v>
      </c>
      <c r="M295" s="20">
        <f t="shared" si="167"/>
        <v>109760.00000000001</v>
      </c>
      <c r="N295" s="20">
        <f t="shared" si="168"/>
        <v>110965.39999999998</v>
      </c>
      <c r="O295" s="20">
        <f t="shared" si="156"/>
        <v>103880</v>
      </c>
      <c r="P295" s="20">
        <f t="shared" si="157"/>
        <v>117448.09999999999</v>
      </c>
      <c r="Q295" s="20">
        <f t="shared" si="169"/>
        <v>8315.5757467538097</v>
      </c>
      <c r="R295" s="21">
        <f t="shared" si="158"/>
        <v>8.0049824285269633E-2</v>
      </c>
      <c r="S295" s="20">
        <f t="shared" si="153"/>
        <v>110965.39999999998</v>
      </c>
      <c r="T295" s="16" t="str">
        <f t="shared" si="159"/>
        <v>PROMEDIO</v>
      </c>
      <c r="U295" s="16">
        <v>1</v>
      </c>
      <c r="V295" s="16">
        <v>1</v>
      </c>
      <c r="W295" s="18">
        <f t="shared" si="160"/>
        <v>0</v>
      </c>
      <c r="X295" s="22">
        <f t="shared" si="161"/>
        <v>1</v>
      </c>
      <c r="Y295" s="22" t="e">
        <f>U295/#REF!</f>
        <v>#REF!</v>
      </c>
      <c r="Z295" s="22" t="e">
        <f>V295/#REF!</f>
        <v>#REF!</v>
      </c>
      <c r="AA295" s="20">
        <f t="shared" si="154"/>
        <v>110965.39999999998</v>
      </c>
      <c r="AB295" s="20">
        <f t="shared" si="155"/>
        <v>110965.39999999998</v>
      </c>
      <c r="AC295" s="23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5"/>
      <c r="AV295" s="26"/>
      <c r="AW295" s="39"/>
      <c r="AX295" s="27"/>
    </row>
    <row r="296" spans="1:50" s="28" customFormat="1" x14ac:dyDescent="0.2">
      <c r="A296" s="40">
        <v>255</v>
      </c>
      <c r="B296" s="56" t="s">
        <v>87</v>
      </c>
      <c r="C296" s="54" t="s">
        <v>156</v>
      </c>
      <c r="D296" s="19">
        <v>1</v>
      </c>
      <c r="E296" s="2">
        <v>86000</v>
      </c>
      <c r="F296" s="2">
        <f t="shared" si="162"/>
        <v>86000</v>
      </c>
      <c r="G296" s="2">
        <v>106640</v>
      </c>
      <c r="H296" s="2">
        <f t="shared" si="163"/>
        <v>106640</v>
      </c>
      <c r="I296" s="2">
        <v>94815</v>
      </c>
      <c r="J296" s="63">
        <f t="shared" si="164"/>
        <v>94815</v>
      </c>
      <c r="K296" s="20">
        <f t="shared" si="165"/>
        <v>86000</v>
      </c>
      <c r="L296" s="20">
        <f t="shared" si="166"/>
        <v>106640</v>
      </c>
      <c r="M296" s="20">
        <f t="shared" si="167"/>
        <v>94815</v>
      </c>
      <c r="N296" s="20">
        <f t="shared" si="168"/>
        <v>95818.333333333328</v>
      </c>
      <c r="O296" s="20">
        <f t="shared" si="156"/>
        <v>90407.5</v>
      </c>
      <c r="P296" s="20">
        <f t="shared" si="157"/>
        <v>100727.5</v>
      </c>
      <c r="Q296" s="20">
        <f t="shared" si="169"/>
        <v>14594.683963690341</v>
      </c>
      <c r="R296" s="21">
        <f t="shared" si="158"/>
        <v>0.16143222590703582</v>
      </c>
      <c r="S296" s="20">
        <f t="shared" si="153"/>
        <v>90407.5</v>
      </c>
      <c r="T296" s="16" t="str">
        <f t="shared" si="159"/>
        <v>PROM[MEN-MED]</v>
      </c>
      <c r="U296" s="16">
        <v>1</v>
      </c>
      <c r="V296" s="16">
        <v>1</v>
      </c>
      <c r="W296" s="18">
        <f t="shared" si="160"/>
        <v>0</v>
      </c>
      <c r="X296" s="22">
        <f t="shared" si="161"/>
        <v>1</v>
      </c>
      <c r="Y296" s="22" t="e">
        <f>U296/#REF!</f>
        <v>#REF!</v>
      </c>
      <c r="Z296" s="22" t="e">
        <f>V296/#REF!</f>
        <v>#REF!</v>
      </c>
      <c r="AA296" s="20">
        <f t="shared" si="154"/>
        <v>90407.5</v>
      </c>
      <c r="AB296" s="20">
        <f t="shared" si="155"/>
        <v>90407.5</v>
      </c>
      <c r="AC296" s="23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5"/>
      <c r="AV296" s="26"/>
      <c r="AW296" s="39"/>
      <c r="AX296" s="27"/>
    </row>
    <row r="297" spans="1:50" s="28" customFormat="1" x14ac:dyDescent="0.2">
      <c r="A297" s="40">
        <v>256</v>
      </c>
      <c r="B297" s="56" t="s">
        <v>88</v>
      </c>
      <c r="C297" s="54" t="s">
        <v>156</v>
      </c>
      <c r="D297" s="19">
        <v>1</v>
      </c>
      <c r="E297" s="2">
        <v>91500</v>
      </c>
      <c r="F297" s="2">
        <f t="shared" si="162"/>
        <v>91500</v>
      </c>
      <c r="G297" s="2">
        <v>101565.00000000001</v>
      </c>
      <c r="H297" s="2">
        <f t="shared" si="163"/>
        <v>101565.00000000001</v>
      </c>
      <c r="I297" s="2">
        <v>116836.34999999998</v>
      </c>
      <c r="J297" s="63">
        <f t="shared" si="164"/>
        <v>116836.34999999998</v>
      </c>
      <c r="K297" s="20">
        <f t="shared" si="165"/>
        <v>91500</v>
      </c>
      <c r="L297" s="20">
        <f t="shared" si="166"/>
        <v>116836.34999999998</v>
      </c>
      <c r="M297" s="20">
        <f t="shared" si="167"/>
        <v>101565.00000000001</v>
      </c>
      <c r="N297" s="20">
        <f t="shared" si="168"/>
        <v>103300.45</v>
      </c>
      <c r="O297" s="20">
        <f t="shared" si="156"/>
        <v>96532.5</v>
      </c>
      <c r="P297" s="20">
        <f t="shared" si="157"/>
        <v>109200.67499999999</v>
      </c>
      <c r="Q297" s="20">
        <f t="shared" si="169"/>
        <v>7117.0297526426111</v>
      </c>
      <c r="R297" s="21">
        <f t="shared" si="158"/>
        <v>7.3726773393858136E-2</v>
      </c>
      <c r="S297" s="20">
        <f t="shared" si="153"/>
        <v>103300.45</v>
      </c>
      <c r="T297" s="16" t="str">
        <f t="shared" si="159"/>
        <v>PROMEDIO</v>
      </c>
      <c r="U297" s="16">
        <v>1</v>
      </c>
      <c r="V297" s="16">
        <v>1</v>
      </c>
      <c r="W297" s="18">
        <f t="shared" si="160"/>
        <v>0</v>
      </c>
      <c r="X297" s="22">
        <f t="shared" si="161"/>
        <v>1</v>
      </c>
      <c r="Y297" s="22" t="e">
        <f>U297/#REF!</f>
        <v>#REF!</v>
      </c>
      <c r="Z297" s="22" t="e">
        <f>V297/#REF!</f>
        <v>#REF!</v>
      </c>
      <c r="AA297" s="20">
        <f t="shared" si="154"/>
        <v>103300.45</v>
      </c>
      <c r="AB297" s="20">
        <f t="shared" si="155"/>
        <v>103300.45</v>
      </c>
      <c r="AC297" s="23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5"/>
      <c r="AV297" s="26"/>
      <c r="AW297" s="39"/>
      <c r="AX297" s="27"/>
    </row>
    <row r="298" spans="1:50" s="28" customFormat="1" x14ac:dyDescent="0.2">
      <c r="A298" s="40">
        <v>257</v>
      </c>
      <c r="B298" s="56" t="s">
        <v>89</v>
      </c>
      <c r="C298" s="54" t="s">
        <v>156</v>
      </c>
      <c r="D298" s="19">
        <v>1</v>
      </c>
      <c r="E298" s="2">
        <v>93000</v>
      </c>
      <c r="F298" s="2">
        <f t="shared" si="162"/>
        <v>93000</v>
      </c>
      <c r="G298" s="2">
        <v>100440</v>
      </c>
      <c r="H298" s="2">
        <f t="shared" si="163"/>
        <v>100440</v>
      </c>
      <c r="I298" s="2">
        <v>110493.30000000002</v>
      </c>
      <c r="J298" s="63">
        <f t="shared" si="164"/>
        <v>110493.30000000002</v>
      </c>
      <c r="K298" s="20">
        <f t="shared" si="165"/>
        <v>93000</v>
      </c>
      <c r="L298" s="20">
        <f t="shared" si="166"/>
        <v>110493.30000000002</v>
      </c>
      <c r="M298" s="20">
        <f t="shared" si="167"/>
        <v>100440</v>
      </c>
      <c r="N298" s="20">
        <f t="shared" si="168"/>
        <v>101311.10000000002</v>
      </c>
      <c r="O298" s="20">
        <f t="shared" si="156"/>
        <v>96720</v>
      </c>
      <c r="P298" s="20">
        <f t="shared" si="157"/>
        <v>105466.65000000001</v>
      </c>
      <c r="Q298" s="20">
        <f t="shared" si="169"/>
        <v>5260.8744520279133</v>
      </c>
      <c r="R298" s="21">
        <f t="shared" si="158"/>
        <v>5.4392829322042112E-2</v>
      </c>
      <c r="S298" s="20">
        <f t="shared" si="153"/>
        <v>101311.10000000002</v>
      </c>
      <c r="T298" s="16" t="str">
        <f t="shared" si="159"/>
        <v>PROMEDIO</v>
      </c>
      <c r="U298" s="16">
        <v>1</v>
      </c>
      <c r="V298" s="16">
        <v>1</v>
      </c>
      <c r="W298" s="18">
        <f t="shared" si="160"/>
        <v>0</v>
      </c>
      <c r="X298" s="22">
        <f t="shared" si="161"/>
        <v>1</v>
      </c>
      <c r="Y298" s="22" t="e">
        <f>U298/#REF!</f>
        <v>#REF!</v>
      </c>
      <c r="Z298" s="22" t="e">
        <f>V298/#REF!</f>
        <v>#REF!</v>
      </c>
      <c r="AA298" s="20">
        <f t="shared" si="154"/>
        <v>101311.10000000002</v>
      </c>
      <c r="AB298" s="20">
        <f t="shared" si="155"/>
        <v>101311.10000000002</v>
      </c>
      <c r="AC298" s="23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5"/>
      <c r="AV298" s="26"/>
      <c r="AW298" s="39"/>
      <c r="AX298" s="27"/>
    </row>
    <row r="299" spans="1:50" s="28" customFormat="1" ht="20.399999999999999" x14ac:dyDescent="0.2">
      <c r="A299" s="40">
        <v>258</v>
      </c>
      <c r="B299" s="56" t="s">
        <v>90</v>
      </c>
      <c r="C299" s="54" t="s">
        <v>156</v>
      </c>
      <c r="D299" s="19">
        <v>1</v>
      </c>
      <c r="E299" s="2">
        <v>216000</v>
      </c>
      <c r="F299" s="2">
        <f t="shared" si="162"/>
        <v>216000</v>
      </c>
      <c r="G299" s="2">
        <v>233280.00000000003</v>
      </c>
      <c r="H299" s="2">
        <f t="shared" si="163"/>
        <v>233280.00000000003</v>
      </c>
      <c r="I299" s="2">
        <v>261360.00000000006</v>
      </c>
      <c r="J299" s="63">
        <f t="shared" si="164"/>
        <v>261360.00000000006</v>
      </c>
      <c r="K299" s="20">
        <f t="shared" si="165"/>
        <v>216000</v>
      </c>
      <c r="L299" s="20">
        <f t="shared" si="166"/>
        <v>261360.00000000006</v>
      </c>
      <c r="M299" s="20">
        <f t="shared" si="167"/>
        <v>233280.00000000003</v>
      </c>
      <c r="N299" s="20">
        <f t="shared" si="168"/>
        <v>236880</v>
      </c>
      <c r="O299" s="20">
        <f t="shared" si="156"/>
        <v>224640</v>
      </c>
      <c r="P299" s="20">
        <f t="shared" si="157"/>
        <v>247320.00000000006</v>
      </c>
      <c r="Q299" s="20">
        <f t="shared" si="169"/>
        <v>12218.805178903562</v>
      </c>
      <c r="R299" s="21">
        <f t="shared" si="158"/>
        <v>5.4392829322042209E-2</v>
      </c>
      <c r="S299" s="20">
        <f t="shared" si="153"/>
        <v>236880</v>
      </c>
      <c r="T299" s="16" t="str">
        <f t="shared" si="159"/>
        <v>PROMEDIO</v>
      </c>
      <c r="U299" s="16">
        <v>1</v>
      </c>
      <c r="V299" s="16">
        <v>1</v>
      </c>
      <c r="W299" s="18">
        <f t="shared" si="160"/>
        <v>0</v>
      </c>
      <c r="X299" s="22">
        <f t="shared" si="161"/>
        <v>1</v>
      </c>
      <c r="Y299" s="22" t="e">
        <f>U299/#REF!</f>
        <v>#REF!</v>
      </c>
      <c r="Z299" s="22" t="e">
        <f>V299/#REF!</f>
        <v>#REF!</v>
      </c>
      <c r="AA299" s="20">
        <f t="shared" si="154"/>
        <v>236880</v>
      </c>
      <c r="AB299" s="20">
        <f t="shared" si="155"/>
        <v>236880</v>
      </c>
      <c r="AC299" s="23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5"/>
      <c r="AV299" s="26"/>
      <c r="AW299" s="39"/>
      <c r="AX299" s="27"/>
    </row>
    <row r="300" spans="1:50" s="28" customFormat="1" ht="20.399999999999999" x14ac:dyDescent="0.2">
      <c r="A300" s="40">
        <v>259</v>
      </c>
      <c r="B300" s="56" t="s">
        <v>91</v>
      </c>
      <c r="C300" s="54" t="s">
        <v>156</v>
      </c>
      <c r="D300" s="19">
        <v>1</v>
      </c>
      <c r="E300" s="2">
        <v>220000</v>
      </c>
      <c r="F300" s="2">
        <f t="shared" si="162"/>
        <v>220000</v>
      </c>
      <c r="G300" s="2">
        <v>252999.99999999997</v>
      </c>
      <c r="H300" s="2">
        <f t="shared" si="163"/>
        <v>252999.99999999997</v>
      </c>
      <c r="I300" s="2">
        <v>322102</v>
      </c>
      <c r="J300" s="63">
        <f t="shared" si="164"/>
        <v>322102</v>
      </c>
      <c r="K300" s="20">
        <f t="shared" si="165"/>
        <v>220000</v>
      </c>
      <c r="L300" s="20">
        <f t="shared" si="166"/>
        <v>322102</v>
      </c>
      <c r="M300" s="20">
        <f t="shared" si="167"/>
        <v>252999.99999999997</v>
      </c>
      <c r="N300" s="20">
        <f t="shared" si="168"/>
        <v>265034</v>
      </c>
      <c r="O300" s="20">
        <f t="shared" si="156"/>
        <v>236500</v>
      </c>
      <c r="P300" s="20">
        <f t="shared" si="157"/>
        <v>287551</v>
      </c>
      <c r="Q300" s="20">
        <f t="shared" si="169"/>
        <v>23334.523779156047</v>
      </c>
      <c r="R300" s="21">
        <f t="shared" si="158"/>
        <v>9.8666062491146081E-2</v>
      </c>
      <c r="S300" s="20">
        <f t="shared" si="153"/>
        <v>265034</v>
      </c>
      <c r="T300" s="16" t="str">
        <f t="shared" si="159"/>
        <v>PROMEDIO</v>
      </c>
      <c r="U300" s="16">
        <v>1</v>
      </c>
      <c r="V300" s="16">
        <v>1</v>
      </c>
      <c r="W300" s="18">
        <f t="shared" si="160"/>
        <v>0</v>
      </c>
      <c r="X300" s="22">
        <f t="shared" si="161"/>
        <v>1</v>
      </c>
      <c r="Y300" s="22" t="e">
        <f>U300/#REF!</f>
        <v>#REF!</v>
      </c>
      <c r="Z300" s="22" t="e">
        <f>V300/#REF!</f>
        <v>#REF!</v>
      </c>
      <c r="AA300" s="20">
        <f t="shared" si="154"/>
        <v>265034</v>
      </c>
      <c r="AB300" s="20">
        <f t="shared" si="155"/>
        <v>265034</v>
      </c>
      <c r="AC300" s="23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5"/>
      <c r="AV300" s="26"/>
      <c r="AW300" s="39"/>
      <c r="AX300" s="27"/>
    </row>
    <row r="301" spans="1:50" s="28" customFormat="1" ht="20.399999999999999" x14ac:dyDescent="0.2">
      <c r="A301" s="40">
        <v>260</v>
      </c>
      <c r="B301" s="56" t="s">
        <v>330</v>
      </c>
      <c r="C301" s="54" t="s">
        <v>156</v>
      </c>
      <c r="D301" s="19">
        <v>1</v>
      </c>
      <c r="E301" s="2">
        <v>218000</v>
      </c>
      <c r="F301" s="2">
        <f t="shared" si="162"/>
        <v>218000</v>
      </c>
      <c r="G301" s="2">
        <v>248520.00000000003</v>
      </c>
      <c r="H301" s="2">
        <f t="shared" si="163"/>
        <v>248520.00000000003</v>
      </c>
      <c r="I301" s="2">
        <v>329812.2</v>
      </c>
      <c r="J301" s="63">
        <f t="shared" si="164"/>
        <v>329812.2</v>
      </c>
      <c r="K301" s="20">
        <f t="shared" si="165"/>
        <v>218000</v>
      </c>
      <c r="L301" s="20">
        <f t="shared" si="166"/>
        <v>329812.2</v>
      </c>
      <c r="M301" s="20">
        <f t="shared" si="167"/>
        <v>248520.00000000003</v>
      </c>
      <c r="N301" s="20">
        <f t="shared" si="168"/>
        <v>265444.06666666665</v>
      </c>
      <c r="O301" s="20">
        <f t="shared" si="156"/>
        <v>233260</v>
      </c>
      <c r="P301" s="20">
        <f t="shared" si="157"/>
        <v>289166.10000000003</v>
      </c>
      <c r="Q301" s="20">
        <f t="shared" si="169"/>
        <v>21580.898961813451</v>
      </c>
      <c r="R301" s="21">
        <f t="shared" si="158"/>
        <v>9.2518644267398836E-2</v>
      </c>
      <c r="S301" s="20">
        <f t="shared" si="153"/>
        <v>265444.06666666665</v>
      </c>
      <c r="T301" s="16" t="str">
        <f t="shared" si="159"/>
        <v>PROMEDIO</v>
      </c>
      <c r="U301" s="16">
        <v>1</v>
      </c>
      <c r="V301" s="16">
        <v>1</v>
      </c>
      <c r="W301" s="18">
        <f t="shared" si="160"/>
        <v>0</v>
      </c>
      <c r="X301" s="22">
        <f t="shared" si="161"/>
        <v>1</v>
      </c>
      <c r="Y301" s="22" t="e">
        <f>U301/#REF!</f>
        <v>#REF!</v>
      </c>
      <c r="Z301" s="22" t="e">
        <f>V301/#REF!</f>
        <v>#REF!</v>
      </c>
      <c r="AA301" s="20">
        <f t="shared" si="154"/>
        <v>265444.06666666665</v>
      </c>
      <c r="AB301" s="20">
        <f t="shared" si="155"/>
        <v>265444.06666666665</v>
      </c>
      <c r="AC301" s="23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5"/>
      <c r="AV301" s="26"/>
      <c r="AW301" s="39"/>
      <c r="AX301" s="27"/>
    </row>
    <row r="302" spans="1:50" s="28" customFormat="1" ht="20.399999999999999" x14ac:dyDescent="0.2">
      <c r="A302" s="40">
        <v>261</v>
      </c>
      <c r="B302" s="56" t="s">
        <v>93</v>
      </c>
      <c r="C302" s="54" t="s">
        <v>154</v>
      </c>
      <c r="D302" s="19">
        <v>1</v>
      </c>
      <c r="E302" s="2">
        <v>223000</v>
      </c>
      <c r="F302" s="2">
        <f t="shared" si="162"/>
        <v>223000</v>
      </c>
      <c r="G302" s="2">
        <v>254220.00000000003</v>
      </c>
      <c r="H302" s="2">
        <f t="shared" si="163"/>
        <v>254220.00000000003</v>
      </c>
      <c r="I302" s="2">
        <v>255312.7</v>
      </c>
      <c r="J302" s="63">
        <f t="shared" si="164"/>
        <v>255312.7</v>
      </c>
      <c r="K302" s="20">
        <f t="shared" si="165"/>
        <v>223000</v>
      </c>
      <c r="L302" s="20">
        <f t="shared" si="166"/>
        <v>255312.7</v>
      </c>
      <c r="M302" s="20">
        <f t="shared" si="167"/>
        <v>254220.00000000003</v>
      </c>
      <c r="N302" s="20">
        <f t="shared" si="168"/>
        <v>244177.56666666665</v>
      </c>
      <c r="O302" s="20">
        <f t="shared" si="156"/>
        <v>238610</v>
      </c>
      <c r="P302" s="20">
        <f t="shared" si="157"/>
        <v>254766.35000000003</v>
      </c>
      <c r="Q302" s="20">
        <f t="shared" si="169"/>
        <v>22075.873708644034</v>
      </c>
      <c r="R302" s="21">
        <f t="shared" si="158"/>
        <v>9.2518644267398822E-2</v>
      </c>
      <c r="S302" s="20">
        <f t="shared" si="153"/>
        <v>244177.56666666665</v>
      </c>
      <c r="T302" s="16" t="str">
        <f t="shared" si="159"/>
        <v>PROMEDIO</v>
      </c>
      <c r="U302" s="16">
        <v>1</v>
      </c>
      <c r="V302" s="16">
        <v>1</v>
      </c>
      <c r="W302" s="18">
        <f t="shared" si="160"/>
        <v>0</v>
      </c>
      <c r="X302" s="22">
        <f t="shared" si="161"/>
        <v>1</v>
      </c>
      <c r="Y302" s="22" t="e">
        <f>U302/#REF!</f>
        <v>#REF!</v>
      </c>
      <c r="Z302" s="22" t="e">
        <f>V302/#REF!</f>
        <v>#REF!</v>
      </c>
      <c r="AA302" s="20">
        <f t="shared" si="154"/>
        <v>244177.56666666665</v>
      </c>
      <c r="AB302" s="20">
        <f t="shared" si="155"/>
        <v>244177.56666666665</v>
      </c>
      <c r="AC302" s="23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5"/>
      <c r="AV302" s="26"/>
      <c r="AW302" s="39"/>
      <c r="AX302" s="27"/>
    </row>
    <row r="303" spans="1:50" s="28" customFormat="1" x14ac:dyDescent="0.2">
      <c r="A303" s="40">
        <v>262</v>
      </c>
      <c r="B303" s="56" t="s">
        <v>94</v>
      </c>
      <c r="C303" s="54" t="s">
        <v>154</v>
      </c>
      <c r="D303" s="19">
        <v>1</v>
      </c>
      <c r="E303" s="2">
        <v>73000</v>
      </c>
      <c r="F303" s="2">
        <f t="shared" si="162"/>
        <v>73000</v>
      </c>
      <c r="G303" s="2">
        <v>90520</v>
      </c>
      <c r="H303" s="2">
        <f t="shared" si="163"/>
        <v>90520</v>
      </c>
      <c r="I303" s="2">
        <v>74467.3</v>
      </c>
      <c r="J303" s="63">
        <f t="shared" si="164"/>
        <v>74467.3</v>
      </c>
      <c r="K303" s="20">
        <f t="shared" si="165"/>
        <v>73000</v>
      </c>
      <c r="L303" s="20">
        <f t="shared" si="166"/>
        <v>90520</v>
      </c>
      <c r="M303" s="20">
        <f t="shared" si="167"/>
        <v>74467.3</v>
      </c>
      <c r="N303" s="20">
        <f t="shared" si="168"/>
        <v>79329.099999999991</v>
      </c>
      <c r="O303" s="20">
        <f t="shared" si="156"/>
        <v>73733.649999999994</v>
      </c>
      <c r="P303" s="20">
        <f t="shared" si="157"/>
        <v>82493.649999999994</v>
      </c>
      <c r="Q303" s="20">
        <f t="shared" si="169"/>
        <v>12388.510806388313</v>
      </c>
      <c r="R303" s="21">
        <f t="shared" si="158"/>
        <v>0.16801705607125531</v>
      </c>
      <c r="S303" s="20">
        <f t="shared" si="153"/>
        <v>73733.649999999994</v>
      </c>
      <c r="T303" s="16" t="str">
        <f t="shared" si="159"/>
        <v>PROM[MEN-MED]</v>
      </c>
      <c r="U303" s="16">
        <v>1</v>
      </c>
      <c r="V303" s="16">
        <v>1</v>
      </c>
      <c r="W303" s="18">
        <f t="shared" si="160"/>
        <v>0</v>
      </c>
      <c r="X303" s="22">
        <f t="shared" si="161"/>
        <v>1</v>
      </c>
      <c r="Y303" s="22" t="e">
        <f>U303/#REF!</f>
        <v>#REF!</v>
      </c>
      <c r="Z303" s="22" t="e">
        <f>V303/#REF!</f>
        <v>#REF!</v>
      </c>
      <c r="AA303" s="20">
        <f t="shared" si="154"/>
        <v>73733.649999999994</v>
      </c>
      <c r="AB303" s="20">
        <f t="shared" si="155"/>
        <v>73733.649999999994</v>
      </c>
      <c r="AC303" s="23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5"/>
      <c r="AV303" s="26"/>
      <c r="AW303" s="39"/>
      <c r="AX303" s="27"/>
    </row>
    <row r="304" spans="1:50" s="45" customFormat="1" ht="19.2" customHeight="1" x14ac:dyDescent="0.2">
      <c r="A304" s="334" t="s">
        <v>95</v>
      </c>
      <c r="B304" s="335"/>
      <c r="C304" s="43"/>
      <c r="D304" s="124"/>
      <c r="E304" s="125"/>
      <c r="F304" s="125"/>
      <c r="G304" s="125"/>
      <c r="H304" s="125"/>
      <c r="I304" s="125"/>
      <c r="J304" s="126"/>
      <c r="K304" s="127"/>
      <c r="L304" s="127"/>
      <c r="M304" s="127"/>
      <c r="N304" s="127"/>
      <c r="O304" s="127"/>
      <c r="P304" s="127"/>
      <c r="Q304" s="127"/>
      <c r="R304" s="128"/>
      <c r="S304" s="127"/>
      <c r="T304" s="123"/>
      <c r="U304" s="123"/>
      <c r="V304" s="123"/>
      <c r="W304" s="124"/>
      <c r="X304" s="128"/>
      <c r="Y304" s="128"/>
      <c r="Z304" s="128"/>
      <c r="AA304" s="127"/>
      <c r="AB304" s="127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</row>
    <row r="305" spans="1:28" ht="20.399999999999999" x14ac:dyDescent="0.2">
      <c r="A305" s="40">
        <v>263</v>
      </c>
      <c r="B305" s="53" t="s">
        <v>96</v>
      </c>
      <c r="C305" s="54" t="s">
        <v>153</v>
      </c>
      <c r="D305" s="19">
        <v>1</v>
      </c>
      <c r="E305" s="2">
        <v>315000</v>
      </c>
      <c r="F305" s="2">
        <f t="shared" ref="F305:F321" si="170">E305*D305</f>
        <v>315000</v>
      </c>
      <c r="G305" s="2">
        <v>321300</v>
      </c>
      <c r="H305" s="2">
        <f t="shared" ref="H305:H321" si="171">G305*D305</f>
        <v>321300</v>
      </c>
      <c r="I305" s="2">
        <v>446071.5</v>
      </c>
      <c r="J305" s="63">
        <f t="shared" ref="J305:J321" si="172">I305*D305</f>
        <v>446071.5</v>
      </c>
      <c r="K305" s="20">
        <f t="shared" ref="K305:K321" si="173">MIN(E305,G305,I305)</f>
        <v>315000</v>
      </c>
      <c r="L305" s="20">
        <f t="shared" ref="L305:L321" si="174">MAX(E305,G305,I305)</f>
        <v>446071.5</v>
      </c>
      <c r="M305" s="20">
        <f t="shared" ref="M305:M321" si="175">MEDIAN(E305,G305,I305)</f>
        <v>321300</v>
      </c>
      <c r="N305" s="20">
        <f t="shared" ref="N305:N321" si="176">AVERAGE(E305,G305,I305)</f>
        <v>360790.5</v>
      </c>
      <c r="O305" s="20">
        <f t="shared" si="156"/>
        <v>318150</v>
      </c>
      <c r="P305" s="20">
        <f t="shared" si="157"/>
        <v>383685.75</v>
      </c>
      <c r="Q305" s="20">
        <f t="shared" ref="Q305:Q321" si="177">STDEVA(E305,G305)</f>
        <v>4454.7727214752495</v>
      </c>
      <c r="R305" s="21">
        <f t="shared" si="158"/>
        <v>1.4002114478941535E-2</v>
      </c>
      <c r="S305" s="20">
        <f t="shared" si="153"/>
        <v>360790.5</v>
      </c>
      <c r="T305" s="16" t="str">
        <f t="shared" si="159"/>
        <v>PROMEDIO</v>
      </c>
      <c r="U305" s="16">
        <v>1</v>
      </c>
      <c r="V305" s="16">
        <v>1</v>
      </c>
      <c r="W305" s="18">
        <f t="shared" si="160"/>
        <v>0</v>
      </c>
      <c r="X305" s="22">
        <f t="shared" si="161"/>
        <v>1</v>
      </c>
      <c r="Y305" s="22" t="e">
        <f>U305/#REF!</f>
        <v>#REF!</v>
      </c>
      <c r="Z305" s="22" t="e">
        <f>V305/#REF!</f>
        <v>#REF!</v>
      </c>
      <c r="AA305" s="20">
        <f t="shared" si="154"/>
        <v>360790.5</v>
      </c>
      <c r="AB305" s="20">
        <f t="shared" si="155"/>
        <v>360790.5</v>
      </c>
    </row>
    <row r="306" spans="1:28" ht="20.399999999999999" x14ac:dyDescent="0.2">
      <c r="A306" s="40">
        <v>264</v>
      </c>
      <c r="B306" s="53" t="s">
        <v>331</v>
      </c>
      <c r="C306" s="54" t="s">
        <v>153</v>
      </c>
      <c r="D306" s="19">
        <v>1</v>
      </c>
      <c r="E306" s="2">
        <v>110000</v>
      </c>
      <c r="F306" s="2">
        <f t="shared" si="170"/>
        <v>110000</v>
      </c>
      <c r="G306" s="2">
        <v>135300</v>
      </c>
      <c r="H306" s="2">
        <f t="shared" si="171"/>
        <v>135300</v>
      </c>
      <c r="I306" s="2">
        <v>114444</v>
      </c>
      <c r="J306" s="63">
        <f t="shared" si="172"/>
        <v>114444</v>
      </c>
      <c r="K306" s="20">
        <f t="shared" si="173"/>
        <v>110000</v>
      </c>
      <c r="L306" s="20">
        <f t="shared" si="174"/>
        <v>135300</v>
      </c>
      <c r="M306" s="20">
        <f t="shared" si="175"/>
        <v>114444</v>
      </c>
      <c r="N306" s="20">
        <f t="shared" si="176"/>
        <v>119914.66666666667</v>
      </c>
      <c r="O306" s="20">
        <f t="shared" si="156"/>
        <v>112222</v>
      </c>
      <c r="P306" s="20">
        <f t="shared" si="157"/>
        <v>124872</v>
      </c>
      <c r="Q306" s="20">
        <f t="shared" si="177"/>
        <v>17889.801564019654</v>
      </c>
      <c r="R306" s="21">
        <f t="shared" si="158"/>
        <v>0.15941438901480684</v>
      </c>
      <c r="S306" s="20">
        <f t="shared" si="153"/>
        <v>112222</v>
      </c>
      <c r="T306" s="16" t="str">
        <f t="shared" si="159"/>
        <v>PROM[MEN-MED]</v>
      </c>
      <c r="U306" s="16">
        <v>1</v>
      </c>
      <c r="V306" s="16">
        <v>1</v>
      </c>
      <c r="W306" s="18">
        <f t="shared" si="160"/>
        <v>0</v>
      </c>
      <c r="X306" s="22">
        <f t="shared" si="161"/>
        <v>1</v>
      </c>
      <c r="Y306" s="22" t="e">
        <f>U306/#REF!</f>
        <v>#REF!</v>
      </c>
      <c r="Z306" s="22" t="e">
        <f>V306/#REF!</f>
        <v>#REF!</v>
      </c>
      <c r="AA306" s="20">
        <f t="shared" si="154"/>
        <v>112222</v>
      </c>
      <c r="AB306" s="20">
        <f t="shared" si="155"/>
        <v>112222</v>
      </c>
    </row>
    <row r="307" spans="1:28" ht="20.399999999999999" x14ac:dyDescent="0.2">
      <c r="A307" s="40">
        <v>265</v>
      </c>
      <c r="B307" s="53" t="s">
        <v>332</v>
      </c>
      <c r="C307" s="54" t="s">
        <v>153</v>
      </c>
      <c r="D307" s="19">
        <v>1</v>
      </c>
      <c r="E307" s="2">
        <v>185000</v>
      </c>
      <c r="F307" s="2">
        <f t="shared" si="170"/>
        <v>185000</v>
      </c>
      <c r="G307" s="2">
        <v>220150</v>
      </c>
      <c r="H307" s="2">
        <f t="shared" si="171"/>
        <v>220150</v>
      </c>
      <c r="I307" s="2">
        <v>266400</v>
      </c>
      <c r="J307" s="63">
        <f t="shared" si="172"/>
        <v>266400</v>
      </c>
      <c r="K307" s="20">
        <f t="shared" si="173"/>
        <v>185000</v>
      </c>
      <c r="L307" s="20">
        <f t="shared" si="174"/>
        <v>266400</v>
      </c>
      <c r="M307" s="20">
        <f t="shared" si="175"/>
        <v>220150</v>
      </c>
      <c r="N307" s="20">
        <f t="shared" si="176"/>
        <v>223850</v>
      </c>
      <c r="O307" s="20">
        <f t="shared" si="156"/>
        <v>202575</v>
      </c>
      <c r="P307" s="20">
        <f t="shared" si="157"/>
        <v>243275</v>
      </c>
      <c r="Q307" s="20">
        <f t="shared" si="177"/>
        <v>24854.803358707144</v>
      </c>
      <c r="R307" s="21">
        <f t="shared" si="158"/>
        <v>0.12269432732917263</v>
      </c>
      <c r="S307" s="20">
        <f t="shared" si="153"/>
        <v>202575</v>
      </c>
      <c r="T307" s="16" t="str">
        <f t="shared" si="159"/>
        <v>PROM[MEN-MED]</v>
      </c>
      <c r="U307" s="16">
        <v>1</v>
      </c>
      <c r="V307" s="16">
        <v>1</v>
      </c>
      <c r="W307" s="18">
        <f t="shared" si="160"/>
        <v>0</v>
      </c>
      <c r="X307" s="22">
        <f t="shared" si="161"/>
        <v>1</v>
      </c>
      <c r="Y307" s="22" t="e">
        <f>U307/#REF!</f>
        <v>#REF!</v>
      </c>
      <c r="Z307" s="22" t="e">
        <f>V307/#REF!</f>
        <v>#REF!</v>
      </c>
      <c r="AA307" s="20">
        <f t="shared" si="154"/>
        <v>202575</v>
      </c>
      <c r="AB307" s="20">
        <f t="shared" si="155"/>
        <v>202575</v>
      </c>
    </row>
    <row r="308" spans="1:28" ht="20.399999999999999" x14ac:dyDescent="0.2">
      <c r="A308" s="40">
        <v>266</v>
      </c>
      <c r="B308" s="53" t="s">
        <v>99</v>
      </c>
      <c r="C308" s="54" t="s">
        <v>152</v>
      </c>
      <c r="D308" s="19">
        <v>1</v>
      </c>
      <c r="E308" s="2">
        <v>142000</v>
      </c>
      <c r="F308" s="2">
        <f t="shared" si="170"/>
        <v>142000</v>
      </c>
      <c r="G308" s="2">
        <v>166140</v>
      </c>
      <c r="H308" s="2">
        <f t="shared" si="171"/>
        <v>166140</v>
      </c>
      <c r="I308" s="2">
        <v>153587.20000000001</v>
      </c>
      <c r="J308" s="63">
        <f t="shared" si="172"/>
        <v>153587.20000000001</v>
      </c>
      <c r="K308" s="20">
        <f t="shared" si="173"/>
        <v>142000</v>
      </c>
      <c r="L308" s="20">
        <f t="shared" si="174"/>
        <v>166140</v>
      </c>
      <c r="M308" s="20">
        <f t="shared" si="175"/>
        <v>153587.20000000001</v>
      </c>
      <c r="N308" s="20">
        <f t="shared" si="176"/>
        <v>153909.06666666668</v>
      </c>
      <c r="O308" s="20">
        <f t="shared" si="156"/>
        <v>147793.60000000001</v>
      </c>
      <c r="P308" s="20">
        <f t="shared" si="157"/>
        <v>159863.6</v>
      </c>
      <c r="Q308" s="20">
        <f t="shared" si="177"/>
        <v>17069.557697843258</v>
      </c>
      <c r="R308" s="21">
        <f t="shared" si="158"/>
        <v>0.11549591929449758</v>
      </c>
      <c r="S308" s="20">
        <f t="shared" si="153"/>
        <v>147793.60000000001</v>
      </c>
      <c r="T308" s="16" t="str">
        <f t="shared" si="159"/>
        <v>PROM[MEN-MED]</v>
      </c>
      <c r="U308" s="16">
        <v>1</v>
      </c>
      <c r="V308" s="16">
        <v>1</v>
      </c>
      <c r="W308" s="18">
        <f t="shared" si="160"/>
        <v>0</v>
      </c>
      <c r="X308" s="22">
        <f t="shared" si="161"/>
        <v>1</v>
      </c>
      <c r="Y308" s="22" t="e">
        <f>U308/#REF!</f>
        <v>#REF!</v>
      </c>
      <c r="Z308" s="22" t="e">
        <f>V308/#REF!</f>
        <v>#REF!</v>
      </c>
      <c r="AA308" s="20">
        <f t="shared" si="154"/>
        <v>147793.60000000001</v>
      </c>
      <c r="AB308" s="20">
        <f t="shared" si="155"/>
        <v>147793.60000000001</v>
      </c>
    </row>
    <row r="309" spans="1:28" ht="20.399999999999999" x14ac:dyDescent="0.2">
      <c r="A309" s="40">
        <v>267</v>
      </c>
      <c r="B309" s="53" t="s">
        <v>100</v>
      </c>
      <c r="C309" s="54" t="s">
        <v>152</v>
      </c>
      <c r="D309" s="19">
        <v>1</v>
      </c>
      <c r="E309" s="2">
        <v>138000</v>
      </c>
      <c r="F309" s="2">
        <f t="shared" si="170"/>
        <v>138000</v>
      </c>
      <c r="G309" s="2">
        <v>157320.00000000003</v>
      </c>
      <c r="H309" s="2">
        <f t="shared" si="171"/>
        <v>157320.00000000003</v>
      </c>
      <c r="I309" s="2">
        <v>166980</v>
      </c>
      <c r="J309" s="63">
        <f t="shared" si="172"/>
        <v>166980</v>
      </c>
      <c r="K309" s="20">
        <f t="shared" si="173"/>
        <v>138000</v>
      </c>
      <c r="L309" s="20">
        <f t="shared" si="174"/>
        <v>166980</v>
      </c>
      <c r="M309" s="20">
        <f t="shared" si="175"/>
        <v>157320.00000000003</v>
      </c>
      <c r="N309" s="20">
        <f t="shared" si="176"/>
        <v>154100</v>
      </c>
      <c r="O309" s="20">
        <f t="shared" si="156"/>
        <v>147660</v>
      </c>
      <c r="P309" s="20">
        <f t="shared" si="157"/>
        <v>162150</v>
      </c>
      <c r="Q309" s="20">
        <f t="shared" si="177"/>
        <v>13661.303012524118</v>
      </c>
      <c r="R309" s="21">
        <f t="shared" si="158"/>
        <v>9.2518644267398878E-2</v>
      </c>
      <c r="S309" s="20">
        <f t="shared" si="153"/>
        <v>154100</v>
      </c>
      <c r="T309" s="16" t="str">
        <f t="shared" si="159"/>
        <v>PROMEDIO</v>
      </c>
      <c r="U309" s="16">
        <v>1</v>
      </c>
      <c r="V309" s="16">
        <v>1</v>
      </c>
      <c r="W309" s="18">
        <f t="shared" si="160"/>
        <v>0</v>
      </c>
      <c r="X309" s="22">
        <f t="shared" si="161"/>
        <v>1</v>
      </c>
      <c r="Y309" s="22" t="e">
        <f>U309/#REF!</f>
        <v>#REF!</v>
      </c>
      <c r="Z309" s="22" t="e">
        <f>V309/#REF!</f>
        <v>#REF!</v>
      </c>
      <c r="AA309" s="20">
        <f t="shared" si="154"/>
        <v>154100</v>
      </c>
      <c r="AB309" s="20">
        <f t="shared" si="155"/>
        <v>154100</v>
      </c>
    </row>
    <row r="310" spans="1:28" ht="20.399999999999999" x14ac:dyDescent="0.2">
      <c r="A310" s="40">
        <v>268</v>
      </c>
      <c r="B310" s="53" t="s">
        <v>333</v>
      </c>
      <c r="C310" s="54" t="s">
        <v>152</v>
      </c>
      <c r="D310" s="19">
        <v>1</v>
      </c>
      <c r="E310" s="2">
        <v>295000</v>
      </c>
      <c r="F310" s="2">
        <f t="shared" si="170"/>
        <v>295000</v>
      </c>
      <c r="G310" s="2">
        <v>342200</v>
      </c>
      <c r="H310" s="2">
        <f t="shared" si="171"/>
        <v>342200</v>
      </c>
      <c r="I310" s="2">
        <v>396952</v>
      </c>
      <c r="J310" s="63">
        <f t="shared" si="172"/>
        <v>396952</v>
      </c>
      <c r="K310" s="20">
        <f t="shared" si="173"/>
        <v>295000</v>
      </c>
      <c r="L310" s="20">
        <f t="shared" si="174"/>
        <v>396952</v>
      </c>
      <c r="M310" s="20">
        <f t="shared" si="175"/>
        <v>342200</v>
      </c>
      <c r="N310" s="20">
        <f t="shared" si="176"/>
        <v>344717.33333333331</v>
      </c>
      <c r="O310" s="20">
        <f t="shared" si="156"/>
        <v>318600</v>
      </c>
      <c r="P310" s="20">
        <f t="shared" si="157"/>
        <v>369576</v>
      </c>
      <c r="Q310" s="20">
        <f t="shared" si="177"/>
        <v>33375.44007200504</v>
      </c>
      <c r="R310" s="21">
        <f t="shared" si="158"/>
        <v>0.1047565601757848</v>
      </c>
      <c r="S310" s="20">
        <f t="shared" si="153"/>
        <v>318600</v>
      </c>
      <c r="T310" s="16" t="str">
        <f t="shared" si="159"/>
        <v>PROM[MEN-MED]</v>
      </c>
      <c r="U310" s="16">
        <v>1</v>
      </c>
      <c r="V310" s="16">
        <v>1</v>
      </c>
      <c r="W310" s="18">
        <f t="shared" si="160"/>
        <v>0</v>
      </c>
      <c r="X310" s="22">
        <f t="shared" si="161"/>
        <v>1</v>
      </c>
      <c r="Y310" s="22" t="e">
        <f>U310/#REF!</f>
        <v>#REF!</v>
      </c>
      <c r="Z310" s="22" t="e">
        <f>V310/#REF!</f>
        <v>#REF!</v>
      </c>
      <c r="AA310" s="20">
        <f t="shared" si="154"/>
        <v>318600</v>
      </c>
      <c r="AB310" s="20">
        <f t="shared" si="155"/>
        <v>318600</v>
      </c>
    </row>
    <row r="311" spans="1:28" ht="20.399999999999999" x14ac:dyDescent="0.2">
      <c r="A311" s="40">
        <v>269</v>
      </c>
      <c r="B311" s="53" t="s">
        <v>102</v>
      </c>
      <c r="C311" s="54" t="s">
        <v>152</v>
      </c>
      <c r="D311" s="19">
        <v>1</v>
      </c>
      <c r="E311" s="2">
        <v>365000</v>
      </c>
      <c r="F311" s="2">
        <f t="shared" si="170"/>
        <v>365000</v>
      </c>
      <c r="G311" s="2">
        <v>416100.00000000006</v>
      </c>
      <c r="H311" s="2">
        <f t="shared" si="171"/>
        <v>416100.00000000006</v>
      </c>
      <c r="I311" s="2">
        <v>534396.5</v>
      </c>
      <c r="J311" s="63">
        <f t="shared" si="172"/>
        <v>534396.5</v>
      </c>
      <c r="K311" s="20">
        <f t="shared" si="173"/>
        <v>365000</v>
      </c>
      <c r="L311" s="20">
        <f t="shared" si="174"/>
        <v>534396.5</v>
      </c>
      <c r="M311" s="20">
        <f t="shared" si="175"/>
        <v>416100.00000000006</v>
      </c>
      <c r="N311" s="20">
        <f t="shared" si="176"/>
        <v>438498.83333333331</v>
      </c>
      <c r="O311" s="20">
        <f t="shared" si="156"/>
        <v>390550</v>
      </c>
      <c r="P311" s="20">
        <f t="shared" si="157"/>
        <v>475248.25</v>
      </c>
      <c r="Q311" s="20">
        <f t="shared" si="177"/>
        <v>36133.156518632619</v>
      </c>
      <c r="R311" s="21">
        <f t="shared" si="158"/>
        <v>9.251864426739885E-2</v>
      </c>
      <c r="S311" s="20">
        <f t="shared" si="153"/>
        <v>438498.83333333331</v>
      </c>
      <c r="T311" s="16" t="str">
        <f t="shared" si="159"/>
        <v>PROMEDIO</v>
      </c>
      <c r="U311" s="16">
        <v>1</v>
      </c>
      <c r="V311" s="16">
        <v>1</v>
      </c>
      <c r="W311" s="18">
        <f t="shared" si="160"/>
        <v>0</v>
      </c>
      <c r="X311" s="22">
        <f t="shared" si="161"/>
        <v>1</v>
      </c>
      <c r="Y311" s="22" t="e">
        <f>U311/#REF!</f>
        <v>#REF!</v>
      </c>
      <c r="Z311" s="22" t="e">
        <f>V311/#REF!</f>
        <v>#REF!</v>
      </c>
      <c r="AA311" s="20">
        <f t="shared" si="154"/>
        <v>438498.83333333331</v>
      </c>
      <c r="AB311" s="20">
        <f t="shared" si="155"/>
        <v>438498.83333333331</v>
      </c>
    </row>
    <row r="312" spans="1:28" ht="20.399999999999999" x14ac:dyDescent="0.2">
      <c r="A312" s="40">
        <v>270</v>
      </c>
      <c r="B312" s="53" t="s">
        <v>103</v>
      </c>
      <c r="C312" s="54" t="s">
        <v>152</v>
      </c>
      <c r="D312" s="19">
        <v>1</v>
      </c>
      <c r="E312" s="2">
        <v>98000</v>
      </c>
      <c r="F312" s="2">
        <f t="shared" si="170"/>
        <v>98000</v>
      </c>
      <c r="G312" s="2">
        <v>116620</v>
      </c>
      <c r="H312" s="2">
        <f t="shared" si="171"/>
        <v>116620</v>
      </c>
      <c r="I312" s="2">
        <v>141120</v>
      </c>
      <c r="J312" s="63">
        <f t="shared" si="172"/>
        <v>141120</v>
      </c>
      <c r="K312" s="20">
        <f t="shared" si="173"/>
        <v>98000</v>
      </c>
      <c r="L312" s="20">
        <f t="shared" si="174"/>
        <v>141120</v>
      </c>
      <c r="M312" s="20">
        <f t="shared" si="175"/>
        <v>116620</v>
      </c>
      <c r="N312" s="20">
        <f t="shared" si="176"/>
        <v>118580</v>
      </c>
      <c r="O312" s="20">
        <f t="shared" si="156"/>
        <v>107310</v>
      </c>
      <c r="P312" s="20">
        <f t="shared" si="157"/>
        <v>128870</v>
      </c>
      <c r="Q312" s="20">
        <f t="shared" si="177"/>
        <v>13166.328265693515</v>
      </c>
      <c r="R312" s="21">
        <f t="shared" si="158"/>
        <v>0.12269432732917264</v>
      </c>
      <c r="S312" s="20">
        <f t="shared" si="153"/>
        <v>107310</v>
      </c>
      <c r="T312" s="16" t="str">
        <f t="shared" si="159"/>
        <v>PROM[MEN-MED]</v>
      </c>
      <c r="U312" s="16">
        <v>1</v>
      </c>
      <c r="V312" s="16">
        <v>1</v>
      </c>
      <c r="W312" s="18">
        <f t="shared" si="160"/>
        <v>0</v>
      </c>
      <c r="X312" s="22">
        <f t="shared" si="161"/>
        <v>1</v>
      </c>
      <c r="Y312" s="22" t="e">
        <f>U312/#REF!</f>
        <v>#REF!</v>
      </c>
      <c r="Z312" s="22" t="e">
        <f>V312/#REF!</f>
        <v>#REF!</v>
      </c>
      <c r="AA312" s="20">
        <f t="shared" si="154"/>
        <v>107310</v>
      </c>
      <c r="AB312" s="20">
        <f t="shared" si="155"/>
        <v>107310</v>
      </c>
    </row>
    <row r="313" spans="1:28" ht="20.399999999999999" x14ac:dyDescent="0.2">
      <c r="A313" s="40">
        <v>271</v>
      </c>
      <c r="B313" s="53" t="s">
        <v>104</v>
      </c>
      <c r="C313" s="54" t="s">
        <v>152</v>
      </c>
      <c r="D313" s="19">
        <v>1</v>
      </c>
      <c r="E313" s="2">
        <v>198000</v>
      </c>
      <c r="F313" s="2">
        <f t="shared" si="170"/>
        <v>198000</v>
      </c>
      <c r="G313" s="2">
        <v>199980</v>
      </c>
      <c r="H313" s="2">
        <f t="shared" si="171"/>
        <v>199980</v>
      </c>
      <c r="I313" s="2">
        <v>210058.2</v>
      </c>
      <c r="J313" s="63">
        <f t="shared" si="172"/>
        <v>210058.2</v>
      </c>
      <c r="K313" s="20">
        <f t="shared" si="173"/>
        <v>198000</v>
      </c>
      <c r="L313" s="20">
        <f t="shared" si="174"/>
        <v>210058.2</v>
      </c>
      <c r="M313" s="20">
        <f t="shared" si="175"/>
        <v>199980</v>
      </c>
      <c r="N313" s="20">
        <f t="shared" si="176"/>
        <v>202679.4</v>
      </c>
      <c r="O313" s="20">
        <f t="shared" si="156"/>
        <v>198990</v>
      </c>
      <c r="P313" s="20">
        <f t="shared" si="157"/>
        <v>205019.1</v>
      </c>
      <c r="Q313" s="20">
        <f t="shared" si="177"/>
        <v>1400.071426749364</v>
      </c>
      <c r="R313" s="21">
        <f t="shared" si="158"/>
        <v>7.0358883700153982E-3</v>
      </c>
      <c r="S313" s="20">
        <f t="shared" si="153"/>
        <v>202679.4</v>
      </c>
      <c r="T313" s="16" t="str">
        <f t="shared" si="159"/>
        <v>PROMEDIO</v>
      </c>
      <c r="U313" s="16">
        <v>1</v>
      </c>
      <c r="V313" s="16">
        <v>1</v>
      </c>
      <c r="W313" s="18">
        <f t="shared" si="160"/>
        <v>0</v>
      </c>
      <c r="X313" s="22">
        <f t="shared" si="161"/>
        <v>1</v>
      </c>
      <c r="Y313" s="22" t="e">
        <f>U313/#REF!</f>
        <v>#REF!</v>
      </c>
      <c r="Z313" s="22" t="e">
        <f>V313/#REF!</f>
        <v>#REF!</v>
      </c>
      <c r="AA313" s="20">
        <f t="shared" si="154"/>
        <v>202679.4</v>
      </c>
      <c r="AB313" s="20">
        <f t="shared" si="155"/>
        <v>202679.4</v>
      </c>
    </row>
    <row r="314" spans="1:28" ht="20.399999999999999" x14ac:dyDescent="0.2">
      <c r="A314" s="40">
        <v>272</v>
      </c>
      <c r="B314" s="53" t="s">
        <v>105</v>
      </c>
      <c r="C314" s="54" t="s">
        <v>152</v>
      </c>
      <c r="D314" s="19">
        <v>1</v>
      </c>
      <c r="E314" s="2">
        <v>285000</v>
      </c>
      <c r="F314" s="2">
        <f t="shared" si="170"/>
        <v>285000</v>
      </c>
      <c r="G314" s="2">
        <v>342000</v>
      </c>
      <c r="H314" s="2">
        <f t="shared" si="171"/>
        <v>342000</v>
      </c>
      <c r="I314" s="2">
        <v>363916.49999999988</v>
      </c>
      <c r="J314" s="63">
        <f t="shared" si="172"/>
        <v>363916.49999999988</v>
      </c>
      <c r="K314" s="20">
        <f t="shared" si="173"/>
        <v>285000</v>
      </c>
      <c r="L314" s="20">
        <f t="shared" si="174"/>
        <v>363916.49999999988</v>
      </c>
      <c r="M314" s="20">
        <f t="shared" si="175"/>
        <v>342000</v>
      </c>
      <c r="N314" s="20">
        <f t="shared" si="176"/>
        <v>330305.49999999994</v>
      </c>
      <c r="O314" s="20">
        <f t="shared" si="156"/>
        <v>313500</v>
      </c>
      <c r="P314" s="20">
        <f t="shared" si="157"/>
        <v>352958.24999999994</v>
      </c>
      <c r="Q314" s="20">
        <f t="shared" si="177"/>
        <v>40305.086527633212</v>
      </c>
      <c r="R314" s="21">
        <f t="shared" si="158"/>
        <v>0.12856486930664501</v>
      </c>
      <c r="S314" s="20">
        <f t="shared" si="153"/>
        <v>313500</v>
      </c>
      <c r="T314" s="16" t="str">
        <f t="shared" si="159"/>
        <v>PROM[MEN-MED]</v>
      </c>
      <c r="U314" s="16">
        <v>1</v>
      </c>
      <c r="V314" s="16">
        <v>1</v>
      </c>
      <c r="W314" s="18">
        <f t="shared" si="160"/>
        <v>0</v>
      </c>
      <c r="X314" s="22">
        <f t="shared" si="161"/>
        <v>1</v>
      </c>
      <c r="Y314" s="22" t="e">
        <f>U314/#REF!</f>
        <v>#REF!</v>
      </c>
      <c r="Z314" s="22" t="e">
        <f>V314/#REF!</f>
        <v>#REF!</v>
      </c>
      <c r="AA314" s="20">
        <f t="shared" si="154"/>
        <v>313500</v>
      </c>
      <c r="AB314" s="20">
        <f t="shared" si="155"/>
        <v>313500</v>
      </c>
    </row>
    <row r="315" spans="1:28" ht="20.399999999999999" x14ac:dyDescent="0.2">
      <c r="A315" s="40">
        <v>273</v>
      </c>
      <c r="B315" s="53" t="s">
        <v>106</v>
      </c>
      <c r="C315" s="54" t="s">
        <v>152</v>
      </c>
      <c r="D315" s="19">
        <v>1</v>
      </c>
      <c r="E315" s="2">
        <v>126201.34</v>
      </c>
      <c r="F315" s="2">
        <f t="shared" si="170"/>
        <v>126201.34</v>
      </c>
      <c r="G315" s="2">
        <v>129987.3802</v>
      </c>
      <c r="H315" s="2">
        <f t="shared" si="171"/>
        <v>129987.3802</v>
      </c>
      <c r="I315" s="2">
        <v>190930.00728599998</v>
      </c>
      <c r="J315" s="63">
        <f t="shared" si="172"/>
        <v>190930.00728599998</v>
      </c>
      <c r="K315" s="20">
        <f t="shared" si="173"/>
        <v>126201.34</v>
      </c>
      <c r="L315" s="20">
        <f t="shared" si="174"/>
        <v>190930.00728599998</v>
      </c>
      <c r="M315" s="20">
        <f t="shared" si="175"/>
        <v>129987.3802</v>
      </c>
      <c r="N315" s="20">
        <f t="shared" si="176"/>
        <v>149039.57582866665</v>
      </c>
      <c r="O315" s="20">
        <f t="shared" si="156"/>
        <v>128094.36009999999</v>
      </c>
      <c r="P315" s="20">
        <f t="shared" si="157"/>
        <v>160458.69374299998</v>
      </c>
      <c r="Q315" s="20">
        <f t="shared" si="177"/>
        <v>2677.1346992648746</v>
      </c>
      <c r="R315" s="21">
        <f t="shared" si="158"/>
        <v>2.0899707818321619E-2</v>
      </c>
      <c r="S315" s="20">
        <f t="shared" si="153"/>
        <v>149039.57582866665</v>
      </c>
      <c r="T315" s="16" t="str">
        <f t="shared" si="159"/>
        <v>PROMEDIO</v>
      </c>
      <c r="U315" s="16">
        <v>1</v>
      </c>
      <c r="V315" s="16">
        <v>1</v>
      </c>
      <c r="W315" s="18">
        <f t="shared" si="160"/>
        <v>0</v>
      </c>
      <c r="X315" s="22">
        <f t="shared" si="161"/>
        <v>1</v>
      </c>
      <c r="Y315" s="22" t="e">
        <f>U315/#REF!</f>
        <v>#REF!</v>
      </c>
      <c r="Z315" s="22" t="e">
        <f>V315/#REF!</f>
        <v>#REF!</v>
      </c>
      <c r="AA315" s="20">
        <f t="shared" si="154"/>
        <v>149039.57582866665</v>
      </c>
      <c r="AB315" s="20">
        <f t="shared" si="155"/>
        <v>149039.57582866665</v>
      </c>
    </row>
    <row r="316" spans="1:28" ht="20.399999999999999" x14ac:dyDescent="0.2">
      <c r="A316" s="40">
        <v>274</v>
      </c>
      <c r="B316" s="53" t="s">
        <v>107</v>
      </c>
      <c r="C316" s="54" t="s">
        <v>153</v>
      </c>
      <c r="D316" s="19">
        <v>1</v>
      </c>
      <c r="E316" s="2">
        <v>195000</v>
      </c>
      <c r="F316" s="2">
        <f t="shared" si="170"/>
        <v>195000</v>
      </c>
      <c r="G316" s="2">
        <v>241800</v>
      </c>
      <c r="H316" s="2">
        <f t="shared" si="171"/>
        <v>241800</v>
      </c>
      <c r="I316" s="2">
        <v>223255.5</v>
      </c>
      <c r="J316" s="63">
        <f t="shared" si="172"/>
        <v>223255.5</v>
      </c>
      <c r="K316" s="20">
        <f t="shared" si="173"/>
        <v>195000</v>
      </c>
      <c r="L316" s="20">
        <f t="shared" si="174"/>
        <v>241800</v>
      </c>
      <c r="M316" s="20">
        <f t="shared" si="175"/>
        <v>223255.5</v>
      </c>
      <c r="N316" s="20">
        <f t="shared" si="176"/>
        <v>220018.5</v>
      </c>
      <c r="O316" s="20">
        <f t="shared" si="156"/>
        <v>209127.75</v>
      </c>
      <c r="P316" s="20">
        <f t="shared" si="157"/>
        <v>232527.75</v>
      </c>
      <c r="Q316" s="20">
        <f t="shared" si="177"/>
        <v>33092.597359530424</v>
      </c>
      <c r="R316" s="21">
        <f t="shared" si="158"/>
        <v>0.15824106250619741</v>
      </c>
      <c r="S316" s="20">
        <f t="shared" si="153"/>
        <v>209127.75</v>
      </c>
      <c r="T316" s="16" t="str">
        <f t="shared" si="159"/>
        <v>PROM[MEN-MED]</v>
      </c>
      <c r="U316" s="16">
        <v>1</v>
      </c>
      <c r="V316" s="16">
        <v>1</v>
      </c>
      <c r="W316" s="18">
        <f t="shared" si="160"/>
        <v>0</v>
      </c>
      <c r="X316" s="22">
        <f t="shared" si="161"/>
        <v>1</v>
      </c>
      <c r="Y316" s="22" t="e">
        <f>U316/#REF!</f>
        <v>#REF!</v>
      </c>
      <c r="Z316" s="22" t="e">
        <f>V316/#REF!</f>
        <v>#REF!</v>
      </c>
      <c r="AA316" s="20">
        <f t="shared" si="154"/>
        <v>209127.75</v>
      </c>
      <c r="AB316" s="20">
        <f t="shared" si="155"/>
        <v>209127.75</v>
      </c>
    </row>
    <row r="317" spans="1:28" ht="20.399999999999999" x14ac:dyDescent="0.2">
      <c r="A317" s="40">
        <v>275</v>
      </c>
      <c r="B317" s="53" t="s">
        <v>108</v>
      </c>
      <c r="C317" s="54" t="s">
        <v>154</v>
      </c>
      <c r="D317" s="19">
        <v>1</v>
      </c>
      <c r="E317" s="2">
        <v>165000</v>
      </c>
      <c r="F317" s="2">
        <f t="shared" si="170"/>
        <v>165000</v>
      </c>
      <c r="G317" s="2">
        <v>193050</v>
      </c>
      <c r="H317" s="2">
        <f t="shared" si="171"/>
        <v>193050</v>
      </c>
      <c r="I317" s="2">
        <v>203296.50000000006</v>
      </c>
      <c r="J317" s="63">
        <f t="shared" si="172"/>
        <v>203296.50000000006</v>
      </c>
      <c r="K317" s="20">
        <f t="shared" si="173"/>
        <v>165000</v>
      </c>
      <c r="L317" s="20">
        <f t="shared" si="174"/>
        <v>203296.50000000006</v>
      </c>
      <c r="M317" s="20">
        <f t="shared" si="175"/>
        <v>193050</v>
      </c>
      <c r="N317" s="20">
        <f t="shared" si="176"/>
        <v>187115.5</v>
      </c>
      <c r="O317" s="20">
        <f t="shared" si="156"/>
        <v>179025</v>
      </c>
      <c r="P317" s="20">
        <f t="shared" si="157"/>
        <v>198173.25000000003</v>
      </c>
      <c r="Q317" s="20">
        <f t="shared" si="177"/>
        <v>19834.345212282657</v>
      </c>
      <c r="R317" s="21">
        <f t="shared" si="158"/>
        <v>0.1107909242412102</v>
      </c>
      <c r="S317" s="20">
        <f t="shared" si="153"/>
        <v>179025</v>
      </c>
      <c r="T317" s="16" t="str">
        <f t="shared" si="159"/>
        <v>PROM[MEN-MED]</v>
      </c>
      <c r="U317" s="16">
        <v>1</v>
      </c>
      <c r="V317" s="16">
        <v>1</v>
      </c>
      <c r="W317" s="18">
        <f t="shared" si="160"/>
        <v>0</v>
      </c>
      <c r="X317" s="22">
        <f t="shared" si="161"/>
        <v>1</v>
      </c>
      <c r="Y317" s="22" t="e">
        <f>U317/#REF!</f>
        <v>#REF!</v>
      </c>
      <c r="Z317" s="22" t="e">
        <f>V317/#REF!</f>
        <v>#REF!</v>
      </c>
      <c r="AA317" s="20">
        <f t="shared" si="154"/>
        <v>179025</v>
      </c>
      <c r="AB317" s="20">
        <f t="shared" si="155"/>
        <v>179025</v>
      </c>
    </row>
    <row r="318" spans="1:28" ht="30.6" x14ac:dyDescent="0.2">
      <c r="A318" s="40">
        <v>276</v>
      </c>
      <c r="B318" s="53" t="s">
        <v>109</v>
      </c>
      <c r="C318" s="54" t="s">
        <v>152</v>
      </c>
      <c r="D318" s="19">
        <v>1</v>
      </c>
      <c r="E318" s="2">
        <v>285000</v>
      </c>
      <c r="F318" s="2">
        <f t="shared" si="170"/>
        <v>285000</v>
      </c>
      <c r="G318" s="2">
        <v>313500</v>
      </c>
      <c r="H318" s="2">
        <f t="shared" si="171"/>
        <v>313500</v>
      </c>
      <c r="I318" s="2">
        <v>326296.5</v>
      </c>
      <c r="J318" s="63">
        <f t="shared" si="172"/>
        <v>326296.5</v>
      </c>
      <c r="K318" s="20">
        <f t="shared" si="173"/>
        <v>285000</v>
      </c>
      <c r="L318" s="20">
        <f t="shared" si="174"/>
        <v>326296.5</v>
      </c>
      <c r="M318" s="20">
        <f t="shared" si="175"/>
        <v>313500</v>
      </c>
      <c r="N318" s="20">
        <f t="shared" si="176"/>
        <v>308265.5</v>
      </c>
      <c r="O318" s="20">
        <f t="shared" si="156"/>
        <v>299250</v>
      </c>
      <c r="P318" s="20">
        <f t="shared" si="157"/>
        <v>319898.25</v>
      </c>
      <c r="Q318" s="20">
        <f t="shared" si="177"/>
        <v>20152.543263816606</v>
      </c>
      <c r="R318" s="21">
        <f t="shared" si="158"/>
        <v>6.7343502970147393E-2</v>
      </c>
      <c r="S318" s="20">
        <f t="shared" si="153"/>
        <v>308265.5</v>
      </c>
      <c r="T318" s="16" t="str">
        <f t="shared" si="159"/>
        <v>PROMEDIO</v>
      </c>
      <c r="U318" s="16">
        <v>1</v>
      </c>
      <c r="V318" s="16">
        <v>1</v>
      </c>
      <c r="W318" s="18">
        <f t="shared" si="160"/>
        <v>0</v>
      </c>
      <c r="X318" s="22">
        <f t="shared" si="161"/>
        <v>1</v>
      </c>
      <c r="Y318" s="22" t="e">
        <f>U318/#REF!</f>
        <v>#REF!</v>
      </c>
      <c r="Z318" s="22" t="e">
        <f>V318/#REF!</f>
        <v>#REF!</v>
      </c>
      <c r="AA318" s="20">
        <f t="shared" si="154"/>
        <v>308265.5</v>
      </c>
      <c r="AB318" s="20">
        <f t="shared" si="155"/>
        <v>308265.5</v>
      </c>
    </row>
    <row r="319" spans="1:28" ht="20.399999999999999" x14ac:dyDescent="0.2">
      <c r="A319" s="40">
        <v>277</v>
      </c>
      <c r="B319" s="53" t="s">
        <v>110</v>
      </c>
      <c r="C319" s="54" t="s">
        <v>152</v>
      </c>
      <c r="D319" s="19">
        <v>1</v>
      </c>
      <c r="E319" s="2">
        <v>185000</v>
      </c>
      <c r="F319" s="2">
        <f t="shared" si="170"/>
        <v>185000</v>
      </c>
      <c r="G319" s="2">
        <v>225700</v>
      </c>
      <c r="H319" s="2">
        <f t="shared" si="171"/>
        <v>225700</v>
      </c>
      <c r="I319" s="2">
        <v>270858.5</v>
      </c>
      <c r="J319" s="63">
        <f t="shared" si="172"/>
        <v>270858.5</v>
      </c>
      <c r="K319" s="20">
        <f t="shared" si="173"/>
        <v>185000</v>
      </c>
      <c r="L319" s="20">
        <f t="shared" si="174"/>
        <v>270858.5</v>
      </c>
      <c r="M319" s="20">
        <f t="shared" si="175"/>
        <v>225700</v>
      </c>
      <c r="N319" s="20">
        <f t="shared" si="176"/>
        <v>227186.16666666666</v>
      </c>
      <c r="O319" s="20">
        <f t="shared" si="156"/>
        <v>205350</v>
      </c>
      <c r="P319" s="20">
        <f t="shared" si="157"/>
        <v>248279.25</v>
      </c>
      <c r="Q319" s="20">
        <f t="shared" si="177"/>
        <v>28779.245994292483</v>
      </c>
      <c r="R319" s="21">
        <f t="shared" si="158"/>
        <v>0.14014728996490131</v>
      </c>
      <c r="S319" s="20">
        <f t="shared" si="153"/>
        <v>205350</v>
      </c>
      <c r="T319" s="16" t="str">
        <f t="shared" si="159"/>
        <v>PROM[MEN-MED]</v>
      </c>
      <c r="U319" s="16">
        <v>1</v>
      </c>
      <c r="V319" s="16">
        <v>1</v>
      </c>
      <c r="W319" s="18">
        <f t="shared" si="160"/>
        <v>0</v>
      </c>
      <c r="X319" s="22">
        <f t="shared" si="161"/>
        <v>1</v>
      </c>
      <c r="Y319" s="22" t="e">
        <f>U319/#REF!</f>
        <v>#REF!</v>
      </c>
      <c r="Z319" s="22" t="e">
        <f>V319/#REF!</f>
        <v>#REF!</v>
      </c>
      <c r="AA319" s="20">
        <f t="shared" si="154"/>
        <v>205350</v>
      </c>
      <c r="AB319" s="20">
        <f t="shared" si="155"/>
        <v>205350</v>
      </c>
    </row>
    <row r="320" spans="1:28" ht="20.399999999999999" x14ac:dyDescent="0.2">
      <c r="A320" s="40">
        <v>278</v>
      </c>
      <c r="B320" s="55" t="s">
        <v>111</v>
      </c>
      <c r="C320" s="54" t="s">
        <v>152</v>
      </c>
      <c r="D320" s="19">
        <v>1</v>
      </c>
      <c r="E320" s="2">
        <v>73000</v>
      </c>
      <c r="F320" s="2">
        <f t="shared" si="170"/>
        <v>73000</v>
      </c>
      <c r="G320" s="2">
        <v>77380</v>
      </c>
      <c r="H320" s="2">
        <f t="shared" si="171"/>
        <v>77380</v>
      </c>
      <c r="I320" s="2">
        <v>74467.3</v>
      </c>
      <c r="J320" s="63">
        <f t="shared" si="172"/>
        <v>74467.3</v>
      </c>
      <c r="K320" s="20">
        <f t="shared" si="173"/>
        <v>73000</v>
      </c>
      <c r="L320" s="20">
        <f t="shared" si="174"/>
        <v>77380</v>
      </c>
      <c r="M320" s="20">
        <f t="shared" si="175"/>
        <v>74467.3</v>
      </c>
      <c r="N320" s="20">
        <f t="shared" si="176"/>
        <v>74949.099999999991</v>
      </c>
      <c r="O320" s="20">
        <f t="shared" si="156"/>
        <v>73733.649999999994</v>
      </c>
      <c r="P320" s="20">
        <f t="shared" si="157"/>
        <v>75923.649999999994</v>
      </c>
      <c r="Q320" s="20">
        <f t="shared" si="177"/>
        <v>3097.1277015970782</v>
      </c>
      <c r="R320" s="21">
        <f t="shared" si="158"/>
        <v>4.2004264017813826E-2</v>
      </c>
      <c r="S320" s="20">
        <f t="shared" si="153"/>
        <v>74949.099999999991</v>
      </c>
      <c r="T320" s="16" t="str">
        <f t="shared" si="159"/>
        <v>PROMEDIO</v>
      </c>
      <c r="U320" s="16">
        <v>1</v>
      </c>
      <c r="V320" s="16">
        <v>1</v>
      </c>
      <c r="W320" s="18">
        <f t="shared" si="160"/>
        <v>0</v>
      </c>
      <c r="X320" s="22">
        <f t="shared" si="161"/>
        <v>1</v>
      </c>
      <c r="Y320" s="22" t="e">
        <f>U320/#REF!</f>
        <v>#REF!</v>
      </c>
      <c r="Z320" s="22" t="e">
        <f>V320/#REF!</f>
        <v>#REF!</v>
      </c>
      <c r="AA320" s="20">
        <f t="shared" si="154"/>
        <v>74949.099999999991</v>
      </c>
      <c r="AB320" s="20">
        <f t="shared" si="155"/>
        <v>74949.099999999991</v>
      </c>
    </row>
    <row r="321" spans="1:47" ht="20.399999999999999" x14ac:dyDescent="0.2">
      <c r="A321" s="40">
        <v>279</v>
      </c>
      <c r="B321" s="53" t="s">
        <v>334</v>
      </c>
      <c r="C321" s="54" t="s">
        <v>152</v>
      </c>
      <c r="D321" s="19">
        <v>1</v>
      </c>
      <c r="E321" s="2">
        <v>295000</v>
      </c>
      <c r="F321" s="2">
        <f t="shared" si="170"/>
        <v>295000</v>
      </c>
      <c r="G321" s="2">
        <v>312700</v>
      </c>
      <c r="H321" s="2">
        <f t="shared" si="171"/>
        <v>312700</v>
      </c>
      <c r="I321" s="2">
        <v>337745.5</v>
      </c>
      <c r="J321" s="63">
        <f t="shared" si="172"/>
        <v>337745.5</v>
      </c>
      <c r="K321" s="20">
        <f t="shared" si="173"/>
        <v>295000</v>
      </c>
      <c r="L321" s="20">
        <f t="shared" si="174"/>
        <v>337745.5</v>
      </c>
      <c r="M321" s="20">
        <f t="shared" si="175"/>
        <v>312700</v>
      </c>
      <c r="N321" s="20">
        <f t="shared" si="176"/>
        <v>315148.5</v>
      </c>
      <c r="O321" s="20">
        <f t="shared" si="156"/>
        <v>303850</v>
      </c>
      <c r="P321" s="20">
        <f t="shared" si="157"/>
        <v>325222.75</v>
      </c>
      <c r="Q321" s="20">
        <f t="shared" si="177"/>
        <v>12515.790027001891</v>
      </c>
      <c r="R321" s="21">
        <f t="shared" si="158"/>
        <v>4.1190686282711504E-2</v>
      </c>
      <c r="S321" s="20">
        <f t="shared" si="153"/>
        <v>315148.5</v>
      </c>
      <c r="T321" s="16" t="str">
        <f t="shared" si="159"/>
        <v>PROMEDIO</v>
      </c>
      <c r="U321" s="16">
        <v>1</v>
      </c>
      <c r="V321" s="16">
        <v>1</v>
      </c>
      <c r="W321" s="18">
        <f t="shared" si="160"/>
        <v>0</v>
      </c>
      <c r="X321" s="22">
        <f t="shared" si="161"/>
        <v>1</v>
      </c>
      <c r="Y321" s="22" t="e">
        <f>U321/#REF!</f>
        <v>#REF!</v>
      </c>
      <c r="Z321" s="22" t="e">
        <f>V321/#REF!</f>
        <v>#REF!</v>
      </c>
      <c r="AA321" s="20">
        <f t="shared" si="154"/>
        <v>315148.5</v>
      </c>
      <c r="AB321" s="20">
        <f t="shared" si="155"/>
        <v>315148.5</v>
      </c>
    </row>
    <row r="322" spans="1:47" s="45" customFormat="1" ht="19.2" customHeight="1" x14ac:dyDescent="0.2">
      <c r="A322" s="334" t="s">
        <v>113</v>
      </c>
      <c r="B322" s="335"/>
      <c r="C322" s="43"/>
      <c r="D322" s="124"/>
      <c r="E322" s="125"/>
      <c r="F322" s="125"/>
      <c r="G322" s="125"/>
      <c r="H322" s="125"/>
      <c r="I322" s="125"/>
      <c r="J322" s="126"/>
      <c r="K322" s="127"/>
      <c r="L322" s="127"/>
      <c r="M322" s="127"/>
      <c r="N322" s="127"/>
      <c r="O322" s="127"/>
      <c r="P322" s="127"/>
      <c r="Q322" s="127"/>
      <c r="R322" s="128"/>
      <c r="S322" s="127"/>
      <c r="T322" s="123"/>
      <c r="U322" s="123"/>
      <c r="V322" s="123"/>
      <c r="W322" s="124"/>
      <c r="X322" s="128"/>
      <c r="Y322" s="128"/>
      <c r="Z322" s="128"/>
      <c r="AA322" s="127"/>
      <c r="AB322" s="127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</row>
    <row r="323" spans="1:47" ht="30.6" x14ac:dyDescent="0.2">
      <c r="A323" s="40">
        <v>280</v>
      </c>
      <c r="B323" s="56" t="s">
        <v>335</v>
      </c>
      <c r="C323" s="54" t="s">
        <v>152</v>
      </c>
      <c r="D323" s="19">
        <v>1</v>
      </c>
      <c r="E323" s="2">
        <v>75000</v>
      </c>
      <c r="F323" s="2">
        <f t="shared" ref="F323:F328" si="178">E323*D323</f>
        <v>75000</v>
      </c>
      <c r="G323" s="2">
        <v>87000</v>
      </c>
      <c r="H323" s="2">
        <f t="shared" ref="H323:H328" si="179">G323*D323</f>
        <v>87000</v>
      </c>
      <c r="I323" s="2">
        <v>115320</v>
      </c>
      <c r="J323" s="63">
        <f t="shared" ref="J323:J328" si="180">I323*D323</f>
        <v>115320</v>
      </c>
      <c r="K323" s="20">
        <f t="shared" ref="K323:K328" si="181">MIN(E323,G323,I323)</f>
        <v>75000</v>
      </c>
      <c r="L323" s="20">
        <f t="shared" ref="L323:L328" si="182">MAX(E323,G323,I323)</f>
        <v>115320</v>
      </c>
      <c r="M323" s="20">
        <f t="shared" ref="M323:M328" si="183">MEDIAN(E323,G323,I323)</f>
        <v>87000</v>
      </c>
      <c r="N323" s="20">
        <f t="shared" ref="N323:N328" si="184">AVERAGE(E323,G323,I323)</f>
        <v>92440</v>
      </c>
      <c r="O323" s="20">
        <f t="shared" si="156"/>
        <v>81000</v>
      </c>
      <c r="P323" s="20">
        <f t="shared" si="157"/>
        <v>101160</v>
      </c>
      <c r="Q323" s="20">
        <f t="shared" ref="Q323:Q328" si="185">STDEVA(E323,G323)</f>
        <v>8485.2813742385697</v>
      </c>
      <c r="R323" s="21">
        <f t="shared" si="158"/>
        <v>0.10475656017578482</v>
      </c>
      <c r="S323" s="20">
        <f t="shared" si="153"/>
        <v>81000</v>
      </c>
      <c r="T323" s="16" t="str">
        <f t="shared" si="159"/>
        <v>PROM[MEN-MED]</v>
      </c>
      <c r="U323" s="16">
        <v>1</v>
      </c>
      <c r="V323" s="16">
        <v>1</v>
      </c>
      <c r="W323" s="18">
        <f t="shared" si="160"/>
        <v>0</v>
      </c>
      <c r="X323" s="22">
        <f t="shared" si="161"/>
        <v>1</v>
      </c>
      <c r="Y323" s="22" t="e">
        <f>U323/#REF!</f>
        <v>#REF!</v>
      </c>
      <c r="Z323" s="22" t="e">
        <f>V323/#REF!</f>
        <v>#REF!</v>
      </c>
      <c r="AA323" s="20">
        <f t="shared" si="154"/>
        <v>81000</v>
      </c>
      <c r="AB323" s="20">
        <f t="shared" si="155"/>
        <v>81000</v>
      </c>
    </row>
    <row r="324" spans="1:47" ht="30.6" x14ac:dyDescent="0.2">
      <c r="A324" s="40">
        <v>281</v>
      </c>
      <c r="B324" s="53" t="s">
        <v>115</v>
      </c>
      <c r="C324" s="54" t="s">
        <v>152</v>
      </c>
      <c r="D324" s="19">
        <v>1</v>
      </c>
      <c r="E324" s="2">
        <v>95000</v>
      </c>
      <c r="F324" s="2">
        <f t="shared" si="178"/>
        <v>95000</v>
      </c>
      <c r="G324" s="2">
        <v>112100</v>
      </c>
      <c r="H324" s="2">
        <f t="shared" si="179"/>
        <v>112100</v>
      </c>
      <c r="I324" s="2">
        <v>134529.5</v>
      </c>
      <c r="J324" s="63">
        <f t="shared" si="180"/>
        <v>134529.5</v>
      </c>
      <c r="K324" s="20">
        <f t="shared" si="181"/>
        <v>95000</v>
      </c>
      <c r="L324" s="20">
        <f t="shared" si="182"/>
        <v>134529.5</v>
      </c>
      <c r="M324" s="20">
        <f t="shared" si="183"/>
        <v>112100</v>
      </c>
      <c r="N324" s="20">
        <f t="shared" si="184"/>
        <v>113876.5</v>
      </c>
      <c r="O324" s="20">
        <f t="shared" si="156"/>
        <v>103550</v>
      </c>
      <c r="P324" s="20">
        <f t="shared" si="157"/>
        <v>123314.75</v>
      </c>
      <c r="Q324" s="20">
        <f t="shared" si="185"/>
        <v>12091.525958289963</v>
      </c>
      <c r="R324" s="21">
        <f t="shared" si="158"/>
        <v>0.1167699271684207</v>
      </c>
      <c r="S324" s="20">
        <f t="shared" ref="S324:S403" si="186">IF(R324&lt;=10%,N324,IF(AND(R324&gt;10%,R324&lt;=20%),O324,N324))</f>
        <v>103550</v>
      </c>
      <c r="T324" s="16" t="str">
        <f t="shared" si="159"/>
        <v>PROM[MEN-MED]</v>
      </c>
      <c r="U324" s="16">
        <v>1</v>
      </c>
      <c r="V324" s="16">
        <v>1</v>
      </c>
      <c r="W324" s="18">
        <f t="shared" si="160"/>
        <v>0</v>
      </c>
      <c r="X324" s="22">
        <f t="shared" si="161"/>
        <v>1</v>
      </c>
      <c r="Y324" s="22" t="e">
        <f>U324/#REF!</f>
        <v>#REF!</v>
      </c>
      <c r="Z324" s="22" t="e">
        <f>V324/#REF!</f>
        <v>#REF!</v>
      </c>
      <c r="AA324" s="20">
        <f t="shared" ref="AA324:AA403" si="187">S324</f>
        <v>103550</v>
      </c>
      <c r="AB324" s="20">
        <f t="shared" ref="AB324:AB403" si="188">AA324*V324</f>
        <v>103550</v>
      </c>
    </row>
    <row r="325" spans="1:47" ht="20.399999999999999" x14ac:dyDescent="0.2">
      <c r="A325" s="40">
        <v>282</v>
      </c>
      <c r="B325" s="55" t="s">
        <v>116</v>
      </c>
      <c r="C325" s="54" t="s">
        <v>152</v>
      </c>
      <c r="D325" s="19">
        <v>1</v>
      </c>
      <c r="E325" s="2">
        <v>125000</v>
      </c>
      <c r="F325" s="2">
        <f t="shared" si="178"/>
        <v>125000</v>
      </c>
      <c r="G325" s="2">
        <v>132500</v>
      </c>
      <c r="H325" s="2">
        <f t="shared" si="179"/>
        <v>132500</v>
      </c>
      <c r="I325" s="2">
        <v>137812.5</v>
      </c>
      <c r="J325" s="63">
        <f t="shared" si="180"/>
        <v>137812.5</v>
      </c>
      <c r="K325" s="20">
        <f t="shared" si="181"/>
        <v>125000</v>
      </c>
      <c r="L325" s="20">
        <f t="shared" si="182"/>
        <v>137812.5</v>
      </c>
      <c r="M325" s="20">
        <f t="shared" si="183"/>
        <v>132500</v>
      </c>
      <c r="N325" s="20">
        <f t="shared" si="184"/>
        <v>131770.83333333334</v>
      </c>
      <c r="O325" s="20">
        <f t="shared" si="156"/>
        <v>128750</v>
      </c>
      <c r="P325" s="20">
        <f t="shared" si="157"/>
        <v>135156.25</v>
      </c>
      <c r="Q325" s="20">
        <f t="shared" si="185"/>
        <v>5303.3008588991061</v>
      </c>
      <c r="R325" s="21">
        <f t="shared" si="158"/>
        <v>4.1190686282711504E-2</v>
      </c>
      <c r="S325" s="20">
        <f t="shared" si="186"/>
        <v>131770.83333333334</v>
      </c>
      <c r="T325" s="16" t="str">
        <f t="shared" si="159"/>
        <v>PROMEDIO</v>
      </c>
      <c r="U325" s="16">
        <v>1</v>
      </c>
      <c r="V325" s="16">
        <v>1</v>
      </c>
      <c r="W325" s="18">
        <f t="shared" si="160"/>
        <v>0</v>
      </c>
      <c r="X325" s="22">
        <f t="shared" si="161"/>
        <v>1</v>
      </c>
      <c r="Y325" s="22" t="e">
        <f>U325/#REF!</f>
        <v>#REF!</v>
      </c>
      <c r="Z325" s="22" t="e">
        <f>V325/#REF!</f>
        <v>#REF!</v>
      </c>
      <c r="AA325" s="20">
        <f t="shared" si="187"/>
        <v>131770.83333333334</v>
      </c>
      <c r="AB325" s="20">
        <f t="shared" si="188"/>
        <v>131770.83333333334</v>
      </c>
    </row>
    <row r="326" spans="1:47" ht="20.399999999999999" x14ac:dyDescent="0.2">
      <c r="A326" s="40">
        <v>283</v>
      </c>
      <c r="B326" s="55" t="s">
        <v>117</v>
      </c>
      <c r="C326" s="54" t="s">
        <v>152</v>
      </c>
      <c r="D326" s="19">
        <v>1</v>
      </c>
      <c r="E326" s="2">
        <v>145000</v>
      </c>
      <c r="F326" s="2">
        <f t="shared" si="178"/>
        <v>145000</v>
      </c>
      <c r="G326" s="2">
        <v>168200</v>
      </c>
      <c r="H326" s="2">
        <f t="shared" si="179"/>
        <v>168200</v>
      </c>
      <c r="I326" s="2">
        <v>178654.50000000003</v>
      </c>
      <c r="J326" s="63">
        <f t="shared" si="180"/>
        <v>178654.50000000003</v>
      </c>
      <c r="K326" s="20">
        <f t="shared" si="181"/>
        <v>145000</v>
      </c>
      <c r="L326" s="20">
        <f t="shared" si="182"/>
        <v>178654.50000000003</v>
      </c>
      <c r="M326" s="20">
        <f t="shared" si="183"/>
        <v>168200</v>
      </c>
      <c r="N326" s="20">
        <f t="shared" si="184"/>
        <v>163951.5</v>
      </c>
      <c r="O326" s="20">
        <f t="shared" si="156"/>
        <v>156600</v>
      </c>
      <c r="P326" s="20">
        <f t="shared" si="157"/>
        <v>173427.25</v>
      </c>
      <c r="Q326" s="20">
        <f t="shared" si="185"/>
        <v>16404.877323527904</v>
      </c>
      <c r="R326" s="21">
        <f t="shared" si="158"/>
        <v>0.10475656017578483</v>
      </c>
      <c r="S326" s="20">
        <f t="shared" si="186"/>
        <v>156600</v>
      </c>
      <c r="T326" s="16" t="str">
        <f t="shared" si="159"/>
        <v>PROM[MEN-MED]</v>
      </c>
      <c r="U326" s="16">
        <v>1</v>
      </c>
      <c r="V326" s="16">
        <v>1</v>
      </c>
      <c r="W326" s="18">
        <f t="shared" si="160"/>
        <v>0</v>
      </c>
      <c r="X326" s="22">
        <f t="shared" si="161"/>
        <v>1</v>
      </c>
      <c r="Y326" s="22" t="e">
        <f>U326/#REF!</f>
        <v>#REF!</v>
      </c>
      <c r="Z326" s="22" t="e">
        <f>V326/#REF!</f>
        <v>#REF!</v>
      </c>
      <c r="AA326" s="20">
        <f t="shared" si="187"/>
        <v>156600</v>
      </c>
      <c r="AB326" s="20">
        <f t="shared" si="188"/>
        <v>156600</v>
      </c>
    </row>
    <row r="327" spans="1:47" ht="20.399999999999999" x14ac:dyDescent="0.2">
      <c r="A327" s="40">
        <v>284</v>
      </c>
      <c r="B327" s="55" t="s">
        <v>118</v>
      </c>
      <c r="C327" s="54" t="s">
        <v>152</v>
      </c>
      <c r="D327" s="19">
        <v>1</v>
      </c>
      <c r="E327" s="2">
        <v>185000</v>
      </c>
      <c r="F327" s="2">
        <f t="shared" si="178"/>
        <v>185000</v>
      </c>
      <c r="G327" s="2">
        <v>220150</v>
      </c>
      <c r="H327" s="2">
        <f t="shared" si="179"/>
        <v>220150</v>
      </c>
      <c r="I327" s="2">
        <v>253246.49999999997</v>
      </c>
      <c r="J327" s="63">
        <f t="shared" si="180"/>
        <v>253246.49999999997</v>
      </c>
      <c r="K327" s="20">
        <f t="shared" si="181"/>
        <v>185000</v>
      </c>
      <c r="L327" s="20">
        <f t="shared" si="182"/>
        <v>253246.49999999997</v>
      </c>
      <c r="M327" s="20">
        <f t="shared" si="183"/>
        <v>220150</v>
      </c>
      <c r="N327" s="20">
        <f t="shared" si="184"/>
        <v>219465.5</v>
      </c>
      <c r="O327" s="20">
        <f t="shared" si="156"/>
        <v>202575</v>
      </c>
      <c r="P327" s="20">
        <f t="shared" si="157"/>
        <v>236698.25</v>
      </c>
      <c r="Q327" s="20">
        <f t="shared" si="185"/>
        <v>24854.803358707144</v>
      </c>
      <c r="R327" s="21">
        <f t="shared" si="158"/>
        <v>0.12269432732917263</v>
      </c>
      <c r="S327" s="20">
        <f t="shared" si="186"/>
        <v>202575</v>
      </c>
      <c r="T327" s="16" t="str">
        <f t="shared" si="159"/>
        <v>PROM[MEN-MED]</v>
      </c>
      <c r="U327" s="16">
        <v>1</v>
      </c>
      <c r="V327" s="16">
        <v>1</v>
      </c>
      <c r="W327" s="18">
        <f t="shared" si="160"/>
        <v>0</v>
      </c>
      <c r="X327" s="22">
        <f t="shared" si="161"/>
        <v>1</v>
      </c>
      <c r="Y327" s="22" t="e">
        <f>U327/#REF!</f>
        <v>#REF!</v>
      </c>
      <c r="Z327" s="22" t="e">
        <f>V327/#REF!</f>
        <v>#REF!</v>
      </c>
      <c r="AA327" s="20">
        <f t="shared" si="187"/>
        <v>202575</v>
      </c>
      <c r="AB327" s="20">
        <f t="shared" si="188"/>
        <v>202575</v>
      </c>
    </row>
    <row r="328" spans="1:47" ht="20.399999999999999" x14ac:dyDescent="0.2">
      <c r="A328" s="40">
        <v>285</v>
      </c>
      <c r="B328" s="55" t="s">
        <v>336</v>
      </c>
      <c r="C328" s="54" t="s">
        <v>152</v>
      </c>
      <c r="D328" s="19">
        <v>1</v>
      </c>
      <c r="E328" s="2">
        <v>55180</v>
      </c>
      <c r="F328" s="2">
        <f t="shared" si="178"/>
        <v>55180</v>
      </c>
      <c r="G328" s="2">
        <v>57387.200000000004</v>
      </c>
      <c r="H328" s="2">
        <f t="shared" si="179"/>
        <v>57387.200000000004</v>
      </c>
      <c r="I328" s="2">
        <v>62000.248000000007</v>
      </c>
      <c r="J328" s="63">
        <f t="shared" si="180"/>
        <v>62000.248000000007</v>
      </c>
      <c r="K328" s="20">
        <f t="shared" si="181"/>
        <v>55180</v>
      </c>
      <c r="L328" s="20">
        <f t="shared" si="182"/>
        <v>62000.248000000007</v>
      </c>
      <c r="M328" s="20">
        <f t="shared" si="183"/>
        <v>57387.200000000004</v>
      </c>
      <c r="N328" s="20">
        <f t="shared" si="184"/>
        <v>58189.149333333342</v>
      </c>
      <c r="O328" s="20">
        <f t="shared" si="156"/>
        <v>56283.600000000006</v>
      </c>
      <c r="P328" s="20">
        <f t="shared" si="157"/>
        <v>59693.724000000002</v>
      </c>
      <c r="Q328" s="20">
        <f t="shared" si="185"/>
        <v>1560.7260874349506</v>
      </c>
      <c r="R328" s="21">
        <f t="shared" si="158"/>
        <v>2.7729677693590148E-2</v>
      </c>
      <c r="S328" s="20">
        <f t="shared" si="186"/>
        <v>58189.149333333342</v>
      </c>
      <c r="T328" s="16" t="str">
        <f t="shared" si="159"/>
        <v>PROMEDIO</v>
      </c>
      <c r="U328" s="16">
        <v>1</v>
      </c>
      <c r="V328" s="16">
        <v>1</v>
      </c>
      <c r="W328" s="18">
        <f t="shared" si="160"/>
        <v>0</v>
      </c>
      <c r="X328" s="22">
        <f t="shared" si="161"/>
        <v>1</v>
      </c>
      <c r="Y328" s="22" t="e">
        <f>U328/#REF!</f>
        <v>#REF!</v>
      </c>
      <c r="Z328" s="22" t="e">
        <f>V328/#REF!</f>
        <v>#REF!</v>
      </c>
      <c r="AA328" s="20">
        <f t="shared" si="187"/>
        <v>58189.149333333342</v>
      </c>
      <c r="AB328" s="20">
        <f t="shared" si="188"/>
        <v>58189.149333333342</v>
      </c>
    </row>
    <row r="329" spans="1:47" s="45" customFormat="1" ht="19.2" customHeight="1" x14ac:dyDescent="0.2">
      <c r="A329" s="334" t="s">
        <v>120</v>
      </c>
      <c r="B329" s="335"/>
      <c r="C329" s="43"/>
      <c r="D329" s="124"/>
      <c r="E329" s="125"/>
      <c r="F329" s="125"/>
      <c r="G329" s="125"/>
      <c r="H329" s="125"/>
      <c r="I329" s="125"/>
      <c r="J329" s="126"/>
      <c r="K329" s="127"/>
      <c r="L329" s="127"/>
      <c r="M329" s="127"/>
      <c r="N329" s="127"/>
      <c r="O329" s="127"/>
      <c r="P329" s="127"/>
      <c r="Q329" s="127"/>
      <c r="R329" s="128"/>
      <c r="S329" s="127"/>
      <c r="T329" s="123"/>
      <c r="U329" s="123"/>
      <c r="V329" s="123"/>
      <c r="W329" s="124"/>
      <c r="X329" s="128"/>
      <c r="Y329" s="128"/>
      <c r="Z329" s="128"/>
      <c r="AA329" s="127"/>
      <c r="AB329" s="127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</row>
    <row r="330" spans="1:47" ht="20.399999999999999" x14ac:dyDescent="0.2">
      <c r="A330" s="40">
        <v>286</v>
      </c>
      <c r="B330" s="55" t="s">
        <v>121</v>
      </c>
      <c r="C330" s="54" t="s">
        <v>156</v>
      </c>
      <c r="D330" s="19">
        <v>1</v>
      </c>
      <c r="E330" s="2">
        <v>85000</v>
      </c>
      <c r="F330" s="2">
        <f t="shared" ref="F330:F360" si="189">E330*D330</f>
        <v>85000</v>
      </c>
      <c r="G330" s="2">
        <v>89250</v>
      </c>
      <c r="H330" s="2">
        <f t="shared" ref="H330:H360" si="190">G330*D330</f>
        <v>89250</v>
      </c>
      <c r="I330" s="2">
        <v>116356.5</v>
      </c>
      <c r="J330" s="63">
        <f t="shared" ref="J330:J360" si="191">I330*D330</f>
        <v>116356.5</v>
      </c>
      <c r="K330" s="20">
        <f t="shared" ref="K330:K360" si="192">MIN(E330,G330,I330)</f>
        <v>85000</v>
      </c>
      <c r="L330" s="20">
        <f t="shared" ref="L330:L360" si="193">MAX(E330,G330,I330)</f>
        <v>116356.5</v>
      </c>
      <c r="M330" s="20">
        <f t="shared" ref="M330:M360" si="194">MEDIAN(E330,G330,I330)</f>
        <v>89250</v>
      </c>
      <c r="N330" s="20">
        <f t="shared" ref="N330:N360" si="195">AVERAGE(E330,G330,I330)</f>
        <v>96868.833333333328</v>
      </c>
      <c r="O330" s="20">
        <f t="shared" si="156"/>
        <v>87125</v>
      </c>
      <c r="P330" s="20">
        <f t="shared" si="157"/>
        <v>102803.25</v>
      </c>
      <c r="Q330" s="20">
        <f t="shared" ref="Q330:Q360" si="196">STDEVA(E330,G330)</f>
        <v>3005.2038200428269</v>
      </c>
      <c r="R330" s="21">
        <f t="shared" si="158"/>
        <v>3.449301371641695E-2</v>
      </c>
      <c r="S330" s="20">
        <f t="shared" si="186"/>
        <v>96868.833333333328</v>
      </c>
      <c r="T330" s="16" t="str">
        <f t="shared" si="159"/>
        <v>PROMEDIO</v>
      </c>
      <c r="U330" s="16">
        <v>1</v>
      </c>
      <c r="V330" s="16">
        <v>1</v>
      </c>
      <c r="W330" s="18">
        <f t="shared" si="160"/>
        <v>0</v>
      </c>
      <c r="X330" s="22">
        <f t="shared" si="161"/>
        <v>1</v>
      </c>
      <c r="Y330" s="22" t="e">
        <f>U330/#REF!</f>
        <v>#REF!</v>
      </c>
      <c r="Z330" s="22" t="e">
        <f>V330/#REF!</f>
        <v>#REF!</v>
      </c>
      <c r="AA330" s="20">
        <f t="shared" si="187"/>
        <v>96868.833333333328</v>
      </c>
      <c r="AB330" s="20">
        <f t="shared" si="188"/>
        <v>96868.833333333328</v>
      </c>
    </row>
    <row r="331" spans="1:47" ht="20.399999999999999" x14ac:dyDescent="0.2">
      <c r="A331" s="40">
        <v>287</v>
      </c>
      <c r="B331" s="55" t="s">
        <v>122</v>
      </c>
      <c r="C331" s="54" t="s">
        <v>152</v>
      </c>
      <c r="D331" s="19">
        <v>1</v>
      </c>
      <c r="E331" s="2">
        <v>195000</v>
      </c>
      <c r="F331" s="2">
        <f t="shared" si="189"/>
        <v>195000</v>
      </c>
      <c r="G331" s="2">
        <v>210600</v>
      </c>
      <c r="H331" s="2">
        <f t="shared" si="190"/>
        <v>210600</v>
      </c>
      <c r="I331" s="2">
        <v>290238</v>
      </c>
      <c r="J331" s="63">
        <f t="shared" si="191"/>
        <v>290238</v>
      </c>
      <c r="K331" s="20">
        <f t="shared" si="192"/>
        <v>195000</v>
      </c>
      <c r="L331" s="20">
        <f t="shared" si="193"/>
        <v>290238</v>
      </c>
      <c r="M331" s="20">
        <f t="shared" si="194"/>
        <v>210600</v>
      </c>
      <c r="N331" s="20">
        <f t="shared" si="195"/>
        <v>231946</v>
      </c>
      <c r="O331" s="20">
        <f t="shared" si="156"/>
        <v>202800</v>
      </c>
      <c r="P331" s="20">
        <f t="shared" si="157"/>
        <v>250419</v>
      </c>
      <c r="Q331" s="20">
        <f t="shared" si="196"/>
        <v>11030.865786510141</v>
      </c>
      <c r="R331" s="21">
        <f t="shared" si="158"/>
        <v>5.4392829322042119E-2</v>
      </c>
      <c r="S331" s="20">
        <f t="shared" si="186"/>
        <v>231946</v>
      </c>
      <c r="T331" s="16" t="str">
        <f t="shared" si="159"/>
        <v>PROMEDIO</v>
      </c>
      <c r="U331" s="16">
        <v>1</v>
      </c>
      <c r="V331" s="16">
        <v>1</v>
      </c>
      <c r="W331" s="18">
        <f t="shared" si="160"/>
        <v>0</v>
      </c>
      <c r="X331" s="22">
        <f t="shared" si="161"/>
        <v>1</v>
      </c>
      <c r="Y331" s="22" t="e">
        <f>U331/#REF!</f>
        <v>#REF!</v>
      </c>
      <c r="Z331" s="22" t="e">
        <f>V331/#REF!</f>
        <v>#REF!</v>
      </c>
      <c r="AA331" s="20">
        <f t="shared" si="187"/>
        <v>231946</v>
      </c>
      <c r="AB331" s="20">
        <f t="shared" si="188"/>
        <v>231946</v>
      </c>
    </row>
    <row r="332" spans="1:47" x14ac:dyDescent="0.2">
      <c r="A332" s="40">
        <v>288</v>
      </c>
      <c r="B332" s="55" t="s">
        <v>123</v>
      </c>
      <c r="C332" s="54" t="s">
        <v>156</v>
      </c>
      <c r="D332" s="19">
        <v>1</v>
      </c>
      <c r="E332" s="2">
        <v>91000</v>
      </c>
      <c r="F332" s="2">
        <f t="shared" si="189"/>
        <v>91000</v>
      </c>
      <c r="G332" s="2">
        <v>94640</v>
      </c>
      <c r="H332" s="2">
        <f t="shared" si="190"/>
        <v>94640</v>
      </c>
      <c r="I332" s="2">
        <v>116197.89999999998</v>
      </c>
      <c r="J332" s="63">
        <f t="shared" si="191"/>
        <v>116197.89999999998</v>
      </c>
      <c r="K332" s="20">
        <f t="shared" si="192"/>
        <v>91000</v>
      </c>
      <c r="L332" s="20">
        <f t="shared" si="193"/>
        <v>116197.89999999998</v>
      </c>
      <c r="M332" s="20">
        <f t="shared" si="194"/>
        <v>94640</v>
      </c>
      <c r="N332" s="20">
        <f t="shared" si="195"/>
        <v>100612.63333333332</v>
      </c>
      <c r="O332" s="20">
        <f t="shared" si="156"/>
        <v>92820</v>
      </c>
      <c r="P332" s="20">
        <f t="shared" si="157"/>
        <v>105418.94999999998</v>
      </c>
      <c r="Q332" s="20">
        <f t="shared" si="196"/>
        <v>2573.8686835190329</v>
      </c>
      <c r="R332" s="21">
        <f t="shared" si="158"/>
        <v>2.7729677693590096E-2</v>
      </c>
      <c r="S332" s="20">
        <f t="shared" si="186"/>
        <v>100612.63333333332</v>
      </c>
      <c r="T332" s="16" t="str">
        <f t="shared" si="159"/>
        <v>PROMEDIO</v>
      </c>
      <c r="U332" s="16">
        <v>1</v>
      </c>
      <c r="V332" s="16">
        <v>1</v>
      </c>
      <c r="W332" s="18">
        <f t="shared" si="160"/>
        <v>0</v>
      </c>
      <c r="X332" s="22">
        <f t="shared" si="161"/>
        <v>1</v>
      </c>
      <c r="Y332" s="22" t="e">
        <f>U332/#REF!</f>
        <v>#REF!</v>
      </c>
      <c r="Z332" s="22" t="e">
        <f>V332/#REF!</f>
        <v>#REF!</v>
      </c>
      <c r="AA332" s="20">
        <f t="shared" si="187"/>
        <v>100612.63333333332</v>
      </c>
      <c r="AB332" s="20">
        <f t="shared" si="188"/>
        <v>100612.63333333332</v>
      </c>
    </row>
    <row r="333" spans="1:47" x14ac:dyDescent="0.2">
      <c r="A333" s="40">
        <v>289</v>
      </c>
      <c r="B333" s="55" t="s">
        <v>124</v>
      </c>
      <c r="C333" s="54" t="s">
        <v>152</v>
      </c>
      <c r="D333" s="19">
        <v>1</v>
      </c>
      <c r="E333" s="2">
        <v>55000</v>
      </c>
      <c r="F333" s="2">
        <f t="shared" si="189"/>
        <v>55000</v>
      </c>
      <c r="G333" s="2">
        <v>63249.999999999993</v>
      </c>
      <c r="H333" s="2">
        <f t="shared" si="190"/>
        <v>63249.999999999993</v>
      </c>
      <c r="I333" s="2">
        <v>80525.5</v>
      </c>
      <c r="J333" s="63">
        <f t="shared" si="191"/>
        <v>80525.5</v>
      </c>
      <c r="K333" s="20">
        <f t="shared" si="192"/>
        <v>55000</v>
      </c>
      <c r="L333" s="20">
        <f t="shared" si="193"/>
        <v>80525.5</v>
      </c>
      <c r="M333" s="20">
        <f t="shared" si="194"/>
        <v>63249.999999999993</v>
      </c>
      <c r="N333" s="20">
        <f t="shared" si="195"/>
        <v>66258.5</v>
      </c>
      <c r="O333" s="20">
        <f t="shared" si="156"/>
        <v>59125</v>
      </c>
      <c r="P333" s="20">
        <f t="shared" si="157"/>
        <v>71887.75</v>
      </c>
      <c r="Q333" s="20">
        <f t="shared" si="196"/>
        <v>5833.6309447890117</v>
      </c>
      <c r="R333" s="21">
        <f t="shared" si="158"/>
        <v>9.8666062491146081E-2</v>
      </c>
      <c r="S333" s="20">
        <f t="shared" si="186"/>
        <v>66258.5</v>
      </c>
      <c r="T333" s="16" t="str">
        <f t="shared" si="159"/>
        <v>PROMEDIO</v>
      </c>
      <c r="U333" s="16">
        <v>1</v>
      </c>
      <c r="V333" s="16">
        <v>1</v>
      </c>
      <c r="W333" s="18">
        <f t="shared" si="160"/>
        <v>0</v>
      </c>
      <c r="X333" s="22">
        <f t="shared" si="161"/>
        <v>1</v>
      </c>
      <c r="Y333" s="22" t="e">
        <f>U333/#REF!</f>
        <v>#REF!</v>
      </c>
      <c r="Z333" s="22" t="e">
        <f>V333/#REF!</f>
        <v>#REF!</v>
      </c>
      <c r="AA333" s="20">
        <f t="shared" si="187"/>
        <v>66258.5</v>
      </c>
      <c r="AB333" s="20">
        <f t="shared" si="188"/>
        <v>66258.5</v>
      </c>
    </row>
    <row r="334" spans="1:47" ht="20.399999999999999" x14ac:dyDescent="0.2">
      <c r="A334" s="40">
        <v>290</v>
      </c>
      <c r="B334" s="55" t="s">
        <v>125</v>
      </c>
      <c r="C334" s="54" t="s">
        <v>152</v>
      </c>
      <c r="D334" s="19">
        <v>1</v>
      </c>
      <c r="E334" s="2">
        <v>94000</v>
      </c>
      <c r="F334" s="2">
        <f t="shared" si="189"/>
        <v>94000</v>
      </c>
      <c r="G334" s="2">
        <v>114680</v>
      </c>
      <c r="H334" s="2">
        <f t="shared" si="190"/>
        <v>114680</v>
      </c>
      <c r="I334" s="2">
        <v>109641.60000000001</v>
      </c>
      <c r="J334" s="63">
        <f t="shared" si="191"/>
        <v>109641.60000000001</v>
      </c>
      <c r="K334" s="20">
        <f t="shared" si="192"/>
        <v>94000</v>
      </c>
      <c r="L334" s="20">
        <f t="shared" si="193"/>
        <v>114680</v>
      </c>
      <c r="M334" s="20">
        <f t="shared" si="194"/>
        <v>109641.60000000001</v>
      </c>
      <c r="N334" s="20">
        <f t="shared" si="195"/>
        <v>106107.2</v>
      </c>
      <c r="O334" s="20">
        <f t="shared" ref="O334:O397" si="197">AVERAGE(K334,M334)</f>
        <v>101820.8</v>
      </c>
      <c r="P334" s="20">
        <f t="shared" ref="P334:P397" si="198">AVERAGE(M334,L334)</f>
        <v>112160.8</v>
      </c>
      <c r="Q334" s="20">
        <f t="shared" si="196"/>
        <v>14622.968234937804</v>
      </c>
      <c r="R334" s="21">
        <f t="shared" ref="R334:R397" si="199">Q334/O334</f>
        <v>0.14361474507112301</v>
      </c>
      <c r="S334" s="20">
        <f t="shared" si="186"/>
        <v>101820.8</v>
      </c>
      <c r="T334" s="16" t="str">
        <f t="shared" ref="T334:T397" si="200">IF(S334=K334,"MENOR",IF(S334=O334,"PROM[MEN-MED]",IF(S334=M334,"MEDIANA","PROMEDIO")))</f>
        <v>PROM[MEN-MED]</v>
      </c>
      <c r="U334" s="16">
        <v>1</v>
      </c>
      <c r="V334" s="16">
        <v>1</v>
      </c>
      <c r="W334" s="18">
        <f t="shared" ref="W334:W397" si="201">U334-V334</f>
        <v>0</v>
      </c>
      <c r="X334" s="22">
        <f t="shared" ref="X334:X397" si="202">V334/U334</f>
        <v>1</v>
      </c>
      <c r="Y334" s="22" t="e">
        <f>U334/#REF!</f>
        <v>#REF!</v>
      </c>
      <c r="Z334" s="22" t="e">
        <f>V334/#REF!</f>
        <v>#REF!</v>
      </c>
      <c r="AA334" s="20">
        <f t="shared" si="187"/>
        <v>101820.8</v>
      </c>
      <c r="AB334" s="20">
        <f t="shared" si="188"/>
        <v>101820.8</v>
      </c>
    </row>
    <row r="335" spans="1:47" ht="20.399999999999999" x14ac:dyDescent="0.2">
      <c r="A335" s="40">
        <v>291</v>
      </c>
      <c r="B335" s="55" t="s">
        <v>126</v>
      </c>
      <c r="C335" s="54" t="s">
        <v>152</v>
      </c>
      <c r="D335" s="19">
        <v>1</v>
      </c>
      <c r="E335" s="2">
        <v>96000</v>
      </c>
      <c r="F335" s="2">
        <f t="shared" si="189"/>
        <v>96000</v>
      </c>
      <c r="G335" s="2">
        <v>111359.99999999999</v>
      </c>
      <c r="H335" s="2">
        <f t="shared" si="190"/>
        <v>111359.99999999999</v>
      </c>
      <c r="I335" s="2">
        <v>118281.60000000002</v>
      </c>
      <c r="J335" s="63">
        <f t="shared" si="191"/>
        <v>118281.60000000002</v>
      </c>
      <c r="K335" s="20">
        <f t="shared" si="192"/>
        <v>96000</v>
      </c>
      <c r="L335" s="20">
        <f t="shared" si="193"/>
        <v>118281.60000000002</v>
      </c>
      <c r="M335" s="20">
        <f t="shared" si="194"/>
        <v>111359.99999999999</v>
      </c>
      <c r="N335" s="20">
        <f t="shared" si="195"/>
        <v>108547.20000000001</v>
      </c>
      <c r="O335" s="20">
        <f t="shared" si="197"/>
        <v>103680</v>
      </c>
      <c r="P335" s="20">
        <f t="shared" si="198"/>
        <v>114820.8</v>
      </c>
      <c r="Q335" s="20">
        <f t="shared" si="196"/>
        <v>10861.160159025359</v>
      </c>
      <c r="R335" s="21">
        <f t="shared" si="199"/>
        <v>0.10475656017578472</v>
      </c>
      <c r="S335" s="20">
        <f t="shared" si="186"/>
        <v>103680</v>
      </c>
      <c r="T335" s="16" t="str">
        <f t="shared" si="200"/>
        <v>PROM[MEN-MED]</v>
      </c>
      <c r="U335" s="16">
        <v>1</v>
      </c>
      <c r="V335" s="16">
        <v>1</v>
      </c>
      <c r="W335" s="18">
        <f t="shared" si="201"/>
        <v>0</v>
      </c>
      <c r="X335" s="22">
        <f t="shared" si="202"/>
        <v>1</v>
      </c>
      <c r="Y335" s="22" t="e">
        <f>U335/#REF!</f>
        <v>#REF!</v>
      </c>
      <c r="Z335" s="22" t="e">
        <f>V335/#REF!</f>
        <v>#REF!</v>
      </c>
      <c r="AA335" s="20">
        <f t="shared" si="187"/>
        <v>103680</v>
      </c>
      <c r="AB335" s="20">
        <f t="shared" si="188"/>
        <v>103680</v>
      </c>
    </row>
    <row r="336" spans="1:47" x14ac:dyDescent="0.2">
      <c r="A336" s="40">
        <v>292</v>
      </c>
      <c r="B336" s="55" t="s">
        <v>127</v>
      </c>
      <c r="C336" s="54" t="s">
        <v>152</v>
      </c>
      <c r="D336" s="19">
        <v>1</v>
      </c>
      <c r="E336" s="2">
        <v>86000</v>
      </c>
      <c r="F336" s="2">
        <f t="shared" si="189"/>
        <v>86000</v>
      </c>
      <c r="G336" s="2">
        <v>92020</v>
      </c>
      <c r="H336" s="2">
        <f t="shared" si="190"/>
        <v>92020</v>
      </c>
      <c r="I336" s="2">
        <v>123840</v>
      </c>
      <c r="J336" s="63">
        <f t="shared" si="191"/>
        <v>123840</v>
      </c>
      <c r="K336" s="20">
        <f t="shared" si="192"/>
        <v>86000</v>
      </c>
      <c r="L336" s="20">
        <f t="shared" si="193"/>
        <v>123840</v>
      </c>
      <c r="M336" s="20">
        <f t="shared" si="194"/>
        <v>92020</v>
      </c>
      <c r="N336" s="20">
        <f t="shared" si="195"/>
        <v>100620</v>
      </c>
      <c r="O336" s="20">
        <f t="shared" si="197"/>
        <v>89010</v>
      </c>
      <c r="P336" s="20">
        <f t="shared" si="198"/>
        <v>107930</v>
      </c>
      <c r="Q336" s="20">
        <f t="shared" si="196"/>
        <v>4256.7828227430164</v>
      </c>
      <c r="R336" s="21">
        <f t="shared" si="199"/>
        <v>4.7823647036771333E-2</v>
      </c>
      <c r="S336" s="20">
        <f t="shared" si="186"/>
        <v>100620</v>
      </c>
      <c r="T336" s="16" t="str">
        <f t="shared" si="200"/>
        <v>PROMEDIO</v>
      </c>
      <c r="U336" s="16">
        <v>1</v>
      </c>
      <c r="V336" s="16">
        <v>1</v>
      </c>
      <c r="W336" s="18">
        <f t="shared" si="201"/>
        <v>0</v>
      </c>
      <c r="X336" s="22">
        <f t="shared" si="202"/>
        <v>1</v>
      </c>
      <c r="Y336" s="22" t="e">
        <f>U336/#REF!</f>
        <v>#REF!</v>
      </c>
      <c r="Z336" s="22" t="e">
        <f>V336/#REF!</f>
        <v>#REF!</v>
      </c>
      <c r="AA336" s="20">
        <f t="shared" si="187"/>
        <v>100620</v>
      </c>
      <c r="AB336" s="20">
        <f t="shared" si="188"/>
        <v>100620</v>
      </c>
    </row>
    <row r="337" spans="1:28" ht="20.399999999999999" x14ac:dyDescent="0.2">
      <c r="A337" s="40">
        <v>293</v>
      </c>
      <c r="B337" s="55" t="s">
        <v>128</v>
      </c>
      <c r="C337" s="54" t="s">
        <v>152</v>
      </c>
      <c r="D337" s="19">
        <v>1</v>
      </c>
      <c r="E337" s="2">
        <v>196000</v>
      </c>
      <c r="F337" s="2">
        <f t="shared" si="189"/>
        <v>196000</v>
      </c>
      <c r="G337" s="2">
        <v>203840</v>
      </c>
      <c r="H337" s="2">
        <f t="shared" si="190"/>
        <v>203840</v>
      </c>
      <c r="I337" s="2">
        <v>211993.60000000001</v>
      </c>
      <c r="J337" s="63">
        <f t="shared" si="191"/>
        <v>211993.60000000001</v>
      </c>
      <c r="K337" s="20">
        <f t="shared" si="192"/>
        <v>196000</v>
      </c>
      <c r="L337" s="20">
        <f t="shared" si="193"/>
        <v>211993.60000000001</v>
      </c>
      <c r="M337" s="20">
        <f t="shared" si="194"/>
        <v>203840</v>
      </c>
      <c r="N337" s="20">
        <f t="shared" si="195"/>
        <v>203944.53333333333</v>
      </c>
      <c r="O337" s="20">
        <f t="shared" si="197"/>
        <v>199920</v>
      </c>
      <c r="P337" s="20">
        <f t="shared" si="198"/>
        <v>207916.79999999999</v>
      </c>
      <c r="Q337" s="20">
        <f t="shared" si="196"/>
        <v>5543.7171645025328</v>
      </c>
      <c r="R337" s="21">
        <f t="shared" si="199"/>
        <v>2.77296776935901E-2</v>
      </c>
      <c r="S337" s="20">
        <f t="shared" si="186"/>
        <v>203944.53333333333</v>
      </c>
      <c r="T337" s="16" t="str">
        <f t="shared" si="200"/>
        <v>PROMEDIO</v>
      </c>
      <c r="U337" s="16">
        <v>1</v>
      </c>
      <c r="V337" s="16">
        <v>1</v>
      </c>
      <c r="W337" s="18">
        <f t="shared" si="201"/>
        <v>0</v>
      </c>
      <c r="X337" s="22">
        <f t="shared" si="202"/>
        <v>1</v>
      </c>
      <c r="Y337" s="22" t="e">
        <f>U337/#REF!</f>
        <v>#REF!</v>
      </c>
      <c r="Z337" s="22" t="e">
        <f>V337/#REF!</f>
        <v>#REF!</v>
      </c>
      <c r="AA337" s="20">
        <f t="shared" si="187"/>
        <v>203944.53333333333</v>
      </c>
      <c r="AB337" s="20">
        <f t="shared" si="188"/>
        <v>203944.53333333333</v>
      </c>
    </row>
    <row r="338" spans="1:28" x14ac:dyDescent="0.2">
      <c r="A338" s="40">
        <v>294</v>
      </c>
      <c r="B338" s="55" t="s">
        <v>129</v>
      </c>
      <c r="C338" s="54" t="s">
        <v>152</v>
      </c>
      <c r="D338" s="19">
        <v>1</v>
      </c>
      <c r="E338" s="2">
        <v>75000</v>
      </c>
      <c r="F338" s="2">
        <f t="shared" si="189"/>
        <v>75000</v>
      </c>
      <c r="G338" s="2">
        <v>92250</v>
      </c>
      <c r="H338" s="2">
        <f t="shared" si="190"/>
        <v>92250</v>
      </c>
      <c r="I338" s="2">
        <v>84270</v>
      </c>
      <c r="J338" s="63">
        <f t="shared" si="191"/>
        <v>84270</v>
      </c>
      <c r="K338" s="20">
        <f t="shared" si="192"/>
        <v>75000</v>
      </c>
      <c r="L338" s="20">
        <f t="shared" si="193"/>
        <v>92250</v>
      </c>
      <c r="M338" s="20">
        <f t="shared" si="194"/>
        <v>84270</v>
      </c>
      <c r="N338" s="20">
        <f t="shared" si="195"/>
        <v>83840</v>
      </c>
      <c r="O338" s="20">
        <f t="shared" si="197"/>
        <v>79635</v>
      </c>
      <c r="P338" s="20">
        <f t="shared" si="198"/>
        <v>88260</v>
      </c>
      <c r="Q338" s="20">
        <f t="shared" si="196"/>
        <v>12197.591975467945</v>
      </c>
      <c r="R338" s="21">
        <f t="shared" si="199"/>
        <v>0.15316873203325101</v>
      </c>
      <c r="S338" s="20">
        <f t="shared" si="186"/>
        <v>79635</v>
      </c>
      <c r="T338" s="16" t="str">
        <f t="shared" si="200"/>
        <v>PROM[MEN-MED]</v>
      </c>
      <c r="U338" s="16">
        <v>1</v>
      </c>
      <c r="V338" s="16">
        <v>1</v>
      </c>
      <c r="W338" s="18">
        <f t="shared" si="201"/>
        <v>0</v>
      </c>
      <c r="X338" s="22">
        <f t="shared" si="202"/>
        <v>1</v>
      </c>
      <c r="Y338" s="22" t="e">
        <f>U338/#REF!</f>
        <v>#REF!</v>
      </c>
      <c r="Z338" s="22" t="e">
        <f>V338/#REF!</f>
        <v>#REF!</v>
      </c>
      <c r="AA338" s="20">
        <f t="shared" si="187"/>
        <v>79635</v>
      </c>
      <c r="AB338" s="20">
        <f t="shared" si="188"/>
        <v>79635</v>
      </c>
    </row>
    <row r="339" spans="1:28" x14ac:dyDescent="0.2">
      <c r="A339" s="40">
        <v>295</v>
      </c>
      <c r="B339" s="55" t="s">
        <v>130</v>
      </c>
      <c r="C339" s="54" t="s">
        <v>152</v>
      </c>
      <c r="D339" s="19">
        <v>1</v>
      </c>
      <c r="E339" s="2">
        <v>98000</v>
      </c>
      <c r="F339" s="2">
        <f t="shared" si="189"/>
        <v>98000</v>
      </c>
      <c r="G339" s="2">
        <v>119560</v>
      </c>
      <c r="H339" s="2">
        <f t="shared" si="190"/>
        <v>119560</v>
      </c>
      <c r="I339" s="2">
        <v>120745.80000000003</v>
      </c>
      <c r="J339" s="63">
        <f t="shared" si="191"/>
        <v>120745.80000000003</v>
      </c>
      <c r="K339" s="20">
        <f t="shared" si="192"/>
        <v>98000</v>
      </c>
      <c r="L339" s="20">
        <f t="shared" si="193"/>
        <v>120745.80000000003</v>
      </c>
      <c r="M339" s="20">
        <f t="shared" si="194"/>
        <v>119560</v>
      </c>
      <c r="N339" s="20">
        <f t="shared" si="195"/>
        <v>112768.60000000002</v>
      </c>
      <c r="O339" s="20">
        <f t="shared" si="197"/>
        <v>108780</v>
      </c>
      <c r="P339" s="20">
        <f t="shared" si="198"/>
        <v>120152.90000000002</v>
      </c>
      <c r="Q339" s="20">
        <f t="shared" si="196"/>
        <v>15245.222202381965</v>
      </c>
      <c r="R339" s="21">
        <f t="shared" si="199"/>
        <v>0.14014728996490131</v>
      </c>
      <c r="S339" s="20">
        <f t="shared" si="186"/>
        <v>108780</v>
      </c>
      <c r="T339" s="16" t="str">
        <f t="shared" si="200"/>
        <v>PROM[MEN-MED]</v>
      </c>
      <c r="U339" s="16">
        <v>1</v>
      </c>
      <c r="V339" s="16">
        <v>1</v>
      </c>
      <c r="W339" s="18">
        <f t="shared" si="201"/>
        <v>0</v>
      </c>
      <c r="X339" s="22">
        <f t="shared" si="202"/>
        <v>1</v>
      </c>
      <c r="Y339" s="22" t="e">
        <f>U339/#REF!</f>
        <v>#REF!</v>
      </c>
      <c r="Z339" s="22" t="e">
        <f>V339/#REF!</f>
        <v>#REF!</v>
      </c>
      <c r="AA339" s="20">
        <f t="shared" si="187"/>
        <v>108780</v>
      </c>
      <c r="AB339" s="20">
        <f t="shared" si="188"/>
        <v>108780</v>
      </c>
    </row>
    <row r="340" spans="1:28" ht="20.399999999999999" x14ac:dyDescent="0.2">
      <c r="A340" s="40">
        <v>296</v>
      </c>
      <c r="B340" s="55" t="s">
        <v>131</v>
      </c>
      <c r="C340" s="54" t="s">
        <v>152</v>
      </c>
      <c r="D340" s="19">
        <v>1</v>
      </c>
      <c r="E340" s="2">
        <v>186000</v>
      </c>
      <c r="F340" s="2">
        <f t="shared" si="189"/>
        <v>186000</v>
      </c>
      <c r="G340" s="2">
        <v>212040.00000000003</v>
      </c>
      <c r="H340" s="2">
        <f t="shared" si="190"/>
        <v>212040.00000000003</v>
      </c>
      <c r="I340" s="2">
        <v>263394.59999999998</v>
      </c>
      <c r="J340" s="63">
        <f t="shared" si="191"/>
        <v>263394.59999999998</v>
      </c>
      <c r="K340" s="20">
        <f t="shared" si="192"/>
        <v>186000</v>
      </c>
      <c r="L340" s="20">
        <f t="shared" si="193"/>
        <v>263394.59999999998</v>
      </c>
      <c r="M340" s="20">
        <f t="shared" si="194"/>
        <v>212040.00000000003</v>
      </c>
      <c r="N340" s="20">
        <f t="shared" si="195"/>
        <v>220478.19999999998</v>
      </c>
      <c r="O340" s="20">
        <f t="shared" si="197"/>
        <v>199020</v>
      </c>
      <c r="P340" s="20">
        <f t="shared" si="198"/>
        <v>237717.3</v>
      </c>
      <c r="Q340" s="20">
        <f t="shared" si="196"/>
        <v>18413.060582097718</v>
      </c>
      <c r="R340" s="21">
        <f t="shared" si="199"/>
        <v>9.251864426739885E-2</v>
      </c>
      <c r="S340" s="20">
        <f t="shared" si="186"/>
        <v>220478.19999999998</v>
      </c>
      <c r="T340" s="16" t="str">
        <f t="shared" si="200"/>
        <v>PROMEDIO</v>
      </c>
      <c r="U340" s="16">
        <v>1</v>
      </c>
      <c r="V340" s="16">
        <v>1</v>
      </c>
      <c r="W340" s="18">
        <f t="shared" si="201"/>
        <v>0</v>
      </c>
      <c r="X340" s="22">
        <f t="shared" si="202"/>
        <v>1</v>
      </c>
      <c r="Y340" s="22" t="e">
        <f>U340/#REF!</f>
        <v>#REF!</v>
      </c>
      <c r="Z340" s="22" t="e">
        <f>V340/#REF!</f>
        <v>#REF!</v>
      </c>
      <c r="AA340" s="20">
        <f t="shared" si="187"/>
        <v>220478.19999999998</v>
      </c>
      <c r="AB340" s="20">
        <f t="shared" si="188"/>
        <v>220478.19999999998</v>
      </c>
    </row>
    <row r="341" spans="1:28" ht="20.399999999999999" x14ac:dyDescent="0.2">
      <c r="A341" s="40">
        <v>297</v>
      </c>
      <c r="B341" s="55" t="s">
        <v>132</v>
      </c>
      <c r="C341" s="54" t="s">
        <v>152</v>
      </c>
      <c r="D341" s="19">
        <v>1</v>
      </c>
      <c r="E341" s="2">
        <v>165000</v>
      </c>
      <c r="F341" s="2">
        <f t="shared" si="189"/>
        <v>165000</v>
      </c>
      <c r="G341" s="2">
        <v>186449.99999999997</v>
      </c>
      <c r="H341" s="2">
        <f t="shared" si="190"/>
        <v>186449.99999999997</v>
      </c>
      <c r="I341" s="2">
        <v>171666</v>
      </c>
      <c r="J341" s="63">
        <f t="shared" si="191"/>
        <v>171666</v>
      </c>
      <c r="K341" s="20">
        <f t="shared" si="192"/>
        <v>165000</v>
      </c>
      <c r="L341" s="20">
        <f t="shared" si="193"/>
        <v>186449.99999999997</v>
      </c>
      <c r="M341" s="20">
        <f t="shared" si="194"/>
        <v>171666</v>
      </c>
      <c r="N341" s="20">
        <f t="shared" si="195"/>
        <v>174372</v>
      </c>
      <c r="O341" s="20">
        <f t="shared" si="197"/>
        <v>168333</v>
      </c>
      <c r="P341" s="20">
        <f t="shared" si="198"/>
        <v>179058</v>
      </c>
      <c r="Q341" s="20">
        <f t="shared" si="196"/>
        <v>15167.440456451424</v>
      </c>
      <c r="R341" s="21">
        <f t="shared" si="199"/>
        <v>9.0103785095325475E-2</v>
      </c>
      <c r="S341" s="20">
        <f t="shared" si="186"/>
        <v>174372</v>
      </c>
      <c r="T341" s="16" t="str">
        <f t="shared" si="200"/>
        <v>PROMEDIO</v>
      </c>
      <c r="U341" s="16">
        <v>1</v>
      </c>
      <c r="V341" s="16">
        <v>1</v>
      </c>
      <c r="W341" s="18">
        <f t="shared" si="201"/>
        <v>0</v>
      </c>
      <c r="X341" s="22">
        <f t="shared" si="202"/>
        <v>1</v>
      </c>
      <c r="Y341" s="22" t="e">
        <f>U341/#REF!</f>
        <v>#REF!</v>
      </c>
      <c r="Z341" s="22" t="e">
        <f>V341/#REF!</f>
        <v>#REF!</v>
      </c>
      <c r="AA341" s="20">
        <f t="shared" si="187"/>
        <v>174372</v>
      </c>
      <c r="AB341" s="20">
        <f t="shared" si="188"/>
        <v>174372</v>
      </c>
    </row>
    <row r="342" spans="1:28" ht="20.399999999999999" x14ac:dyDescent="0.2">
      <c r="A342" s="40">
        <v>298</v>
      </c>
      <c r="B342" s="55" t="s">
        <v>133</v>
      </c>
      <c r="C342" s="54" t="s">
        <v>152</v>
      </c>
      <c r="D342" s="19">
        <v>1</v>
      </c>
      <c r="E342" s="2">
        <v>185000</v>
      </c>
      <c r="F342" s="2">
        <f t="shared" si="189"/>
        <v>185000</v>
      </c>
      <c r="G342" s="2">
        <v>188700</v>
      </c>
      <c r="H342" s="2">
        <f t="shared" si="190"/>
        <v>188700</v>
      </c>
      <c r="I342" s="2">
        <v>284456</v>
      </c>
      <c r="J342" s="63">
        <f t="shared" si="191"/>
        <v>284456</v>
      </c>
      <c r="K342" s="20">
        <f t="shared" si="192"/>
        <v>185000</v>
      </c>
      <c r="L342" s="20">
        <f t="shared" si="193"/>
        <v>284456</v>
      </c>
      <c r="M342" s="20">
        <f t="shared" si="194"/>
        <v>188700</v>
      </c>
      <c r="N342" s="20">
        <f t="shared" si="195"/>
        <v>219385.33333333334</v>
      </c>
      <c r="O342" s="20">
        <f t="shared" si="197"/>
        <v>186850</v>
      </c>
      <c r="P342" s="20">
        <f t="shared" si="198"/>
        <v>236578</v>
      </c>
      <c r="Q342" s="20">
        <f t="shared" si="196"/>
        <v>2616.2950903902261</v>
      </c>
      <c r="R342" s="21">
        <f t="shared" si="199"/>
        <v>1.4002114478941537E-2</v>
      </c>
      <c r="S342" s="20">
        <f t="shared" si="186"/>
        <v>219385.33333333334</v>
      </c>
      <c r="T342" s="16" t="str">
        <f t="shared" si="200"/>
        <v>PROMEDIO</v>
      </c>
      <c r="U342" s="16">
        <v>1</v>
      </c>
      <c r="V342" s="16">
        <v>1</v>
      </c>
      <c r="W342" s="18">
        <f t="shared" si="201"/>
        <v>0</v>
      </c>
      <c r="X342" s="22">
        <f t="shared" si="202"/>
        <v>1</v>
      </c>
      <c r="Y342" s="22" t="e">
        <f>U342/#REF!</f>
        <v>#REF!</v>
      </c>
      <c r="Z342" s="22" t="e">
        <f>V342/#REF!</f>
        <v>#REF!</v>
      </c>
      <c r="AA342" s="20">
        <f t="shared" si="187"/>
        <v>219385.33333333334</v>
      </c>
      <c r="AB342" s="20">
        <f t="shared" si="188"/>
        <v>219385.33333333334</v>
      </c>
    </row>
    <row r="343" spans="1:28" ht="20.399999999999999" x14ac:dyDescent="0.2">
      <c r="A343" s="40">
        <v>299</v>
      </c>
      <c r="B343" s="55" t="s">
        <v>337</v>
      </c>
      <c r="C343" s="54" t="s">
        <v>152</v>
      </c>
      <c r="D343" s="19">
        <v>1</v>
      </c>
      <c r="E343" s="2">
        <v>186000</v>
      </c>
      <c r="F343" s="2">
        <f t="shared" si="189"/>
        <v>186000</v>
      </c>
      <c r="G343" s="2">
        <v>221340</v>
      </c>
      <c r="H343" s="2">
        <f t="shared" si="190"/>
        <v>221340</v>
      </c>
      <c r="I343" s="2">
        <v>193514.4</v>
      </c>
      <c r="J343" s="63">
        <f t="shared" si="191"/>
        <v>193514.4</v>
      </c>
      <c r="K343" s="20">
        <f t="shared" si="192"/>
        <v>186000</v>
      </c>
      <c r="L343" s="20">
        <f t="shared" si="193"/>
        <v>221340</v>
      </c>
      <c r="M343" s="20">
        <f t="shared" si="194"/>
        <v>193514.4</v>
      </c>
      <c r="N343" s="20">
        <f t="shared" si="195"/>
        <v>200284.80000000002</v>
      </c>
      <c r="O343" s="20">
        <f t="shared" si="197"/>
        <v>189757.2</v>
      </c>
      <c r="P343" s="20">
        <f t="shared" si="198"/>
        <v>207427.20000000001</v>
      </c>
      <c r="Q343" s="20">
        <f t="shared" si="196"/>
        <v>24989.153647132589</v>
      </c>
      <c r="R343" s="21">
        <f t="shared" si="199"/>
        <v>0.13169014744701432</v>
      </c>
      <c r="S343" s="20">
        <f t="shared" si="186"/>
        <v>189757.2</v>
      </c>
      <c r="T343" s="16" t="str">
        <f t="shared" si="200"/>
        <v>PROM[MEN-MED]</v>
      </c>
      <c r="U343" s="16">
        <v>1</v>
      </c>
      <c r="V343" s="16">
        <v>1</v>
      </c>
      <c r="W343" s="18">
        <f t="shared" si="201"/>
        <v>0</v>
      </c>
      <c r="X343" s="22">
        <f t="shared" si="202"/>
        <v>1</v>
      </c>
      <c r="Y343" s="22" t="e">
        <f>U343/#REF!</f>
        <v>#REF!</v>
      </c>
      <c r="Z343" s="22" t="e">
        <f>V343/#REF!</f>
        <v>#REF!</v>
      </c>
      <c r="AA343" s="20">
        <f t="shared" si="187"/>
        <v>189757.2</v>
      </c>
      <c r="AB343" s="20">
        <f t="shared" si="188"/>
        <v>189757.2</v>
      </c>
    </row>
    <row r="344" spans="1:28" ht="20.399999999999999" x14ac:dyDescent="0.2">
      <c r="A344" s="40">
        <v>300</v>
      </c>
      <c r="B344" s="55" t="s">
        <v>135</v>
      </c>
      <c r="C344" s="54" t="s">
        <v>152</v>
      </c>
      <c r="D344" s="19">
        <v>1</v>
      </c>
      <c r="E344" s="2">
        <v>165000</v>
      </c>
      <c r="F344" s="2">
        <f t="shared" si="189"/>
        <v>165000</v>
      </c>
      <c r="G344" s="2">
        <v>204600</v>
      </c>
      <c r="H344" s="2">
        <f t="shared" si="190"/>
        <v>204600</v>
      </c>
      <c r="I344" s="2">
        <v>178464</v>
      </c>
      <c r="J344" s="63">
        <f t="shared" si="191"/>
        <v>178464</v>
      </c>
      <c r="K344" s="20">
        <f t="shared" si="192"/>
        <v>165000</v>
      </c>
      <c r="L344" s="20">
        <f t="shared" si="193"/>
        <v>204600</v>
      </c>
      <c r="M344" s="20">
        <f t="shared" si="194"/>
        <v>178464</v>
      </c>
      <c r="N344" s="20">
        <f t="shared" si="195"/>
        <v>182688</v>
      </c>
      <c r="O344" s="20">
        <f t="shared" si="197"/>
        <v>171732</v>
      </c>
      <c r="P344" s="20">
        <f t="shared" si="198"/>
        <v>191532</v>
      </c>
      <c r="Q344" s="20">
        <f t="shared" si="196"/>
        <v>28001.428534987281</v>
      </c>
      <c r="R344" s="21">
        <f t="shared" si="199"/>
        <v>0.16305306253340834</v>
      </c>
      <c r="S344" s="20">
        <f t="shared" si="186"/>
        <v>171732</v>
      </c>
      <c r="T344" s="16" t="str">
        <f t="shared" si="200"/>
        <v>PROM[MEN-MED]</v>
      </c>
      <c r="U344" s="16">
        <v>1</v>
      </c>
      <c r="V344" s="16">
        <v>1</v>
      </c>
      <c r="W344" s="18">
        <f t="shared" si="201"/>
        <v>0</v>
      </c>
      <c r="X344" s="22">
        <f t="shared" si="202"/>
        <v>1</v>
      </c>
      <c r="Y344" s="22" t="e">
        <f>U344/#REF!</f>
        <v>#REF!</v>
      </c>
      <c r="Z344" s="22" t="e">
        <f>V344/#REF!</f>
        <v>#REF!</v>
      </c>
      <c r="AA344" s="20">
        <f t="shared" si="187"/>
        <v>171732</v>
      </c>
      <c r="AB344" s="20">
        <f t="shared" si="188"/>
        <v>171732</v>
      </c>
    </row>
    <row r="345" spans="1:28" ht="30.6" x14ac:dyDescent="0.2">
      <c r="A345" s="40">
        <v>301</v>
      </c>
      <c r="B345" s="55" t="s">
        <v>136</v>
      </c>
      <c r="C345" s="54" t="s">
        <v>152</v>
      </c>
      <c r="D345" s="19">
        <v>1</v>
      </c>
      <c r="E345" s="2">
        <v>186000</v>
      </c>
      <c r="F345" s="2">
        <f t="shared" si="189"/>
        <v>186000</v>
      </c>
      <c r="G345" s="2">
        <v>223200</v>
      </c>
      <c r="H345" s="2">
        <f t="shared" si="190"/>
        <v>223200</v>
      </c>
      <c r="I345" s="2">
        <v>220986.60000000003</v>
      </c>
      <c r="J345" s="63">
        <f t="shared" si="191"/>
        <v>220986.60000000003</v>
      </c>
      <c r="K345" s="20">
        <f t="shared" si="192"/>
        <v>186000</v>
      </c>
      <c r="L345" s="20">
        <f t="shared" si="193"/>
        <v>223200</v>
      </c>
      <c r="M345" s="20">
        <f t="shared" si="194"/>
        <v>220986.60000000003</v>
      </c>
      <c r="N345" s="20">
        <f t="shared" si="195"/>
        <v>210062.20000000004</v>
      </c>
      <c r="O345" s="20">
        <f t="shared" si="197"/>
        <v>203493.30000000002</v>
      </c>
      <c r="P345" s="20">
        <f t="shared" si="198"/>
        <v>222093.30000000002</v>
      </c>
      <c r="Q345" s="20">
        <f t="shared" si="196"/>
        <v>26304.372260139568</v>
      </c>
      <c r="R345" s="21">
        <f t="shared" si="199"/>
        <v>0.12926407041479776</v>
      </c>
      <c r="S345" s="20">
        <f t="shared" si="186"/>
        <v>203493.30000000002</v>
      </c>
      <c r="T345" s="16" t="str">
        <f t="shared" si="200"/>
        <v>PROM[MEN-MED]</v>
      </c>
      <c r="U345" s="16">
        <v>1</v>
      </c>
      <c r="V345" s="16">
        <v>1</v>
      </c>
      <c r="W345" s="18">
        <f t="shared" si="201"/>
        <v>0</v>
      </c>
      <c r="X345" s="22">
        <f t="shared" si="202"/>
        <v>1</v>
      </c>
      <c r="Y345" s="22" t="e">
        <f>U345/#REF!</f>
        <v>#REF!</v>
      </c>
      <c r="Z345" s="22" t="e">
        <f>V345/#REF!</f>
        <v>#REF!</v>
      </c>
      <c r="AA345" s="20">
        <f t="shared" si="187"/>
        <v>203493.30000000002</v>
      </c>
      <c r="AB345" s="20">
        <f t="shared" si="188"/>
        <v>203493.30000000002</v>
      </c>
    </row>
    <row r="346" spans="1:28" ht="20.399999999999999" x14ac:dyDescent="0.2">
      <c r="A346" s="40">
        <v>302</v>
      </c>
      <c r="B346" s="55" t="s">
        <v>137</v>
      </c>
      <c r="C346" s="54" t="s">
        <v>154</v>
      </c>
      <c r="D346" s="19">
        <v>1</v>
      </c>
      <c r="E346" s="2">
        <v>71000</v>
      </c>
      <c r="F346" s="2">
        <f t="shared" si="189"/>
        <v>71000</v>
      </c>
      <c r="G346" s="2">
        <v>80940.000000000015</v>
      </c>
      <c r="H346" s="2">
        <f t="shared" si="190"/>
        <v>80940.000000000015</v>
      </c>
      <c r="I346" s="2">
        <v>97191.9</v>
      </c>
      <c r="J346" s="63">
        <f t="shared" si="191"/>
        <v>97191.9</v>
      </c>
      <c r="K346" s="20">
        <f t="shared" si="192"/>
        <v>71000</v>
      </c>
      <c r="L346" s="20">
        <f t="shared" si="193"/>
        <v>97191.9</v>
      </c>
      <c r="M346" s="20">
        <f t="shared" si="194"/>
        <v>80940.000000000015</v>
      </c>
      <c r="N346" s="20">
        <f t="shared" si="195"/>
        <v>83043.96666666666</v>
      </c>
      <c r="O346" s="20">
        <f t="shared" si="197"/>
        <v>75970</v>
      </c>
      <c r="P346" s="20">
        <f t="shared" si="198"/>
        <v>89065.950000000012</v>
      </c>
      <c r="Q346" s="20">
        <f t="shared" si="196"/>
        <v>7028.6414049942932</v>
      </c>
      <c r="R346" s="21">
        <f t="shared" si="199"/>
        <v>9.2518644267398878E-2</v>
      </c>
      <c r="S346" s="20">
        <f t="shared" si="186"/>
        <v>83043.96666666666</v>
      </c>
      <c r="T346" s="16" t="str">
        <f t="shared" si="200"/>
        <v>PROMEDIO</v>
      </c>
      <c r="U346" s="16">
        <v>1</v>
      </c>
      <c r="V346" s="16">
        <v>1</v>
      </c>
      <c r="W346" s="18">
        <f t="shared" si="201"/>
        <v>0</v>
      </c>
      <c r="X346" s="22">
        <f t="shared" si="202"/>
        <v>1</v>
      </c>
      <c r="Y346" s="22" t="e">
        <f>U346/#REF!</f>
        <v>#REF!</v>
      </c>
      <c r="Z346" s="22" t="e">
        <f>V346/#REF!</f>
        <v>#REF!</v>
      </c>
      <c r="AA346" s="20">
        <f t="shared" si="187"/>
        <v>83043.96666666666</v>
      </c>
      <c r="AB346" s="20">
        <f t="shared" si="188"/>
        <v>83043.96666666666</v>
      </c>
    </row>
    <row r="347" spans="1:28" ht="20.399999999999999" x14ac:dyDescent="0.2">
      <c r="A347" s="40">
        <v>303</v>
      </c>
      <c r="B347" s="55" t="s">
        <v>138</v>
      </c>
      <c r="C347" s="54" t="s">
        <v>152</v>
      </c>
      <c r="D347" s="19">
        <v>1</v>
      </c>
      <c r="E347" s="2">
        <v>176000</v>
      </c>
      <c r="F347" s="2">
        <f t="shared" si="189"/>
        <v>176000</v>
      </c>
      <c r="G347" s="2">
        <v>200640.00000000003</v>
      </c>
      <c r="H347" s="2">
        <f t="shared" si="190"/>
        <v>200640.00000000003</v>
      </c>
      <c r="I347" s="2">
        <v>197753.60000000001</v>
      </c>
      <c r="J347" s="63">
        <f t="shared" si="191"/>
        <v>197753.60000000001</v>
      </c>
      <c r="K347" s="20">
        <f t="shared" si="192"/>
        <v>176000</v>
      </c>
      <c r="L347" s="20">
        <f t="shared" si="193"/>
        <v>200640.00000000003</v>
      </c>
      <c r="M347" s="20">
        <f t="shared" si="194"/>
        <v>197753.60000000001</v>
      </c>
      <c r="N347" s="20">
        <f t="shared" si="195"/>
        <v>191464.53333333333</v>
      </c>
      <c r="O347" s="20">
        <f t="shared" si="197"/>
        <v>186876.79999999999</v>
      </c>
      <c r="P347" s="20">
        <f t="shared" si="198"/>
        <v>199196.80000000002</v>
      </c>
      <c r="Q347" s="20">
        <f t="shared" si="196"/>
        <v>17423.111088436552</v>
      </c>
      <c r="R347" s="21">
        <f t="shared" si="199"/>
        <v>9.323314123763117E-2</v>
      </c>
      <c r="S347" s="20">
        <f t="shared" si="186"/>
        <v>191464.53333333333</v>
      </c>
      <c r="T347" s="16" t="str">
        <f t="shared" si="200"/>
        <v>PROMEDIO</v>
      </c>
      <c r="U347" s="16">
        <v>1</v>
      </c>
      <c r="V347" s="16">
        <v>1</v>
      </c>
      <c r="W347" s="18">
        <f t="shared" si="201"/>
        <v>0</v>
      </c>
      <c r="X347" s="22">
        <f t="shared" si="202"/>
        <v>1</v>
      </c>
      <c r="Y347" s="22" t="e">
        <f>U347/#REF!</f>
        <v>#REF!</v>
      </c>
      <c r="Z347" s="22" t="e">
        <f>V347/#REF!</f>
        <v>#REF!</v>
      </c>
      <c r="AA347" s="20">
        <f t="shared" si="187"/>
        <v>191464.53333333333</v>
      </c>
      <c r="AB347" s="20">
        <f t="shared" si="188"/>
        <v>191464.53333333333</v>
      </c>
    </row>
    <row r="348" spans="1:28" x14ac:dyDescent="0.2">
      <c r="A348" s="40">
        <v>304</v>
      </c>
      <c r="B348" s="55" t="s">
        <v>139</v>
      </c>
      <c r="C348" s="54" t="s">
        <v>152</v>
      </c>
      <c r="D348" s="19">
        <v>1</v>
      </c>
      <c r="E348" s="2">
        <v>185000</v>
      </c>
      <c r="F348" s="2">
        <f t="shared" si="189"/>
        <v>185000</v>
      </c>
      <c r="G348" s="2">
        <v>218300</v>
      </c>
      <c r="H348" s="2">
        <f t="shared" si="190"/>
        <v>218300</v>
      </c>
      <c r="I348" s="2">
        <v>211806.5</v>
      </c>
      <c r="J348" s="63">
        <f t="shared" si="191"/>
        <v>211806.5</v>
      </c>
      <c r="K348" s="20">
        <f t="shared" si="192"/>
        <v>185000</v>
      </c>
      <c r="L348" s="20">
        <f t="shared" si="193"/>
        <v>218300</v>
      </c>
      <c r="M348" s="20">
        <f t="shared" si="194"/>
        <v>211806.5</v>
      </c>
      <c r="N348" s="20">
        <f t="shared" si="195"/>
        <v>205035.5</v>
      </c>
      <c r="O348" s="20">
        <f t="shared" si="197"/>
        <v>198403.25</v>
      </c>
      <c r="P348" s="20">
        <f t="shared" si="198"/>
        <v>215053.25</v>
      </c>
      <c r="Q348" s="20">
        <f t="shared" si="196"/>
        <v>23546.655813512032</v>
      </c>
      <c r="R348" s="21">
        <f t="shared" si="199"/>
        <v>0.11868079687964805</v>
      </c>
      <c r="S348" s="20">
        <f t="shared" si="186"/>
        <v>198403.25</v>
      </c>
      <c r="T348" s="16" t="str">
        <f t="shared" si="200"/>
        <v>PROM[MEN-MED]</v>
      </c>
      <c r="U348" s="16">
        <v>1</v>
      </c>
      <c r="V348" s="16">
        <v>1</v>
      </c>
      <c r="W348" s="18">
        <f t="shared" si="201"/>
        <v>0</v>
      </c>
      <c r="X348" s="22">
        <f t="shared" si="202"/>
        <v>1</v>
      </c>
      <c r="Y348" s="22" t="e">
        <f>U348/#REF!</f>
        <v>#REF!</v>
      </c>
      <c r="Z348" s="22" t="e">
        <f>V348/#REF!</f>
        <v>#REF!</v>
      </c>
      <c r="AA348" s="20">
        <f t="shared" si="187"/>
        <v>198403.25</v>
      </c>
      <c r="AB348" s="20">
        <f t="shared" si="188"/>
        <v>198403.25</v>
      </c>
    </row>
    <row r="349" spans="1:28" ht="20.399999999999999" x14ac:dyDescent="0.2">
      <c r="A349" s="40">
        <v>305</v>
      </c>
      <c r="B349" s="55" t="s">
        <v>338</v>
      </c>
      <c r="C349" s="54" t="s">
        <v>152</v>
      </c>
      <c r="D349" s="19">
        <v>1</v>
      </c>
      <c r="E349" s="2">
        <v>85000</v>
      </c>
      <c r="F349" s="2">
        <f t="shared" si="189"/>
        <v>85000</v>
      </c>
      <c r="G349" s="2">
        <v>95200.000000000015</v>
      </c>
      <c r="H349" s="2">
        <f t="shared" si="190"/>
        <v>95200.000000000015</v>
      </c>
      <c r="I349" s="2">
        <v>114375.99999999999</v>
      </c>
      <c r="J349" s="63">
        <f t="shared" si="191"/>
        <v>114375.99999999999</v>
      </c>
      <c r="K349" s="20">
        <f t="shared" si="192"/>
        <v>85000</v>
      </c>
      <c r="L349" s="20">
        <f t="shared" si="193"/>
        <v>114375.99999999999</v>
      </c>
      <c r="M349" s="20">
        <f t="shared" si="194"/>
        <v>95200.000000000015</v>
      </c>
      <c r="N349" s="20">
        <f t="shared" si="195"/>
        <v>98192</v>
      </c>
      <c r="O349" s="20">
        <f t="shared" si="197"/>
        <v>90100</v>
      </c>
      <c r="P349" s="20">
        <f t="shared" si="198"/>
        <v>104788</v>
      </c>
      <c r="Q349" s="20">
        <f t="shared" si="196"/>
        <v>7212.4891681027948</v>
      </c>
      <c r="R349" s="21">
        <f t="shared" si="199"/>
        <v>8.0049824285269647E-2</v>
      </c>
      <c r="S349" s="20">
        <f t="shared" si="186"/>
        <v>98192</v>
      </c>
      <c r="T349" s="16" t="str">
        <f t="shared" si="200"/>
        <v>PROMEDIO</v>
      </c>
      <c r="U349" s="16">
        <v>1</v>
      </c>
      <c r="V349" s="16">
        <v>1</v>
      </c>
      <c r="W349" s="18">
        <f t="shared" si="201"/>
        <v>0</v>
      </c>
      <c r="X349" s="22">
        <f t="shared" si="202"/>
        <v>1</v>
      </c>
      <c r="Y349" s="22" t="e">
        <f>U349/#REF!</f>
        <v>#REF!</v>
      </c>
      <c r="Z349" s="22" t="e">
        <f>V349/#REF!</f>
        <v>#REF!</v>
      </c>
      <c r="AA349" s="20">
        <f t="shared" si="187"/>
        <v>98192</v>
      </c>
      <c r="AB349" s="20">
        <f t="shared" si="188"/>
        <v>98192</v>
      </c>
    </row>
    <row r="350" spans="1:28" ht="40.799999999999997" x14ac:dyDescent="0.2">
      <c r="A350" s="40">
        <v>306</v>
      </c>
      <c r="B350" s="55" t="s">
        <v>339</v>
      </c>
      <c r="C350" s="54" t="s">
        <v>152</v>
      </c>
      <c r="D350" s="19">
        <v>1</v>
      </c>
      <c r="E350" s="2">
        <v>91000</v>
      </c>
      <c r="F350" s="2">
        <f t="shared" si="189"/>
        <v>91000</v>
      </c>
      <c r="G350" s="2">
        <v>111020</v>
      </c>
      <c r="H350" s="2">
        <f t="shared" si="190"/>
        <v>111020</v>
      </c>
      <c r="I350" s="2">
        <v>122449.59999999999</v>
      </c>
      <c r="J350" s="63">
        <f t="shared" si="191"/>
        <v>122449.59999999999</v>
      </c>
      <c r="K350" s="20">
        <f t="shared" si="192"/>
        <v>91000</v>
      </c>
      <c r="L350" s="20">
        <f t="shared" si="193"/>
        <v>122449.59999999999</v>
      </c>
      <c r="M350" s="20">
        <f t="shared" si="194"/>
        <v>111020</v>
      </c>
      <c r="N350" s="20">
        <f t="shared" si="195"/>
        <v>108156.53333333333</v>
      </c>
      <c r="O350" s="20">
        <f t="shared" si="197"/>
        <v>101010</v>
      </c>
      <c r="P350" s="20">
        <f t="shared" si="198"/>
        <v>116734.79999999999</v>
      </c>
      <c r="Q350" s="20">
        <f t="shared" si="196"/>
        <v>14156.277759354682</v>
      </c>
      <c r="R350" s="21">
        <f t="shared" si="199"/>
        <v>0.14014728996490131</v>
      </c>
      <c r="S350" s="20">
        <f t="shared" si="186"/>
        <v>101010</v>
      </c>
      <c r="T350" s="16" t="str">
        <f t="shared" si="200"/>
        <v>PROM[MEN-MED]</v>
      </c>
      <c r="U350" s="16">
        <v>1</v>
      </c>
      <c r="V350" s="16">
        <v>1</v>
      </c>
      <c r="W350" s="18">
        <f t="shared" si="201"/>
        <v>0</v>
      </c>
      <c r="X350" s="22">
        <f t="shared" si="202"/>
        <v>1</v>
      </c>
      <c r="Y350" s="22" t="e">
        <f>U350/#REF!</f>
        <v>#REF!</v>
      </c>
      <c r="Z350" s="22" t="e">
        <f>V350/#REF!</f>
        <v>#REF!</v>
      </c>
      <c r="AA350" s="20">
        <f t="shared" si="187"/>
        <v>101010</v>
      </c>
      <c r="AB350" s="20">
        <f t="shared" si="188"/>
        <v>101010</v>
      </c>
    </row>
    <row r="351" spans="1:28" ht="30.6" x14ac:dyDescent="0.2">
      <c r="A351" s="40">
        <v>307</v>
      </c>
      <c r="B351" s="55" t="s">
        <v>142</v>
      </c>
      <c r="C351" s="54" t="s">
        <v>153</v>
      </c>
      <c r="D351" s="19">
        <v>1</v>
      </c>
      <c r="E351" s="2">
        <v>3500000</v>
      </c>
      <c r="F351" s="2">
        <f t="shared" si="189"/>
        <v>3500000</v>
      </c>
      <c r="G351" s="2">
        <v>4270000</v>
      </c>
      <c r="H351" s="2">
        <f t="shared" si="190"/>
        <v>4270000</v>
      </c>
      <c r="I351" s="2">
        <v>4873400</v>
      </c>
      <c r="J351" s="63">
        <f t="shared" si="191"/>
        <v>4873400</v>
      </c>
      <c r="K351" s="20">
        <f t="shared" si="192"/>
        <v>3500000</v>
      </c>
      <c r="L351" s="20">
        <f t="shared" si="193"/>
        <v>4873400</v>
      </c>
      <c r="M351" s="20">
        <f t="shared" si="194"/>
        <v>4270000</v>
      </c>
      <c r="N351" s="20">
        <f t="shared" si="195"/>
        <v>4214466.666666667</v>
      </c>
      <c r="O351" s="20">
        <f t="shared" si="197"/>
        <v>3885000</v>
      </c>
      <c r="P351" s="20">
        <f t="shared" si="198"/>
        <v>4571700</v>
      </c>
      <c r="Q351" s="20">
        <f t="shared" si="196"/>
        <v>544472.22151364165</v>
      </c>
      <c r="R351" s="21">
        <f t="shared" si="199"/>
        <v>0.14014728996490133</v>
      </c>
      <c r="S351" s="20">
        <f t="shared" si="186"/>
        <v>3885000</v>
      </c>
      <c r="T351" s="16" t="str">
        <f t="shared" si="200"/>
        <v>PROM[MEN-MED]</v>
      </c>
      <c r="U351" s="16">
        <v>1</v>
      </c>
      <c r="V351" s="16">
        <v>1</v>
      </c>
      <c r="W351" s="18">
        <f t="shared" si="201"/>
        <v>0</v>
      </c>
      <c r="X351" s="22">
        <f t="shared" si="202"/>
        <v>1</v>
      </c>
      <c r="Y351" s="22" t="e">
        <f>U351/#REF!</f>
        <v>#REF!</v>
      </c>
      <c r="Z351" s="22" t="e">
        <f>V351/#REF!</f>
        <v>#REF!</v>
      </c>
      <c r="AA351" s="20">
        <f t="shared" si="187"/>
        <v>3885000</v>
      </c>
      <c r="AB351" s="20">
        <f t="shared" si="188"/>
        <v>3885000</v>
      </c>
    </row>
    <row r="352" spans="1:28" ht="30.6" x14ac:dyDescent="0.2">
      <c r="A352" s="40">
        <v>308</v>
      </c>
      <c r="B352" s="55" t="s">
        <v>143</v>
      </c>
      <c r="C352" s="54" t="s">
        <v>152</v>
      </c>
      <c r="D352" s="19">
        <v>1</v>
      </c>
      <c r="E352" s="2">
        <v>896000</v>
      </c>
      <c r="F352" s="2">
        <f t="shared" si="189"/>
        <v>896000</v>
      </c>
      <c r="G352" s="2">
        <v>1075200</v>
      </c>
      <c r="H352" s="2">
        <f t="shared" si="190"/>
        <v>1075200</v>
      </c>
      <c r="I352" s="2">
        <v>1205657.5999999999</v>
      </c>
      <c r="J352" s="63">
        <f t="shared" si="191"/>
        <v>1205657.5999999999</v>
      </c>
      <c r="K352" s="20">
        <f t="shared" si="192"/>
        <v>896000</v>
      </c>
      <c r="L352" s="20">
        <f t="shared" si="193"/>
        <v>1205657.5999999999</v>
      </c>
      <c r="M352" s="20">
        <f t="shared" si="194"/>
        <v>1075200</v>
      </c>
      <c r="N352" s="20">
        <f t="shared" si="195"/>
        <v>1058952.5333333332</v>
      </c>
      <c r="O352" s="20">
        <f t="shared" si="197"/>
        <v>985600</v>
      </c>
      <c r="P352" s="20">
        <f t="shared" si="198"/>
        <v>1140428.7999999998</v>
      </c>
      <c r="Q352" s="20">
        <f t="shared" si="196"/>
        <v>126713.53518862932</v>
      </c>
      <c r="R352" s="21">
        <f t="shared" si="199"/>
        <v>0.12856486930664501</v>
      </c>
      <c r="S352" s="20">
        <f t="shared" si="186"/>
        <v>985600</v>
      </c>
      <c r="T352" s="16" t="str">
        <f t="shared" si="200"/>
        <v>PROM[MEN-MED]</v>
      </c>
      <c r="U352" s="16">
        <v>1</v>
      </c>
      <c r="V352" s="16">
        <v>1</v>
      </c>
      <c r="W352" s="18">
        <f t="shared" si="201"/>
        <v>0</v>
      </c>
      <c r="X352" s="22">
        <f t="shared" si="202"/>
        <v>1</v>
      </c>
      <c r="Y352" s="22" t="e">
        <f>U352/#REF!</f>
        <v>#REF!</v>
      </c>
      <c r="Z352" s="22" t="e">
        <f>V352/#REF!</f>
        <v>#REF!</v>
      </c>
      <c r="AA352" s="20">
        <f t="shared" si="187"/>
        <v>985600</v>
      </c>
      <c r="AB352" s="20">
        <f t="shared" si="188"/>
        <v>985600</v>
      </c>
    </row>
    <row r="353" spans="1:47" ht="20.399999999999999" x14ac:dyDescent="0.2">
      <c r="A353" s="40">
        <v>309</v>
      </c>
      <c r="B353" s="55" t="s">
        <v>144</v>
      </c>
      <c r="C353" s="54" t="s">
        <v>153</v>
      </c>
      <c r="D353" s="19">
        <v>1</v>
      </c>
      <c r="E353" s="2">
        <v>1800000</v>
      </c>
      <c r="F353" s="2">
        <f t="shared" si="189"/>
        <v>1800000</v>
      </c>
      <c r="G353" s="2">
        <v>1872000</v>
      </c>
      <c r="H353" s="2">
        <f t="shared" si="190"/>
        <v>1872000</v>
      </c>
      <c r="I353" s="2">
        <v>1984500</v>
      </c>
      <c r="J353" s="63">
        <f t="shared" si="191"/>
        <v>1984500</v>
      </c>
      <c r="K353" s="20">
        <f t="shared" si="192"/>
        <v>1800000</v>
      </c>
      <c r="L353" s="20">
        <f t="shared" si="193"/>
        <v>1984500</v>
      </c>
      <c r="M353" s="20">
        <f t="shared" si="194"/>
        <v>1872000</v>
      </c>
      <c r="N353" s="20">
        <f t="shared" si="195"/>
        <v>1885500</v>
      </c>
      <c r="O353" s="20">
        <f t="shared" si="197"/>
        <v>1836000</v>
      </c>
      <c r="P353" s="20">
        <f t="shared" si="198"/>
        <v>1928250</v>
      </c>
      <c r="Q353" s="20">
        <f t="shared" si="196"/>
        <v>50911.688245431418</v>
      </c>
      <c r="R353" s="21">
        <f t="shared" si="199"/>
        <v>2.7729677693590096E-2</v>
      </c>
      <c r="S353" s="20">
        <f t="shared" si="186"/>
        <v>1885500</v>
      </c>
      <c r="T353" s="16" t="str">
        <f t="shared" si="200"/>
        <v>PROMEDIO</v>
      </c>
      <c r="U353" s="16">
        <v>1</v>
      </c>
      <c r="V353" s="16">
        <v>1</v>
      </c>
      <c r="W353" s="18">
        <f t="shared" si="201"/>
        <v>0</v>
      </c>
      <c r="X353" s="22">
        <f t="shared" si="202"/>
        <v>1</v>
      </c>
      <c r="Y353" s="22" t="e">
        <f>U353/#REF!</f>
        <v>#REF!</v>
      </c>
      <c r="Z353" s="22" t="e">
        <f>V353/#REF!</f>
        <v>#REF!</v>
      </c>
      <c r="AA353" s="20">
        <f t="shared" si="187"/>
        <v>1885500</v>
      </c>
      <c r="AB353" s="20">
        <f t="shared" si="188"/>
        <v>1885500</v>
      </c>
    </row>
    <row r="354" spans="1:47" ht="20.399999999999999" x14ac:dyDescent="0.2">
      <c r="A354" s="40">
        <v>310</v>
      </c>
      <c r="B354" s="55" t="s">
        <v>145</v>
      </c>
      <c r="C354" s="54" t="s">
        <v>153</v>
      </c>
      <c r="D354" s="19">
        <v>1</v>
      </c>
      <c r="E354" s="2">
        <v>698000</v>
      </c>
      <c r="F354" s="2">
        <f t="shared" si="189"/>
        <v>698000</v>
      </c>
      <c r="G354" s="2">
        <v>830620</v>
      </c>
      <c r="H354" s="2">
        <f t="shared" si="190"/>
        <v>830620</v>
      </c>
      <c r="I354" s="2">
        <v>712029.8</v>
      </c>
      <c r="J354" s="63">
        <f t="shared" si="191"/>
        <v>712029.8</v>
      </c>
      <c r="K354" s="20">
        <f t="shared" si="192"/>
        <v>698000</v>
      </c>
      <c r="L354" s="20">
        <f t="shared" si="193"/>
        <v>830620</v>
      </c>
      <c r="M354" s="20">
        <f t="shared" si="194"/>
        <v>712029.8</v>
      </c>
      <c r="N354" s="20">
        <f t="shared" si="195"/>
        <v>746883.2666666666</v>
      </c>
      <c r="O354" s="20">
        <f t="shared" si="197"/>
        <v>705014.9</v>
      </c>
      <c r="P354" s="20">
        <f t="shared" si="198"/>
        <v>771324.9</v>
      </c>
      <c r="Q354" s="20">
        <f t="shared" si="196"/>
        <v>93776.501320959927</v>
      </c>
      <c r="R354" s="21">
        <f t="shared" si="199"/>
        <v>0.1330135027230771</v>
      </c>
      <c r="S354" s="20">
        <f t="shared" si="186"/>
        <v>705014.9</v>
      </c>
      <c r="T354" s="16" t="str">
        <f t="shared" si="200"/>
        <v>PROM[MEN-MED]</v>
      </c>
      <c r="U354" s="16">
        <v>1</v>
      </c>
      <c r="V354" s="16">
        <v>1</v>
      </c>
      <c r="W354" s="18">
        <f t="shared" si="201"/>
        <v>0</v>
      </c>
      <c r="X354" s="22">
        <f t="shared" si="202"/>
        <v>1</v>
      </c>
      <c r="Y354" s="22" t="e">
        <f>U354/#REF!</f>
        <v>#REF!</v>
      </c>
      <c r="Z354" s="22" t="e">
        <f>V354/#REF!</f>
        <v>#REF!</v>
      </c>
      <c r="AA354" s="20">
        <f t="shared" si="187"/>
        <v>705014.9</v>
      </c>
      <c r="AB354" s="20">
        <f t="shared" si="188"/>
        <v>705014.9</v>
      </c>
    </row>
    <row r="355" spans="1:47" x14ac:dyDescent="0.2">
      <c r="A355" s="40">
        <v>311</v>
      </c>
      <c r="B355" s="55" t="s">
        <v>146</v>
      </c>
      <c r="C355" s="54" t="s">
        <v>156</v>
      </c>
      <c r="D355" s="19">
        <v>1</v>
      </c>
      <c r="E355" s="2">
        <v>165000</v>
      </c>
      <c r="F355" s="2">
        <f t="shared" si="189"/>
        <v>165000</v>
      </c>
      <c r="G355" s="2">
        <v>171600</v>
      </c>
      <c r="H355" s="2">
        <f t="shared" si="190"/>
        <v>171600</v>
      </c>
      <c r="I355" s="2">
        <v>188908.5</v>
      </c>
      <c r="J355" s="63">
        <f t="shared" si="191"/>
        <v>188908.5</v>
      </c>
      <c r="K355" s="20">
        <f t="shared" si="192"/>
        <v>165000</v>
      </c>
      <c r="L355" s="20">
        <f t="shared" si="193"/>
        <v>188908.5</v>
      </c>
      <c r="M355" s="20">
        <f t="shared" si="194"/>
        <v>171600</v>
      </c>
      <c r="N355" s="20">
        <f t="shared" si="195"/>
        <v>175169.5</v>
      </c>
      <c r="O355" s="20">
        <f t="shared" si="197"/>
        <v>168300</v>
      </c>
      <c r="P355" s="20">
        <f t="shared" si="198"/>
        <v>180254.25</v>
      </c>
      <c r="Q355" s="20">
        <f t="shared" si="196"/>
        <v>4666.9047558312141</v>
      </c>
      <c r="R355" s="21">
        <f t="shared" si="199"/>
        <v>2.77296776935901E-2</v>
      </c>
      <c r="S355" s="20">
        <f t="shared" si="186"/>
        <v>175169.5</v>
      </c>
      <c r="T355" s="16" t="str">
        <f t="shared" si="200"/>
        <v>PROMEDIO</v>
      </c>
      <c r="U355" s="16">
        <v>1</v>
      </c>
      <c r="V355" s="16">
        <v>1</v>
      </c>
      <c r="W355" s="18">
        <f t="shared" si="201"/>
        <v>0</v>
      </c>
      <c r="X355" s="22">
        <f t="shared" si="202"/>
        <v>1</v>
      </c>
      <c r="Y355" s="22" t="e">
        <f>U355/#REF!</f>
        <v>#REF!</v>
      </c>
      <c r="Z355" s="22" t="e">
        <f>V355/#REF!</f>
        <v>#REF!</v>
      </c>
      <c r="AA355" s="20">
        <f t="shared" si="187"/>
        <v>175169.5</v>
      </c>
      <c r="AB355" s="20">
        <f t="shared" si="188"/>
        <v>175169.5</v>
      </c>
    </row>
    <row r="356" spans="1:47" x14ac:dyDescent="0.2">
      <c r="A356" s="40">
        <v>312</v>
      </c>
      <c r="B356" s="55" t="s">
        <v>147</v>
      </c>
      <c r="C356" s="54" t="s">
        <v>156</v>
      </c>
      <c r="D356" s="19">
        <v>1</v>
      </c>
      <c r="E356" s="2">
        <v>135000</v>
      </c>
      <c r="F356" s="2">
        <f t="shared" si="189"/>
        <v>135000</v>
      </c>
      <c r="G356" s="2">
        <v>144450</v>
      </c>
      <c r="H356" s="2">
        <f t="shared" si="190"/>
        <v>144450</v>
      </c>
      <c r="I356" s="2">
        <v>166333.50000000003</v>
      </c>
      <c r="J356" s="63">
        <f t="shared" si="191"/>
        <v>166333.50000000003</v>
      </c>
      <c r="K356" s="20">
        <f t="shared" si="192"/>
        <v>135000</v>
      </c>
      <c r="L356" s="20">
        <f t="shared" si="193"/>
        <v>166333.50000000003</v>
      </c>
      <c r="M356" s="20">
        <f t="shared" si="194"/>
        <v>144450</v>
      </c>
      <c r="N356" s="20">
        <f t="shared" si="195"/>
        <v>148594.5</v>
      </c>
      <c r="O356" s="20">
        <f t="shared" si="197"/>
        <v>139725</v>
      </c>
      <c r="P356" s="20">
        <f t="shared" si="198"/>
        <v>155391.75</v>
      </c>
      <c r="Q356" s="20">
        <f t="shared" si="196"/>
        <v>6682.1590822128737</v>
      </c>
      <c r="R356" s="21">
        <f t="shared" si="199"/>
        <v>4.7823647036771326E-2</v>
      </c>
      <c r="S356" s="20">
        <f t="shared" si="186"/>
        <v>148594.5</v>
      </c>
      <c r="T356" s="16" t="str">
        <f t="shared" si="200"/>
        <v>PROMEDIO</v>
      </c>
      <c r="U356" s="16">
        <v>1</v>
      </c>
      <c r="V356" s="16">
        <v>1</v>
      </c>
      <c r="W356" s="18">
        <f t="shared" si="201"/>
        <v>0</v>
      </c>
      <c r="X356" s="22">
        <f t="shared" si="202"/>
        <v>1</v>
      </c>
      <c r="Y356" s="22" t="e">
        <f>U356/#REF!</f>
        <v>#REF!</v>
      </c>
      <c r="Z356" s="22" t="e">
        <f>V356/#REF!</f>
        <v>#REF!</v>
      </c>
      <c r="AA356" s="20">
        <f t="shared" si="187"/>
        <v>148594.5</v>
      </c>
      <c r="AB356" s="20">
        <f t="shared" si="188"/>
        <v>148594.5</v>
      </c>
    </row>
    <row r="357" spans="1:47" x14ac:dyDescent="0.2">
      <c r="A357" s="40">
        <v>313</v>
      </c>
      <c r="B357" s="55" t="s">
        <v>148</v>
      </c>
      <c r="C357" s="54" t="s">
        <v>152</v>
      </c>
      <c r="D357" s="19">
        <v>1</v>
      </c>
      <c r="E357" s="2">
        <v>85000</v>
      </c>
      <c r="F357" s="2">
        <f t="shared" si="189"/>
        <v>85000</v>
      </c>
      <c r="G357" s="2">
        <v>100300</v>
      </c>
      <c r="H357" s="2">
        <f t="shared" si="190"/>
        <v>100300</v>
      </c>
      <c r="I357" s="2">
        <v>104728.50000000003</v>
      </c>
      <c r="J357" s="63">
        <f t="shared" si="191"/>
        <v>104728.50000000003</v>
      </c>
      <c r="K357" s="20">
        <f t="shared" si="192"/>
        <v>85000</v>
      </c>
      <c r="L357" s="20">
        <f t="shared" si="193"/>
        <v>104728.50000000003</v>
      </c>
      <c r="M357" s="20">
        <f t="shared" si="194"/>
        <v>100300</v>
      </c>
      <c r="N357" s="20">
        <f t="shared" si="195"/>
        <v>96676.166666666672</v>
      </c>
      <c r="O357" s="20">
        <f t="shared" si="197"/>
        <v>92650</v>
      </c>
      <c r="P357" s="20">
        <f t="shared" si="198"/>
        <v>102514.25000000001</v>
      </c>
      <c r="Q357" s="20">
        <f t="shared" si="196"/>
        <v>10818.733752154178</v>
      </c>
      <c r="R357" s="21">
        <f t="shared" si="199"/>
        <v>0.1167699271684207</v>
      </c>
      <c r="S357" s="20">
        <f t="shared" si="186"/>
        <v>92650</v>
      </c>
      <c r="T357" s="16" t="str">
        <f t="shared" si="200"/>
        <v>PROM[MEN-MED]</v>
      </c>
      <c r="U357" s="16">
        <v>1</v>
      </c>
      <c r="V357" s="16">
        <v>1</v>
      </c>
      <c r="W357" s="18">
        <f t="shared" si="201"/>
        <v>0</v>
      </c>
      <c r="X357" s="22">
        <f t="shared" si="202"/>
        <v>1</v>
      </c>
      <c r="Y357" s="22" t="e">
        <f>U357/#REF!</f>
        <v>#REF!</v>
      </c>
      <c r="Z357" s="22" t="e">
        <f>V357/#REF!</f>
        <v>#REF!</v>
      </c>
      <c r="AA357" s="20">
        <f t="shared" si="187"/>
        <v>92650</v>
      </c>
      <c r="AB357" s="20">
        <f t="shared" si="188"/>
        <v>92650</v>
      </c>
    </row>
    <row r="358" spans="1:47" ht="20.399999999999999" x14ac:dyDescent="0.2">
      <c r="A358" s="40">
        <v>314</v>
      </c>
      <c r="B358" s="55" t="s">
        <v>149</v>
      </c>
      <c r="C358" s="54" t="s">
        <v>153</v>
      </c>
      <c r="D358" s="19">
        <v>1</v>
      </c>
      <c r="E358" s="2">
        <v>173000</v>
      </c>
      <c r="F358" s="2">
        <f t="shared" si="189"/>
        <v>173000</v>
      </c>
      <c r="G358" s="2">
        <v>207600</v>
      </c>
      <c r="H358" s="2">
        <f t="shared" si="190"/>
        <v>207600</v>
      </c>
      <c r="I358" s="2">
        <v>187116.80000000002</v>
      </c>
      <c r="J358" s="63">
        <f t="shared" si="191"/>
        <v>187116.80000000002</v>
      </c>
      <c r="K358" s="20">
        <f t="shared" si="192"/>
        <v>173000</v>
      </c>
      <c r="L358" s="20">
        <f t="shared" si="193"/>
        <v>207600</v>
      </c>
      <c r="M358" s="20">
        <f t="shared" si="194"/>
        <v>187116.80000000002</v>
      </c>
      <c r="N358" s="20">
        <f t="shared" si="195"/>
        <v>189238.93333333335</v>
      </c>
      <c r="O358" s="20">
        <f t="shared" si="197"/>
        <v>180058.40000000002</v>
      </c>
      <c r="P358" s="20">
        <f t="shared" si="198"/>
        <v>197358.40000000002</v>
      </c>
      <c r="Q358" s="20">
        <f t="shared" si="196"/>
        <v>24465.894629054543</v>
      </c>
      <c r="R358" s="21">
        <f t="shared" si="199"/>
        <v>0.13587755211117358</v>
      </c>
      <c r="S358" s="20">
        <f t="shared" si="186"/>
        <v>180058.40000000002</v>
      </c>
      <c r="T358" s="16" t="str">
        <f t="shared" si="200"/>
        <v>PROM[MEN-MED]</v>
      </c>
      <c r="U358" s="16">
        <v>1</v>
      </c>
      <c r="V358" s="16">
        <v>1</v>
      </c>
      <c r="W358" s="18">
        <f t="shared" si="201"/>
        <v>0</v>
      </c>
      <c r="X358" s="22">
        <f t="shared" si="202"/>
        <v>1</v>
      </c>
      <c r="Y358" s="22" t="e">
        <f>U358/#REF!</f>
        <v>#REF!</v>
      </c>
      <c r="Z358" s="22" t="e">
        <f>V358/#REF!</f>
        <v>#REF!</v>
      </c>
      <c r="AA358" s="20">
        <f t="shared" si="187"/>
        <v>180058.40000000002</v>
      </c>
      <c r="AB358" s="20">
        <f t="shared" si="188"/>
        <v>180058.40000000002</v>
      </c>
    </row>
    <row r="359" spans="1:47" ht="20.399999999999999" x14ac:dyDescent="0.2">
      <c r="A359" s="40">
        <v>315</v>
      </c>
      <c r="B359" s="55" t="s">
        <v>150</v>
      </c>
      <c r="C359" s="54" t="s">
        <v>152</v>
      </c>
      <c r="D359" s="19">
        <v>1</v>
      </c>
      <c r="E359" s="2">
        <v>183000</v>
      </c>
      <c r="F359" s="2">
        <f t="shared" si="189"/>
        <v>183000</v>
      </c>
      <c r="G359" s="2">
        <v>210449.99999999997</v>
      </c>
      <c r="H359" s="2">
        <f t="shared" si="190"/>
        <v>210449.99999999997</v>
      </c>
      <c r="I359" s="2">
        <v>246244.79999999996</v>
      </c>
      <c r="J359" s="63">
        <f t="shared" si="191"/>
        <v>246244.79999999996</v>
      </c>
      <c r="K359" s="20">
        <f t="shared" si="192"/>
        <v>183000</v>
      </c>
      <c r="L359" s="20">
        <f t="shared" si="193"/>
        <v>246244.79999999996</v>
      </c>
      <c r="M359" s="20">
        <f t="shared" si="194"/>
        <v>210449.99999999997</v>
      </c>
      <c r="N359" s="20">
        <f t="shared" si="195"/>
        <v>213231.59999999998</v>
      </c>
      <c r="O359" s="20">
        <f t="shared" si="197"/>
        <v>196725</v>
      </c>
      <c r="P359" s="20">
        <f t="shared" si="198"/>
        <v>228347.39999999997</v>
      </c>
      <c r="Q359" s="20">
        <f t="shared" si="196"/>
        <v>19410.081143570707</v>
      </c>
      <c r="R359" s="21">
        <f t="shared" si="199"/>
        <v>9.8666062491146053E-2</v>
      </c>
      <c r="S359" s="20">
        <f t="shared" si="186"/>
        <v>213231.59999999998</v>
      </c>
      <c r="T359" s="16" t="str">
        <f t="shared" si="200"/>
        <v>PROMEDIO</v>
      </c>
      <c r="U359" s="16">
        <v>1</v>
      </c>
      <c r="V359" s="16">
        <v>1</v>
      </c>
      <c r="W359" s="18">
        <f t="shared" si="201"/>
        <v>0</v>
      </c>
      <c r="X359" s="22">
        <f t="shared" si="202"/>
        <v>1</v>
      </c>
      <c r="Y359" s="22" t="e">
        <f>U359/#REF!</f>
        <v>#REF!</v>
      </c>
      <c r="Z359" s="22" t="e">
        <f>V359/#REF!</f>
        <v>#REF!</v>
      </c>
      <c r="AA359" s="20">
        <f t="shared" si="187"/>
        <v>213231.59999999998</v>
      </c>
      <c r="AB359" s="20">
        <f t="shared" si="188"/>
        <v>213231.59999999998</v>
      </c>
    </row>
    <row r="360" spans="1:47" ht="20.399999999999999" x14ac:dyDescent="0.2">
      <c r="A360" s="40">
        <v>316</v>
      </c>
      <c r="B360" s="55" t="s">
        <v>151</v>
      </c>
      <c r="C360" s="54" t="s">
        <v>153</v>
      </c>
      <c r="D360" s="19">
        <v>1</v>
      </c>
      <c r="E360" s="2">
        <v>285000</v>
      </c>
      <c r="F360" s="2">
        <f t="shared" si="189"/>
        <v>285000</v>
      </c>
      <c r="G360" s="2">
        <v>307800</v>
      </c>
      <c r="H360" s="2">
        <f t="shared" si="190"/>
        <v>307800</v>
      </c>
      <c r="I360" s="2">
        <v>290728.5</v>
      </c>
      <c r="J360" s="63">
        <f t="shared" si="191"/>
        <v>290728.5</v>
      </c>
      <c r="K360" s="20">
        <f t="shared" si="192"/>
        <v>285000</v>
      </c>
      <c r="L360" s="20">
        <f t="shared" si="193"/>
        <v>307800</v>
      </c>
      <c r="M360" s="20">
        <f t="shared" si="194"/>
        <v>290728.5</v>
      </c>
      <c r="N360" s="20">
        <f t="shared" si="195"/>
        <v>294509.5</v>
      </c>
      <c r="O360" s="20">
        <f t="shared" si="197"/>
        <v>287864.25</v>
      </c>
      <c r="P360" s="20">
        <f t="shared" si="198"/>
        <v>299264.25</v>
      </c>
      <c r="Q360" s="20">
        <f t="shared" si="196"/>
        <v>16122.034611053283</v>
      </c>
      <c r="R360" s="21">
        <f t="shared" si="199"/>
        <v>5.6005685357085097E-2</v>
      </c>
      <c r="S360" s="20">
        <f t="shared" si="186"/>
        <v>294509.5</v>
      </c>
      <c r="T360" s="16" t="str">
        <f t="shared" si="200"/>
        <v>PROMEDIO</v>
      </c>
      <c r="U360" s="16">
        <v>1</v>
      </c>
      <c r="V360" s="16">
        <v>1</v>
      </c>
      <c r="W360" s="18">
        <f t="shared" si="201"/>
        <v>0</v>
      </c>
      <c r="X360" s="22">
        <f t="shared" si="202"/>
        <v>1</v>
      </c>
      <c r="Y360" s="22" t="e">
        <f>U360/#REF!</f>
        <v>#REF!</v>
      </c>
      <c r="Z360" s="22" t="e">
        <f>V360/#REF!</f>
        <v>#REF!</v>
      </c>
      <c r="AA360" s="20">
        <f t="shared" si="187"/>
        <v>294509.5</v>
      </c>
      <c r="AB360" s="20">
        <f t="shared" si="188"/>
        <v>294509.5</v>
      </c>
    </row>
    <row r="361" spans="1:47" s="45" customFormat="1" ht="19.2" customHeight="1" x14ac:dyDescent="0.2">
      <c r="A361" s="334" t="s">
        <v>157</v>
      </c>
      <c r="B361" s="335"/>
      <c r="C361" s="43"/>
      <c r="D361" s="124"/>
      <c r="E361" s="125"/>
      <c r="F361" s="125"/>
      <c r="G361" s="125"/>
      <c r="H361" s="125"/>
      <c r="I361" s="125"/>
      <c r="J361" s="126"/>
      <c r="K361" s="127"/>
      <c r="L361" s="127"/>
      <c r="M361" s="127"/>
      <c r="N361" s="127"/>
      <c r="O361" s="127"/>
      <c r="P361" s="127"/>
      <c r="Q361" s="127"/>
      <c r="R361" s="128"/>
      <c r="S361" s="127"/>
      <c r="T361" s="123"/>
      <c r="U361" s="123"/>
      <c r="V361" s="123"/>
      <c r="W361" s="124"/>
      <c r="X361" s="128"/>
      <c r="Y361" s="128"/>
      <c r="Z361" s="128"/>
      <c r="AA361" s="127"/>
      <c r="AB361" s="127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</row>
    <row r="362" spans="1:47" ht="20.399999999999999" x14ac:dyDescent="0.2">
      <c r="A362" s="40">
        <v>317</v>
      </c>
      <c r="B362" s="55" t="s">
        <v>158</v>
      </c>
      <c r="C362" s="54" t="s">
        <v>152</v>
      </c>
      <c r="D362" s="19">
        <v>1</v>
      </c>
      <c r="E362" s="2">
        <v>195000</v>
      </c>
      <c r="F362" s="2">
        <f>E362*D362</f>
        <v>195000</v>
      </c>
      <c r="G362" s="2">
        <v>232050</v>
      </c>
      <c r="H362" s="2">
        <f>G362*D362</f>
        <v>232050</v>
      </c>
      <c r="I362" s="2">
        <v>257887.49999999994</v>
      </c>
      <c r="J362" s="63">
        <f>I362*D362</f>
        <v>257887.49999999994</v>
      </c>
      <c r="K362" s="20">
        <f>MIN(E362,G362,I362)</f>
        <v>195000</v>
      </c>
      <c r="L362" s="20">
        <f>MAX(E362,G362,I362)</f>
        <v>257887.49999999994</v>
      </c>
      <c r="M362" s="20">
        <f>MEDIAN(E362,G362,I362)</f>
        <v>232050</v>
      </c>
      <c r="N362" s="20">
        <f>AVERAGE(E362,G362,I362)</f>
        <v>228312.5</v>
      </c>
      <c r="O362" s="20">
        <f t="shared" si="197"/>
        <v>213525</v>
      </c>
      <c r="P362" s="20">
        <f t="shared" si="198"/>
        <v>244968.74999999997</v>
      </c>
      <c r="Q362" s="20">
        <f>STDEVA(E362,G362)</f>
        <v>26198.306242961586</v>
      </c>
      <c r="R362" s="21">
        <f t="shared" si="199"/>
        <v>0.12269432732917263</v>
      </c>
      <c r="S362" s="20">
        <f t="shared" si="186"/>
        <v>213525</v>
      </c>
      <c r="T362" s="16" t="str">
        <f t="shared" si="200"/>
        <v>PROM[MEN-MED]</v>
      </c>
      <c r="U362" s="16">
        <v>1</v>
      </c>
      <c r="V362" s="16">
        <v>1</v>
      </c>
      <c r="W362" s="18">
        <f t="shared" si="201"/>
        <v>0</v>
      </c>
      <c r="X362" s="22">
        <f t="shared" si="202"/>
        <v>1</v>
      </c>
      <c r="Y362" s="22" t="e">
        <f>U362/#REF!</f>
        <v>#REF!</v>
      </c>
      <c r="Z362" s="22" t="e">
        <f>V362/#REF!</f>
        <v>#REF!</v>
      </c>
      <c r="AA362" s="20">
        <f t="shared" si="187"/>
        <v>213525</v>
      </c>
      <c r="AB362" s="20">
        <f t="shared" si="188"/>
        <v>213525</v>
      </c>
    </row>
    <row r="363" spans="1:47" x14ac:dyDescent="0.2">
      <c r="A363" s="40">
        <v>318</v>
      </c>
      <c r="B363" s="55" t="s">
        <v>159</v>
      </c>
      <c r="C363" s="54" t="s">
        <v>152</v>
      </c>
      <c r="D363" s="19">
        <v>1</v>
      </c>
      <c r="E363" s="2">
        <v>165000</v>
      </c>
      <c r="F363" s="2">
        <f>E363*D363</f>
        <v>165000</v>
      </c>
      <c r="G363" s="2">
        <v>189749.99999999997</v>
      </c>
      <c r="H363" s="2">
        <f>G363*D363</f>
        <v>189749.99999999997</v>
      </c>
      <c r="I363" s="2">
        <v>181912.5</v>
      </c>
      <c r="J363" s="63">
        <f>I363*D363</f>
        <v>181912.5</v>
      </c>
      <c r="K363" s="20">
        <f>MIN(E363,G363,I363)</f>
        <v>165000</v>
      </c>
      <c r="L363" s="20">
        <f>MAX(E363,G363,I363)</f>
        <v>189749.99999999997</v>
      </c>
      <c r="M363" s="20">
        <f>MEDIAN(E363,G363,I363)</f>
        <v>181912.5</v>
      </c>
      <c r="N363" s="20">
        <f>AVERAGE(E363,G363,I363)</f>
        <v>178887.5</v>
      </c>
      <c r="O363" s="20">
        <f t="shared" si="197"/>
        <v>173456.25</v>
      </c>
      <c r="P363" s="20">
        <f t="shared" si="198"/>
        <v>185831.25</v>
      </c>
      <c r="Q363" s="20">
        <f>STDEVA(E363,G363)</f>
        <v>17500.89283436703</v>
      </c>
      <c r="R363" s="21">
        <f t="shared" si="199"/>
        <v>0.10089514119189727</v>
      </c>
      <c r="S363" s="20">
        <f t="shared" si="186"/>
        <v>173456.25</v>
      </c>
      <c r="T363" s="16" t="str">
        <f t="shared" si="200"/>
        <v>PROM[MEN-MED]</v>
      </c>
      <c r="U363" s="16">
        <v>1</v>
      </c>
      <c r="V363" s="16">
        <v>1</v>
      </c>
      <c r="W363" s="18">
        <f t="shared" si="201"/>
        <v>0</v>
      </c>
      <c r="X363" s="22">
        <f t="shared" si="202"/>
        <v>1</v>
      </c>
      <c r="Y363" s="22" t="e">
        <f>U363/#REF!</f>
        <v>#REF!</v>
      </c>
      <c r="Z363" s="22" t="e">
        <f>V363/#REF!</f>
        <v>#REF!</v>
      </c>
      <c r="AA363" s="20">
        <f t="shared" si="187"/>
        <v>173456.25</v>
      </c>
      <c r="AB363" s="20">
        <f t="shared" si="188"/>
        <v>173456.25</v>
      </c>
    </row>
    <row r="364" spans="1:47" s="45" customFormat="1" ht="19.2" customHeight="1" x14ac:dyDescent="0.2">
      <c r="A364" s="334" t="s">
        <v>160</v>
      </c>
      <c r="B364" s="335"/>
      <c r="C364" s="43"/>
      <c r="D364" s="124"/>
      <c r="E364" s="125"/>
      <c r="F364" s="125"/>
      <c r="G364" s="125"/>
      <c r="H364" s="125"/>
      <c r="I364" s="125"/>
      <c r="J364" s="126"/>
      <c r="K364" s="127"/>
      <c r="L364" s="127"/>
      <c r="M364" s="127"/>
      <c r="N364" s="127"/>
      <c r="O364" s="127"/>
      <c r="P364" s="127"/>
      <c r="Q364" s="127"/>
      <c r="R364" s="128"/>
      <c r="S364" s="127"/>
      <c r="T364" s="123"/>
      <c r="U364" s="123"/>
      <c r="V364" s="123"/>
      <c r="W364" s="124"/>
      <c r="X364" s="128"/>
      <c r="Y364" s="128"/>
      <c r="Z364" s="128"/>
      <c r="AA364" s="127"/>
      <c r="AB364" s="127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</row>
    <row r="365" spans="1:47" ht="20.399999999999999" x14ac:dyDescent="0.2">
      <c r="A365" s="40">
        <v>319</v>
      </c>
      <c r="B365" s="53" t="s">
        <v>161</v>
      </c>
      <c r="C365" s="54" t="s">
        <v>153</v>
      </c>
      <c r="D365" s="19">
        <v>1</v>
      </c>
      <c r="E365" s="2">
        <v>785000</v>
      </c>
      <c r="F365" s="2">
        <f t="shared" ref="F365:F373" si="203">E365*D365</f>
        <v>785000</v>
      </c>
      <c r="G365" s="61">
        <v>863500.00000000012</v>
      </c>
      <c r="H365" s="2">
        <f t="shared" ref="H365:H373" si="204">G365*D365</f>
        <v>863500.00000000012</v>
      </c>
      <c r="I365" s="2">
        <v>1149318.5</v>
      </c>
      <c r="J365" s="63">
        <f t="shared" ref="J365:J373" si="205">I365*D365</f>
        <v>1149318.5</v>
      </c>
      <c r="K365" s="20">
        <f t="shared" ref="K365:K373" si="206">MIN(E365,G365,I365)</f>
        <v>785000</v>
      </c>
      <c r="L365" s="20">
        <f t="shared" ref="L365:L373" si="207">MAX(E365,G365,I365)</f>
        <v>1149318.5</v>
      </c>
      <c r="M365" s="20">
        <f t="shared" ref="M365:M373" si="208">MEDIAN(E365,G365,I365)</f>
        <v>863500.00000000012</v>
      </c>
      <c r="N365" s="20">
        <f t="shared" ref="N365:N373" si="209">AVERAGE(E365,G365,I365)</f>
        <v>932606.16666666663</v>
      </c>
      <c r="O365" s="20">
        <f t="shared" si="197"/>
        <v>824250</v>
      </c>
      <c r="P365" s="20">
        <f t="shared" si="198"/>
        <v>1006409.25</v>
      </c>
      <c r="Q365" s="20">
        <f t="shared" ref="Q365:Q373" si="210">STDEVA(E365,G365)</f>
        <v>55507.882323144062</v>
      </c>
      <c r="R365" s="21">
        <f t="shared" si="199"/>
        <v>6.7343502970147476E-2</v>
      </c>
      <c r="S365" s="20">
        <f t="shared" si="186"/>
        <v>932606.16666666663</v>
      </c>
      <c r="T365" s="16" t="str">
        <f t="shared" si="200"/>
        <v>PROMEDIO</v>
      </c>
      <c r="U365" s="16">
        <v>1</v>
      </c>
      <c r="V365" s="16">
        <v>1</v>
      </c>
      <c r="W365" s="18">
        <f t="shared" si="201"/>
        <v>0</v>
      </c>
      <c r="X365" s="22">
        <f t="shared" si="202"/>
        <v>1</v>
      </c>
      <c r="Y365" s="22" t="e">
        <f>U365/#REF!</f>
        <v>#REF!</v>
      </c>
      <c r="Z365" s="22" t="e">
        <f>V365/#REF!</f>
        <v>#REF!</v>
      </c>
      <c r="AA365" s="20">
        <f t="shared" si="187"/>
        <v>932606.16666666663</v>
      </c>
      <c r="AB365" s="20">
        <f t="shared" si="188"/>
        <v>932606.16666666663</v>
      </c>
    </row>
    <row r="366" spans="1:47" ht="20.399999999999999" x14ac:dyDescent="0.2">
      <c r="A366" s="40">
        <v>320</v>
      </c>
      <c r="B366" s="53" t="s">
        <v>162</v>
      </c>
      <c r="C366" s="54" t="s">
        <v>163</v>
      </c>
      <c r="D366" s="19">
        <v>1</v>
      </c>
      <c r="E366" s="2">
        <v>265000</v>
      </c>
      <c r="F366" s="2">
        <f t="shared" si="203"/>
        <v>265000</v>
      </c>
      <c r="G366" s="61">
        <v>323300</v>
      </c>
      <c r="H366" s="2">
        <f t="shared" si="204"/>
        <v>323300</v>
      </c>
      <c r="I366" s="2">
        <v>362758.5</v>
      </c>
      <c r="J366" s="63">
        <f t="shared" si="205"/>
        <v>362758.5</v>
      </c>
      <c r="K366" s="20">
        <f t="shared" si="206"/>
        <v>265000</v>
      </c>
      <c r="L366" s="20">
        <f t="shared" si="207"/>
        <v>362758.5</v>
      </c>
      <c r="M366" s="20">
        <f t="shared" si="208"/>
        <v>323300</v>
      </c>
      <c r="N366" s="20">
        <f t="shared" si="209"/>
        <v>317019.5</v>
      </c>
      <c r="O366" s="20">
        <f t="shared" si="197"/>
        <v>294150</v>
      </c>
      <c r="P366" s="20">
        <f t="shared" si="198"/>
        <v>343029.25</v>
      </c>
      <c r="Q366" s="20">
        <f t="shared" si="210"/>
        <v>41224.325343175718</v>
      </c>
      <c r="R366" s="21">
        <f t="shared" si="199"/>
        <v>0.14014728996490131</v>
      </c>
      <c r="S366" s="20">
        <f t="shared" si="186"/>
        <v>294150</v>
      </c>
      <c r="T366" s="16" t="str">
        <f t="shared" si="200"/>
        <v>PROM[MEN-MED]</v>
      </c>
      <c r="U366" s="16">
        <v>1</v>
      </c>
      <c r="V366" s="16">
        <v>1</v>
      </c>
      <c r="W366" s="18">
        <f t="shared" si="201"/>
        <v>0</v>
      </c>
      <c r="X366" s="22">
        <f t="shared" si="202"/>
        <v>1</v>
      </c>
      <c r="Y366" s="22" t="e">
        <f>U366/#REF!</f>
        <v>#REF!</v>
      </c>
      <c r="Z366" s="22" t="e">
        <f>V366/#REF!</f>
        <v>#REF!</v>
      </c>
      <c r="AA366" s="20">
        <f t="shared" si="187"/>
        <v>294150</v>
      </c>
      <c r="AB366" s="20">
        <f t="shared" si="188"/>
        <v>294150</v>
      </c>
    </row>
    <row r="367" spans="1:47" ht="20.399999999999999" x14ac:dyDescent="0.2">
      <c r="A367" s="40">
        <v>321</v>
      </c>
      <c r="B367" s="53" t="s">
        <v>164</v>
      </c>
      <c r="C367" s="54" t="s">
        <v>154</v>
      </c>
      <c r="D367" s="19">
        <v>1</v>
      </c>
      <c r="E367" s="2">
        <v>245000</v>
      </c>
      <c r="F367" s="2">
        <f t="shared" si="203"/>
        <v>245000</v>
      </c>
      <c r="G367" s="61">
        <v>289100</v>
      </c>
      <c r="H367" s="2">
        <f t="shared" si="204"/>
        <v>289100</v>
      </c>
      <c r="I367" s="2">
        <v>307328.00000000006</v>
      </c>
      <c r="J367" s="63">
        <f t="shared" si="205"/>
        <v>307328.00000000006</v>
      </c>
      <c r="K367" s="20">
        <f t="shared" si="206"/>
        <v>245000</v>
      </c>
      <c r="L367" s="20">
        <f t="shared" si="207"/>
        <v>307328.00000000006</v>
      </c>
      <c r="M367" s="20">
        <f t="shared" si="208"/>
        <v>289100</v>
      </c>
      <c r="N367" s="20">
        <f t="shared" si="209"/>
        <v>280476</v>
      </c>
      <c r="O367" s="20">
        <f t="shared" si="197"/>
        <v>267050</v>
      </c>
      <c r="P367" s="20">
        <f t="shared" si="198"/>
        <v>298214</v>
      </c>
      <c r="Q367" s="20">
        <f t="shared" si="210"/>
        <v>31183.409050326747</v>
      </c>
      <c r="R367" s="21">
        <f t="shared" si="199"/>
        <v>0.1167699271684207</v>
      </c>
      <c r="S367" s="20">
        <f t="shared" si="186"/>
        <v>267050</v>
      </c>
      <c r="T367" s="16" t="str">
        <f t="shared" si="200"/>
        <v>PROM[MEN-MED]</v>
      </c>
      <c r="U367" s="16">
        <v>1</v>
      </c>
      <c r="V367" s="16">
        <v>1</v>
      </c>
      <c r="W367" s="18">
        <f t="shared" si="201"/>
        <v>0</v>
      </c>
      <c r="X367" s="22">
        <f t="shared" si="202"/>
        <v>1</v>
      </c>
      <c r="Y367" s="22" t="e">
        <f>U367/#REF!</f>
        <v>#REF!</v>
      </c>
      <c r="Z367" s="22" t="e">
        <f>V367/#REF!</f>
        <v>#REF!</v>
      </c>
      <c r="AA367" s="20">
        <f t="shared" si="187"/>
        <v>267050</v>
      </c>
      <c r="AB367" s="20">
        <f t="shared" si="188"/>
        <v>267050</v>
      </c>
    </row>
    <row r="368" spans="1:47" ht="20.399999999999999" x14ac:dyDescent="0.2">
      <c r="A368" s="40">
        <v>322</v>
      </c>
      <c r="B368" s="53" t="s">
        <v>165</v>
      </c>
      <c r="C368" s="54" t="s">
        <v>152</v>
      </c>
      <c r="D368" s="19">
        <v>1</v>
      </c>
      <c r="E368" s="2">
        <v>185000</v>
      </c>
      <c r="F368" s="2">
        <f t="shared" si="203"/>
        <v>185000</v>
      </c>
      <c r="G368" s="61">
        <v>209049.99999999997</v>
      </c>
      <c r="H368" s="2">
        <f t="shared" si="204"/>
        <v>209049.99999999997</v>
      </c>
      <c r="I368" s="2">
        <v>253246.49999999997</v>
      </c>
      <c r="J368" s="63">
        <f t="shared" si="205"/>
        <v>253246.49999999997</v>
      </c>
      <c r="K368" s="20">
        <f t="shared" si="206"/>
        <v>185000</v>
      </c>
      <c r="L368" s="20">
        <f t="shared" si="207"/>
        <v>253246.49999999997</v>
      </c>
      <c r="M368" s="20">
        <f t="shared" si="208"/>
        <v>209049.99999999997</v>
      </c>
      <c r="N368" s="20">
        <f t="shared" si="209"/>
        <v>215765.5</v>
      </c>
      <c r="O368" s="20">
        <f t="shared" si="197"/>
        <v>197025</v>
      </c>
      <c r="P368" s="20">
        <f t="shared" si="198"/>
        <v>231148.24999999997</v>
      </c>
      <c r="Q368" s="20">
        <f t="shared" si="210"/>
        <v>17005.918087536447</v>
      </c>
      <c r="R368" s="21">
        <f t="shared" si="199"/>
        <v>8.6313503806808509E-2</v>
      </c>
      <c r="S368" s="20">
        <f t="shared" si="186"/>
        <v>215765.5</v>
      </c>
      <c r="T368" s="16" t="str">
        <f t="shared" si="200"/>
        <v>PROMEDIO</v>
      </c>
      <c r="U368" s="16">
        <v>1</v>
      </c>
      <c r="V368" s="16">
        <v>1</v>
      </c>
      <c r="W368" s="18">
        <f t="shared" si="201"/>
        <v>0</v>
      </c>
      <c r="X368" s="22">
        <f t="shared" si="202"/>
        <v>1</v>
      </c>
      <c r="Y368" s="22" t="e">
        <f>U368/#REF!</f>
        <v>#REF!</v>
      </c>
      <c r="Z368" s="22" t="e">
        <f>V368/#REF!</f>
        <v>#REF!</v>
      </c>
      <c r="AA368" s="20">
        <f t="shared" si="187"/>
        <v>215765.5</v>
      </c>
      <c r="AB368" s="20">
        <f t="shared" si="188"/>
        <v>215765.5</v>
      </c>
    </row>
    <row r="369" spans="1:47" x14ac:dyDescent="0.2">
      <c r="A369" s="40">
        <v>323</v>
      </c>
      <c r="B369" s="53" t="s">
        <v>166</v>
      </c>
      <c r="C369" s="54" t="s">
        <v>152</v>
      </c>
      <c r="D369" s="19">
        <v>1</v>
      </c>
      <c r="E369" s="2">
        <v>65000</v>
      </c>
      <c r="F369" s="2">
        <f t="shared" si="203"/>
        <v>65000</v>
      </c>
      <c r="G369" s="61">
        <v>74100.000000000015</v>
      </c>
      <c r="H369" s="2">
        <f t="shared" si="204"/>
        <v>74100.000000000015</v>
      </c>
      <c r="I369" s="2">
        <v>73034</v>
      </c>
      <c r="J369" s="63">
        <f t="shared" si="205"/>
        <v>73034</v>
      </c>
      <c r="K369" s="20">
        <f t="shared" si="206"/>
        <v>65000</v>
      </c>
      <c r="L369" s="20">
        <f t="shared" si="207"/>
        <v>74100.000000000015</v>
      </c>
      <c r="M369" s="20">
        <f t="shared" si="208"/>
        <v>73034</v>
      </c>
      <c r="N369" s="20">
        <f t="shared" si="209"/>
        <v>70711.333333333328</v>
      </c>
      <c r="O369" s="20">
        <f t="shared" si="197"/>
        <v>69017</v>
      </c>
      <c r="P369" s="20">
        <f t="shared" si="198"/>
        <v>73567</v>
      </c>
      <c r="Q369" s="20">
        <f t="shared" si="210"/>
        <v>6434.6717087975931</v>
      </c>
      <c r="R369" s="21">
        <f t="shared" si="199"/>
        <v>9.3233141237631212E-2</v>
      </c>
      <c r="S369" s="20">
        <f t="shared" si="186"/>
        <v>70711.333333333328</v>
      </c>
      <c r="T369" s="16" t="str">
        <f t="shared" si="200"/>
        <v>PROMEDIO</v>
      </c>
      <c r="U369" s="16">
        <v>1</v>
      </c>
      <c r="V369" s="16">
        <v>1</v>
      </c>
      <c r="W369" s="18">
        <f t="shared" si="201"/>
        <v>0</v>
      </c>
      <c r="X369" s="22">
        <f t="shared" si="202"/>
        <v>1</v>
      </c>
      <c r="Y369" s="22" t="e">
        <f>U369/#REF!</f>
        <v>#REF!</v>
      </c>
      <c r="Z369" s="22" t="e">
        <f>V369/#REF!</f>
        <v>#REF!</v>
      </c>
      <c r="AA369" s="20">
        <f t="shared" si="187"/>
        <v>70711.333333333328</v>
      </c>
      <c r="AB369" s="20">
        <f t="shared" si="188"/>
        <v>70711.333333333328</v>
      </c>
    </row>
    <row r="370" spans="1:47" ht="20.399999999999999" x14ac:dyDescent="0.2">
      <c r="A370" s="40">
        <v>324</v>
      </c>
      <c r="B370" s="53" t="s">
        <v>167</v>
      </c>
      <c r="C370" s="54" t="s">
        <v>153</v>
      </c>
      <c r="D370" s="19">
        <v>1</v>
      </c>
      <c r="E370" s="2">
        <v>855000</v>
      </c>
      <c r="F370" s="2">
        <f t="shared" si="203"/>
        <v>855000</v>
      </c>
      <c r="G370" s="61">
        <v>1026000</v>
      </c>
      <c r="H370" s="2">
        <f t="shared" si="204"/>
        <v>1026000</v>
      </c>
      <c r="I370" s="2">
        <v>997272.00000000023</v>
      </c>
      <c r="J370" s="63">
        <f t="shared" si="205"/>
        <v>997272.00000000023</v>
      </c>
      <c r="K370" s="20">
        <f t="shared" si="206"/>
        <v>855000</v>
      </c>
      <c r="L370" s="20">
        <f t="shared" si="207"/>
        <v>1026000</v>
      </c>
      <c r="M370" s="20">
        <f t="shared" si="208"/>
        <v>997272.00000000023</v>
      </c>
      <c r="N370" s="20">
        <f t="shared" si="209"/>
        <v>959424</v>
      </c>
      <c r="O370" s="20">
        <f t="shared" si="197"/>
        <v>926136.00000000012</v>
      </c>
      <c r="P370" s="20">
        <f t="shared" si="198"/>
        <v>1011636.0000000001</v>
      </c>
      <c r="Q370" s="20">
        <f t="shared" si="210"/>
        <v>120915.25958289963</v>
      </c>
      <c r="R370" s="21">
        <f t="shared" si="199"/>
        <v>0.13055885915556636</v>
      </c>
      <c r="S370" s="20">
        <f t="shared" si="186"/>
        <v>926136.00000000012</v>
      </c>
      <c r="T370" s="16" t="str">
        <f t="shared" si="200"/>
        <v>PROM[MEN-MED]</v>
      </c>
      <c r="U370" s="16">
        <v>1</v>
      </c>
      <c r="V370" s="16">
        <v>1</v>
      </c>
      <c r="W370" s="18">
        <f t="shared" si="201"/>
        <v>0</v>
      </c>
      <c r="X370" s="22">
        <f t="shared" si="202"/>
        <v>1</v>
      </c>
      <c r="Y370" s="22" t="e">
        <f>U370/#REF!</f>
        <v>#REF!</v>
      </c>
      <c r="Z370" s="22" t="e">
        <f>V370/#REF!</f>
        <v>#REF!</v>
      </c>
      <c r="AA370" s="20">
        <f t="shared" si="187"/>
        <v>926136.00000000012</v>
      </c>
      <c r="AB370" s="20">
        <f t="shared" si="188"/>
        <v>926136.00000000012</v>
      </c>
    </row>
    <row r="371" spans="1:47" ht="20.399999999999999" x14ac:dyDescent="0.2">
      <c r="A371" s="40">
        <v>325</v>
      </c>
      <c r="B371" s="53" t="s">
        <v>168</v>
      </c>
      <c r="C371" s="54" t="s">
        <v>153</v>
      </c>
      <c r="D371" s="19">
        <v>1</v>
      </c>
      <c r="E371" s="2">
        <v>840000</v>
      </c>
      <c r="F371" s="2">
        <f t="shared" si="203"/>
        <v>840000</v>
      </c>
      <c r="G371" s="61">
        <v>982799.99999999988</v>
      </c>
      <c r="H371" s="2">
        <f t="shared" si="204"/>
        <v>982799.99999999988</v>
      </c>
      <c r="I371" s="2">
        <v>908544</v>
      </c>
      <c r="J371" s="63">
        <f t="shared" si="205"/>
        <v>908544</v>
      </c>
      <c r="K371" s="20">
        <f t="shared" si="206"/>
        <v>840000</v>
      </c>
      <c r="L371" s="20">
        <f t="shared" si="207"/>
        <v>982799.99999999988</v>
      </c>
      <c r="M371" s="20">
        <f t="shared" si="208"/>
        <v>908544</v>
      </c>
      <c r="N371" s="20">
        <f t="shared" si="209"/>
        <v>910448</v>
      </c>
      <c r="O371" s="20">
        <f t="shared" si="197"/>
        <v>874272</v>
      </c>
      <c r="P371" s="20">
        <f t="shared" si="198"/>
        <v>945672</v>
      </c>
      <c r="Q371" s="20">
        <f t="shared" si="210"/>
        <v>100974.84835343891</v>
      </c>
      <c r="R371" s="21">
        <f t="shared" si="199"/>
        <v>0.11549591929449748</v>
      </c>
      <c r="S371" s="20">
        <f t="shared" si="186"/>
        <v>874272</v>
      </c>
      <c r="T371" s="16" t="str">
        <f t="shared" si="200"/>
        <v>PROM[MEN-MED]</v>
      </c>
      <c r="U371" s="16">
        <v>1</v>
      </c>
      <c r="V371" s="16">
        <v>1</v>
      </c>
      <c r="W371" s="18">
        <f t="shared" si="201"/>
        <v>0</v>
      </c>
      <c r="X371" s="22">
        <f t="shared" si="202"/>
        <v>1</v>
      </c>
      <c r="Y371" s="22" t="e">
        <f>U371/#REF!</f>
        <v>#REF!</v>
      </c>
      <c r="Z371" s="22" t="e">
        <f>V371/#REF!</f>
        <v>#REF!</v>
      </c>
      <c r="AA371" s="20">
        <f t="shared" si="187"/>
        <v>874272</v>
      </c>
      <c r="AB371" s="20">
        <f t="shared" si="188"/>
        <v>874272</v>
      </c>
    </row>
    <row r="372" spans="1:47" ht="20.399999999999999" x14ac:dyDescent="0.2">
      <c r="A372" s="40">
        <v>326</v>
      </c>
      <c r="B372" s="53" t="s">
        <v>169</v>
      </c>
      <c r="C372" s="54" t="s">
        <v>153</v>
      </c>
      <c r="D372" s="19">
        <v>1</v>
      </c>
      <c r="E372" s="2">
        <v>298000</v>
      </c>
      <c r="F372" s="2">
        <f t="shared" si="203"/>
        <v>298000</v>
      </c>
      <c r="G372" s="61">
        <v>306940</v>
      </c>
      <c r="H372" s="2">
        <f t="shared" si="204"/>
        <v>306940</v>
      </c>
      <c r="I372" s="2">
        <v>347587.2</v>
      </c>
      <c r="J372" s="63">
        <f t="shared" si="205"/>
        <v>347587.2</v>
      </c>
      <c r="K372" s="20">
        <f t="shared" si="206"/>
        <v>298000</v>
      </c>
      <c r="L372" s="20">
        <f t="shared" si="207"/>
        <v>347587.2</v>
      </c>
      <c r="M372" s="20">
        <f t="shared" si="208"/>
        <v>306940</v>
      </c>
      <c r="N372" s="20">
        <f t="shared" si="209"/>
        <v>317509.06666666665</v>
      </c>
      <c r="O372" s="20">
        <f t="shared" si="197"/>
        <v>302470</v>
      </c>
      <c r="P372" s="20">
        <f t="shared" si="198"/>
        <v>327263.59999999998</v>
      </c>
      <c r="Q372" s="20">
        <f t="shared" si="210"/>
        <v>6321.5346238077345</v>
      </c>
      <c r="R372" s="21">
        <f t="shared" si="199"/>
        <v>2.0899707818321601E-2</v>
      </c>
      <c r="S372" s="20">
        <f t="shared" si="186"/>
        <v>317509.06666666665</v>
      </c>
      <c r="T372" s="16" t="str">
        <f t="shared" si="200"/>
        <v>PROMEDIO</v>
      </c>
      <c r="U372" s="16">
        <v>1</v>
      </c>
      <c r="V372" s="16">
        <v>1</v>
      </c>
      <c r="W372" s="18">
        <f t="shared" si="201"/>
        <v>0</v>
      </c>
      <c r="X372" s="22">
        <f t="shared" si="202"/>
        <v>1</v>
      </c>
      <c r="Y372" s="22" t="e">
        <f>U372/#REF!</f>
        <v>#REF!</v>
      </c>
      <c r="Z372" s="22" t="e">
        <f>V372/#REF!</f>
        <v>#REF!</v>
      </c>
      <c r="AA372" s="20">
        <f t="shared" si="187"/>
        <v>317509.06666666665</v>
      </c>
      <c r="AB372" s="20">
        <f t="shared" si="188"/>
        <v>317509.06666666665</v>
      </c>
    </row>
    <row r="373" spans="1:47" ht="30.6" x14ac:dyDescent="0.2">
      <c r="A373" s="40">
        <v>327</v>
      </c>
      <c r="B373" s="53" t="s">
        <v>170</v>
      </c>
      <c r="C373" s="54" t="s">
        <v>153</v>
      </c>
      <c r="D373" s="19">
        <v>1</v>
      </c>
      <c r="E373" s="2">
        <v>350000</v>
      </c>
      <c r="F373" s="2">
        <f t="shared" si="203"/>
        <v>350000</v>
      </c>
      <c r="G373" s="61">
        <v>374500</v>
      </c>
      <c r="H373" s="2">
        <f t="shared" si="204"/>
        <v>374500</v>
      </c>
      <c r="I373" s="2">
        <v>495635</v>
      </c>
      <c r="J373" s="63">
        <f t="shared" si="205"/>
        <v>495635</v>
      </c>
      <c r="K373" s="20">
        <f t="shared" si="206"/>
        <v>350000</v>
      </c>
      <c r="L373" s="20">
        <f t="shared" si="207"/>
        <v>495635</v>
      </c>
      <c r="M373" s="20">
        <f t="shared" si="208"/>
        <v>374500</v>
      </c>
      <c r="N373" s="20">
        <f t="shared" si="209"/>
        <v>406711.66666666669</v>
      </c>
      <c r="O373" s="20">
        <f t="shared" si="197"/>
        <v>362250</v>
      </c>
      <c r="P373" s="20">
        <f t="shared" si="198"/>
        <v>435067.5</v>
      </c>
      <c r="Q373" s="20">
        <f t="shared" si="210"/>
        <v>17324.116139070415</v>
      </c>
      <c r="R373" s="21">
        <f t="shared" si="199"/>
        <v>4.7823647036771333E-2</v>
      </c>
      <c r="S373" s="20">
        <f t="shared" si="186"/>
        <v>406711.66666666669</v>
      </c>
      <c r="T373" s="16" t="str">
        <f t="shared" si="200"/>
        <v>PROMEDIO</v>
      </c>
      <c r="U373" s="16">
        <v>1</v>
      </c>
      <c r="V373" s="16">
        <v>1</v>
      </c>
      <c r="W373" s="18">
        <f t="shared" si="201"/>
        <v>0</v>
      </c>
      <c r="X373" s="22">
        <f t="shared" si="202"/>
        <v>1</v>
      </c>
      <c r="Y373" s="22" t="e">
        <f>U373/#REF!</f>
        <v>#REF!</v>
      </c>
      <c r="Z373" s="22" t="e">
        <f>V373/#REF!</f>
        <v>#REF!</v>
      </c>
      <c r="AA373" s="20">
        <f t="shared" si="187"/>
        <v>406711.66666666669</v>
      </c>
      <c r="AB373" s="20">
        <f t="shared" si="188"/>
        <v>406711.66666666669</v>
      </c>
    </row>
    <row r="374" spans="1:47" s="45" customFormat="1" ht="19.2" customHeight="1" x14ac:dyDescent="0.2">
      <c r="A374" s="334" t="s">
        <v>171</v>
      </c>
      <c r="B374" s="335"/>
      <c r="C374" s="43"/>
      <c r="D374" s="124"/>
      <c r="E374" s="125"/>
      <c r="F374" s="125"/>
      <c r="G374" s="125"/>
      <c r="H374" s="125"/>
      <c r="I374" s="125"/>
      <c r="J374" s="126"/>
      <c r="K374" s="127"/>
      <c r="L374" s="127"/>
      <c r="M374" s="127"/>
      <c r="N374" s="127"/>
      <c r="O374" s="127"/>
      <c r="P374" s="127"/>
      <c r="Q374" s="127"/>
      <c r="R374" s="128"/>
      <c r="S374" s="127"/>
      <c r="T374" s="123"/>
      <c r="U374" s="123"/>
      <c r="V374" s="123"/>
      <c r="W374" s="124"/>
      <c r="X374" s="128"/>
      <c r="Y374" s="128"/>
      <c r="Z374" s="128"/>
      <c r="AA374" s="127"/>
      <c r="AB374" s="127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</row>
    <row r="375" spans="1:47" ht="20.399999999999999" x14ac:dyDescent="0.2">
      <c r="A375" s="40">
        <v>328</v>
      </c>
      <c r="B375" s="53" t="s">
        <v>172</v>
      </c>
      <c r="C375" s="54" t="s">
        <v>152</v>
      </c>
      <c r="D375" s="19">
        <v>1</v>
      </c>
      <c r="E375" s="2">
        <v>896000</v>
      </c>
      <c r="F375" s="2">
        <f t="shared" ref="F375:F382" si="211">E375*D375</f>
        <v>896000</v>
      </c>
      <c r="G375" s="2">
        <v>1057280</v>
      </c>
      <c r="H375" s="2">
        <f t="shared" ref="H375:H382" si="212">G375*D375</f>
        <v>1057280</v>
      </c>
      <c r="I375" s="2">
        <v>1123942.4000000001</v>
      </c>
      <c r="J375" s="63">
        <f t="shared" ref="J375:J382" si="213">I375*D375</f>
        <v>1123942.4000000001</v>
      </c>
      <c r="K375" s="20">
        <f t="shared" ref="K375:K382" si="214">MIN(E375,G375,I375)</f>
        <v>896000</v>
      </c>
      <c r="L375" s="20">
        <f t="shared" ref="L375:L382" si="215">MAX(E375,G375,I375)</f>
        <v>1123942.4000000001</v>
      </c>
      <c r="M375" s="20">
        <f t="shared" ref="M375:M382" si="216">MEDIAN(E375,G375,I375)</f>
        <v>1057280</v>
      </c>
      <c r="N375" s="20">
        <f t="shared" ref="N375:N382" si="217">AVERAGE(E375,G375,I375)</f>
        <v>1025740.8000000002</v>
      </c>
      <c r="O375" s="20">
        <f t="shared" si="197"/>
        <v>976640</v>
      </c>
      <c r="P375" s="20">
        <f t="shared" si="198"/>
        <v>1090611.2000000002</v>
      </c>
      <c r="Q375" s="20">
        <f t="shared" ref="Q375:Q382" si="218">STDEVA(E375,G375)</f>
        <v>114042.18166976639</v>
      </c>
      <c r="R375" s="21">
        <f t="shared" si="199"/>
        <v>0.11676992716842069</v>
      </c>
      <c r="S375" s="20">
        <f t="shared" si="186"/>
        <v>976640</v>
      </c>
      <c r="T375" s="16" t="str">
        <f t="shared" si="200"/>
        <v>PROM[MEN-MED]</v>
      </c>
      <c r="U375" s="16">
        <v>1</v>
      </c>
      <c r="V375" s="16">
        <v>1</v>
      </c>
      <c r="W375" s="18">
        <f t="shared" si="201"/>
        <v>0</v>
      </c>
      <c r="X375" s="22">
        <f t="shared" si="202"/>
        <v>1</v>
      </c>
      <c r="Y375" s="22" t="e">
        <f>U375/#REF!</f>
        <v>#REF!</v>
      </c>
      <c r="Z375" s="22" t="e">
        <f>V375/#REF!</f>
        <v>#REF!</v>
      </c>
      <c r="AA375" s="20">
        <f t="shared" si="187"/>
        <v>976640</v>
      </c>
      <c r="AB375" s="20">
        <f t="shared" si="188"/>
        <v>976640</v>
      </c>
    </row>
    <row r="376" spans="1:47" ht="51" x14ac:dyDescent="0.2">
      <c r="A376" s="40">
        <v>329</v>
      </c>
      <c r="B376" s="53" t="s">
        <v>340</v>
      </c>
      <c r="C376" s="54" t="s">
        <v>152</v>
      </c>
      <c r="D376" s="19">
        <v>1</v>
      </c>
      <c r="E376" s="2">
        <v>873000</v>
      </c>
      <c r="F376" s="2">
        <f t="shared" si="211"/>
        <v>873000</v>
      </c>
      <c r="G376" s="2">
        <v>942840.00000000012</v>
      </c>
      <c r="H376" s="2">
        <f t="shared" si="212"/>
        <v>942840.00000000012</v>
      </c>
      <c r="I376" s="2">
        <v>980902.8</v>
      </c>
      <c r="J376" s="63">
        <f t="shared" si="213"/>
        <v>980902.8</v>
      </c>
      <c r="K376" s="20">
        <f t="shared" si="214"/>
        <v>873000</v>
      </c>
      <c r="L376" s="20">
        <f t="shared" si="215"/>
        <v>980902.8</v>
      </c>
      <c r="M376" s="20">
        <f t="shared" si="216"/>
        <v>942840.00000000012</v>
      </c>
      <c r="N376" s="20">
        <f t="shared" si="217"/>
        <v>932247.6</v>
      </c>
      <c r="O376" s="20">
        <f t="shared" si="197"/>
        <v>907920</v>
      </c>
      <c r="P376" s="20">
        <f t="shared" si="198"/>
        <v>961871.40000000014</v>
      </c>
      <c r="Q376" s="20">
        <f t="shared" si="218"/>
        <v>49384.33759806856</v>
      </c>
      <c r="R376" s="21">
        <f t="shared" si="199"/>
        <v>5.4392829322042209E-2</v>
      </c>
      <c r="S376" s="20">
        <f t="shared" si="186"/>
        <v>932247.6</v>
      </c>
      <c r="T376" s="16" t="str">
        <f t="shared" si="200"/>
        <v>PROMEDIO</v>
      </c>
      <c r="U376" s="16">
        <v>1</v>
      </c>
      <c r="V376" s="16">
        <v>1</v>
      </c>
      <c r="W376" s="18">
        <f t="shared" si="201"/>
        <v>0</v>
      </c>
      <c r="X376" s="22">
        <f t="shared" si="202"/>
        <v>1</v>
      </c>
      <c r="Y376" s="22" t="e">
        <f>U376/#REF!</f>
        <v>#REF!</v>
      </c>
      <c r="Z376" s="22" t="e">
        <f>V376/#REF!</f>
        <v>#REF!</v>
      </c>
      <c r="AA376" s="20">
        <f t="shared" si="187"/>
        <v>932247.6</v>
      </c>
      <c r="AB376" s="20">
        <f t="shared" si="188"/>
        <v>932247.6</v>
      </c>
    </row>
    <row r="377" spans="1:47" ht="20.399999999999999" x14ac:dyDescent="0.2">
      <c r="A377" s="40">
        <v>330</v>
      </c>
      <c r="B377" s="55" t="s">
        <v>174</v>
      </c>
      <c r="C377" s="54" t="s">
        <v>152</v>
      </c>
      <c r="D377" s="19">
        <v>1</v>
      </c>
      <c r="E377" s="2">
        <v>285000</v>
      </c>
      <c r="F377" s="2">
        <f t="shared" si="211"/>
        <v>285000</v>
      </c>
      <c r="G377" s="2">
        <v>347700</v>
      </c>
      <c r="H377" s="2">
        <f t="shared" si="212"/>
        <v>347700</v>
      </c>
      <c r="I377" s="2">
        <v>431176.5</v>
      </c>
      <c r="J377" s="63">
        <f t="shared" si="213"/>
        <v>431176.5</v>
      </c>
      <c r="K377" s="20">
        <f t="shared" si="214"/>
        <v>285000</v>
      </c>
      <c r="L377" s="20">
        <f t="shared" si="215"/>
        <v>431176.5</v>
      </c>
      <c r="M377" s="20">
        <f t="shared" si="216"/>
        <v>347700</v>
      </c>
      <c r="N377" s="20">
        <f t="shared" si="217"/>
        <v>354625.5</v>
      </c>
      <c r="O377" s="20">
        <f t="shared" si="197"/>
        <v>316350</v>
      </c>
      <c r="P377" s="20">
        <f t="shared" si="198"/>
        <v>389438.25</v>
      </c>
      <c r="Q377" s="20">
        <f t="shared" si="218"/>
        <v>44335.595180396529</v>
      </c>
      <c r="R377" s="21">
        <f t="shared" si="199"/>
        <v>0.14014728996490131</v>
      </c>
      <c r="S377" s="20">
        <f t="shared" si="186"/>
        <v>316350</v>
      </c>
      <c r="T377" s="16" t="str">
        <f t="shared" si="200"/>
        <v>PROM[MEN-MED]</v>
      </c>
      <c r="U377" s="16">
        <v>1</v>
      </c>
      <c r="V377" s="16">
        <v>1</v>
      </c>
      <c r="W377" s="18">
        <f t="shared" si="201"/>
        <v>0</v>
      </c>
      <c r="X377" s="22">
        <f t="shared" si="202"/>
        <v>1</v>
      </c>
      <c r="Y377" s="22" t="e">
        <f>U377/#REF!</f>
        <v>#REF!</v>
      </c>
      <c r="Z377" s="22" t="e">
        <f>V377/#REF!</f>
        <v>#REF!</v>
      </c>
      <c r="AA377" s="20">
        <f t="shared" si="187"/>
        <v>316350</v>
      </c>
      <c r="AB377" s="20">
        <f t="shared" si="188"/>
        <v>316350</v>
      </c>
    </row>
    <row r="378" spans="1:47" ht="30.6" x14ac:dyDescent="0.2">
      <c r="A378" s="40">
        <v>331</v>
      </c>
      <c r="B378" s="53" t="s">
        <v>175</v>
      </c>
      <c r="C378" s="54" t="s">
        <v>152</v>
      </c>
      <c r="D378" s="19">
        <v>1</v>
      </c>
      <c r="E378" s="2">
        <v>135000</v>
      </c>
      <c r="F378" s="2">
        <f t="shared" si="211"/>
        <v>135000</v>
      </c>
      <c r="G378" s="2">
        <v>143100</v>
      </c>
      <c r="H378" s="2">
        <f t="shared" si="212"/>
        <v>143100</v>
      </c>
      <c r="I378" s="2">
        <v>143221.5</v>
      </c>
      <c r="J378" s="63">
        <f t="shared" si="213"/>
        <v>143221.5</v>
      </c>
      <c r="K378" s="20">
        <f t="shared" si="214"/>
        <v>135000</v>
      </c>
      <c r="L378" s="20">
        <f t="shared" si="215"/>
        <v>143221.5</v>
      </c>
      <c r="M378" s="20">
        <f t="shared" si="216"/>
        <v>143100</v>
      </c>
      <c r="N378" s="20">
        <f t="shared" si="217"/>
        <v>140440.5</v>
      </c>
      <c r="O378" s="20">
        <f t="shared" si="197"/>
        <v>139050</v>
      </c>
      <c r="P378" s="20">
        <f t="shared" si="198"/>
        <v>143160.75</v>
      </c>
      <c r="Q378" s="20">
        <f t="shared" si="218"/>
        <v>5727.5649276110353</v>
      </c>
      <c r="R378" s="21">
        <f t="shared" si="199"/>
        <v>4.1190686282711511E-2</v>
      </c>
      <c r="S378" s="20">
        <f t="shared" si="186"/>
        <v>140440.5</v>
      </c>
      <c r="T378" s="16" t="str">
        <f t="shared" si="200"/>
        <v>PROMEDIO</v>
      </c>
      <c r="U378" s="16">
        <v>1</v>
      </c>
      <c r="V378" s="16">
        <v>1</v>
      </c>
      <c r="W378" s="18">
        <f t="shared" si="201"/>
        <v>0</v>
      </c>
      <c r="X378" s="22">
        <f t="shared" si="202"/>
        <v>1</v>
      </c>
      <c r="Y378" s="22" t="e">
        <f>U378/#REF!</f>
        <v>#REF!</v>
      </c>
      <c r="Z378" s="22" t="e">
        <f>V378/#REF!</f>
        <v>#REF!</v>
      </c>
      <c r="AA378" s="20">
        <f t="shared" si="187"/>
        <v>140440.5</v>
      </c>
      <c r="AB378" s="20">
        <f t="shared" si="188"/>
        <v>140440.5</v>
      </c>
    </row>
    <row r="379" spans="1:47" ht="20.399999999999999" x14ac:dyDescent="0.2">
      <c r="A379" s="40">
        <v>332</v>
      </c>
      <c r="B379" s="53" t="s">
        <v>176</v>
      </c>
      <c r="C379" s="54" t="s">
        <v>153</v>
      </c>
      <c r="D379" s="19">
        <v>1</v>
      </c>
      <c r="E379" s="2">
        <v>886000</v>
      </c>
      <c r="F379" s="2">
        <f t="shared" si="211"/>
        <v>886000</v>
      </c>
      <c r="G379" s="2">
        <v>1072060</v>
      </c>
      <c r="H379" s="2">
        <f t="shared" si="212"/>
        <v>1072060</v>
      </c>
      <c r="I379" s="2">
        <v>1111398.4000000001</v>
      </c>
      <c r="J379" s="63">
        <f t="shared" si="213"/>
        <v>1111398.4000000001</v>
      </c>
      <c r="K379" s="20">
        <f t="shared" si="214"/>
        <v>886000</v>
      </c>
      <c r="L379" s="20">
        <f t="shared" si="215"/>
        <v>1111398.4000000001</v>
      </c>
      <c r="M379" s="20">
        <f t="shared" si="216"/>
        <v>1072060</v>
      </c>
      <c r="N379" s="20">
        <f t="shared" si="217"/>
        <v>1023152.8000000002</v>
      </c>
      <c r="O379" s="20">
        <f t="shared" si="197"/>
        <v>979030</v>
      </c>
      <c r="P379" s="20">
        <f t="shared" si="198"/>
        <v>1091729.2000000002</v>
      </c>
      <c r="Q379" s="20">
        <f t="shared" si="218"/>
        <v>131564.28770756902</v>
      </c>
      <c r="R379" s="21">
        <f t="shared" si="199"/>
        <v>0.13438228420739814</v>
      </c>
      <c r="S379" s="20">
        <f t="shared" si="186"/>
        <v>979030</v>
      </c>
      <c r="T379" s="16" t="str">
        <f t="shared" si="200"/>
        <v>PROM[MEN-MED]</v>
      </c>
      <c r="U379" s="16">
        <v>1</v>
      </c>
      <c r="V379" s="16">
        <v>1</v>
      </c>
      <c r="W379" s="18">
        <f t="shared" si="201"/>
        <v>0</v>
      </c>
      <c r="X379" s="22">
        <f t="shared" si="202"/>
        <v>1</v>
      </c>
      <c r="Y379" s="22" t="e">
        <f>U379/#REF!</f>
        <v>#REF!</v>
      </c>
      <c r="Z379" s="22" t="e">
        <f>V379/#REF!</f>
        <v>#REF!</v>
      </c>
      <c r="AA379" s="20">
        <f t="shared" si="187"/>
        <v>979030</v>
      </c>
      <c r="AB379" s="20">
        <f t="shared" si="188"/>
        <v>979030</v>
      </c>
    </row>
    <row r="380" spans="1:47" ht="20.399999999999999" x14ac:dyDescent="0.2">
      <c r="A380" s="40">
        <v>333</v>
      </c>
      <c r="B380" s="55" t="s">
        <v>177</v>
      </c>
      <c r="C380" s="54" t="s">
        <v>153</v>
      </c>
      <c r="D380" s="19">
        <v>1</v>
      </c>
      <c r="E380" s="2">
        <v>465000</v>
      </c>
      <c r="F380" s="2">
        <f t="shared" si="211"/>
        <v>465000</v>
      </c>
      <c r="G380" s="2">
        <v>497550</v>
      </c>
      <c r="H380" s="2">
        <f t="shared" si="212"/>
        <v>497550</v>
      </c>
      <c r="I380" s="2">
        <v>512662.5</v>
      </c>
      <c r="J380" s="63">
        <f t="shared" si="213"/>
        <v>512662.5</v>
      </c>
      <c r="K380" s="20">
        <f t="shared" si="214"/>
        <v>465000</v>
      </c>
      <c r="L380" s="20">
        <f t="shared" si="215"/>
        <v>512662.5</v>
      </c>
      <c r="M380" s="20">
        <f t="shared" si="216"/>
        <v>497550</v>
      </c>
      <c r="N380" s="20">
        <f t="shared" si="217"/>
        <v>491737.5</v>
      </c>
      <c r="O380" s="20">
        <f t="shared" si="197"/>
        <v>481275</v>
      </c>
      <c r="P380" s="20">
        <f t="shared" si="198"/>
        <v>505106.25</v>
      </c>
      <c r="Q380" s="20">
        <f t="shared" si="218"/>
        <v>23016.325727622123</v>
      </c>
      <c r="R380" s="21">
        <f t="shared" si="199"/>
        <v>4.7823647036771333E-2</v>
      </c>
      <c r="S380" s="20">
        <f t="shared" si="186"/>
        <v>491737.5</v>
      </c>
      <c r="T380" s="16" t="str">
        <f t="shared" si="200"/>
        <v>PROMEDIO</v>
      </c>
      <c r="U380" s="16">
        <v>1</v>
      </c>
      <c r="V380" s="16">
        <v>1</v>
      </c>
      <c r="W380" s="18">
        <f t="shared" si="201"/>
        <v>0</v>
      </c>
      <c r="X380" s="22">
        <f t="shared" si="202"/>
        <v>1</v>
      </c>
      <c r="Y380" s="22" t="e">
        <f>U380/#REF!</f>
        <v>#REF!</v>
      </c>
      <c r="Z380" s="22" t="e">
        <f>V380/#REF!</f>
        <v>#REF!</v>
      </c>
      <c r="AA380" s="20">
        <f t="shared" si="187"/>
        <v>491737.5</v>
      </c>
      <c r="AB380" s="20">
        <f t="shared" si="188"/>
        <v>491737.5</v>
      </c>
    </row>
    <row r="381" spans="1:47" ht="20.399999999999999" x14ac:dyDescent="0.2">
      <c r="A381" s="40">
        <v>334</v>
      </c>
      <c r="B381" s="55" t="s">
        <v>178</v>
      </c>
      <c r="C381" s="54" t="s">
        <v>153</v>
      </c>
      <c r="D381" s="19">
        <v>1</v>
      </c>
      <c r="E381" s="2">
        <v>2900000</v>
      </c>
      <c r="F381" s="2">
        <f t="shared" si="211"/>
        <v>2900000</v>
      </c>
      <c r="G381" s="2">
        <v>3364000</v>
      </c>
      <c r="H381" s="2">
        <f t="shared" si="212"/>
        <v>3364000</v>
      </c>
      <c r="I381" s="2">
        <v>4037960</v>
      </c>
      <c r="J381" s="63">
        <f t="shared" si="213"/>
        <v>4037960</v>
      </c>
      <c r="K381" s="20">
        <f t="shared" si="214"/>
        <v>2900000</v>
      </c>
      <c r="L381" s="20">
        <f t="shared" si="215"/>
        <v>4037960</v>
      </c>
      <c r="M381" s="20">
        <f t="shared" si="216"/>
        <v>3364000</v>
      </c>
      <c r="N381" s="20">
        <f t="shared" si="217"/>
        <v>3433986.6666666665</v>
      </c>
      <c r="O381" s="20">
        <f t="shared" si="197"/>
        <v>3132000</v>
      </c>
      <c r="P381" s="20">
        <f t="shared" si="198"/>
        <v>3700980</v>
      </c>
      <c r="Q381" s="20">
        <f t="shared" si="218"/>
        <v>328097.54647055804</v>
      </c>
      <c r="R381" s="21">
        <f t="shared" si="199"/>
        <v>0.10475656017578482</v>
      </c>
      <c r="S381" s="20">
        <f t="shared" si="186"/>
        <v>3132000</v>
      </c>
      <c r="T381" s="16" t="str">
        <f t="shared" si="200"/>
        <v>PROM[MEN-MED]</v>
      </c>
      <c r="U381" s="16">
        <v>1</v>
      </c>
      <c r="V381" s="16">
        <v>1</v>
      </c>
      <c r="W381" s="18">
        <f t="shared" si="201"/>
        <v>0</v>
      </c>
      <c r="X381" s="22">
        <f t="shared" si="202"/>
        <v>1</v>
      </c>
      <c r="Y381" s="22" t="e">
        <f>U381/#REF!</f>
        <v>#REF!</v>
      </c>
      <c r="Z381" s="22" t="e">
        <f>V381/#REF!</f>
        <v>#REF!</v>
      </c>
      <c r="AA381" s="20">
        <f t="shared" si="187"/>
        <v>3132000</v>
      </c>
      <c r="AB381" s="20">
        <f t="shared" si="188"/>
        <v>3132000</v>
      </c>
    </row>
    <row r="382" spans="1:47" ht="30.6" x14ac:dyDescent="0.2">
      <c r="A382" s="40">
        <v>335</v>
      </c>
      <c r="B382" s="53" t="s">
        <v>179</v>
      </c>
      <c r="C382" s="54" t="s">
        <v>153</v>
      </c>
      <c r="D382" s="19">
        <v>1</v>
      </c>
      <c r="E382" s="2">
        <v>1465000</v>
      </c>
      <c r="F382" s="2">
        <f t="shared" si="211"/>
        <v>1465000</v>
      </c>
      <c r="G382" s="2">
        <v>1787300</v>
      </c>
      <c r="H382" s="2">
        <f t="shared" si="212"/>
        <v>1787300</v>
      </c>
      <c r="I382" s="2">
        <v>2144906.5</v>
      </c>
      <c r="J382" s="63">
        <f t="shared" si="213"/>
        <v>2144906.5</v>
      </c>
      <c r="K382" s="20">
        <f t="shared" si="214"/>
        <v>1465000</v>
      </c>
      <c r="L382" s="20">
        <f t="shared" si="215"/>
        <v>2144906.5</v>
      </c>
      <c r="M382" s="20">
        <f t="shared" si="216"/>
        <v>1787300</v>
      </c>
      <c r="N382" s="20">
        <f t="shared" si="217"/>
        <v>1799068.8333333333</v>
      </c>
      <c r="O382" s="20">
        <f t="shared" si="197"/>
        <v>1626150</v>
      </c>
      <c r="P382" s="20">
        <f t="shared" si="198"/>
        <v>1966103.25</v>
      </c>
      <c r="Q382" s="20">
        <f t="shared" si="218"/>
        <v>227900.51557642428</v>
      </c>
      <c r="R382" s="21">
        <f t="shared" si="199"/>
        <v>0.14014728996490131</v>
      </c>
      <c r="S382" s="20">
        <f t="shared" si="186"/>
        <v>1626150</v>
      </c>
      <c r="T382" s="16" t="str">
        <f t="shared" si="200"/>
        <v>PROM[MEN-MED]</v>
      </c>
      <c r="U382" s="16">
        <v>1</v>
      </c>
      <c r="V382" s="16">
        <v>1</v>
      </c>
      <c r="W382" s="18">
        <f t="shared" si="201"/>
        <v>0</v>
      </c>
      <c r="X382" s="22">
        <f t="shared" si="202"/>
        <v>1</v>
      </c>
      <c r="Y382" s="22" t="e">
        <f>U382/#REF!</f>
        <v>#REF!</v>
      </c>
      <c r="Z382" s="22" t="e">
        <f>V382/#REF!</f>
        <v>#REF!</v>
      </c>
      <c r="AA382" s="20">
        <f t="shared" si="187"/>
        <v>1626150</v>
      </c>
      <c r="AB382" s="20">
        <f t="shared" si="188"/>
        <v>1626150</v>
      </c>
    </row>
    <row r="383" spans="1:47" s="45" customFormat="1" ht="19.2" customHeight="1" x14ac:dyDescent="0.2">
      <c r="A383" s="334" t="s">
        <v>180</v>
      </c>
      <c r="B383" s="335"/>
      <c r="C383" s="43"/>
      <c r="D383" s="124"/>
      <c r="E383" s="125"/>
      <c r="F383" s="125"/>
      <c r="G383" s="125"/>
      <c r="H383" s="125"/>
      <c r="I383" s="125"/>
      <c r="J383" s="126"/>
      <c r="K383" s="127"/>
      <c r="L383" s="127"/>
      <c r="M383" s="127"/>
      <c r="N383" s="127"/>
      <c r="O383" s="127"/>
      <c r="P383" s="127"/>
      <c r="Q383" s="127"/>
      <c r="R383" s="128"/>
      <c r="S383" s="127"/>
      <c r="T383" s="123"/>
      <c r="U383" s="123"/>
      <c r="V383" s="123"/>
      <c r="W383" s="124"/>
      <c r="X383" s="128"/>
      <c r="Y383" s="128"/>
      <c r="Z383" s="128"/>
      <c r="AA383" s="127"/>
      <c r="AB383" s="127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</row>
    <row r="384" spans="1:47" ht="20.399999999999999" x14ac:dyDescent="0.2">
      <c r="A384" s="40">
        <v>336</v>
      </c>
      <c r="B384" s="56" t="s">
        <v>181</v>
      </c>
      <c r="C384" s="54" t="s">
        <v>153</v>
      </c>
      <c r="D384" s="19">
        <v>1</v>
      </c>
      <c r="E384" s="2">
        <v>111566</v>
      </c>
      <c r="F384" s="2">
        <f t="shared" ref="F384:F405" si="219">E384*D384</f>
        <v>111566</v>
      </c>
      <c r="G384" s="2">
        <v>133879.19999999998</v>
      </c>
      <c r="H384" s="2">
        <f t="shared" ref="H384:H405" si="220">G384*D384</f>
        <v>133879.19999999998</v>
      </c>
      <c r="I384" s="2">
        <v>130130.58240000003</v>
      </c>
      <c r="J384" s="63">
        <f t="shared" ref="J384:J405" si="221">I384*D384</f>
        <v>130130.58240000003</v>
      </c>
      <c r="K384" s="20">
        <f t="shared" ref="K384:K405" si="222">MIN(E384,G384,I384)</f>
        <v>111566</v>
      </c>
      <c r="L384" s="20">
        <f t="shared" ref="L384:L405" si="223">MAX(E384,G384,I384)</f>
        <v>133879.19999999998</v>
      </c>
      <c r="M384" s="20">
        <f t="shared" ref="M384:M405" si="224">MEDIAN(E384,G384,I384)</f>
        <v>130130.58240000003</v>
      </c>
      <c r="N384" s="20">
        <f t="shared" ref="N384:N405" si="225">AVERAGE(E384,G384,I384)</f>
        <v>125191.92746666668</v>
      </c>
      <c r="O384" s="20">
        <f t="shared" si="197"/>
        <v>120848.29120000001</v>
      </c>
      <c r="P384" s="20">
        <f t="shared" si="198"/>
        <v>132004.89120000001</v>
      </c>
      <c r="Q384" s="20">
        <f t="shared" ref="Q384:Q405" si="226">STDEVA(E384,G384)</f>
        <v>15777.81502997166</v>
      </c>
      <c r="R384" s="21">
        <f t="shared" si="199"/>
        <v>0.13055885915556628</v>
      </c>
      <c r="S384" s="20">
        <f t="shared" si="186"/>
        <v>120848.29120000001</v>
      </c>
      <c r="T384" s="16" t="str">
        <f t="shared" si="200"/>
        <v>PROM[MEN-MED]</v>
      </c>
      <c r="U384" s="16">
        <v>1</v>
      </c>
      <c r="V384" s="16">
        <v>1</v>
      </c>
      <c r="W384" s="18">
        <f t="shared" si="201"/>
        <v>0</v>
      </c>
      <c r="X384" s="22">
        <f t="shared" si="202"/>
        <v>1</v>
      </c>
      <c r="Y384" s="22" t="e">
        <f>U384/#REF!</f>
        <v>#REF!</v>
      </c>
      <c r="Z384" s="22" t="e">
        <f>V384/#REF!</f>
        <v>#REF!</v>
      </c>
      <c r="AA384" s="20">
        <f t="shared" si="187"/>
        <v>120848.29120000001</v>
      </c>
      <c r="AB384" s="20">
        <f t="shared" si="188"/>
        <v>120848.29120000001</v>
      </c>
    </row>
    <row r="385" spans="1:28" x14ac:dyDescent="0.2">
      <c r="A385" s="40">
        <v>337</v>
      </c>
      <c r="B385" s="56" t="s">
        <v>182</v>
      </c>
      <c r="C385" s="54" t="s">
        <v>153</v>
      </c>
      <c r="D385" s="19">
        <v>1</v>
      </c>
      <c r="E385" s="2">
        <v>140000</v>
      </c>
      <c r="F385" s="2">
        <f t="shared" si="219"/>
        <v>140000</v>
      </c>
      <c r="G385" s="2">
        <v>170800</v>
      </c>
      <c r="H385" s="2">
        <f t="shared" si="220"/>
        <v>170800</v>
      </c>
      <c r="I385" s="2">
        <v>175616.00000000006</v>
      </c>
      <c r="J385" s="63">
        <f t="shared" si="221"/>
        <v>175616.00000000006</v>
      </c>
      <c r="K385" s="20">
        <f t="shared" si="222"/>
        <v>140000</v>
      </c>
      <c r="L385" s="20">
        <f t="shared" si="223"/>
        <v>175616.00000000006</v>
      </c>
      <c r="M385" s="20">
        <f t="shared" si="224"/>
        <v>170800</v>
      </c>
      <c r="N385" s="20">
        <f t="shared" si="225"/>
        <v>162138.66666666669</v>
      </c>
      <c r="O385" s="20">
        <f t="shared" si="197"/>
        <v>155400</v>
      </c>
      <c r="P385" s="20">
        <f t="shared" si="198"/>
        <v>173208.00000000003</v>
      </c>
      <c r="Q385" s="20">
        <f t="shared" si="226"/>
        <v>21778.888860545663</v>
      </c>
      <c r="R385" s="21">
        <f t="shared" si="199"/>
        <v>0.14014728996490131</v>
      </c>
      <c r="S385" s="20">
        <f t="shared" si="186"/>
        <v>155400</v>
      </c>
      <c r="T385" s="16" t="str">
        <f t="shared" si="200"/>
        <v>PROM[MEN-MED]</v>
      </c>
      <c r="U385" s="16">
        <v>1</v>
      </c>
      <c r="V385" s="16">
        <v>1</v>
      </c>
      <c r="W385" s="18">
        <f t="shared" si="201"/>
        <v>0</v>
      </c>
      <c r="X385" s="22">
        <f t="shared" si="202"/>
        <v>1</v>
      </c>
      <c r="Y385" s="22" t="e">
        <f>U385/#REF!</f>
        <v>#REF!</v>
      </c>
      <c r="Z385" s="22" t="e">
        <f>V385/#REF!</f>
        <v>#REF!</v>
      </c>
      <c r="AA385" s="20">
        <f t="shared" si="187"/>
        <v>155400</v>
      </c>
      <c r="AB385" s="20">
        <f t="shared" si="188"/>
        <v>155400</v>
      </c>
    </row>
    <row r="386" spans="1:28" ht="20.399999999999999" x14ac:dyDescent="0.2">
      <c r="A386" s="40">
        <v>338</v>
      </c>
      <c r="B386" s="56" t="s">
        <v>183</v>
      </c>
      <c r="C386" s="54" t="s">
        <v>153</v>
      </c>
      <c r="D386" s="19">
        <v>1</v>
      </c>
      <c r="E386" s="2">
        <v>150000</v>
      </c>
      <c r="F386" s="2">
        <f t="shared" si="219"/>
        <v>150000</v>
      </c>
      <c r="G386" s="2">
        <v>187500</v>
      </c>
      <c r="H386" s="2">
        <f t="shared" si="220"/>
        <v>187500</v>
      </c>
      <c r="I386" s="2">
        <v>174960</v>
      </c>
      <c r="J386" s="63">
        <f t="shared" si="221"/>
        <v>174960</v>
      </c>
      <c r="K386" s="20">
        <f t="shared" si="222"/>
        <v>150000</v>
      </c>
      <c r="L386" s="20">
        <f t="shared" si="223"/>
        <v>187500</v>
      </c>
      <c r="M386" s="20">
        <f t="shared" si="224"/>
        <v>174960</v>
      </c>
      <c r="N386" s="20">
        <f t="shared" si="225"/>
        <v>170820</v>
      </c>
      <c r="O386" s="20">
        <f t="shared" si="197"/>
        <v>162480</v>
      </c>
      <c r="P386" s="20">
        <f t="shared" si="198"/>
        <v>181230</v>
      </c>
      <c r="Q386" s="20">
        <f t="shared" si="226"/>
        <v>26516.504294495531</v>
      </c>
      <c r="R386" s="21">
        <f t="shared" si="199"/>
        <v>0.16319857394445797</v>
      </c>
      <c r="S386" s="20">
        <f t="shared" si="186"/>
        <v>162480</v>
      </c>
      <c r="T386" s="16" t="str">
        <f t="shared" si="200"/>
        <v>PROM[MEN-MED]</v>
      </c>
      <c r="U386" s="16">
        <v>1</v>
      </c>
      <c r="V386" s="16">
        <v>1</v>
      </c>
      <c r="W386" s="18">
        <f t="shared" si="201"/>
        <v>0</v>
      </c>
      <c r="X386" s="22">
        <f t="shared" si="202"/>
        <v>1</v>
      </c>
      <c r="Y386" s="22" t="e">
        <f>U386/#REF!</f>
        <v>#REF!</v>
      </c>
      <c r="Z386" s="22" t="e">
        <f>V386/#REF!</f>
        <v>#REF!</v>
      </c>
      <c r="AA386" s="20">
        <f t="shared" si="187"/>
        <v>162480</v>
      </c>
      <c r="AB386" s="20">
        <f t="shared" si="188"/>
        <v>162480</v>
      </c>
    </row>
    <row r="387" spans="1:28" x14ac:dyDescent="0.2">
      <c r="A387" s="40">
        <v>339</v>
      </c>
      <c r="B387" s="55" t="s">
        <v>184</v>
      </c>
      <c r="C387" s="54" t="s">
        <v>156</v>
      </c>
      <c r="D387" s="19">
        <v>1</v>
      </c>
      <c r="E387" s="2">
        <v>32000</v>
      </c>
      <c r="F387" s="2">
        <f t="shared" si="219"/>
        <v>32000</v>
      </c>
      <c r="G387" s="2">
        <v>36160</v>
      </c>
      <c r="H387" s="2">
        <f t="shared" si="220"/>
        <v>36160</v>
      </c>
      <c r="I387" s="2">
        <v>48412.800000000003</v>
      </c>
      <c r="J387" s="63">
        <f t="shared" si="221"/>
        <v>48412.800000000003</v>
      </c>
      <c r="K387" s="20">
        <f t="shared" si="222"/>
        <v>32000</v>
      </c>
      <c r="L387" s="20">
        <f t="shared" si="223"/>
        <v>48412.800000000003</v>
      </c>
      <c r="M387" s="20">
        <f t="shared" si="224"/>
        <v>36160</v>
      </c>
      <c r="N387" s="20">
        <f t="shared" si="225"/>
        <v>38857.599999999999</v>
      </c>
      <c r="O387" s="20">
        <f t="shared" si="197"/>
        <v>34080</v>
      </c>
      <c r="P387" s="20">
        <f t="shared" si="198"/>
        <v>42286.400000000001</v>
      </c>
      <c r="Q387" s="20">
        <f t="shared" si="226"/>
        <v>2941.5642097360378</v>
      </c>
      <c r="R387" s="21">
        <f t="shared" si="199"/>
        <v>8.631350380680862E-2</v>
      </c>
      <c r="S387" s="20">
        <f t="shared" si="186"/>
        <v>38857.599999999999</v>
      </c>
      <c r="T387" s="16" t="str">
        <f t="shared" si="200"/>
        <v>PROMEDIO</v>
      </c>
      <c r="U387" s="16">
        <v>1</v>
      </c>
      <c r="V387" s="16">
        <v>1</v>
      </c>
      <c r="W387" s="18">
        <f t="shared" si="201"/>
        <v>0</v>
      </c>
      <c r="X387" s="22">
        <f t="shared" si="202"/>
        <v>1</v>
      </c>
      <c r="Y387" s="22" t="e">
        <f>U387/#REF!</f>
        <v>#REF!</v>
      </c>
      <c r="Z387" s="22" t="e">
        <f>V387/#REF!</f>
        <v>#REF!</v>
      </c>
      <c r="AA387" s="20">
        <f t="shared" si="187"/>
        <v>38857.599999999999</v>
      </c>
      <c r="AB387" s="20">
        <f t="shared" si="188"/>
        <v>38857.599999999999</v>
      </c>
    </row>
    <row r="388" spans="1:28" x14ac:dyDescent="0.2">
      <c r="A388" s="40">
        <v>340</v>
      </c>
      <c r="B388" s="55" t="s">
        <v>185</v>
      </c>
      <c r="C388" s="54" t="s">
        <v>153</v>
      </c>
      <c r="D388" s="19">
        <v>1</v>
      </c>
      <c r="E388" s="2">
        <v>100000</v>
      </c>
      <c r="F388" s="2">
        <f t="shared" si="219"/>
        <v>100000</v>
      </c>
      <c r="G388" s="2">
        <v>106000</v>
      </c>
      <c r="H388" s="2">
        <f t="shared" si="220"/>
        <v>106000</v>
      </c>
      <c r="I388" s="2">
        <v>123210.00000000003</v>
      </c>
      <c r="J388" s="63">
        <f t="shared" si="221"/>
        <v>123210.00000000003</v>
      </c>
      <c r="K388" s="20">
        <f t="shared" si="222"/>
        <v>100000</v>
      </c>
      <c r="L388" s="20">
        <f t="shared" si="223"/>
        <v>123210.00000000003</v>
      </c>
      <c r="M388" s="20">
        <f t="shared" si="224"/>
        <v>106000</v>
      </c>
      <c r="N388" s="20">
        <f t="shared" si="225"/>
        <v>109736.66666666667</v>
      </c>
      <c r="O388" s="20">
        <f t="shared" si="197"/>
        <v>103000</v>
      </c>
      <c r="P388" s="20">
        <f t="shared" si="198"/>
        <v>114605.00000000001</v>
      </c>
      <c r="Q388" s="20">
        <f t="shared" si="226"/>
        <v>4242.6406871192848</v>
      </c>
      <c r="R388" s="21">
        <f t="shared" si="199"/>
        <v>4.1190686282711504E-2</v>
      </c>
      <c r="S388" s="20">
        <f t="shared" si="186"/>
        <v>109736.66666666667</v>
      </c>
      <c r="T388" s="16" t="str">
        <f t="shared" si="200"/>
        <v>PROMEDIO</v>
      </c>
      <c r="U388" s="16">
        <v>1</v>
      </c>
      <c r="V388" s="16">
        <v>1</v>
      </c>
      <c r="W388" s="18">
        <f t="shared" si="201"/>
        <v>0</v>
      </c>
      <c r="X388" s="22">
        <f t="shared" si="202"/>
        <v>1</v>
      </c>
      <c r="Y388" s="22" t="e">
        <f>U388/#REF!</f>
        <v>#REF!</v>
      </c>
      <c r="Z388" s="22" t="e">
        <f>V388/#REF!</f>
        <v>#REF!</v>
      </c>
      <c r="AA388" s="20">
        <f t="shared" si="187"/>
        <v>109736.66666666667</v>
      </c>
      <c r="AB388" s="20">
        <f t="shared" si="188"/>
        <v>109736.66666666667</v>
      </c>
    </row>
    <row r="389" spans="1:28" x14ac:dyDescent="0.2">
      <c r="A389" s="40">
        <v>341</v>
      </c>
      <c r="B389" s="55" t="s">
        <v>186</v>
      </c>
      <c r="C389" s="54" t="s">
        <v>153</v>
      </c>
      <c r="D389" s="19">
        <v>1</v>
      </c>
      <c r="E389" s="2">
        <v>320000</v>
      </c>
      <c r="F389" s="2">
        <f t="shared" si="219"/>
        <v>320000</v>
      </c>
      <c r="G389" s="2">
        <v>368000</v>
      </c>
      <c r="H389" s="2">
        <f t="shared" si="220"/>
        <v>368000</v>
      </c>
      <c r="I389" s="2">
        <v>352800</v>
      </c>
      <c r="J389" s="63">
        <f t="shared" si="221"/>
        <v>352800</v>
      </c>
      <c r="K389" s="20">
        <f t="shared" si="222"/>
        <v>320000</v>
      </c>
      <c r="L389" s="20">
        <f t="shared" si="223"/>
        <v>368000</v>
      </c>
      <c r="M389" s="20">
        <f t="shared" si="224"/>
        <v>352800</v>
      </c>
      <c r="N389" s="20">
        <f t="shared" si="225"/>
        <v>346933.33333333331</v>
      </c>
      <c r="O389" s="20">
        <f t="shared" si="197"/>
        <v>336400</v>
      </c>
      <c r="P389" s="20">
        <f t="shared" si="198"/>
        <v>360400</v>
      </c>
      <c r="Q389" s="20">
        <f t="shared" si="226"/>
        <v>33941.125496954279</v>
      </c>
      <c r="R389" s="21">
        <f t="shared" si="199"/>
        <v>0.10089514119189738</v>
      </c>
      <c r="S389" s="20">
        <f t="shared" si="186"/>
        <v>336400</v>
      </c>
      <c r="T389" s="16" t="str">
        <f t="shared" si="200"/>
        <v>PROM[MEN-MED]</v>
      </c>
      <c r="U389" s="16">
        <v>1</v>
      </c>
      <c r="V389" s="16">
        <v>1</v>
      </c>
      <c r="W389" s="18">
        <f t="shared" si="201"/>
        <v>0</v>
      </c>
      <c r="X389" s="22">
        <f t="shared" si="202"/>
        <v>1</v>
      </c>
      <c r="Y389" s="22" t="e">
        <f>U389/#REF!</f>
        <v>#REF!</v>
      </c>
      <c r="Z389" s="22" t="e">
        <f>V389/#REF!</f>
        <v>#REF!</v>
      </c>
      <c r="AA389" s="20">
        <f t="shared" si="187"/>
        <v>336400</v>
      </c>
      <c r="AB389" s="20">
        <f t="shared" si="188"/>
        <v>336400</v>
      </c>
    </row>
    <row r="390" spans="1:28" ht="40.799999999999997" x14ac:dyDescent="0.2">
      <c r="A390" s="40">
        <v>342</v>
      </c>
      <c r="B390" s="55" t="s">
        <v>187</v>
      </c>
      <c r="C390" s="54" t="s">
        <v>153</v>
      </c>
      <c r="D390" s="19">
        <v>1</v>
      </c>
      <c r="E390" s="2">
        <v>2530000</v>
      </c>
      <c r="F390" s="2">
        <f t="shared" si="219"/>
        <v>2530000</v>
      </c>
      <c r="G390" s="2">
        <v>2884200.0000000005</v>
      </c>
      <c r="H390" s="2">
        <f t="shared" si="220"/>
        <v>2884200.0000000005</v>
      </c>
      <c r="I390" s="2">
        <v>3765652</v>
      </c>
      <c r="J390" s="63">
        <f t="shared" si="221"/>
        <v>3765652</v>
      </c>
      <c r="K390" s="20">
        <f t="shared" si="222"/>
        <v>2530000</v>
      </c>
      <c r="L390" s="20">
        <f t="shared" si="223"/>
        <v>3765652</v>
      </c>
      <c r="M390" s="20">
        <f t="shared" si="224"/>
        <v>2884200.0000000005</v>
      </c>
      <c r="N390" s="20">
        <f t="shared" si="225"/>
        <v>3059950.6666666665</v>
      </c>
      <c r="O390" s="20">
        <f t="shared" si="197"/>
        <v>2707100</v>
      </c>
      <c r="P390" s="20">
        <f t="shared" si="198"/>
        <v>3324926</v>
      </c>
      <c r="Q390" s="20">
        <f t="shared" si="226"/>
        <v>250457.22189627547</v>
      </c>
      <c r="R390" s="21">
        <f t="shared" si="199"/>
        <v>9.2518644267398864E-2</v>
      </c>
      <c r="S390" s="20">
        <f t="shared" si="186"/>
        <v>3059950.6666666665</v>
      </c>
      <c r="T390" s="16" t="str">
        <f t="shared" si="200"/>
        <v>PROMEDIO</v>
      </c>
      <c r="U390" s="16">
        <v>1</v>
      </c>
      <c r="V390" s="16">
        <v>1</v>
      </c>
      <c r="W390" s="18">
        <f t="shared" si="201"/>
        <v>0</v>
      </c>
      <c r="X390" s="22">
        <f t="shared" si="202"/>
        <v>1</v>
      </c>
      <c r="Y390" s="22" t="e">
        <f>U390/#REF!</f>
        <v>#REF!</v>
      </c>
      <c r="Z390" s="22" t="e">
        <f>V390/#REF!</f>
        <v>#REF!</v>
      </c>
      <c r="AA390" s="20">
        <f t="shared" si="187"/>
        <v>3059950.6666666665</v>
      </c>
      <c r="AB390" s="20">
        <f t="shared" si="188"/>
        <v>3059950.6666666665</v>
      </c>
    </row>
    <row r="391" spans="1:28" x14ac:dyDescent="0.2">
      <c r="A391" s="40">
        <v>343</v>
      </c>
      <c r="B391" s="55" t="s">
        <v>188</v>
      </c>
      <c r="C391" s="54" t="s">
        <v>156</v>
      </c>
      <c r="D391" s="19">
        <v>1</v>
      </c>
      <c r="E391" s="2">
        <v>26600</v>
      </c>
      <c r="F391" s="2">
        <f t="shared" si="219"/>
        <v>26600</v>
      </c>
      <c r="G391" s="2">
        <v>31920</v>
      </c>
      <c r="H391" s="2">
        <f t="shared" si="220"/>
        <v>31920</v>
      </c>
      <c r="I391" s="2">
        <v>33965.539999999994</v>
      </c>
      <c r="J391" s="63">
        <f t="shared" si="221"/>
        <v>33965.539999999994</v>
      </c>
      <c r="K391" s="20">
        <f t="shared" si="222"/>
        <v>26600</v>
      </c>
      <c r="L391" s="20">
        <f t="shared" si="223"/>
        <v>33965.539999999994</v>
      </c>
      <c r="M391" s="20">
        <f t="shared" si="224"/>
        <v>31920</v>
      </c>
      <c r="N391" s="20">
        <f t="shared" si="225"/>
        <v>30828.513333333332</v>
      </c>
      <c r="O391" s="20">
        <f t="shared" si="197"/>
        <v>29260</v>
      </c>
      <c r="P391" s="20">
        <f t="shared" si="198"/>
        <v>32942.769999999997</v>
      </c>
      <c r="Q391" s="20">
        <f t="shared" si="226"/>
        <v>3761.8080759124327</v>
      </c>
      <c r="R391" s="21">
        <f t="shared" si="199"/>
        <v>0.12856486930664501</v>
      </c>
      <c r="S391" s="20">
        <f t="shared" si="186"/>
        <v>29260</v>
      </c>
      <c r="T391" s="16" t="str">
        <f t="shared" si="200"/>
        <v>PROM[MEN-MED]</v>
      </c>
      <c r="U391" s="16">
        <v>1</v>
      </c>
      <c r="V391" s="16">
        <v>1</v>
      </c>
      <c r="W391" s="18">
        <f t="shared" si="201"/>
        <v>0</v>
      </c>
      <c r="X391" s="22">
        <f t="shared" si="202"/>
        <v>1</v>
      </c>
      <c r="Y391" s="22" t="e">
        <f>U391/#REF!</f>
        <v>#REF!</v>
      </c>
      <c r="Z391" s="22" t="e">
        <f>V391/#REF!</f>
        <v>#REF!</v>
      </c>
      <c r="AA391" s="20">
        <f t="shared" si="187"/>
        <v>29260</v>
      </c>
      <c r="AB391" s="20">
        <f t="shared" si="188"/>
        <v>29260</v>
      </c>
    </row>
    <row r="392" spans="1:28" x14ac:dyDescent="0.2">
      <c r="A392" s="40">
        <v>344</v>
      </c>
      <c r="B392" s="55" t="s">
        <v>189</v>
      </c>
      <c r="C392" s="54" t="s">
        <v>156</v>
      </c>
      <c r="D392" s="19">
        <v>1</v>
      </c>
      <c r="E392" s="2">
        <v>16200</v>
      </c>
      <c r="F392" s="2">
        <f t="shared" si="219"/>
        <v>16200</v>
      </c>
      <c r="G392" s="2">
        <v>18144</v>
      </c>
      <c r="H392" s="2">
        <f t="shared" si="220"/>
        <v>18144</v>
      </c>
      <c r="I392" s="2">
        <v>19247.22</v>
      </c>
      <c r="J392" s="63">
        <f t="shared" si="221"/>
        <v>19247.22</v>
      </c>
      <c r="K392" s="20">
        <f t="shared" si="222"/>
        <v>16200</v>
      </c>
      <c r="L392" s="20">
        <f t="shared" si="223"/>
        <v>19247.22</v>
      </c>
      <c r="M392" s="20">
        <f t="shared" si="224"/>
        <v>18144</v>
      </c>
      <c r="N392" s="20">
        <f t="shared" si="225"/>
        <v>17863.740000000002</v>
      </c>
      <c r="O392" s="20">
        <f t="shared" si="197"/>
        <v>17172</v>
      </c>
      <c r="P392" s="20">
        <f t="shared" si="198"/>
        <v>18695.61</v>
      </c>
      <c r="Q392" s="20">
        <f t="shared" si="226"/>
        <v>1374.6155826266483</v>
      </c>
      <c r="R392" s="21">
        <f t="shared" si="199"/>
        <v>8.0049824285269522E-2</v>
      </c>
      <c r="S392" s="20">
        <f t="shared" si="186"/>
        <v>17863.740000000002</v>
      </c>
      <c r="T392" s="16" t="str">
        <f t="shared" si="200"/>
        <v>PROMEDIO</v>
      </c>
      <c r="U392" s="16">
        <v>1</v>
      </c>
      <c r="V392" s="16">
        <v>1</v>
      </c>
      <c r="W392" s="18">
        <f t="shared" si="201"/>
        <v>0</v>
      </c>
      <c r="X392" s="22">
        <f t="shared" si="202"/>
        <v>1</v>
      </c>
      <c r="Y392" s="22" t="e">
        <f>U392/#REF!</f>
        <v>#REF!</v>
      </c>
      <c r="Z392" s="22" t="e">
        <f>V392/#REF!</f>
        <v>#REF!</v>
      </c>
      <c r="AA392" s="20">
        <f t="shared" si="187"/>
        <v>17863.740000000002</v>
      </c>
      <c r="AB392" s="20">
        <f t="shared" si="188"/>
        <v>17863.740000000002</v>
      </c>
    </row>
    <row r="393" spans="1:28" x14ac:dyDescent="0.2">
      <c r="A393" s="40">
        <v>345</v>
      </c>
      <c r="B393" s="56" t="s">
        <v>190</v>
      </c>
      <c r="C393" s="54" t="s">
        <v>156</v>
      </c>
      <c r="D393" s="19">
        <v>1</v>
      </c>
      <c r="E393" s="2">
        <v>19000</v>
      </c>
      <c r="F393" s="2">
        <f t="shared" si="219"/>
        <v>19000</v>
      </c>
      <c r="G393" s="2">
        <v>20520</v>
      </c>
      <c r="H393" s="2">
        <f t="shared" si="220"/>
        <v>20520</v>
      </c>
      <c r="I393" s="2">
        <v>29214.400000000001</v>
      </c>
      <c r="J393" s="63">
        <f t="shared" si="221"/>
        <v>29214.400000000001</v>
      </c>
      <c r="K393" s="20">
        <f t="shared" si="222"/>
        <v>19000</v>
      </c>
      <c r="L393" s="20">
        <f t="shared" si="223"/>
        <v>29214.400000000001</v>
      </c>
      <c r="M393" s="20">
        <f t="shared" si="224"/>
        <v>20520</v>
      </c>
      <c r="N393" s="20">
        <f t="shared" si="225"/>
        <v>22911.466666666664</v>
      </c>
      <c r="O393" s="20">
        <f t="shared" si="197"/>
        <v>19760</v>
      </c>
      <c r="P393" s="20">
        <f t="shared" si="198"/>
        <v>24867.200000000001</v>
      </c>
      <c r="Q393" s="20">
        <f t="shared" si="226"/>
        <v>1074.8023074035523</v>
      </c>
      <c r="R393" s="21">
        <f t="shared" si="199"/>
        <v>5.4392829322042119E-2</v>
      </c>
      <c r="S393" s="20">
        <f t="shared" si="186"/>
        <v>22911.466666666664</v>
      </c>
      <c r="T393" s="16" t="str">
        <f t="shared" si="200"/>
        <v>PROMEDIO</v>
      </c>
      <c r="U393" s="16">
        <v>1</v>
      </c>
      <c r="V393" s="16">
        <v>1</v>
      </c>
      <c r="W393" s="18">
        <f t="shared" si="201"/>
        <v>0</v>
      </c>
      <c r="X393" s="22">
        <f t="shared" si="202"/>
        <v>1</v>
      </c>
      <c r="Y393" s="22" t="e">
        <f>U393/#REF!</f>
        <v>#REF!</v>
      </c>
      <c r="Z393" s="22" t="e">
        <f>V393/#REF!</f>
        <v>#REF!</v>
      </c>
      <c r="AA393" s="20">
        <f t="shared" si="187"/>
        <v>22911.466666666664</v>
      </c>
      <c r="AB393" s="20">
        <f t="shared" si="188"/>
        <v>22911.466666666664</v>
      </c>
    </row>
    <row r="394" spans="1:28" x14ac:dyDescent="0.2">
      <c r="A394" s="40">
        <v>346</v>
      </c>
      <c r="B394" s="56" t="s">
        <v>191</v>
      </c>
      <c r="C394" s="54" t="s">
        <v>156</v>
      </c>
      <c r="D394" s="19">
        <v>1</v>
      </c>
      <c r="E394" s="2">
        <v>30000</v>
      </c>
      <c r="F394" s="2">
        <f t="shared" si="219"/>
        <v>30000</v>
      </c>
      <c r="G394" s="2">
        <v>37200</v>
      </c>
      <c r="H394" s="2">
        <f t="shared" si="220"/>
        <v>37200</v>
      </c>
      <c r="I394" s="2">
        <v>46128</v>
      </c>
      <c r="J394" s="63">
        <f t="shared" si="221"/>
        <v>46128</v>
      </c>
      <c r="K394" s="20">
        <f t="shared" si="222"/>
        <v>30000</v>
      </c>
      <c r="L394" s="20">
        <f t="shared" si="223"/>
        <v>46128</v>
      </c>
      <c r="M394" s="20">
        <f t="shared" si="224"/>
        <v>37200</v>
      </c>
      <c r="N394" s="20">
        <f t="shared" si="225"/>
        <v>37776</v>
      </c>
      <c r="O394" s="20">
        <f t="shared" si="197"/>
        <v>33600</v>
      </c>
      <c r="P394" s="20">
        <f t="shared" si="198"/>
        <v>41664</v>
      </c>
      <c r="Q394" s="20">
        <f t="shared" si="226"/>
        <v>5091.1688245431424</v>
      </c>
      <c r="R394" s="21">
        <f t="shared" si="199"/>
        <v>0.15152288168283162</v>
      </c>
      <c r="S394" s="20">
        <f t="shared" si="186"/>
        <v>33600</v>
      </c>
      <c r="T394" s="16" t="str">
        <f t="shared" si="200"/>
        <v>PROM[MEN-MED]</v>
      </c>
      <c r="U394" s="16">
        <v>1</v>
      </c>
      <c r="V394" s="16">
        <v>1</v>
      </c>
      <c r="W394" s="18">
        <f t="shared" si="201"/>
        <v>0</v>
      </c>
      <c r="X394" s="22">
        <f t="shared" si="202"/>
        <v>1</v>
      </c>
      <c r="Y394" s="22" t="e">
        <f>U394/#REF!</f>
        <v>#REF!</v>
      </c>
      <c r="Z394" s="22" t="e">
        <f>V394/#REF!</f>
        <v>#REF!</v>
      </c>
      <c r="AA394" s="20">
        <f t="shared" si="187"/>
        <v>33600</v>
      </c>
      <c r="AB394" s="20">
        <f t="shared" si="188"/>
        <v>33600</v>
      </c>
    </row>
    <row r="395" spans="1:28" x14ac:dyDescent="0.2">
      <c r="A395" s="40">
        <v>347</v>
      </c>
      <c r="B395" s="56" t="s">
        <v>192</v>
      </c>
      <c r="C395" s="54" t="s">
        <v>156</v>
      </c>
      <c r="D395" s="19">
        <v>1</v>
      </c>
      <c r="E395" s="2">
        <v>46600</v>
      </c>
      <c r="F395" s="2">
        <f t="shared" si="219"/>
        <v>46600</v>
      </c>
      <c r="G395" s="2">
        <v>49396</v>
      </c>
      <c r="H395" s="2">
        <f t="shared" si="220"/>
        <v>49396</v>
      </c>
      <c r="I395" s="2">
        <v>58455.040000000015</v>
      </c>
      <c r="J395" s="63">
        <f t="shared" si="221"/>
        <v>58455.040000000015</v>
      </c>
      <c r="K395" s="20">
        <f t="shared" si="222"/>
        <v>46600</v>
      </c>
      <c r="L395" s="20">
        <f t="shared" si="223"/>
        <v>58455.040000000015</v>
      </c>
      <c r="M395" s="20">
        <f t="shared" si="224"/>
        <v>49396</v>
      </c>
      <c r="N395" s="20">
        <f t="shared" si="225"/>
        <v>51483.68</v>
      </c>
      <c r="O395" s="20">
        <f t="shared" si="197"/>
        <v>47998</v>
      </c>
      <c r="P395" s="20">
        <f t="shared" si="198"/>
        <v>53925.520000000004</v>
      </c>
      <c r="Q395" s="20">
        <f t="shared" si="226"/>
        <v>1977.0705601975869</v>
      </c>
      <c r="R395" s="21">
        <f t="shared" si="199"/>
        <v>4.1190686282711504E-2</v>
      </c>
      <c r="S395" s="20">
        <f t="shared" si="186"/>
        <v>51483.68</v>
      </c>
      <c r="T395" s="16" t="str">
        <f t="shared" si="200"/>
        <v>PROMEDIO</v>
      </c>
      <c r="U395" s="16">
        <v>1</v>
      </c>
      <c r="V395" s="16">
        <v>1</v>
      </c>
      <c r="W395" s="18">
        <f t="shared" si="201"/>
        <v>0</v>
      </c>
      <c r="X395" s="22">
        <f t="shared" si="202"/>
        <v>1</v>
      </c>
      <c r="Y395" s="22" t="e">
        <f>U395/#REF!</f>
        <v>#REF!</v>
      </c>
      <c r="Z395" s="22" t="e">
        <f>V395/#REF!</f>
        <v>#REF!</v>
      </c>
      <c r="AA395" s="20">
        <f t="shared" si="187"/>
        <v>51483.68</v>
      </c>
      <c r="AB395" s="20">
        <f t="shared" si="188"/>
        <v>51483.68</v>
      </c>
    </row>
    <row r="396" spans="1:28" x14ac:dyDescent="0.2">
      <c r="A396" s="40">
        <v>348</v>
      </c>
      <c r="B396" s="56" t="s">
        <v>193</v>
      </c>
      <c r="C396" s="54" t="s">
        <v>156</v>
      </c>
      <c r="D396" s="19">
        <v>1</v>
      </c>
      <c r="E396" s="2">
        <v>68600</v>
      </c>
      <c r="F396" s="2">
        <f t="shared" si="219"/>
        <v>68600</v>
      </c>
      <c r="G396" s="2">
        <v>76832.000000000015</v>
      </c>
      <c r="H396" s="2">
        <f t="shared" si="220"/>
        <v>76832.000000000015</v>
      </c>
      <c r="I396" s="2">
        <v>107187.5</v>
      </c>
      <c r="J396" s="63">
        <f t="shared" si="221"/>
        <v>107187.5</v>
      </c>
      <c r="K396" s="20">
        <f t="shared" si="222"/>
        <v>68600</v>
      </c>
      <c r="L396" s="20">
        <f t="shared" si="223"/>
        <v>107187.5</v>
      </c>
      <c r="M396" s="20">
        <f t="shared" si="224"/>
        <v>76832.000000000015</v>
      </c>
      <c r="N396" s="20">
        <f t="shared" si="225"/>
        <v>84206.5</v>
      </c>
      <c r="O396" s="20">
        <f t="shared" si="197"/>
        <v>72716</v>
      </c>
      <c r="P396" s="20">
        <f t="shared" si="198"/>
        <v>92009.75</v>
      </c>
      <c r="Q396" s="20">
        <f t="shared" si="226"/>
        <v>5820.9030227276698</v>
      </c>
      <c r="R396" s="21">
        <f t="shared" si="199"/>
        <v>8.0049824285269675E-2</v>
      </c>
      <c r="S396" s="20">
        <f t="shared" si="186"/>
        <v>84206.5</v>
      </c>
      <c r="T396" s="16" t="str">
        <f t="shared" si="200"/>
        <v>PROMEDIO</v>
      </c>
      <c r="U396" s="16">
        <v>1</v>
      </c>
      <c r="V396" s="16">
        <v>1</v>
      </c>
      <c r="W396" s="18">
        <f t="shared" si="201"/>
        <v>0</v>
      </c>
      <c r="X396" s="22">
        <f t="shared" si="202"/>
        <v>1</v>
      </c>
      <c r="Y396" s="22" t="e">
        <f>U396/#REF!</f>
        <v>#REF!</v>
      </c>
      <c r="Z396" s="22" t="e">
        <f>V396/#REF!</f>
        <v>#REF!</v>
      </c>
      <c r="AA396" s="20">
        <f t="shared" si="187"/>
        <v>84206.5</v>
      </c>
      <c r="AB396" s="20">
        <f t="shared" si="188"/>
        <v>84206.5</v>
      </c>
    </row>
    <row r="397" spans="1:28" ht="20.399999999999999" x14ac:dyDescent="0.2">
      <c r="A397" s="40">
        <v>349</v>
      </c>
      <c r="B397" s="56" t="s">
        <v>194</v>
      </c>
      <c r="C397" s="54" t="s">
        <v>153</v>
      </c>
      <c r="D397" s="19">
        <v>1</v>
      </c>
      <c r="E397" s="2">
        <v>280000</v>
      </c>
      <c r="F397" s="2">
        <f t="shared" si="219"/>
        <v>280000</v>
      </c>
      <c r="G397" s="2">
        <v>333200</v>
      </c>
      <c r="H397" s="2">
        <f t="shared" si="220"/>
        <v>333200</v>
      </c>
      <c r="I397" s="2">
        <v>430528</v>
      </c>
      <c r="J397" s="63">
        <f t="shared" si="221"/>
        <v>430528</v>
      </c>
      <c r="K397" s="20">
        <f t="shared" si="222"/>
        <v>280000</v>
      </c>
      <c r="L397" s="20">
        <f t="shared" si="223"/>
        <v>430528</v>
      </c>
      <c r="M397" s="20">
        <f t="shared" si="224"/>
        <v>333200</v>
      </c>
      <c r="N397" s="20">
        <f t="shared" si="225"/>
        <v>347909.33333333331</v>
      </c>
      <c r="O397" s="20">
        <f t="shared" si="197"/>
        <v>306600</v>
      </c>
      <c r="P397" s="20">
        <f t="shared" si="198"/>
        <v>381864</v>
      </c>
      <c r="Q397" s="20">
        <f t="shared" si="226"/>
        <v>37618.080759124328</v>
      </c>
      <c r="R397" s="21">
        <f t="shared" si="199"/>
        <v>0.12269432732917263</v>
      </c>
      <c r="S397" s="20">
        <f t="shared" si="186"/>
        <v>306600</v>
      </c>
      <c r="T397" s="16" t="str">
        <f t="shared" si="200"/>
        <v>PROM[MEN-MED]</v>
      </c>
      <c r="U397" s="16">
        <v>1</v>
      </c>
      <c r="V397" s="16">
        <v>1</v>
      </c>
      <c r="W397" s="18">
        <f t="shared" si="201"/>
        <v>0</v>
      </c>
      <c r="X397" s="22">
        <f t="shared" si="202"/>
        <v>1</v>
      </c>
      <c r="Y397" s="22" t="e">
        <f>U397/#REF!</f>
        <v>#REF!</v>
      </c>
      <c r="Z397" s="22" t="e">
        <f>V397/#REF!</f>
        <v>#REF!</v>
      </c>
      <c r="AA397" s="20">
        <f t="shared" si="187"/>
        <v>306600</v>
      </c>
      <c r="AB397" s="20">
        <f t="shared" si="188"/>
        <v>306600</v>
      </c>
    </row>
    <row r="398" spans="1:28" ht="20.399999999999999" x14ac:dyDescent="0.2">
      <c r="A398" s="40">
        <v>350</v>
      </c>
      <c r="B398" s="55" t="s">
        <v>195</v>
      </c>
      <c r="C398" s="54" t="s">
        <v>153</v>
      </c>
      <c r="D398" s="19">
        <v>1</v>
      </c>
      <c r="E398" s="2">
        <v>370000</v>
      </c>
      <c r="F398" s="2">
        <f t="shared" si="219"/>
        <v>370000</v>
      </c>
      <c r="G398" s="2">
        <v>410700.00000000006</v>
      </c>
      <c r="H398" s="2">
        <f t="shared" si="220"/>
        <v>410700.00000000006</v>
      </c>
      <c r="I398" s="2">
        <v>431568</v>
      </c>
      <c r="J398" s="63">
        <f t="shared" si="221"/>
        <v>431568</v>
      </c>
      <c r="K398" s="20">
        <f t="shared" si="222"/>
        <v>370000</v>
      </c>
      <c r="L398" s="20">
        <f t="shared" si="223"/>
        <v>431568</v>
      </c>
      <c r="M398" s="20">
        <f t="shared" si="224"/>
        <v>410700.00000000006</v>
      </c>
      <c r="N398" s="20">
        <f t="shared" si="225"/>
        <v>404089.33333333331</v>
      </c>
      <c r="O398" s="20">
        <f t="shared" ref="O398:O462" si="227">AVERAGE(K398,M398)</f>
        <v>390350</v>
      </c>
      <c r="P398" s="20">
        <f t="shared" ref="P398:P462" si="228">AVERAGE(M398,L398)</f>
        <v>421134</v>
      </c>
      <c r="Q398" s="20">
        <f t="shared" si="226"/>
        <v>28779.245994292527</v>
      </c>
      <c r="R398" s="21">
        <f t="shared" ref="R398:R462" si="229">Q398/O398</f>
        <v>7.372677339385815E-2</v>
      </c>
      <c r="S398" s="20">
        <f t="shared" si="186"/>
        <v>404089.33333333331</v>
      </c>
      <c r="T398" s="16" t="str">
        <f t="shared" ref="T398:T462" si="230">IF(S398=K398,"MENOR",IF(S398=O398,"PROM[MEN-MED]",IF(S398=M398,"MEDIANA","PROMEDIO")))</f>
        <v>PROMEDIO</v>
      </c>
      <c r="U398" s="16">
        <v>1</v>
      </c>
      <c r="V398" s="16">
        <v>1</v>
      </c>
      <c r="W398" s="18">
        <f t="shared" ref="W398:W462" si="231">U398-V398</f>
        <v>0</v>
      </c>
      <c r="X398" s="22">
        <f t="shared" ref="X398:X462" si="232">V398/U398</f>
        <v>1</v>
      </c>
      <c r="Y398" s="22" t="e">
        <f>U398/#REF!</f>
        <v>#REF!</v>
      </c>
      <c r="Z398" s="22" t="e">
        <f>V398/#REF!</f>
        <v>#REF!</v>
      </c>
      <c r="AA398" s="20">
        <f t="shared" si="187"/>
        <v>404089.33333333331</v>
      </c>
      <c r="AB398" s="20">
        <f t="shared" si="188"/>
        <v>404089.33333333331</v>
      </c>
    </row>
    <row r="399" spans="1:28" ht="20.399999999999999" x14ac:dyDescent="0.2">
      <c r="A399" s="40">
        <v>351</v>
      </c>
      <c r="B399" s="55" t="s">
        <v>196</v>
      </c>
      <c r="C399" s="54" t="s">
        <v>153</v>
      </c>
      <c r="D399" s="19">
        <v>1</v>
      </c>
      <c r="E399" s="2">
        <v>1690000</v>
      </c>
      <c r="F399" s="2">
        <f t="shared" si="219"/>
        <v>1690000</v>
      </c>
      <c r="G399" s="2">
        <v>1892800.0000000002</v>
      </c>
      <c r="H399" s="2">
        <f t="shared" si="220"/>
        <v>1892800.0000000002</v>
      </c>
      <c r="I399" s="2">
        <v>1827904</v>
      </c>
      <c r="J399" s="63">
        <f t="shared" si="221"/>
        <v>1827904</v>
      </c>
      <c r="K399" s="20">
        <f t="shared" si="222"/>
        <v>1690000</v>
      </c>
      <c r="L399" s="20">
        <f t="shared" si="223"/>
        <v>1892800.0000000002</v>
      </c>
      <c r="M399" s="20">
        <f t="shared" si="224"/>
        <v>1827904</v>
      </c>
      <c r="N399" s="20">
        <f t="shared" si="225"/>
        <v>1803568</v>
      </c>
      <c r="O399" s="20">
        <f t="shared" si="227"/>
        <v>1758952</v>
      </c>
      <c r="P399" s="20">
        <f t="shared" si="228"/>
        <v>1860352</v>
      </c>
      <c r="Q399" s="20">
        <f t="shared" si="226"/>
        <v>143401.25522463201</v>
      </c>
      <c r="R399" s="21">
        <f t="shared" si="229"/>
        <v>8.1526531266704269E-2</v>
      </c>
      <c r="S399" s="20">
        <f t="shared" si="186"/>
        <v>1803568</v>
      </c>
      <c r="T399" s="16" t="str">
        <f t="shared" si="230"/>
        <v>PROMEDIO</v>
      </c>
      <c r="U399" s="16">
        <v>1</v>
      </c>
      <c r="V399" s="16">
        <v>1</v>
      </c>
      <c r="W399" s="18">
        <f t="shared" si="231"/>
        <v>0</v>
      </c>
      <c r="X399" s="22">
        <f t="shared" si="232"/>
        <v>1</v>
      </c>
      <c r="Y399" s="22" t="e">
        <f>U399/#REF!</f>
        <v>#REF!</v>
      </c>
      <c r="Z399" s="22" t="e">
        <f>V399/#REF!</f>
        <v>#REF!</v>
      </c>
      <c r="AA399" s="20">
        <f t="shared" si="187"/>
        <v>1803568</v>
      </c>
      <c r="AB399" s="20">
        <f t="shared" si="188"/>
        <v>1803568</v>
      </c>
    </row>
    <row r="400" spans="1:28" ht="20.399999999999999" x14ac:dyDescent="0.2">
      <c r="A400" s="40">
        <v>352</v>
      </c>
      <c r="B400" s="55" t="s">
        <v>197</v>
      </c>
      <c r="C400" s="54" t="s">
        <v>153</v>
      </c>
      <c r="D400" s="19">
        <v>1</v>
      </c>
      <c r="E400" s="2">
        <v>1430000</v>
      </c>
      <c r="F400" s="2">
        <f t="shared" si="219"/>
        <v>1430000</v>
      </c>
      <c r="G400" s="2">
        <v>1744600</v>
      </c>
      <c r="H400" s="2">
        <f t="shared" si="220"/>
        <v>1744600</v>
      </c>
      <c r="I400" s="2">
        <v>1637207</v>
      </c>
      <c r="J400" s="63">
        <f t="shared" si="221"/>
        <v>1637207</v>
      </c>
      <c r="K400" s="20">
        <f t="shared" si="222"/>
        <v>1430000</v>
      </c>
      <c r="L400" s="20">
        <f t="shared" si="223"/>
        <v>1744600</v>
      </c>
      <c r="M400" s="20">
        <f t="shared" si="224"/>
        <v>1637207</v>
      </c>
      <c r="N400" s="20">
        <f t="shared" si="225"/>
        <v>1603935.6666666667</v>
      </c>
      <c r="O400" s="20">
        <f t="shared" si="227"/>
        <v>1533603.5</v>
      </c>
      <c r="P400" s="20">
        <f t="shared" si="228"/>
        <v>1690903.5</v>
      </c>
      <c r="Q400" s="20">
        <f t="shared" si="226"/>
        <v>222455.79336128786</v>
      </c>
      <c r="R400" s="21">
        <f t="shared" si="229"/>
        <v>0.14505430729734761</v>
      </c>
      <c r="S400" s="20">
        <f t="shared" si="186"/>
        <v>1533603.5</v>
      </c>
      <c r="T400" s="16" t="str">
        <f t="shared" si="230"/>
        <v>PROM[MEN-MED]</v>
      </c>
      <c r="U400" s="16">
        <v>1</v>
      </c>
      <c r="V400" s="16">
        <v>1</v>
      </c>
      <c r="W400" s="18">
        <f t="shared" si="231"/>
        <v>0</v>
      </c>
      <c r="X400" s="22">
        <f t="shared" si="232"/>
        <v>1</v>
      </c>
      <c r="Y400" s="22" t="e">
        <f>U400/#REF!</f>
        <v>#REF!</v>
      </c>
      <c r="Z400" s="22" t="e">
        <f>V400/#REF!</f>
        <v>#REF!</v>
      </c>
      <c r="AA400" s="20">
        <f t="shared" si="187"/>
        <v>1533603.5</v>
      </c>
      <c r="AB400" s="20">
        <f t="shared" si="188"/>
        <v>1533603.5</v>
      </c>
    </row>
    <row r="401" spans="1:47" ht="20.399999999999999" x14ac:dyDescent="0.2">
      <c r="A401" s="40">
        <v>353</v>
      </c>
      <c r="B401" s="56" t="s">
        <v>198</v>
      </c>
      <c r="C401" s="54" t="s">
        <v>153</v>
      </c>
      <c r="D401" s="19">
        <v>1</v>
      </c>
      <c r="E401" s="2">
        <v>1176000</v>
      </c>
      <c r="F401" s="2">
        <f t="shared" si="219"/>
        <v>1176000</v>
      </c>
      <c r="G401" s="2">
        <v>1305360</v>
      </c>
      <c r="H401" s="2">
        <f t="shared" si="220"/>
        <v>1305360</v>
      </c>
      <c r="I401" s="2">
        <v>1296540</v>
      </c>
      <c r="J401" s="63">
        <f t="shared" si="221"/>
        <v>1296540</v>
      </c>
      <c r="K401" s="20">
        <f t="shared" si="222"/>
        <v>1176000</v>
      </c>
      <c r="L401" s="20">
        <f t="shared" si="223"/>
        <v>1305360</v>
      </c>
      <c r="M401" s="20">
        <f t="shared" si="224"/>
        <v>1296540</v>
      </c>
      <c r="N401" s="20">
        <f t="shared" si="225"/>
        <v>1259300</v>
      </c>
      <c r="O401" s="20">
        <f t="shared" si="227"/>
        <v>1236270</v>
      </c>
      <c r="P401" s="20">
        <f t="shared" si="228"/>
        <v>1300950</v>
      </c>
      <c r="Q401" s="20">
        <f t="shared" si="226"/>
        <v>91471.333214291793</v>
      </c>
      <c r="R401" s="21">
        <f t="shared" si="229"/>
        <v>7.398977020739142E-2</v>
      </c>
      <c r="S401" s="20">
        <f t="shared" si="186"/>
        <v>1259300</v>
      </c>
      <c r="T401" s="16" t="str">
        <f t="shared" si="230"/>
        <v>PROMEDIO</v>
      </c>
      <c r="U401" s="16">
        <v>1</v>
      </c>
      <c r="V401" s="16">
        <v>1</v>
      </c>
      <c r="W401" s="18">
        <f t="shared" si="231"/>
        <v>0</v>
      </c>
      <c r="X401" s="22">
        <f t="shared" si="232"/>
        <v>1</v>
      </c>
      <c r="Y401" s="22" t="e">
        <f>U401/#REF!</f>
        <v>#REF!</v>
      </c>
      <c r="Z401" s="22" t="e">
        <f>V401/#REF!</f>
        <v>#REF!</v>
      </c>
      <c r="AA401" s="20">
        <f t="shared" si="187"/>
        <v>1259300</v>
      </c>
      <c r="AB401" s="20">
        <f t="shared" si="188"/>
        <v>1259300</v>
      </c>
    </row>
    <row r="402" spans="1:47" ht="20.399999999999999" x14ac:dyDescent="0.2">
      <c r="A402" s="40">
        <v>354</v>
      </c>
      <c r="B402" s="56" t="s">
        <v>199</v>
      </c>
      <c r="C402" s="54" t="s">
        <v>153</v>
      </c>
      <c r="D402" s="19">
        <v>1</v>
      </c>
      <c r="E402" s="2">
        <v>120000</v>
      </c>
      <c r="F402" s="2">
        <f t="shared" si="219"/>
        <v>120000</v>
      </c>
      <c r="G402" s="2">
        <v>128400.00000000001</v>
      </c>
      <c r="H402" s="2">
        <f t="shared" si="220"/>
        <v>128400.00000000001</v>
      </c>
      <c r="I402" s="2">
        <v>139968.00000000003</v>
      </c>
      <c r="J402" s="63">
        <f t="shared" si="221"/>
        <v>139968.00000000003</v>
      </c>
      <c r="K402" s="20">
        <f t="shared" si="222"/>
        <v>120000</v>
      </c>
      <c r="L402" s="20">
        <f t="shared" si="223"/>
        <v>139968.00000000003</v>
      </c>
      <c r="M402" s="20">
        <f t="shared" si="224"/>
        <v>128400.00000000001</v>
      </c>
      <c r="N402" s="20">
        <f t="shared" si="225"/>
        <v>129456</v>
      </c>
      <c r="O402" s="20">
        <f t="shared" si="227"/>
        <v>124200</v>
      </c>
      <c r="P402" s="20">
        <f t="shared" si="228"/>
        <v>134184.00000000003</v>
      </c>
      <c r="Q402" s="20">
        <f t="shared" si="226"/>
        <v>5939.696961967009</v>
      </c>
      <c r="R402" s="21">
        <f t="shared" si="229"/>
        <v>4.7823647036771409E-2</v>
      </c>
      <c r="S402" s="20">
        <f t="shared" si="186"/>
        <v>129456</v>
      </c>
      <c r="T402" s="16" t="str">
        <f t="shared" si="230"/>
        <v>PROMEDIO</v>
      </c>
      <c r="U402" s="16">
        <v>1</v>
      </c>
      <c r="V402" s="16">
        <v>1</v>
      </c>
      <c r="W402" s="18">
        <f t="shared" si="231"/>
        <v>0</v>
      </c>
      <c r="X402" s="22">
        <f t="shared" si="232"/>
        <v>1</v>
      </c>
      <c r="Y402" s="22" t="e">
        <f>U402/#REF!</f>
        <v>#REF!</v>
      </c>
      <c r="Z402" s="22" t="e">
        <f>V402/#REF!</f>
        <v>#REF!</v>
      </c>
      <c r="AA402" s="20">
        <f t="shared" si="187"/>
        <v>129456</v>
      </c>
      <c r="AB402" s="20">
        <f t="shared" si="188"/>
        <v>129456</v>
      </c>
    </row>
    <row r="403" spans="1:47" x14ac:dyDescent="0.2">
      <c r="A403" s="40">
        <v>355</v>
      </c>
      <c r="B403" s="56" t="s">
        <v>200</v>
      </c>
      <c r="C403" s="54" t="s">
        <v>153</v>
      </c>
      <c r="D403" s="19">
        <v>1</v>
      </c>
      <c r="E403" s="2">
        <v>300000</v>
      </c>
      <c r="F403" s="2">
        <f t="shared" si="219"/>
        <v>300000</v>
      </c>
      <c r="G403" s="2">
        <v>309000</v>
      </c>
      <c r="H403" s="2">
        <f t="shared" si="220"/>
        <v>309000</v>
      </c>
      <c r="I403" s="2">
        <v>432000</v>
      </c>
      <c r="J403" s="63">
        <f t="shared" si="221"/>
        <v>432000</v>
      </c>
      <c r="K403" s="20">
        <f t="shared" si="222"/>
        <v>300000</v>
      </c>
      <c r="L403" s="20">
        <f t="shared" si="223"/>
        <v>432000</v>
      </c>
      <c r="M403" s="20">
        <f t="shared" si="224"/>
        <v>309000</v>
      </c>
      <c r="N403" s="20">
        <f t="shared" si="225"/>
        <v>347000</v>
      </c>
      <c r="O403" s="20">
        <f t="shared" si="227"/>
        <v>304500</v>
      </c>
      <c r="P403" s="20">
        <f t="shared" si="228"/>
        <v>370500</v>
      </c>
      <c r="Q403" s="20">
        <f t="shared" si="226"/>
        <v>6363.9610306789273</v>
      </c>
      <c r="R403" s="21">
        <f t="shared" si="229"/>
        <v>2.0899707818321601E-2</v>
      </c>
      <c r="S403" s="20">
        <f t="shared" si="186"/>
        <v>347000</v>
      </c>
      <c r="T403" s="16" t="str">
        <f t="shared" si="230"/>
        <v>PROMEDIO</v>
      </c>
      <c r="U403" s="16">
        <v>1</v>
      </c>
      <c r="V403" s="16">
        <v>1</v>
      </c>
      <c r="W403" s="18">
        <f t="shared" si="231"/>
        <v>0</v>
      </c>
      <c r="X403" s="22">
        <f t="shared" si="232"/>
        <v>1</v>
      </c>
      <c r="Y403" s="22" t="e">
        <f>U403/#REF!</f>
        <v>#REF!</v>
      </c>
      <c r="Z403" s="22" t="e">
        <f>V403/#REF!</f>
        <v>#REF!</v>
      </c>
      <c r="AA403" s="20">
        <f t="shared" si="187"/>
        <v>347000</v>
      </c>
      <c r="AB403" s="20">
        <f t="shared" si="188"/>
        <v>347000</v>
      </c>
    </row>
    <row r="404" spans="1:47" x14ac:dyDescent="0.2">
      <c r="A404" s="40">
        <v>356</v>
      </c>
      <c r="B404" s="56" t="s">
        <v>201</v>
      </c>
      <c r="C404" s="54" t="s">
        <v>153</v>
      </c>
      <c r="D404" s="19">
        <v>1</v>
      </c>
      <c r="E404" s="2">
        <v>755352.48</v>
      </c>
      <c r="F404" s="2">
        <f t="shared" si="219"/>
        <v>755352.48</v>
      </c>
      <c r="G404" s="2">
        <v>936637.07519999996</v>
      </c>
      <c r="H404" s="2">
        <f t="shared" si="220"/>
        <v>936637.07519999996</v>
      </c>
      <c r="I404" s="2">
        <v>1142772.7669919999</v>
      </c>
      <c r="J404" s="63">
        <f t="shared" si="221"/>
        <v>1142772.7669919999</v>
      </c>
      <c r="K404" s="20">
        <f t="shared" si="222"/>
        <v>755352.48</v>
      </c>
      <c r="L404" s="20">
        <f t="shared" si="223"/>
        <v>1142772.7669919999</v>
      </c>
      <c r="M404" s="20">
        <f t="shared" si="224"/>
        <v>936637.07519999996</v>
      </c>
      <c r="N404" s="20">
        <f t="shared" si="225"/>
        <v>944920.77406399988</v>
      </c>
      <c r="O404" s="20">
        <f t="shared" si="227"/>
        <v>845994.77759999991</v>
      </c>
      <c r="P404" s="20">
        <f t="shared" si="228"/>
        <v>1039704.9210959999</v>
      </c>
      <c r="Q404" s="20">
        <f t="shared" si="226"/>
        <v>128187.56659057971</v>
      </c>
      <c r="R404" s="21">
        <f t="shared" si="229"/>
        <v>0.15152288168283334</v>
      </c>
      <c r="S404" s="20">
        <f t="shared" ref="S404:S468" si="233">IF(R404&lt;=10%,N404,IF(AND(R404&gt;10%,R404&lt;=20%),O404,N404))</f>
        <v>845994.77759999991</v>
      </c>
      <c r="T404" s="16" t="str">
        <f t="shared" si="230"/>
        <v>PROM[MEN-MED]</v>
      </c>
      <c r="U404" s="16">
        <v>1</v>
      </c>
      <c r="V404" s="16">
        <v>1</v>
      </c>
      <c r="W404" s="18">
        <f t="shared" si="231"/>
        <v>0</v>
      </c>
      <c r="X404" s="22">
        <f t="shared" si="232"/>
        <v>1</v>
      </c>
      <c r="Y404" s="22" t="e">
        <f>U404/#REF!</f>
        <v>#REF!</v>
      </c>
      <c r="Z404" s="22" t="e">
        <f>V404/#REF!</f>
        <v>#REF!</v>
      </c>
      <c r="AA404" s="20">
        <f t="shared" ref="AA404:AA468" si="234">S404</f>
        <v>845994.77759999991</v>
      </c>
      <c r="AB404" s="20">
        <f t="shared" ref="AB404:AB468" si="235">AA404*V404</f>
        <v>845994.77759999991</v>
      </c>
    </row>
    <row r="405" spans="1:47" ht="20.399999999999999" x14ac:dyDescent="0.2">
      <c r="A405" s="40">
        <v>357</v>
      </c>
      <c r="B405" s="56" t="s">
        <v>202</v>
      </c>
      <c r="C405" s="54" t="s">
        <v>153</v>
      </c>
      <c r="D405" s="19">
        <v>1</v>
      </c>
      <c r="E405" s="2">
        <v>290000</v>
      </c>
      <c r="F405" s="2">
        <f t="shared" si="219"/>
        <v>290000</v>
      </c>
      <c r="G405" s="2">
        <v>342200</v>
      </c>
      <c r="H405" s="2">
        <f t="shared" si="220"/>
        <v>342200</v>
      </c>
      <c r="I405" s="2">
        <v>295829</v>
      </c>
      <c r="J405" s="63">
        <f t="shared" si="221"/>
        <v>295829</v>
      </c>
      <c r="K405" s="20">
        <f t="shared" si="222"/>
        <v>290000</v>
      </c>
      <c r="L405" s="20">
        <f t="shared" si="223"/>
        <v>342200</v>
      </c>
      <c r="M405" s="20">
        <f t="shared" si="224"/>
        <v>295829</v>
      </c>
      <c r="N405" s="20">
        <f t="shared" si="225"/>
        <v>309343</v>
      </c>
      <c r="O405" s="20">
        <f t="shared" si="227"/>
        <v>292914.5</v>
      </c>
      <c r="P405" s="20">
        <f t="shared" si="228"/>
        <v>319014.5</v>
      </c>
      <c r="Q405" s="20">
        <f t="shared" si="226"/>
        <v>36910.973977937778</v>
      </c>
      <c r="R405" s="21">
        <f t="shared" si="229"/>
        <v>0.12601279205344146</v>
      </c>
      <c r="S405" s="20">
        <f t="shared" si="233"/>
        <v>292914.5</v>
      </c>
      <c r="T405" s="16" t="str">
        <f t="shared" si="230"/>
        <v>PROM[MEN-MED]</v>
      </c>
      <c r="U405" s="16">
        <v>1</v>
      </c>
      <c r="V405" s="16">
        <v>1</v>
      </c>
      <c r="W405" s="18">
        <f t="shared" si="231"/>
        <v>0</v>
      </c>
      <c r="X405" s="22">
        <f t="shared" si="232"/>
        <v>1</v>
      </c>
      <c r="Y405" s="22" t="e">
        <f>U405/#REF!</f>
        <v>#REF!</v>
      </c>
      <c r="Z405" s="22" t="e">
        <f>V405/#REF!</f>
        <v>#REF!</v>
      </c>
      <c r="AA405" s="20">
        <f t="shared" si="234"/>
        <v>292914.5</v>
      </c>
      <c r="AB405" s="20">
        <f t="shared" si="235"/>
        <v>292914.5</v>
      </c>
    </row>
    <row r="406" spans="1:47" s="45" customFormat="1" ht="19.2" customHeight="1" x14ac:dyDescent="0.2">
      <c r="A406" s="334" t="s">
        <v>203</v>
      </c>
      <c r="B406" s="335"/>
      <c r="C406" s="43"/>
      <c r="D406" s="124"/>
      <c r="E406" s="125"/>
      <c r="F406" s="125"/>
      <c r="G406" s="125"/>
      <c r="H406" s="125"/>
      <c r="I406" s="125"/>
      <c r="J406" s="126"/>
      <c r="K406" s="127"/>
      <c r="L406" s="127"/>
      <c r="M406" s="127"/>
      <c r="N406" s="127"/>
      <c r="O406" s="127"/>
      <c r="P406" s="127"/>
      <c r="Q406" s="127"/>
      <c r="R406" s="128"/>
      <c r="S406" s="127"/>
      <c r="T406" s="123"/>
      <c r="U406" s="123"/>
      <c r="V406" s="123"/>
      <c r="W406" s="124"/>
      <c r="X406" s="128"/>
      <c r="Y406" s="128"/>
      <c r="Z406" s="128"/>
      <c r="AA406" s="127"/>
      <c r="AB406" s="127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</row>
    <row r="407" spans="1:47" ht="20.399999999999999" x14ac:dyDescent="0.2">
      <c r="A407" s="40">
        <v>358</v>
      </c>
      <c r="B407" s="55" t="s">
        <v>204</v>
      </c>
      <c r="C407" s="54" t="s">
        <v>152</v>
      </c>
      <c r="D407" s="19">
        <v>1</v>
      </c>
      <c r="E407" s="2">
        <v>195000</v>
      </c>
      <c r="F407" s="2">
        <f t="shared" ref="F407:F417" si="236">E407*D407</f>
        <v>195000</v>
      </c>
      <c r="G407" s="2">
        <v>208650</v>
      </c>
      <c r="H407" s="2">
        <f t="shared" ref="H407:H417" si="237">G407*D407</f>
        <v>208650</v>
      </c>
      <c r="I407" s="2">
        <v>198919.5</v>
      </c>
      <c r="J407" s="63">
        <f t="shared" ref="J407:J417" si="238">I407*D407</f>
        <v>198919.5</v>
      </c>
      <c r="K407" s="20">
        <f t="shared" ref="K407:K417" si="239">MIN(E407,G407,I407)</f>
        <v>195000</v>
      </c>
      <c r="L407" s="20">
        <f t="shared" ref="L407:L417" si="240">MAX(E407,G407,I407)</f>
        <v>208650</v>
      </c>
      <c r="M407" s="20">
        <f t="shared" ref="M407:M417" si="241">MEDIAN(E407,G407,I407)</f>
        <v>198919.5</v>
      </c>
      <c r="N407" s="20">
        <f t="shared" ref="N407:N417" si="242">AVERAGE(E407,G407,I407)</f>
        <v>200856.5</v>
      </c>
      <c r="O407" s="20">
        <f t="shared" si="227"/>
        <v>196959.75</v>
      </c>
      <c r="P407" s="20">
        <f t="shared" si="228"/>
        <v>203784.75</v>
      </c>
      <c r="Q407" s="20">
        <f t="shared" ref="Q407:Q417" si="243">STDEVA(E407,G407)</f>
        <v>9652.0075631963737</v>
      </c>
      <c r="R407" s="21">
        <f t="shared" si="229"/>
        <v>4.9004974687449458E-2</v>
      </c>
      <c r="S407" s="20">
        <f t="shared" si="233"/>
        <v>200856.5</v>
      </c>
      <c r="T407" s="16" t="str">
        <f t="shared" si="230"/>
        <v>PROMEDIO</v>
      </c>
      <c r="U407" s="16">
        <v>1</v>
      </c>
      <c r="V407" s="16">
        <v>1</v>
      </c>
      <c r="W407" s="18">
        <f t="shared" si="231"/>
        <v>0</v>
      </c>
      <c r="X407" s="22">
        <f t="shared" si="232"/>
        <v>1</v>
      </c>
      <c r="Y407" s="22" t="e">
        <f>U407/#REF!</f>
        <v>#REF!</v>
      </c>
      <c r="Z407" s="22" t="e">
        <f>V407/#REF!</f>
        <v>#REF!</v>
      </c>
      <c r="AA407" s="20">
        <f t="shared" si="234"/>
        <v>200856.5</v>
      </c>
      <c r="AB407" s="20">
        <f t="shared" si="235"/>
        <v>200856.5</v>
      </c>
    </row>
    <row r="408" spans="1:47" ht="20.399999999999999" x14ac:dyDescent="0.2">
      <c r="A408" s="40">
        <v>359</v>
      </c>
      <c r="B408" s="55" t="s">
        <v>205</v>
      </c>
      <c r="C408" s="54" t="s">
        <v>153</v>
      </c>
      <c r="D408" s="19">
        <v>1</v>
      </c>
      <c r="E408" s="2">
        <v>96000</v>
      </c>
      <c r="F408" s="2">
        <f t="shared" si="236"/>
        <v>96000</v>
      </c>
      <c r="G408" s="2">
        <v>105600.00000000001</v>
      </c>
      <c r="H408" s="2">
        <f t="shared" si="237"/>
        <v>105600.00000000001</v>
      </c>
      <c r="I408" s="2">
        <v>101846.40000000001</v>
      </c>
      <c r="J408" s="63">
        <f t="shared" si="238"/>
        <v>101846.40000000001</v>
      </c>
      <c r="K408" s="20">
        <f t="shared" si="239"/>
        <v>96000</v>
      </c>
      <c r="L408" s="20">
        <f t="shared" si="240"/>
        <v>105600.00000000001</v>
      </c>
      <c r="M408" s="20">
        <f t="shared" si="241"/>
        <v>101846.40000000001</v>
      </c>
      <c r="N408" s="20">
        <f t="shared" si="242"/>
        <v>101148.8</v>
      </c>
      <c r="O408" s="20">
        <f t="shared" si="227"/>
        <v>98923.200000000012</v>
      </c>
      <c r="P408" s="20">
        <f t="shared" si="228"/>
        <v>103723.20000000001</v>
      </c>
      <c r="Q408" s="20">
        <f t="shared" si="243"/>
        <v>6788.2250993908665</v>
      </c>
      <c r="R408" s="21">
        <f t="shared" si="229"/>
        <v>6.8621163684462957E-2</v>
      </c>
      <c r="S408" s="20">
        <f t="shared" si="233"/>
        <v>101148.8</v>
      </c>
      <c r="T408" s="16" t="str">
        <f t="shared" si="230"/>
        <v>PROMEDIO</v>
      </c>
      <c r="U408" s="16">
        <v>1</v>
      </c>
      <c r="V408" s="16">
        <v>1</v>
      </c>
      <c r="W408" s="18">
        <f t="shared" si="231"/>
        <v>0</v>
      </c>
      <c r="X408" s="22">
        <f t="shared" si="232"/>
        <v>1</v>
      </c>
      <c r="Y408" s="22" t="e">
        <f>U408/#REF!</f>
        <v>#REF!</v>
      </c>
      <c r="Z408" s="22" t="e">
        <f>V408/#REF!</f>
        <v>#REF!</v>
      </c>
      <c r="AA408" s="20">
        <f t="shared" si="234"/>
        <v>101148.8</v>
      </c>
      <c r="AB408" s="20">
        <f t="shared" si="235"/>
        <v>101148.8</v>
      </c>
    </row>
    <row r="409" spans="1:47" ht="20.399999999999999" x14ac:dyDescent="0.2">
      <c r="A409" s="40">
        <v>360</v>
      </c>
      <c r="B409" s="55" t="s">
        <v>206</v>
      </c>
      <c r="C409" s="54" t="s">
        <v>152</v>
      </c>
      <c r="D409" s="19">
        <v>1</v>
      </c>
      <c r="E409" s="2">
        <v>55000</v>
      </c>
      <c r="F409" s="2">
        <f t="shared" si="236"/>
        <v>55000</v>
      </c>
      <c r="G409" s="2">
        <v>64900</v>
      </c>
      <c r="H409" s="2">
        <f t="shared" si="237"/>
        <v>64900</v>
      </c>
      <c r="I409" s="2">
        <v>58349.5</v>
      </c>
      <c r="J409" s="63">
        <f t="shared" si="238"/>
        <v>58349.5</v>
      </c>
      <c r="K409" s="20">
        <f t="shared" si="239"/>
        <v>55000</v>
      </c>
      <c r="L409" s="20">
        <f t="shared" si="240"/>
        <v>64900</v>
      </c>
      <c r="M409" s="20">
        <f t="shared" si="241"/>
        <v>58349.5</v>
      </c>
      <c r="N409" s="20">
        <f t="shared" si="242"/>
        <v>59416.5</v>
      </c>
      <c r="O409" s="20">
        <f t="shared" si="227"/>
        <v>56674.75</v>
      </c>
      <c r="P409" s="20">
        <f t="shared" si="228"/>
        <v>61624.75</v>
      </c>
      <c r="Q409" s="20">
        <f t="shared" si="243"/>
        <v>7000.3571337468202</v>
      </c>
      <c r="R409" s="21">
        <f t="shared" si="229"/>
        <v>0.12351809463203314</v>
      </c>
      <c r="S409" s="20">
        <f t="shared" si="233"/>
        <v>56674.75</v>
      </c>
      <c r="T409" s="16" t="str">
        <f t="shared" si="230"/>
        <v>PROM[MEN-MED]</v>
      </c>
      <c r="U409" s="16">
        <v>1</v>
      </c>
      <c r="V409" s="16">
        <v>1</v>
      </c>
      <c r="W409" s="18">
        <f t="shared" si="231"/>
        <v>0</v>
      </c>
      <c r="X409" s="22">
        <f t="shared" si="232"/>
        <v>1</v>
      </c>
      <c r="Y409" s="22" t="e">
        <f>U409/#REF!</f>
        <v>#REF!</v>
      </c>
      <c r="Z409" s="22" t="e">
        <f>V409/#REF!</f>
        <v>#REF!</v>
      </c>
      <c r="AA409" s="20">
        <f t="shared" si="234"/>
        <v>56674.75</v>
      </c>
      <c r="AB409" s="20">
        <f t="shared" si="235"/>
        <v>56674.75</v>
      </c>
    </row>
    <row r="410" spans="1:47" ht="20.399999999999999" x14ac:dyDescent="0.2">
      <c r="A410" s="40">
        <v>361</v>
      </c>
      <c r="B410" s="55" t="s">
        <v>207</v>
      </c>
      <c r="C410" s="54" t="s">
        <v>156</v>
      </c>
      <c r="D410" s="19">
        <v>1</v>
      </c>
      <c r="E410" s="2">
        <v>98000</v>
      </c>
      <c r="F410" s="2">
        <f t="shared" si="236"/>
        <v>98000</v>
      </c>
      <c r="G410" s="2">
        <v>118580</v>
      </c>
      <c r="H410" s="2">
        <f t="shared" si="237"/>
        <v>118580</v>
      </c>
      <c r="I410" s="2">
        <v>125136.19999999997</v>
      </c>
      <c r="J410" s="63">
        <f t="shared" si="238"/>
        <v>125136.19999999997</v>
      </c>
      <c r="K410" s="20">
        <f t="shared" si="239"/>
        <v>98000</v>
      </c>
      <c r="L410" s="20">
        <f t="shared" si="240"/>
        <v>125136.19999999997</v>
      </c>
      <c r="M410" s="20">
        <f t="shared" si="241"/>
        <v>118580</v>
      </c>
      <c r="N410" s="20">
        <f t="shared" si="242"/>
        <v>113905.39999999998</v>
      </c>
      <c r="O410" s="20">
        <f t="shared" si="227"/>
        <v>108290</v>
      </c>
      <c r="P410" s="20">
        <f t="shared" si="228"/>
        <v>121858.09999999998</v>
      </c>
      <c r="Q410" s="20">
        <f t="shared" si="243"/>
        <v>14552.257556819148</v>
      </c>
      <c r="R410" s="21">
        <f t="shared" si="229"/>
        <v>0.13438228420739817</v>
      </c>
      <c r="S410" s="20">
        <f t="shared" si="233"/>
        <v>108290</v>
      </c>
      <c r="T410" s="16" t="str">
        <f t="shared" si="230"/>
        <v>PROM[MEN-MED]</v>
      </c>
      <c r="U410" s="16">
        <v>1</v>
      </c>
      <c r="V410" s="16">
        <v>1</v>
      </c>
      <c r="W410" s="18">
        <f t="shared" si="231"/>
        <v>0</v>
      </c>
      <c r="X410" s="22">
        <f t="shared" si="232"/>
        <v>1</v>
      </c>
      <c r="Y410" s="22" t="e">
        <f>U410/#REF!</f>
        <v>#REF!</v>
      </c>
      <c r="Z410" s="22" t="e">
        <f>V410/#REF!</f>
        <v>#REF!</v>
      </c>
      <c r="AA410" s="20">
        <f t="shared" si="234"/>
        <v>108290</v>
      </c>
      <c r="AB410" s="20">
        <f t="shared" si="235"/>
        <v>108290</v>
      </c>
    </row>
    <row r="411" spans="1:47" ht="20.399999999999999" x14ac:dyDescent="0.2">
      <c r="A411" s="40">
        <v>362</v>
      </c>
      <c r="B411" s="55" t="s">
        <v>341</v>
      </c>
      <c r="C411" s="54" t="s">
        <v>153</v>
      </c>
      <c r="D411" s="19">
        <v>1</v>
      </c>
      <c r="E411" s="2">
        <v>135000</v>
      </c>
      <c r="F411" s="2">
        <f t="shared" si="236"/>
        <v>135000</v>
      </c>
      <c r="G411" s="2">
        <v>156600</v>
      </c>
      <c r="H411" s="2">
        <f t="shared" si="237"/>
        <v>156600</v>
      </c>
      <c r="I411" s="2">
        <v>163350</v>
      </c>
      <c r="J411" s="63">
        <f t="shared" si="238"/>
        <v>163350</v>
      </c>
      <c r="K411" s="20">
        <f t="shared" si="239"/>
        <v>135000</v>
      </c>
      <c r="L411" s="20">
        <f t="shared" si="240"/>
        <v>163350</v>
      </c>
      <c r="M411" s="20">
        <f t="shared" si="241"/>
        <v>156600</v>
      </c>
      <c r="N411" s="20">
        <f t="shared" si="242"/>
        <v>151650</v>
      </c>
      <c r="O411" s="20">
        <f t="shared" si="227"/>
        <v>145800</v>
      </c>
      <c r="P411" s="20">
        <f t="shared" si="228"/>
        <v>159975</v>
      </c>
      <c r="Q411" s="20">
        <f t="shared" si="243"/>
        <v>15273.506473629426</v>
      </c>
      <c r="R411" s="21">
        <f t="shared" si="229"/>
        <v>0.10475656017578482</v>
      </c>
      <c r="S411" s="20">
        <f t="shared" si="233"/>
        <v>145800</v>
      </c>
      <c r="T411" s="16" t="str">
        <f t="shared" si="230"/>
        <v>PROM[MEN-MED]</v>
      </c>
      <c r="U411" s="16">
        <v>1</v>
      </c>
      <c r="V411" s="16">
        <v>1</v>
      </c>
      <c r="W411" s="18">
        <f t="shared" si="231"/>
        <v>0</v>
      </c>
      <c r="X411" s="22">
        <f t="shared" si="232"/>
        <v>1</v>
      </c>
      <c r="Y411" s="22" t="e">
        <f>U411/#REF!</f>
        <v>#REF!</v>
      </c>
      <c r="Z411" s="22" t="e">
        <f>V411/#REF!</f>
        <v>#REF!</v>
      </c>
      <c r="AA411" s="20">
        <f t="shared" si="234"/>
        <v>145800</v>
      </c>
      <c r="AB411" s="20">
        <f t="shared" si="235"/>
        <v>145800</v>
      </c>
    </row>
    <row r="412" spans="1:47" ht="20.399999999999999" x14ac:dyDescent="0.2">
      <c r="A412" s="40">
        <v>363</v>
      </c>
      <c r="B412" s="55" t="s">
        <v>342</v>
      </c>
      <c r="C412" s="54" t="s">
        <v>156</v>
      </c>
      <c r="D412" s="19">
        <v>1</v>
      </c>
      <c r="E412" s="2">
        <v>165000</v>
      </c>
      <c r="F412" s="2">
        <f t="shared" si="236"/>
        <v>165000</v>
      </c>
      <c r="G412" s="2">
        <v>183150.00000000003</v>
      </c>
      <c r="H412" s="2">
        <f t="shared" si="237"/>
        <v>183150.00000000003</v>
      </c>
      <c r="I412" s="2">
        <v>199650.00000000006</v>
      </c>
      <c r="J412" s="63">
        <f t="shared" si="238"/>
        <v>199650.00000000006</v>
      </c>
      <c r="K412" s="20">
        <f t="shared" si="239"/>
        <v>165000</v>
      </c>
      <c r="L412" s="20">
        <f t="shared" si="240"/>
        <v>199650.00000000006</v>
      </c>
      <c r="M412" s="20">
        <f t="shared" si="241"/>
        <v>183150.00000000003</v>
      </c>
      <c r="N412" s="20">
        <f t="shared" si="242"/>
        <v>182600</v>
      </c>
      <c r="O412" s="20">
        <f t="shared" si="227"/>
        <v>174075</v>
      </c>
      <c r="P412" s="20">
        <f t="shared" si="228"/>
        <v>191400.00000000006</v>
      </c>
      <c r="Q412" s="20">
        <f t="shared" si="243"/>
        <v>12833.988078535858</v>
      </c>
      <c r="R412" s="21">
        <f t="shared" si="229"/>
        <v>7.372677339385815E-2</v>
      </c>
      <c r="S412" s="20">
        <f t="shared" si="233"/>
        <v>182600</v>
      </c>
      <c r="T412" s="16" t="str">
        <f t="shared" si="230"/>
        <v>PROMEDIO</v>
      </c>
      <c r="U412" s="16">
        <v>1</v>
      </c>
      <c r="V412" s="16">
        <v>1</v>
      </c>
      <c r="W412" s="18">
        <f t="shared" si="231"/>
        <v>0</v>
      </c>
      <c r="X412" s="22">
        <f t="shared" si="232"/>
        <v>1</v>
      </c>
      <c r="Y412" s="22" t="e">
        <f>U412/#REF!</f>
        <v>#REF!</v>
      </c>
      <c r="Z412" s="22" t="e">
        <f>V412/#REF!</f>
        <v>#REF!</v>
      </c>
      <c r="AA412" s="20">
        <f t="shared" si="234"/>
        <v>182600</v>
      </c>
      <c r="AB412" s="20">
        <f t="shared" si="235"/>
        <v>182600</v>
      </c>
    </row>
    <row r="413" spans="1:47" ht="20.399999999999999" x14ac:dyDescent="0.2">
      <c r="A413" s="40">
        <v>364</v>
      </c>
      <c r="B413" s="56" t="s">
        <v>210</v>
      </c>
      <c r="C413" s="54" t="s">
        <v>152</v>
      </c>
      <c r="D413" s="19">
        <v>1</v>
      </c>
      <c r="E413" s="2">
        <v>215000</v>
      </c>
      <c r="F413" s="2">
        <f t="shared" si="236"/>
        <v>215000</v>
      </c>
      <c r="G413" s="2">
        <v>234350.00000000003</v>
      </c>
      <c r="H413" s="2">
        <f t="shared" si="237"/>
        <v>234350.00000000003</v>
      </c>
      <c r="I413" s="2">
        <v>320006</v>
      </c>
      <c r="J413" s="63">
        <f t="shared" si="238"/>
        <v>320006</v>
      </c>
      <c r="K413" s="20">
        <f t="shared" si="239"/>
        <v>215000</v>
      </c>
      <c r="L413" s="20">
        <f t="shared" si="240"/>
        <v>320006</v>
      </c>
      <c r="M413" s="20">
        <f t="shared" si="241"/>
        <v>234350.00000000003</v>
      </c>
      <c r="N413" s="20">
        <f t="shared" si="242"/>
        <v>256452</v>
      </c>
      <c r="O413" s="20">
        <f t="shared" si="227"/>
        <v>224675</v>
      </c>
      <c r="P413" s="20">
        <f t="shared" si="228"/>
        <v>277178</v>
      </c>
      <c r="Q413" s="20">
        <f t="shared" si="243"/>
        <v>13682.516215959715</v>
      </c>
      <c r="R413" s="21">
        <f t="shared" si="229"/>
        <v>6.08991486189372E-2</v>
      </c>
      <c r="S413" s="20">
        <f t="shared" si="233"/>
        <v>256452</v>
      </c>
      <c r="T413" s="16" t="str">
        <f t="shared" si="230"/>
        <v>PROMEDIO</v>
      </c>
      <c r="U413" s="16">
        <v>1</v>
      </c>
      <c r="V413" s="16">
        <v>1</v>
      </c>
      <c r="W413" s="18">
        <f t="shared" si="231"/>
        <v>0</v>
      </c>
      <c r="X413" s="22">
        <f t="shared" si="232"/>
        <v>1</v>
      </c>
      <c r="Y413" s="22" t="e">
        <f>U413/#REF!</f>
        <v>#REF!</v>
      </c>
      <c r="Z413" s="22" t="e">
        <f>V413/#REF!</f>
        <v>#REF!</v>
      </c>
      <c r="AA413" s="20">
        <f t="shared" si="234"/>
        <v>256452</v>
      </c>
      <c r="AB413" s="20">
        <f t="shared" si="235"/>
        <v>256452</v>
      </c>
    </row>
    <row r="414" spans="1:47" ht="20.399999999999999" x14ac:dyDescent="0.2">
      <c r="A414" s="40">
        <v>365</v>
      </c>
      <c r="B414" s="56" t="s">
        <v>211</v>
      </c>
      <c r="C414" s="54" t="s">
        <v>152</v>
      </c>
      <c r="D414" s="19">
        <v>1</v>
      </c>
      <c r="E414" s="2">
        <v>185000</v>
      </c>
      <c r="F414" s="2">
        <f t="shared" si="236"/>
        <v>185000</v>
      </c>
      <c r="G414" s="2">
        <v>212749.99999999997</v>
      </c>
      <c r="H414" s="2">
        <f t="shared" si="237"/>
        <v>212749.99999999997</v>
      </c>
      <c r="I414" s="2">
        <v>270858.5</v>
      </c>
      <c r="J414" s="63">
        <f t="shared" si="238"/>
        <v>270858.5</v>
      </c>
      <c r="K414" s="20">
        <f t="shared" si="239"/>
        <v>185000</v>
      </c>
      <c r="L414" s="20">
        <f t="shared" si="240"/>
        <v>270858.5</v>
      </c>
      <c r="M414" s="20">
        <f t="shared" si="241"/>
        <v>212749.99999999997</v>
      </c>
      <c r="N414" s="20">
        <f t="shared" si="242"/>
        <v>222869.5</v>
      </c>
      <c r="O414" s="20">
        <f t="shared" si="227"/>
        <v>198875</v>
      </c>
      <c r="P414" s="20">
        <f t="shared" si="228"/>
        <v>241804.25</v>
      </c>
      <c r="Q414" s="20">
        <f t="shared" si="243"/>
        <v>19622.213177926671</v>
      </c>
      <c r="R414" s="21">
        <f t="shared" si="229"/>
        <v>9.8666062491146053E-2</v>
      </c>
      <c r="S414" s="20">
        <f t="shared" si="233"/>
        <v>222869.5</v>
      </c>
      <c r="T414" s="16" t="str">
        <f t="shared" si="230"/>
        <v>PROMEDIO</v>
      </c>
      <c r="U414" s="16">
        <v>1</v>
      </c>
      <c r="V414" s="16">
        <v>1</v>
      </c>
      <c r="W414" s="18">
        <f t="shared" si="231"/>
        <v>0</v>
      </c>
      <c r="X414" s="22">
        <f t="shared" si="232"/>
        <v>1</v>
      </c>
      <c r="Y414" s="22" t="e">
        <f>U414/#REF!</f>
        <v>#REF!</v>
      </c>
      <c r="Z414" s="22" t="e">
        <f>V414/#REF!</f>
        <v>#REF!</v>
      </c>
      <c r="AA414" s="20">
        <f t="shared" si="234"/>
        <v>222869.5</v>
      </c>
      <c r="AB414" s="20">
        <f t="shared" si="235"/>
        <v>222869.5</v>
      </c>
    </row>
    <row r="415" spans="1:47" ht="20.399999999999999" x14ac:dyDescent="0.2">
      <c r="A415" s="40">
        <v>366</v>
      </c>
      <c r="B415" s="56" t="s">
        <v>343</v>
      </c>
      <c r="C415" s="54" t="s">
        <v>152</v>
      </c>
      <c r="D415" s="19">
        <v>1</v>
      </c>
      <c r="E415" s="2">
        <v>175000</v>
      </c>
      <c r="F415" s="2">
        <f t="shared" si="236"/>
        <v>175000</v>
      </c>
      <c r="G415" s="2">
        <v>196000.00000000003</v>
      </c>
      <c r="H415" s="2">
        <f t="shared" si="237"/>
        <v>196000.00000000003</v>
      </c>
      <c r="I415" s="2">
        <v>264757.5</v>
      </c>
      <c r="J415" s="63">
        <f t="shared" si="238"/>
        <v>264757.5</v>
      </c>
      <c r="K415" s="20">
        <f t="shared" si="239"/>
        <v>175000</v>
      </c>
      <c r="L415" s="20">
        <f t="shared" si="240"/>
        <v>264757.5</v>
      </c>
      <c r="M415" s="20">
        <f t="shared" si="241"/>
        <v>196000.00000000003</v>
      </c>
      <c r="N415" s="20">
        <f t="shared" si="242"/>
        <v>211919.16666666666</v>
      </c>
      <c r="O415" s="20">
        <f t="shared" si="227"/>
        <v>185500</v>
      </c>
      <c r="P415" s="20">
        <f t="shared" si="228"/>
        <v>230378.75</v>
      </c>
      <c r="Q415" s="20">
        <f t="shared" si="243"/>
        <v>14849.242404917519</v>
      </c>
      <c r="R415" s="21">
        <f t="shared" si="229"/>
        <v>8.0049824285269647E-2</v>
      </c>
      <c r="S415" s="20">
        <f t="shared" si="233"/>
        <v>211919.16666666666</v>
      </c>
      <c r="T415" s="16" t="str">
        <f t="shared" si="230"/>
        <v>PROMEDIO</v>
      </c>
      <c r="U415" s="16">
        <v>1</v>
      </c>
      <c r="V415" s="16">
        <v>1</v>
      </c>
      <c r="W415" s="18">
        <f t="shared" si="231"/>
        <v>0</v>
      </c>
      <c r="X415" s="22">
        <f t="shared" si="232"/>
        <v>1</v>
      </c>
      <c r="Y415" s="22" t="e">
        <f>U415/#REF!</f>
        <v>#REF!</v>
      </c>
      <c r="Z415" s="22" t="e">
        <f>V415/#REF!</f>
        <v>#REF!</v>
      </c>
      <c r="AA415" s="20">
        <f t="shared" si="234"/>
        <v>211919.16666666666</v>
      </c>
      <c r="AB415" s="20">
        <f t="shared" si="235"/>
        <v>211919.16666666666</v>
      </c>
    </row>
    <row r="416" spans="1:47" ht="20.399999999999999" x14ac:dyDescent="0.2">
      <c r="A416" s="40">
        <v>367</v>
      </c>
      <c r="B416" s="56" t="s">
        <v>213</v>
      </c>
      <c r="C416" s="54" t="s">
        <v>153</v>
      </c>
      <c r="D416" s="19">
        <v>1</v>
      </c>
      <c r="E416" s="2">
        <v>115000</v>
      </c>
      <c r="F416" s="2">
        <f t="shared" si="236"/>
        <v>115000</v>
      </c>
      <c r="G416" s="2">
        <v>129949.99999999999</v>
      </c>
      <c r="H416" s="2">
        <f t="shared" si="237"/>
        <v>129949.99999999999</v>
      </c>
      <c r="I416" s="2">
        <v>139150.00000000003</v>
      </c>
      <c r="J416" s="63">
        <f t="shared" si="238"/>
        <v>139150.00000000003</v>
      </c>
      <c r="K416" s="20">
        <f t="shared" si="239"/>
        <v>115000</v>
      </c>
      <c r="L416" s="20">
        <f t="shared" si="240"/>
        <v>139150.00000000003</v>
      </c>
      <c r="M416" s="20">
        <f t="shared" si="241"/>
        <v>129949.99999999999</v>
      </c>
      <c r="N416" s="20">
        <f t="shared" si="242"/>
        <v>128033.33333333333</v>
      </c>
      <c r="O416" s="20">
        <f t="shared" si="227"/>
        <v>122475</v>
      </c>
      <c r="P416" s="20">
        <f t="shared" si="228"/>
        <v>134550</v>
      </c>
      <c r="Q416" s="20">
        <f t="shared" si="243"/>
        <v>10571.246378738875</v>
      </c>
      <c r="R416" s="21">
        <f t="shared" si="229"/>
        <v>8.6313503806808536E-2</v>
      </c>
      <c r="S416" s="20">
        <f t="shared" si="233"/>
        <v>128033.33333333333</v>
      </c>
      <c r="T416" s="16" t="str">
        <f t="shared" si="230"/>
        <v>PROMEDIO</v>
      </c>
      <c r="U416" s="16">
        <v>1</v>
      </c>
      <c r="V416" s="16">
        <v>1</v>
      </c>
      <c r="W416" s="18">
        <f t="shared" si="231"/>
        <v>0</v>
      </c>
      <c r="X416" s="22">
        <f t="shared" si="232"/>
        <v>1</v>
      </c>
      <c r="Y416" s="22" t="e">
        <f>U416/#REF!</f>
        <v>#REF!</v>
      </c>
      <c r="Z416" s="22" t="e">
        <f>V416/#REF!</f>
        <v>#REF!</v>
      </c>
      <c r="AA416" s="20">
        <f t="shared" si="234"/>
        <v>128033.33333333333</v>
      </c>
      <c r="AB416" s="20">
        <f t="shared" si="235"/>
        <v>128033.33333333333</v>
      </c>
    </row>
    <row r="417" spans="1:47" ht="20.399999999999999" x14ac:dyDescent="0.2">
      <c r="A417" s="40">
        <v>368</v>
      </c>
      <c r="B417" s="56" t="s">
        <v>214</v>
      </c>
      <c r="C417" s="54" t="s">
        <v>153</v>
      </c>
      <c r="D417" s="19">
        <v>1</v>
      </c>
      <c r="E417" s="2">
        <v>149000</v>
      </c>
      <c r="F417" s="2">
        <f t="shared" si="236"/>
        <v>149000</v>
      </c>
      <c r="G417" s="2">
        <v>159430</v>
      </c>
      <c r="H417" s="2">
        <f t="shared" si="237"/>
        <v>159430</v>
      </c>
      <c r="I417" s="2">
        <v>210998.9</v>
      </c>
      <c r="J417" s="63">
        <f t="shared" si="238"/>
        <v>210998.9</v>
      </c>
      <c r="K417" s="20">
        <f t="shared" si="239"/>
        <v>149000</v>
      </c>
      <c r="L417" s="20">
        <f t="shared" si="240"/>
        <v>210998.9</v>
      </c>
      <c r="M417" s="20">
        <f t="shared" si="241"/>
        <v>159430</v>
      </c>
      <c r="N417" s="20">
        <f t="shared" si="242"/>
        <v>173142.96666666667</v>
      </c>
      <c r="O417" s="20">
        <f t="shared" si="227"/>
        <v>154215</v>
      </c>
      <c r="P417" s="20">
        <f t="shared" si="228"/>
        <v>185214.45</v>
      </c>
      <c r="Q417" s="20">
        <f t="shared" si="243"/>
        <v>7375.1237277756909</v>
      </c>
      <c r="R417" s="21">
        <f t="shared" si="229"/>
        <v>4.7823647036771333E-2</v>
      </c>
      <c r="S417" s="20">
        <f t="shared" si="233"/>
        <v>173142.96666666667</v>
      </c>
      <c r="T417" s="16" t="str">
        <f t="shared" si="230"/>
        <v>PROMEDIO</v>
      </c>
      <c r="U417" s="16">
        <v>1</v>
      </c>
      <c r="V417" s="16">
        <v>1</v>
      </c>
      <c r="W417" s="18">
        <f t="shared" si="231"/>
        <v>0</v>
      </c>
      <c r="X417" s="22">
        <f t="shared" si="232"/>
        <v>1</v>
      </c>
      <c r="Y417" s="22" t="e">
        <f>U417/#REF!</f>
        <v>#REF!</v>
      </c>
      <c r="Z417" s="22" t="e">
        <f>V417/#REF!</f>
        <v>#REF!</v>
      </c>
      <c r="AA417" s="20">
        <f t="shared" si="234"/>
        <v>173142.96666666667</v>
      </c>
      <c r="AB417" s="20">
        <f t="shared" si="235"/>
        <v>173142.96666666667</v>
      </c>
    </row>
    <row r="418" spans="1:47" s="45" customFormat="1" ht="19.2" customHeight="1" x14ac:dyDescent="0.2">
      <c r="A418" s="334" t="s">
        <v>72</v>
      </c>
      <c r="B418" s="335"/>
      <c r="C418" s="43"/>
      <c r="D418" s="124"/>
      <c r="E418" s="125"/>
      <c r="F418" s="125"/>
      <c r="G418" s="125"/>
      <c r="H418" s="125"/>
      <c r="I418" s="125"/>
      <c r="J418" s="126"/>
      <c r="K418" s="127"/>
      <c r="L418" s="127"/>
      <c r="M418" s="127"/>
      <c r="N418" s="127"/>
      <c r="O418" s="127"/>
      <c r="P418" s="127"/>
      <c r="Q418" s="127"/>
      <c r="R418" s="128"/>
      <c r="S418" s="127"/>
      <c r="T418" s="123"/>
      <c r="U418" s="123"/>
      <c r="V418" s="123"/>
      <c r="W418" s="124"/>
      <c r="X418" s="128"/>
      <c r="Y418" s="128"/>
      <c r="Z418" s="128"/>
      <c r="AA418" s="127"/>
      <c r="AB418" s="127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</row>
    <row r="419" spans="1:47" ht="20.399999999999999" x14ac:dyDescent="0.2">
      <c r="A419" s="40">
        <v>369</v>
      </c>
      <c r="B419" s="55" t="s">
        <v>344</v>
      </c>
      <c r="C419" s="54" t="s">
        <v>156</v>
      </c>
      <c r="D419" s="19">
        <v>1</v>
      </c>
      <c r="E419" s="2">
        <v>68000</v>
      </c>
      <c r="F419" s="2">
        <f>E419*D419</f>
        <v>68000</v>
      </c>
      <c r="G419" s="2">
        <v>73440</v>
      </c>
      <c r="H419" s="2">
        <f>G419*D419</f>
        <v>73440</v>
      </c>
      <c r="I419" s="2">
        <v>88372.800000000032</v>
      </c>
      <c r="J419" s="63">
        <f>I419*D419</f>
        <v>88372.800000000032</v>
      </c>
      <c r="K419" s="20">
        <f>MIN(E419,G419,I419)</f>
        <v>68000</v>
      </c>
      <c r="L419" s="20">
        <f>MAX(E419,G419,I419)</f>
        <v>88372.800000000032</v>
      </c>
      <c r="M419" s="20">
        <f>MEDIAN(E419,G419,I419)</f>
        <v>73440</v>
      </c>
      <c r="N419" s="20">
        <f>AVERAGE(E419,G419,I419)</f>
        <v>76604.266666666677</v>
      </c>
      <c r="O419" s="20">
        <f t="shared" si="227"/>
        <v>70720</v>
      </c>
      <c r="P419" s="20">
        <f t="shared" si="228"/>
        <v>80906.400000000023</v>
      </c>
      <c r="Q419" s="20">
        <f>STDEVA(E419,G419)</f>
        <v>3846.6608896548187</v>
      </c>
      <c r="R419" s="21">
        <f t="shared" si="229"/>
        <v>5.4392829322042119E-2</v>
      </c>
      <c r="S419" s="20">
        <f t="shared" si="233"/>
        <v>76604.266666666677</v>
      </c>
      <c r="T419" s="16" t="str">
        <f t="shared" si="230"/>
        <v>PROMEDIO</v>
      </c>
      <c r="U419" s="16">
        <v>1</v>
      </c>
      <c r="V419" s="16">
        <v>1</v>
      </c>
      <c r="W419" s="18">
        <f t="shared" si="231"/>
        <v>0</v>
      </c>
      <c r="X419" s="22">
        <f t="shared" si="232"/>
        <v>1</v>
      </c>
      <c r="Y419" s="22" t="e">
        <f>U419/#REF!</f>
        <v>#REF!</v>
      </c>
      <c r="Z419" s="22" t="e">
        <f>V419/#REF!</f>
        <v>#REF!</v>
      </c>
      <c r="AA419" s="20">
        <f t="shared" si="234"/>
        <v>76604.266666666677</v>
      </c>
      <c r="AB419" s="20">
        <f t="shared" si="235"/>
        <v>76604.266666666677</v>
      </c>
    </row>
    <row r="420" spans="1:47" ht="20.399999999999999" x14ac:dyDescent="0.2">
      <c r="A420" s="40">
        <v>370</v>
      </c>
      <c r="B420" s="55" t="s">
        <v>216</v>
      </c>
      <c r="C420" s="54" t="s">
        <v>153</v>
      </c>
      <c r="D420" s="19">
        <v>1</v>
      </c>
      <c r="E420" s="2">
        <v>96000</v>
      </c>
      <c r="F420" s="2">
        <f>E420*D420</f>
        <v>96000</v>
      </c>
      <c r="G420" s="2">
        <v>115200</v>
      </c>
      <c r="H420" s="2">
        <f>G420*D420</f>
        <v>115200</v>
      </c>
      <c r="I420" s="2">
        <v>135945.60000000001</v>
      </c>
      <c r="J420" s="63">
        <f>I420*D420</f>
        <v>135945.60000000001</v>
      </c>
      <c r="K420" s="20">
        <f>MIN(E420,G420,I420)</f>
        <v>96000</v>
      </c>
      <c r="L420" s="20">
        <f>MAX(E420,G420,I420)</f>
        <v>135945.60000000001</v>
      </c>
      <c r="M420" s="20">
        <f>MEDIAN(E420,G420,I420)</f>
        <v>115200</v>
      </c>
      <c r="N420" s="20">
        <f>AVERAGE(E420,G420,I420)</f>
        <v>115715.2</v>
      </c>
      <c r="O420" s="20">
        <f t="shared" si="227"/>
        <v>105600</v>
      </c>
      <c r="P420" s="20">
        <f t="shared" si="228"/>
        <v>125572.8</v>
      </c>
      <c r="Q420" s="20">
        <f>STDEVA(E420,G420)</f>
        <v>13576.450198781713</v>
      </c>
      <c r="R420" s="21">
        <f t="shared" si="229"/>
        <v>0.12856486930664501</v>
      </c>
      <c r="S420" s="20">
        <f t="shared" si="233"/>
        <v>105600</v>
      </c>
      <c r="T420" s="16" t="str">
        <f t="shared" si="230"/>
        <v>PROM[MEN-MED]</v>
      </c>
      <c r="U420" s="16">
        <v>1</v>
      </c>
      <c r="V420" s="16">
        <v>1</v>
      </c>
      <c r="W420" s="18">
        <f t="shared" si="231"/>
        <v>0</v>
      </c>
      <c r="X420" s="22">
        <f t="shared" si="232"/>
        <v>1</v>
      </c>
      <c r="Y420" s="22" t="e">
        <f>U420/#REF!</f>
        <v>#REF!</v>
      </c>
      <c r="Z420" s="22" t="e">
        <f>V420/#REF!</f>
        <v>#REF!</v>
      </c>
      <c r="AA420" s="20">
        <f t="shared" si="234"/>
        <v>105600</v>
      </c>
      <c r="AB420" s="20">
        <f t="shared" si="235"/>
        <v>105600</v>
      </c>
    </row>
    <row r="421" spans="1:47" s="45" customFormat="1" ht="19.2" customHeight="1" x14ac:dyDescent="0.2">
      <c r="A421" s="334" t="s">
        <v>217</v>
      </c>
      <c r="B421" s="335"/>
      <c r="C421" s="43"/>
      <c r="D421" s="124"/>
      <c r="E421" s="125"/>
      <c r="F421" s="125"/>
      <c r="G421" s="125"/>
      <c r="H421" s="125"/>
      <c r="I421" s="125"/>
      <c r="J421" s="126"/>
      <c r="K421" s="127"/>
      <c r="L421" s="127"/>
      <c r="M421" s="127"/>
      <c r="N421" s="127"/>
      <c r="O421" s="127"/>
      <c r="P421" s="127"/>
      <c r="Q421" s="127"/>
      <c r="R421" s="128"/>
      <c r="S421" s="127"/>
      <c r="T421" s="123"/>
      <c r="U421" s="123"/>
      <c r="V421" s="123"/>
      <c r="W421" s="124"/>
      <c r="X421" s="128"/>
      <c r="Y421" s="128"/>
      <c r="Z421" s="128"/>
      <c r="AA421" s="127"/>
      <c r="AB421" s="127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</row>
    <row r="422" spans="1:47" ht="30.6" x14ac:dyDescent="0.2">
      <c r="A422" s="40">
        <v>371</v>
      </c>
      <c r="B422" s="56" t="s">
        <v>345</v>
      </c>
      <c r="C422" s="54" t="s">
        <v>153</v>
      </c>
      <c r="D422" s="19">
        <v>1</v>
      </c>
      <c r="E422" s="2">
        <v>1400000</v>
      </c>
      <c r="F422" s="2">
        <f>E422*D422</f>
        <v>1400000</v>
      </c>
      <c r="G422" s="2">
        <v>1568000.0000000002</v>
      </c>
      <c r="H422" s="2">
        <f>G422*D422</f>
        <v>1568000.0000000002</v>
      </c>
      <c r="I422" s="2">
        <v>1949360</v>
      </c>
      <c r="J422" s="63">
        <f>I422*D422</f>
        <v>1949360</v>
      </c>
      <c r="K422" s="20">
        <f>MIN(E422,G422,I422)</f>
        <v>1400000</v>
      </c>
      <c r="L422" s="20">
        <f>MAX(E422,G422,I422)</f>
        <v>1949360</v>
      </c>
      <c r="M422" s="20">
        <f>MEDIAN(E422,G422,I422)</f>
        <v>1568000.0000000002</v>
      </c>
      <c r="N422" s="20">
        <f>AVERAGE(E422,G422,I422)</f>
        <v>1639120</v>
      </c>
      <c r="O422" s="20">
        <f t="shared" si="227"/>
        <v>1484000</v>
      </c>
      <c r="P422" s="20">
        <f t="shared" si="228"/>
        <v>1758680</v>
      </c>
      <c r="Q422" s="20">
        <f>STDEVA(E422,G422)</f>
        <v>118793.93923934015</v>
      </c>
      <c r="R422" s="21">
        <f t="shared" si="229"/>
        <v>8.0049824285269647E-2</v>
      </c>
      <c r="S422" s="20">
        <f t="shared" si="233"/>
        <v>1639120</v>
      </c>
      <c r="T422" s="16" t="str">
        <f t="shared" si="230"/>
        <v>PROMEDIO</v>
      </c>
      <c r="U422" s="16">
        <v>1</v>
      </c>
      <c r="V422" s="16">
        <v>1</v>
      </c>
      <c r="W422" s="18">
        <f t="shared" si="231"/>
        <v>0</v>
      </c>
      <c r="X422" s="22">
        <f t="shared" si="232"/>
        <v>1</v>
      </c>
      <c r="Y422" s="22" t="e">
        <f>U422/#REF!</f>
        <v>#REF!</v>
      </c>
      <c r="Z422" s="22" t="e">
        <f>V422/#REF!</f>
        <v>#REF!</v>
      </c>
      <c r="AA422" s="20">
        <f t="shared" si="234"/>
        <v>1639120</v>
      </c>
      <c r="AB422" s="20">
        <f t="shared" si="235"/>
        <v>1639120</v>
      </c>
    </row>
    <row r="423" spans="1:47" s="45" customFormat="1" ht="19.2" customHeight="1" x14ac:dyDescent="0.2">
      <c r="A423" s="334" t="s">
        <v>218</v>
      </c>
      <c r="B423" s="335"/>
      <c r="C423" s="43"/>
      <c r="D423" s="124"/>
      <c r="E423" s="125"/>
      <c r="F423" s="125"/>
      <c r="G423" s="125"/>
      <c r="H423" s="125"/>
      <c r="I423" s="125"/>
      <c r="J423" s="126"/>
      <c r="K423" s="127"/>
      <c r="L423" s="127"/>
      <c r="M423" s="127"/>
      <c r="N423" s="127"/>
      <c r="O423" s="127"/>
      <c r="P423" s="127"/>
      <c r="Q423" s="127"/>
      <c r="R423" s="128"/>
      <c r="S423" s="127"/>
      <c r="T423" s="123"/>
      <c r="U423" s="123"/>
      <c r="V423" s="123"/>
      <c r="W423" s="124"/>
      <c r="X423" s="128"/>
      <c r="Y423" s="128"/>
      <c r="Z423" s="128"/>
      <c r="AA423" s="127"/>
      <c r="AB423" s="127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</row>
    <row r="424" spans="1:47" ht="40.799999999999997" x14ac:dyDescent="0.2">
      <c r="A424" s="40">
        <v>372</v>
      </c>
      <c r="B424" s="56" t="s">
        <v>220</v>
      </c>
      <c r="C424" s="54" t="s">
        <v>153</v>
      </c>
      <c r="D424" s="19">
        <v>1</v>
      </c>
      <c r="E424" s="2">
        <v>1900000</v>
      </c>
      <c r="F424" s="2">
        <f>E424*D424</f>
        <v>1900000</v>
      </c>
      <c r="G424" s="2">
        <v>2090000.0000000002</v>
      </c>
      <c r="H424" s="2">
        <f>G424*D424</f>
        <v>2090000.0000000002</v>
      </c>
      <c r="I424" s="2">
        <v>2216160.0000000005</v>
      </c>
      <c r="J424" s="63">
        <f>I424*D424</f>
        <v>2216160.0000000005</v>
      </c>
      <c r="K424" s="20">
        <f>MIN(E424,G424,I424)</f>
        <v>1900000</v>
      </c>
      <c r="L424" s="20">
        <f>MAX(E424,G424,I424)</f>
        <v>2216160.0000000005</v>
      </c>
      <c r="M424" s="20">
        <f>MEDIAN(E424,G424,I424)</f>
        <v>2090000.0000000002</v>
      </c>
      <c r="N424" s="20">
        <f>AVERAGE(E424,G424,I424)</f>
        <v>2068720</v>
      </c>
      <c r="O424" s="20">
        <f t="shared" si="227"/>
        <v>1995000</v>
      </c>
      <c r="P424" s="20">
        <f t="shared" si="228"/>
        <v>2153080.0000000005</v>
      </c>
      <c r="Q424" s="20">
        <f>STDEVA(E424,G424)</f>
        <v>134350.28842544419</v>
      </c>
      <c r="R424" s="21">
        <f t="shared" si="229"/>
        <v>6.7343502970147462E-2</v>
      </c>
      <c r="S424" s="20">
        <f t="shared" si="233"/>
        <v>2068720</v>
      </c>
      <c r="T424" s="16" t="str">
        <f t="shared" si="230"/>
        <v>PROMEDIO</v>
      </c>
      <c r="U424" s="16">
        <v>1</v>
      </c>
      <c r="V424" s="16">
        <v>1</v>
      </c>
      <c r="W424" s="18">
        <f t="shared" si="231"/>
        <v>0</v>
      </c>
      <c r="X424" s="22">
        <f t="shared" si="232"/>
        <v>1</v>
      </c>
      <c r="Y424" s="22" t="e">
        <f>U424/#REF!</f>
        <v>#REF!</v>
      </c>
      <c r="Z424" s="22" t="e">
        <f>V424/#REF!</f>
        <v>#REF!</v>
      </c>
      <c r="AA424" s="20">
        <f t="shared" si="234"/>
        <v>2068720</v>
      </c>
      <c r="AB424" s="20">
        <f t="shared" si="235"/>
        <v>2068720</v>
      </c>
    </row>
    <row r="425" spans="1:47" ht="45" customHeight="1" x14ac:dyDescent="0.2">
      <c r="A425" s="40">
        <v>373</v>
      </c>
      <c r="B425" s="56" t="s">
        <v>346</v>
      </c>
      <c r="C425" s="54" t="s">
        <v>153</v>
      </c>
      <c r="D425" s="19">
        <v>1</v>
      </c>
      <c r="E425" s="2">
        <v>1450000</v>
      </c>
      <c r="F425" s="2">
        <f>E425*D425</f>
        <v>1450000</v>
      </c>
      <c r="G425" s="2">
        <v>1653000.0000000002</v>
      </c>
      <c r="H425" s="2">
        <f>G425*D425</f>
        <v>1653000.0000000002</v>
      </c>
      <c r="I425" s="2">
        <v>1568320</v>
      </c>
      <c r="J425" s="63">
        <f>I425*D425</f>
        <v>1568320</v>
      </c>
      <c r="K425" s="20">
        <f>MIN(E425,G425,I425)</f>
        <v>1450000</v>
      </c>
      <c r="L425" s="20">
        <f>MAX(E425,G425,I425)</f>
        <v>1653000.0000000002</v>
      </c>
      <c r="M425" s="20">
        <f>MEDIAN(E425,G425,I425)</f>
        <v>1568320</v>
      </c>
      <c r="N425" s="20">
        <f>AVERAGE(E425,G425,I425)</f>
        <v>1557106.6666666667</v>
      </c>
      <c r="O425" s="20">
        <f t="shared" si="227"/>
        <v>1509160</v>
      </c>
      <c r="P425" s="20">
        <f t="shared" si="228"/>
        <v>1610660</v>
      </c>
      <c r="Q425" s="20">
        <f>STDEVA(E425,G425)</f>
        <v>143542.6765808693</v>
      </c>
      <c r="R425" s="21">
        <f t="shared" si="229"/>
        <v>9.5114286477821636E-2</v>
      </c>
      <c r="S425" s="20">
        <f t="shared" si="233"/>
        <v>1557106.6666666667</v>
      </c>
      <c r="T425" s="16" t="str">
        <f t="shared" si="230"/>
        <v>PROMEDIO</v>
      </c>
      <c r="U425" s="16">
        <v>1</v>
      </c>
      <c r="V425" s="16">
        <v>1</v>
      </c>
      <c r="W425" s="18">
        <f t="shared" si="231"/>
        <v>0</v>
      </c>
      <c r="X425" s="22">
        <f t="shared" si="232"/>
        <v>1</v>
      </c>
      <c r="Y425" s="22" t="e">
        <f>U425/#REF!</f>
        <v>#REF!</v>
      </c>
      <c r="Z425" s="22" t="e">
        <f>V425/#REF!</f>
        <v>#REF!</v>
      </c>
      <c r="AA425" s="20">
        <f t="shared" si="234"/>
        <v>1557106.6666666667</v>
      </c>
      <c r="AB425" s="20">
        <f t="shared" si="235"/>
        <v>1557106.6666666667</v>
      </c>
    </row>
    <row r="426" spans="1:47" ht="21" customHeight="1" x14ac:dyDescent="0.2">
      <c r="A426" s="131"/>
      <c r="B426" s="80"/>
      <c r="C426" s="78"/>
      <c r="D426" s="19"/>
      <c r="E426" s="2"/>
      <c r="F426" s="2"/>
      <c r="G426" s="2"/>
      <c r="H426" s="2"/>
      <c r="I426" s="2"/>
      <c r="J426" s="63"/>
      <c r="K426" s="20"/>
      <c r="L426" s="20"/>
      <c r="M426" s="20"/>
      <c r="N426" s="20"/>
      <c r="O426" s="20"/>
      <c r="P426" s="20"/>
      <c r="Q426" s="20"/>
      <c r="R426" s="21"/>
      <c r="S426" s="20"/>
      <c r="T426" s="16"/>
      <c r="U426" s="16"/>
      <c r="V426" s="16"/>
      <c r="W426" s="18"/>
      <c r="X426" s="22"/>
      <c r="Y426" s="22"/>
      <c r="Z426" s="22"/>
      <c r="AA426" s="20"/>
      <c r="AB426" s="20"/>
    </row>
    <row r="427" spans="1:47" s="60" customFormat="1" ht="19.2" customHeight="1" x14ac:dyDescent="0.2">
      <c r="A427" s="349" t="s">
        <v>347</v>
      </c>
      <c r="B427" s="350"/>
      <c r="C427" s="13"/>
      <c r="D427" s="139"/>
      <c r="E427" s="140"/>
      <c r="F427" s="140"/>
      <c r="G427" s="140"/>
      <c r="H427" s="140"/>
      <c r="I427" s="140"/>
      <c r="J427" s="141"/>
      <c r="K427" s="142"/>
      <c r="L427" s="142"/>
      <c r="M427" s="142"/>
      <c r="N427" s="142"/>
      <c r="O427" s="142"/>
      <c r="P427" s="142"/>
      <c r="Q427" s="142"/>
      <c r="R427" s="143"/>
      <c r="S427" s="142"/>
      <c r="T427" s="138"/>
      <c r="U427" s="138"/>
      <c r="V427" s="138"/>
      <c r="W427" s="139"/>
      <c r="X427" s="143"/>
      <c r="Y427" s="143"/>
      <c r="Z427" s="143"/>
      <c r="AA427" s="142"/>
      <c r="AB427" s="142"/>
      <c r="AC427" s="59"/>
      <c r="AD427" s="59"/>
      <c r="AE427" s="59"/>
      <c r="AF427" s="59"/>
      <c r="AG427" s="59"/>
      <c r="AH427" s="59"/>
      <c r="AI427" s="59"/>
      <c r="AJ427" s="59"/>
      <c r="AK427" s="59"/>
      <c r="AL427" s="59"/>
      <c r="AM427" s="59"/>
      <c r="AN427" s="59"/>
      <c r="AO427" s="59"/>
      <c r="AP427" s="59"/>
      <c r="AQ427" s="59"/>
      <c r="AR427" s="59"/>
      <c r="AS427" s="59"/>
      <c r="AT427" s="59"/>
      <c r="AU427" s="59"/>
    </row>
    <row r="428" spans="1:47" ht="20.399999999999999" x14ac:dyDescent="0.2">
      <c r="A428" s="40">
        <v>374</v>
      </c>
      <c r="B428" s="53" t="s">
        <v>348</v>
      </c>
      <c r="C428" s="54" t="s">
        <v>153</v>
      </c>
      <c r="D428" s="19">
        <v>1</v>
      </c>
      <c r="E428" s="2">
        <v>560000</v>
      </c>
      <c r="F428" s="2">
        <f t="shared" ref="F428:F459" si="244">E428*D428</f>
        <v>560000</v>
      </c>
      <c r="G428" s="2">
        <v>672000</v>
      </c>
      <c r="H428" s="2">
        <f t="shared" ref="H428:H459" si="245">G428*D428</f>
        <v>672000</v>
      </c>
      <c r="I428" s="2">
        <v>665336</v>
      </c>
      <c r="J428" s="63">
        <f t="shared" ref="J428:J459" si="246">I428*D428</f>
        <v>665336</v>
      </c>
      <c r="K428" s="20">
        <f t="shared" ref="K428:K459" si="247">MIN(E428,G428,I428)</f>
        <v>560000</v>
      </c>
      <c r="L428" s="20">
        <f t="shared" ref="L428:L459" si="248">MAX(E428,G428,I428)</f>
        <v>672000</v>
      </c>
      <c r="M428" s="20">
        <f t="shared" ref="M428:M459" si="249">MEDIAN(E428,G428,I428)</f>
        <v>665336</v>
      </c>
      <c r="N428" s="20">
        <f t="shared" ref="N428:N459" si="250">AVERAGE(E428,G428,I428)</f>
        <v>632445.33333333337</v>
      </c>
      <c r="O428" s="20">
        <f t="shared" si="227"/>
        <v>612668</v>
      </c>
      <c r="P428" s="20">
        <f t="shared" si="228"/>
        <v>668668</v>
      </c>
      <c r="Q428" s="20">
        <f t="shared" ref="Q428:Q459" si="251">STDEVA(E428,G428)</f>
        <v>79195.959492893322</v>
      </c>
      <c r="R428" s="21">
        <f t="shared" si="229"/>
        <v>0.12926407041479776</v>
      </c>
      <c r="S428" s="20">
        <f t="shared" si="233"/>
        <v>612668</v>
      </c>
      <c r="T428" s="16" t="str">
        <f t="shared" si="230"/>
        <v>PROM[MEN-MED]</v>
      </c>
      <c r="U428" s="16">
        <v>1</v>
      </c>
      <c r="V428" s="16">
        <v>1</v>
      </c>
      <c r="W428" s="18">
        <f t="shared" si="231"/>
        <v>0</v>
      </c>
      <c r="X428" s="22">
        <f t="shared" si="232"/>
        <v>1</v>
      </c>
      <c r="Y428" s="22" t="e">
        <f>U428/#REF!</f>
        <v>#REF!</v>
      </c>
      <c r="Z428" s="22" t="e">
        <f>V428/#REF!</f>
        <v>#REF!</v>
      </c>
      <c r="AA428" s="20">
        <f t="shared" si="234"/>
        <v>612668</v>
      </c>
      <c r="AB428" s="20">
        <f t="shared" si="235"/>
        <v>612668</v>
      </c>
    </row>
    <row r="429" spans="1:47" ht="20.399999999999999" x14ac:dyDescent="0.2">
      <c r="A429" s="40">
        <v>375</v>
      </c>
      <c r="B429" s="53" t="s">
        <v>349</v>
      </c>
      <c r="C429" s="54" t="s">
        <v>261</v>
      </c>
      <c r="D429" s="19">
        <v>1</v>
      </c>
      <c r="E429" s="2">
        <v>65000</v>
      </c>
      <c r="F429" s="2">
        <f t="shared" si="244"/>
        <v>65000</v>
      </c>
      <c r="G429" s="2">
        <v>72800</v>
      </c>
      <c r="H429" s="2">
        <f t="shared" si="245"/>
        <v>72800</v>
      </c>
      <c r="I429" s="2">
        <v>74418.5</v>
      </c>
      <c r="J429" s="63">
        <f t="shared" si="246"/>
        <v>74418.5</v>
      </c>
      <c r="K429" s="20">
        <f t="shared" si="247"/>
        <v>65000</v>
      </c>
      <c r="L429" s="20">
        <f t="shared" si="248"/>
        <v>74418.5</v>
      </c>
      <c r="M429" s="20">
        <f t="shared" si="249"/>
        <v>72800</v>
      </c>
      <c r="N429" s="20">
        <f t="shared" si="250"/>
        <v>70739.5</v>
      </c>
      <c r="O429" s="20">
        <f t="shared" si="227"/>
        <v>68900</v>
      </c>
      <c r="P429" s="20">
        <f t="shared" si="228"/>
        <v>73609.25</v>
      </c>
      <c r="Q429" s="20">
        <f t="shared" si="251"/>
        <v>5515.4328932550707</v>
      </c>
      <c r="R429" s="21">
        <f t="shared" si="229"/>
        <v>8.0049824285269536E-2</v>
      </c>
      <c r="S429" s="20">
        <f t="shared" si="233"/>
        <v>70739.5</v>
      </c>
      <c r="T429" s="16" t="str">
        <f t="shared" si="230"/>
        <v>PROMEDIO</v>
      </c>
      <c r="U429" s="16">
        <v>1</v>
      </c>
      <c r="V429" s="16">
        <v>1</v>
      </c>
      <c r="W429" s="18">
        <f t="shared" si="231"/>
        <v>0</v>
      </c>
      <c r="X429" s="22">
        <f t="shared" si="232"/>
        <v>1</v>
      </c>
      <c r="Y429" s="22" t="e">
        <f>U429/#REF!</f>
        <v>#REF!</v>
      </c>
      <c r="Z429" s="22" t="e">
        <f>V429/#REF!</f>
        <v>#REF!</v>
      </c>
      <c r="AA429" s="20">
        <f t="shared" si="234"/>
        <v>70739.5</v>
      </c>
      <c r="AB429" s="20">
        <f t="shared" si="235"/>
        <v>70739.5</v>
      </c>
    </row>
    <row r="430" spans="1:47" ht="20.399999999999999" x14ac:dyDescent="0.2">
      <c r="A430" s="40">
        <v>376</v>
      </c>
      <c r="B430" s="55" t="s">
        <v>350</v>
      </c>
      <c r="C430" s="54" t="s">
        <v>261</v>
      </c>
      <c r="D430" s="19">
        <v>1</v>
      </c>
      <c r="E430" s="2">
        <v>65000</v>
      </c>
      <c r="F430" s="2">
        <f t="shared" si="244"/>
        <v>65000</v>
      </c>
      <c r="G430" s="2">
        <v>68900</v>
      </c>
      <c r="H430" s="2">
        <f t="shared" si="245"/>
        <v>68900</v>
      </c>
      <c r="I430" s="2">
        <v>82998.499999999985</v>
      </c>
      <c r="J430" s="63">
        <f t="shared" si="246"/>
        <v>82998.499999999985</v>
      </c>
      <c r="K430" s="20">
        <f t="shared" si="247"/>
        <v>65000</v>
      </c>
      <c r="L430" s="20">
        <f t="shared" si="248"/>
        <v>82998.499999999985</v>
      </c>
      <c r="M430" s="20">
        <f t="shared" si="249"/>
        <v>68900</v>
      </c>
      <c r="N430" s="20">
        <f t="shared" si="250"/>
        <v>72299.5</v>
      </c>
      <c r="O430" s="20">
        <f t="shared" si="227"/>
        <v>66950</v>
      </c>
      <c r="P430" s="20">
        <f t="shared" si="228"/>
        <v>75949.25</v>
      </c>
      <c r="Q430" s="20">
        <f t="shared" si="251"/>
        <v>2757.7164466275353</v>
      </c>
      <c r="R430" s="21">
        <f t="shared" si="229"/>
        <v>4.1190686282711504E-2</v>
      </c>
      <c r="S430" s="20">
        <f t="shared" si="233"/>
        <v>72299.5</v>
      </c>
      <c r="T430" s="16" t="str">
        <f t="shared" si="230"/>
        <v>PROMEDIO</v>
      </c>
      <c r="U430" s="16">
        <v>1</v>
      </c>
      <c r="V430" s="16">
        <v>1</v>
      </c>
      <c r="W430" s="18">
        <f t="shared" si="231"/>
        <v>0</v>
      </c>
      <c r="X430" s="22">
        <f t="shared" si="232"/>
        <v>1</v>
      </c>
      <c r="Y430" s="22" t="e">
        <f>U430/#REF!</f>
        <v>#REF!</v>
      </c>
      <c r="Z430" s="22" t="e">
        <f>V430/#REF!</f>
        <v>#REF!</v>
      </c>
      <c r="AA430" s="20">
        <f t="shared" si="234"/>
        <v>72299.5</v>
      </c>
      <c r="AB430" s="20">
        <f t="shared" si="235"/>
        <v>72299.5</v>
      </c>
    </row>
    <row r="431" spans="1:47" ht="20.399999999999999" x14ac:dyDescent="0.2">
      <c r="A431" s="40">
        <v>377</v>
      </c>
      <c r="B431" s="55" t="s">
        <v>351</v>
      </c>
      <c r="C431" s="54" t="s">
        <v>261</v>
      </c>
      <c r="D431" s="19">
        <v>1</v>
      </c>
      <c r="E431" s="2">
        <v>65000</v>
      </c>
      <c r="F431" s="2">
        <f t="shared" si="244"/>
        <v>65000</v>
      </c>
      <c r="G431" s="2">
        <v>72150</v>
      </c>
      <c r="H431" s="2">
        <f t="shared" si="245"/>
        <v>72150</v>
      </c>
      <c r="I431" s="2">
        <v>84474.000000000029</v>
      </c>
      <c r="J431" s="63">
        <f t="shared" si="246"/>
        <v>84474.000000000029</v>
      </c>
      <c r="K431" s="20">
        <f t="shared" si="247"/>
        <v>65000</v>
      </c>
      <c r="L431" s="20">
        <f t="shared" si="248"/>
        <v>84474.000000000029</v>
      </c>
      <c r="M431" s="20">
        <f t="shared" si="249"/>
        <v>72150</v>
      </c>
      <c r="N431" s="20">
        <f t="shared" si="250"/>
        <v>73874.666666666672</v>
      </c>
      <c r="O431" s="20">
        <f t="shared" si="227"/>
        <v>68575</v>
      </c>
      <c r="P431" s="20">
        <f t="shared" si="228"/>
        <v>78312.000000000015</v>
      </c>
      <c r="Q431" s="20">
        <f t="shared" si="251"/>
        <v>5055.8134854838145</v>
      </c>
      <c r="R431" s="21">
        <f t="shared" si="229"/>
        <v>7.3726773393858025E-2</v>
      </c>
      <c r="S431" s="20">
        <f t="shared" si="233"/>
        <v>73874.666666666672</v>
      </c>
      <c r="T431" s="16" t="str">
        <f t="shared" si="230"/>
        <v>PROMEDIO</v>
      </c>
      <c r="U431" s="16">
        <v>1</v>
      </c>
      <c r="V431" s="16">
        <v>1</v>
      </c>
      <c r="W431" s="18">
        <f t="shared" si="231"/>
        <v>0</v>
      </c>
      <c r="X431" s="22">
        <f t="shared" si="232"/>
        <v>1</v>
      </c>
      <c r="Y431" s="22" t="e">
        <f>U431/#REF!</f>
        <v>#REF!</v>
      </c>
      <c r="Z431" s="22" t="e">
        <f>V431/#REF!</f>
        <v>#REF!</v>
      </c>
      <c r="AA431" s="20">
        <f t="shared" si="234"/>
        <v>73874.666666666672</v>
      </c>
      <c r="AB431" s="20">
        <f t="shared" si="235"/>
        <v>73874.666666666672</v>
      </c>
    </row>
    <row r="432" spans="1:47" ht="20.399999999999999" x14ac:dyDescent="0.2">
      <c r="A432" s="40">
        <v>378</v>
      </c>
      <c r="B432" s="53" t="s">
        <v>352</v>
      </c>
      <c r="C432" s="54" t="s">
        <v>261</v>
      </c>
      <c r="D432" s="19">
        <v>1</v>
      </c>
      <c r="E432" s="2">
        <v>85430</v>
      </c>
      <c r="F432" s="2">
        <f t="shared" si="244"/>
        <v>85430</v>
      </c>
      <c r="G432" s="2">
        <v>96535.9</v>
      </c>
      <c r="H432" s="2">
        <f t="shared" si="245"/>
        <v>96535.9</v>
      </c>
      <c r="I432" s="2">
        <v>127154.01199999999</v>
      </c>
      <c r="J432" s="63">
        <f t="shared" si="246"/>
        <v>127154.01199999999</v>
      </c>
      <c r="K432" s="20">
        <f t="shared" si="247"/>
        <v>85430</v>
      </c>
      <c r="L432" s="20">
        <f t="shared" si="248"/>
        <v>127154.01199999999</v>
      </c>
      <c r="M432" s="20">
        <f t="shared" si="249"/>
        <v>96535.9</v>
      </c>
      <c r="N432" s="20">
        <f t="shared" si="250"/>
        <v>103039.97066666668</v>
      </c>
      <c r="O432" s="20">
        <f t="shared" si="227"/>
        <v>90982.95</v>
      </c>
      <c r="P432" s="20">
        <f t="shared" si="228"/>
        <v>111844.95599999999</v>
      </c>
      <c r="Q432" s="20">
        <f t="shared" si="251"/>
        <v>7853.0572011796739</v>
      </c>
      <c r="R432" s="21">
        <f t="shared" si="229"/>
        <v>8.6313503806808578E-2</v>
      </c>
      <c r="S432" s="20">
        <f t="shared" si="233"/>
        <v>103039.97066666668</v>
      </c>
      <c r="T432" s="16" t="str">
        <f t="shared" si="230"/>
        <v>PROMEDIO</v>
      </c>
      <c r="U432" s="16">
        <v>1</v>
      </c>
      <c r="V432" s="16">
        <v>1</v>
      </c>
      <c r="W432" s="18">
        <f t="shared" si="231"/>
        <v>0</v>
      </c>
      <c r="X432" s="22">
        <f t="shared" si="232"/>
        <v>1</v>
      </c>
      <c r="Y432" s="22" t="e">
        <f>U432/#REF!</f>
        <v>#REF!</v>
      </c>
      <c r="Z432" s="22" t="e">
        <f>V432/#REF!</f>
        <v>#REF!</v>
      </c>
      <c r="AA432" s="20">
        <f t="shared" si="234"/>
        <v>103039.97066666668</v>
      </c>
      <c r="AB432" s="20">
        <f t="shared" si="235"/>
        <v>103039.97066666668</v>
      </c>
    </row>
    <row r="433" spans="1:28" ht="20.399999999999999" x14ac:dyDescent="0.2">
      <c r="A433" s="40">
        <v>379</v>
      </c>
      <c r="B433" s="55" t="s">
        <v>353</v>
      </c>
      <c r="C433" s="54" t="s">
        <v>261</v>
      </c>
      <c r="D433" s="19">
        <v>1</v>
      </c>
      <c r="E433" s="2">
        <v>77510</v>
      </c>
      <c r="F433" s="2">
        <f t="shared" si="244"/>
        <v>77510</v>
      </c>
      <c r="G433" s="2">
        <v>96887.5</v>
      </c>
      <c r="H433" s="2">
        <f t="shared" si="245"/>
        <v>96887.5</v>
      </c>
      <c r="I433" s="2">
        <v>87090.236000000004</v>
      </c>
      <c r="J433" s="63">
        <f t="shared" si="246"/>
        <v>87090.236000000004</v>
      </c>
      <c r="K433" s="20">
        <f t="shared" si="247"/>
        <v>77510</v>
      </c>
      <c r="L433" s="20">
        <f t="shared" si="248"/>
        <v>96887.5</v>
      </c>
      <c r="M433" s="20">
        <f t="shared" si="249"/>
        <v>87090.236000000004</v>
      </c>
      <c r="N433" s="20">
        <f t="shared" si="250"/>
        <v>87162.578666666668</v>
      </c>
      <c r="O433" s="20">
        <f t="shared" si="227"/>
        <v>82300.118000000002</v>
      </c>
      <c r="P433" s="20">
        <f t="shared" si="228"/>
        <v>91988.868000000002</v>
      </c>
      <c r="Q433" s="20">
        <f t="shared" si="251"/>
        <v>13701.961652442325</v>
      </c>
      <c r="R433" s="21">
        <f t="shared" si="229"/>
        <v>0.16648775221005546</v>
      </c>
      <c r="S433" s="20">
        <f t="shared" si="233"/>
        <v>82300.118000000002</v>
      </c>
      <c r="T433" s="16" t="str">
        <f t="shared" si="230"/>
        <v>PROM[MEN-MED]</v>
      </c>
      <c r="U433" s="16">
        <v>1</v>
      </c>
      <c r="V433" s="16">
        <v>1</v>
      </c>
      <c r="W433" s="18">
        <f t="shared" si="231"/>
        <v>0</v>
      </c>
      <c r="X433" s="22">
        <f t="shared" si="232"/>
        <v>1</v>
      </c>
      <c r="Y433" s="22" t="e">
        <f>U433/#REF!</f>
        <v>#REF!</v>
      </c>
      <c r="Z433" s="22" t="e">
        <f>V433/#REF!</f>
        <v>#REF!</v>
      </c>
      <c r="AA433" s="20">
        <f t="shared" si="234"/>
        <v>82300.118000000002</v>
      </c>
      <c r="AB433" s="20">
        <f t="shared" si="235"/>
        <v>82300.118000000002</v>
      </c>
    </row>
    <row r="434" spans="1:28" ht="20.399999999999999" x14ac:dyDescent="0.2">
      <c r="A434" s="40">
        <v>380</v>
      </c>
      <c r="B434" s="55" t="s">
        <v>354</v>
      </c>
      <c r="C434" s="54" t="s">
        <v>261</v>
      </c>
      <c r="D434" s="19">
        <v>1</v>
      </c>
      <c r="E434" s="2">
        <v>51370</v>
      </c>
      <c r="F434" s="2">
        <f t="shared" si="244"/>
        <v>51370</v>
      </c>
      <c r="G434" s="2">
        <v>62671.4</v>
      </c>
      <c r="H434" s="2">
        <f t="shared" si="245"/>
        <v>62671.4</v>
      </c>
      <c r="I434" s="2">
        <v>71527.587999999989</v>
      </c>
      <c r="J434" s="63">
        <f t="shared" si="246"/>
        <v>71527.587999999989</v>
      </c>
      <c r="K434" s="20">
        <f t="shared" si="247"/>
        <v>51370</v>
      </c>
      <c r="L434" s="20">
        <f t="shared" si="248"/>
        <v>71527.587999999989</v>
      </c>
      <c r="M434" s="20">
        <f t="shared" si="249"/>
        <v>62671.4</v>
      </c>
      <c r="N434" s="20">
        <f t="shared" si="250"/>
        <v>61856.329333333328</v>
      </c>
      <c r="O434" s="20">
        <f t="shared" si="227"/>
        <v>57020.7</v>
      </c>
      <c r="P434" s="20">
        <f t="shared" si="228"/>
        <v>67099.493999999992</v>
      </c>
      <c r="Q434" s="20">
        <f t="shared" si="251"/>
        <v>7991.2965769016491</v>
      </c>
      <c r="R434" s="21">
        <f t="shared" si="229"/>
        <v>0.14014728996490133</v>
      </c>
      <c r="S434" s="20">
        <f t="shared" si="233"/>
        <v>57020.7</v>
      </c>
      <c r="T434" s="16" t="str">
        <f t="shared" si="230"/>
        <v>PROM[MEN-MED]</v>
      </c>
      <c r="U434" s="16">
        <v>1</v>
      </c>
      <c r="V434" s="16">
        <v>1</v>
      </c>
      <c r="W434" s="18">
        <f t="shared" si="231"/>
        <v>0</v>
      </c>
      <c r="X434" s="22">
        <f t="shared" si="232"/>
        <v>1</v>
      </c>
      <c r="Y434" s="22" t="e">
        <f>U434/#REF!</f>
        <v>#REF!</v>
      </c>
      <c r="Z434" s="22" t="e">
        <f>V434/#REF!</f>
        <v>#REF!</v>
      </c>
      <c r="AA434" s="20">
        <f t="shared" si="234"/>
        <v>57020.7</v>
      </c>
      <c r="AB434" s="20">
        <f t="shared" si="235"/>
        <v>57020.7</v>
      </c>
    </row>
    <row r="435" spans="1:28" ht="20.399999999999999" x14ac:dyDescent="0.2">
      <c r="A435" s="40">
        <v>381</v>
      </c>
      <c r="B435" s="56" t="s">
        <v>320</v>
      </c>
      <c r="C435" s="54" t="s">
        <v>153</v>
      </c>
      <c r="D435" s="19">
        <v>1</v>
      </c>
      <c r="E435" s="2">
        <v>144000</v>
      </c>
      <c r="F435" s="2">
        <f t="shared" si="244"/>
        <v>144000</v>
      </c>
      <c r="G435" s="2">
        <v>171360</v>
      </c>
      <c r="H435" s="2">
        <f t="shared" si="245"/>
        <v>171360</v>
      </c>
      <c r="I435" s="2">
        <v>174240</v>
      </c>
      <c r="J435" s="63">
        <f t="shared" si="246"/>
        <v>174240</v>
      </c>
      <c r="K435" s="20">
        <f t="shared" si="247"/>
        <v>144000</v>
      </c>
      <c r="L435" s="20">
        <f t="shared" si="248"/>
        <v>174240</v>
      </c>
      <c r="M435" s="20">
        <f t="shared" si="249"/>
        <v>171360</v>
      </c>
      <c r="N435" s="20">
        <f t="shared" si="250"/>
        <v>163200</v>
      </c>
      <c r="O435" s="20">
        <f t="shared" si="227"/>
        <v>157680</v>
      </c>
      <c r="P435" s="20">
        <f t="shared" si="228"/>
        <v>172800</v>
      </c>
      <c r="Q435" s="20">
        <f t="shared" si="251"/>
        <v>19346.44153326394</v>
      </c>
      <c r="R435" s="21">
        <f t="shared" si="229"/>
        <v>0.12269432732917263</v>
      </c>
      <c r="S435" s="20">
        <f t="shared" si="233"/>
        <v>157680</v>
      </c>
      <c r="T435" s="16" t="str">
        <f t="shared" si="230"/>
        <v>PROM[MEN-MED]</v>
      </c>
      <c r="U435" s="16">
        <v>1</v>
      </c>
      <c r="V435" s="16">
        <v>1</v>
      </c>
      <c r="W435" s="18">
        <f t="shared" si="231"/>
        <v>0</v>
      </c>
      <c r="X435" s="22">
        <f t="shared" si="232"/>
        <v>1</v>
      </c>
      <c r="Y435" s="22" t="e">
        <f>U435/#REF!</f>
        <v>#REF!</v>
      </c>
      <c r="Z435" s="22" t="e">
        <f>V435/#REF!</f>
        <v>#REF!</v>
      </c>
      <c r="AA435" s="20">
        <f t="shared" si="234"/>
        <v>157680</v>
      </c>
      <c r="AB435" s="20">
        <f t="shared" si="235"/>
        <v>157680</v>
      </c>
    </row>
    <row r="436" spans="1:28" ht="20.399999999999999" x14ac:dyDescent="0.2">
      <c r="A436" s="40">
        <v>382</v>
      </c>
      <c r="B436" s="56" t="s">
        <v>355</v>
      </c>
      <c r="C436" s="54" t="s">
        <v>156</v>
      </c>
      <c r="D436" s="19">
        <v>1</v>
      </c>
      <c r="E436" s="2">
        <v>64000</v>
      </c>
      <c r="F436" s="2">
        <f t="shared" si="244"/>
        <v>64000</v>
      </c>
      <c r="G436" s="2">
        <v>70400</v>
      </c>
      <c r="H436" s="2">
        <f t="shared" si="245"/>
        <v>70400</v>
      </c>
      <c r="I436" s="2">
        <v>78854.400000000009</v>
      </c>
      <c r="J436" s="63">
        <f t="shared" si="246"/>
        <v>78854.400000000009</v>
      </c>
      <c r="K436" s="20">
        <f t="shared" si="247"/>
        <v>64000</v>
      </c>
      <c r="L436" s="20">
        <f t="shared" si="248"/>
        <v>78854.400000000009</v>
      </c>
      <c r="M436" s="20">
        <f t="shared" si="249"/>
        <v>70400</v>
      </c>
      <c r="N436" s="20">
        <f t="shared" si="250"/>
        <v>71084.800000000003</v>
      </c>
      <c r="O436" s="20">
        <f t="shared" si="227"/>
        <v>67200</v>
      </c>
      <c r="P436" s="20">
        <f t="shared" si="228"/>
        <v>74627.200000000012</v>
      </c>
      <c r="Q436" s="20">
        <f t="shared" si="251"/>
        <v>4525.4833995939043</v>
      </c>
      <c r="R436" s="21">
        <f t="shared" si="229"/>
        <v>6.7343502970147393E-2</v>
      </c>
      <c r="S436" s="20">
        <f t="shared" si="233"/>
        <v>71084.800000000003</v>
      </c>
      <c r="T436" s="16" t="str">
        <f t="shared" si="230"/>
        <v>PROMEDIO</v>
      </c>
      <c r="U436" s="16">
        <v>1</v>
      </c>
      <c r="V436" s="16">
        <v>1</v>
      </c>
      <c r="W436" s="18">
        <f t="shared" si="231"/>
        <v>0</v>
      </c>
      <c r="X436" s="22">
        <f t="shared" si="232"/>
        <v>1</v>
      </c>
      <c r="Y436" s="22" t="e">
        <f>U436/#REF!</f>
        <v>#REF!</v>
      </c>
      <c r="Z436" s="22" t="e">
        <f>V436/#REF!</f>
        <v>#REF!</v>
      </c>
      <c r="AA436" s="20">
        <f t="shared" si="234"/>
        <v>71084.800000000003</v>
      </c>
      <c r="AB436" s="20">
        <f t="shared" si="235"/>
        <v>71084.800000000003</v>
      </c>
    </row>
    <row r="437" spans="1:28" ht="20.399999999999999" x14ac:dyDescent="0.2">
      <c r="A437" s="40">
        <v>383</v>
      </c>
      <c r="B437" s="56" t="s">
        <v>356</v>
      </c>
      <c r="C437" s="54" t="s">
        <v>156</v>
      </c>
      <c r="D437" s="19">
        <v>1</v>
      </c>
      <c r="E437" s="2">
        <v>335240</v>
      </c>
      <c r="F437" s="2">
        <f t="shared" si="244"/>
        <v>335240</v>
      </c>
      <c r="G437" s="2">
        <v>408992.8</v>
      </c>
      <c r="H437" s="2">
        <f t="shared" si="245"/>
        <v>408992.8</v>
      </c>
      <c r="I437" s="2">
        <v>369602.10000000003</v>
      </c>
      <c r="J437" s="63">
        <f t="shared" si="246"/>
        <v>369602.10000000003</v>
      </c>
      <c r="K437" s="20">
        <f t="shared" si="247"/>
        <v>335240</v>
      </c>
      <c r="L437" s="20">
        <f t="shared" si="248"/>
        <v>408992.8</v>
      </c>
      <c r="M437" s="20">
        <f t="shared" si="249"/>
        <v>369602.10000000003</v>
      </c>
      <c r="N437" s="20">
        <f t="shared" si="250"/>
        <v>371278.30000000005</v>
      </c>
      <c r="O437" s="20">
        <f t="shared" si="227"/>
        <v>352421.05000000005</v>
      </c>
      <c r="P437" s="20">
        <f t="shared" si="228"/>
        <v>389297.45</v>
      </c>
      <c r="Q437" s="20">
        <f t="shared" si="251"/>
        <v>52151.105011495194</v>
      </c>
      <c r="R437" s="21">
        <f t="shared" si="229"/>
        <v>0.14797954041478278</v>
      </c>
      <c r="S437" s="20">
        <f t="shared" si="233"/>
        <v>352421.05000000005</v>
      </c>
      <c r="T437" s="16" t="str">
        <f t="shared" si="230"/>
        <v>PROM[MEN-MED]</v>
      </c>
      <c r="U437" s="16">
        <v>1</v>
      </c>
      <c r="V437" s="16">
        <v>1</v>
      </c>
      <c r="W437" s="18">
        <f t="shared" si="231"/>
        <v>0</v>
      </c>
      <c r="X437" s="22">
        <f t="shared" si="232"/>
        <v>1</v>
      </c>
      <c r="Y437" s="22" t="e">
        <f>U437/#REF!</f>
        <v>#REF!</v>
      </c>
      <c r="Z437" s="22" t="e">
        <f>V437/#REF!</f>
        <v>#REF!</v>
      </c>
      <c r="AA437" s="20">
        <f t="shared" si="234"/>
        <v>352421.05000000005</v>
      </c>
      <c r="AB437" s="20">
        <f t="shared" si="235"/>
        <v>352421.05000000005</v>
      </c>
    </row>
    <row r="438" spans="1:28" ht="20.399999999999999" x14ac:dyDescent="0.2">
      <c r="A438" s="40">
        <v>384</v>
      </c>
      <c r="B438" s="56" t="s">
        <v>357</v>
      </c>
      <c r="C438" s="54" t="s">
        <v>261</v>
      </c>
      <c r="D438" s="19">
        <v>1</v>
      </c>
      <c r="E438" s="2">
        <v>110060</v>
      </c>
      <c r="F438" s="2">
        <f t="shared" si="244"/>
        <v>110060</v>
      </c>
      <c r="G438" s="2">
        <v>116663.6</v>
      </c>
      <c r="H438" s="2">
        <f t="shared" si="245"/>
        <v>116663.6</v>
      </c>
      <c r="I438" s="2">
        <v>153247.54399999997</v>
      </c>
      <c r="J438" s="63">
        <f t="shared" si="246"/>
        <v>153247.54399999997</v>
      </c>
      <c r="K438" s="20">
        <f t="shared" si="247"/>
        <v>110060</v>
      </c>
      <c r="L438" s="20">
        <f t="shared" si="248"/>
        <v>153247.54399999997</v>
      </c>
      <c r="M438" s="20">
        <f t="shared" si="249"/>
        <v>116663.6</v>
      </c>
      <c r="N438" s="20">
        <f t="shared" si="250"/>
        <v>126657.048</v>
      </c>
      <c r="O438" s="20">
        <f t="shared" si="227"/>
        <v>113361.8</v>
      </c>
      <c r="P438" s="20">
        <f t="shared" si="228"/>
        <v>134955.57199999999</v>
      </c>
      <c r="Q438" s="20">
        <f t="shared" si="251"/>
        <v>4669.4503402434893</v>
      </c>
      <c r="R438" s="21">
        <f t="shared" si="229"/>
        <v>4.1190686282711539E-2</v>
      </c>
      <c r="S438" s="20">
        <f t="shared" si="233"/>
        <v>126657.048</v>
      </c>
      <c r="T438" s="16" t="str">
        <f t="shared" si="230"/>
        <v>PROMEDIO</v>
      </c>
      <c r="U438" s="16">
        <v>1</v>
      </c>
      <c r="V438" s="16">
        <v>1</v>
      </c>
      <c r="W438" s="18">
        <f t="shared" si="231"/>
        <v>0</v>
      </c>
      <c r="X438" s="22">
        <f t="shared" si="232"/>
        <v>1</v>
      </c>
      <c r="Y438" s="22" t="e">
        <f>U438/#REF!</f>
        <v>#REF!</v>
      </c>
      <c r="Z438" s="22" t="e">
        <f>V438/#REF!</f>
        <v>#REF!</v>
      </c>
      <c r="AA438" s="20">
        <f t="shared" si="234"/>
        <v>126657.048</v>
      </c>
      <c r="AB438" s="20">
        <f t="shared" si="235"/>
        <v>126657.048</v>
      </c>
    </row>
    <row r="439" spans="1:28" ht="20.399999999999999" x14ac:dyDescent="0.2">
      <c r="A439" s="40">
        <v>385</v>
      </c>
      <c r="B439" s="55" t="s">
        <v>358</v>
      </c>
      <c r="C439" s="54" t="s">
        <v>261</v>
      </c>
      <c r="D439" s="19">
        <v>1</v>
      </c>
      <c r="E439" s="2">
        <v>44030</v>
      </c>
      <c r="F439" s="2">
        <f t="shared" si="244"/>
        <v>44030</v>
      </c>
      <c r="G439" s="2">
        <v>45791.200000000004</v>
      </c>
      <c r="H439" s="2">
        <f t="shared" si="245"/>
        <v>45791.200000000004</v>
      </c>
      <c r="I439" s="2">
        <v>51356.592000000004</v>
      </c>
      <c r="J439" s="63">
        <f t="shared" si="246"/>
        <v>51356.592000000004</v>
      </c>
      <c r="K439" s="20">
        <f t="shared" si="247"/>
        <v>44030</v>
      </c>
      <c r="L439" s="20">
        <f t="shared" si="248"/>
        <v>51356.592000000004</v>
      </c>
      <c r="M439" s="20">
        <f t="shared" si="249"/>
        <v>45791.200000000004</v>
      </c>
      <c r="N439" s="20">
        <f t="shared" si="250"/>
        <v>47059.264000000003</v>
      </c>
      <c r="O439" s="20">
        <f t="shared" si="227"/>
        <v>44910.600000000006</v>
      </c>
      <c r="P439" s="20">
        <f t="shared" si="228"/>
        <v>48573.896000000008</v>
      </c>
      <c r="Q439" s="20">
        <f t="shared" si="251"/>
        <v>1245.3564630257506</v>
      </c>
      <c r="R439" s="21">
        <f t="shared" si="229"/>
        <v>2.7729677693590166E-2</v>
      </c>
      <c r="S439" s="20">
        <f t="shared" si="233"/>
        <v>47059.264000000003</v>
      </c>
      <c r="T439" s="16" t="str">
        <f t="shared" si="230"/>
        <v>PROMEDIO</v>
      </c>
      <c r="U439" s="16">
        <v>1</v>
      </c>
      <c r="V439" s="16">
        <v>1</v>
      </c>
      <c r="W439" s="18">
        <f t="shared" si="231"/>
        <v>0</v>
      </c>
      <c r="X439" s="22">
        <f t="shared" si="232"/>
        <v>1</v>
      </c>
      <c r="Y439" s="22" t="e">
        <f>U439/#REF!</f>
        <v>#REF!</v>
      </c>
      <c r="Z439" s="22" t="e">
        <f>V439/#REF!</f>
        <v>#REF!</v>
      </c>
      <c r="AA439" s="20">
        <f t="shared" si="234"/>
        <v>47059.264000000003</v>
      </c>
      <c r="AB439" s="20">
        <f t="shared" si="235"/>
        <v>47059.264000000003</v>
      </c>
    </row>
    <row r="440" spans="1:28" ht="20.399999999999999" x14ac:dyDescent="0.2">
      <c r="A440" s="40">
        <v>386</v>
      </c>
      <c r="B440" s="55" t="s">
        <v>359</v>
      </c>
      <c r="C440" s="54" t="s">
        <v>261</v>
      </c>
      <c r="D440" s="19">
        <v>1</v>
      </c>
      <c r="E440" s="2">
        <v>17790</v>
      </c>
      <c r="F440" s="2">
        <f t="shared" si="244"/>
        <v>17790</v>
      </c>
      <c r="G440" s="2">
        <v>18323.7</v>
      </c>
      <c r="H440" s="2">
        <f t="shared" si="245"/>
        <v>18323.7</v>
      </c>
      <c r="I440" s="2">
        <v>19613.475000000002</v>
      </c>
      <c r="J440" s="63">
        <f t="shared" si="246"/>
        <v>19613.475000000002</v>
      </c>
      <c r="K440" s="20">
        <f t="shared" si="247"/>
        <v>17790</v>
      </c>
      <c r="L440" s="20">
        <f t="shared" si="248"/>
        <v>19613.475000000002</v>
      </c>
      <c r="M440" s="20">
        <f t="shared" si="249"/>
        <v>18323.7</v>
      </c>
      <c r="N440" s="20">
        <f t="shared" si="250"/>
        <v>18575.725000000002</v>
      </c>
      <c r="O440" s="20">
        <f t="shared" si="227"/>
        <v>18056.849999999999</v>
      </c>
      <c r="P440" s="20">
        <f t="shared" si="228"/>
        <v>18968.587500000001</v>
      </c>
      <c r="Q440" s="20">
        <f t="shared" si="251"/>
        <v>377.38288911926094</v>
      </c>
      <c r="R440" s="21">
        <f t="shared" si="229"/>
        <v>2.0899707818321633E-2</v>
      </c>
      <c r="S440" s="20">
        <f t="shared" si="233"/>
        <v>18575.725000000002</v>
      </c>
      <c r="T440" s="16" t="str">
        <f t="shared" si="230"/>
        <v>PROMEDIO</v>
      </c>
      <c r="U440" s="16">
        <v>1</v>
      </c>
      <c r="V440" s="16">
        <v>1</v>
      </c>
      <c r="W440" s="18">
        <f t="shared" si="231"/>
        <v>0</v>
      </c>
      <c r="X440" s="22">
        <f t="shared" si="232"/>
        <v>1</v>
      </c>
      <c r="Y440" s="22" t="e">
        <f>U440/#REF!</f>
        <v>#REF!</v>
      </c>
      <c r="Z440" s="22" t="e">
        <f>V440/#REF!</f>
        <v>#REF!</v>
      </c>
      <c r="AA440" s="20">
        <f t="shared" si="234"/>
        <v>18575.725000000002</v>
      </c>
      <c r="AB440" s="20">
        <f t="shared" si="235"/>
        <v>18575.725000000002</v>
      </c>
    </row>
    <row r="441" spans="1:28" ht="20.399999999999999" x14ac:dyDescent="0.2">
      <c r="A441" s="40">
        <v>387</v>
      </c>
      <c r="B441" s="55" t="s">
        <v>360</v>
      </c>
      <c r="C441" s="54" t="s">
        <v>261</v>
      </c>
      <c r="D441" s="19">
        <v>1</v>
      </c>
      <c r="E441" s="2">
        <v>33110</v>
      </c>
      <c r="F441" s="2">
        <f t="shared" si="244"/>
        <v>33110</v>
      </c>
      <c r="G441" s="2">
        <v>33772.199999999997</v>
      </c>
      <c r="H441" s="2">
        <f t="shared" si="245"/>
        <v>33772.199999999997</v>
      </c>
      <c r="I441" s="2">
        <v>40794.831000000013</v>
      </c>
      <c r="J441" s="63">
        <f t="shared" si="246"/>
        <v>40794.831000000013</v>
      </c>
      <c r="K441" s="20">
        <f t="shared" si="247"/>
        <v>33110</v>
      </c>
      <c r="L441" s="20">
        <f t="shared" si="248"/>
        <v>40794.831000000013</v>
      </c>
      <c r="M441" s="20">
        <f t="shared" si="249"/>
        <v>33772.199999999997</v>
      </c>
      <c r="N441" s="20">
        <f t="shared" si="250"/>
        <v>35892.343666666675</v>
      </c>
      <c r="O441" s="20">
        <f t="shared" si="227"/>
        <v>33441.1</v>
      </c>
      <c r="P441" s="20">
        <f t="shared" si="228"/>
        <v>37283.515500000009</v>
      </c>
      <c r="Q441" s="20">
        <f t="shared" si="251"/>
        <v>468.24611050172967</v>
      </c>
      <c r="R441" s="21">
        <f t="shared" si="229"/>
        <v>1.4002114478941473E-2</v>
      </c>
      <c r="S441" s="20">
        <f t="shared" si="233"/>
        <v>35892.343666666675</v>
      </c>
      <c r="T441" s="16" t="str">
        <f t="shared" si="230"/>
        <v>PROMEDIO</v>
      </c>
      <c r="U441" s="16">
        <v>1</v>
      </c>
      <c r="V441" s="16">
        <v>1</v>
      </c>
      <c r="W441" s="18">
        <f t="shared" si="231"/>
        <v>0</v>
      </c>
      <c r="X441" s="22">
        <f t="shared" si="232"/>
        <v>1</v>
      </c>
      <c r="Y441" s="22" t="e">
        <f>U441/#REF!</f>
        <v>#REF!</v>
      </c>
      <c r="Z441" s="22" t="e">
        <f>V441/#REF!</f>
        <v>#REF!</v>
      </c>
      <c r="AA441" s="20">
        <f t="shared" si="234"/>
        <v>35892.343666666675</v>
      </c>
      <c r="AB441" s="20">
        <f t="shared" si="235"/>
        <v>35892.343666666675</v>
      </c>
    </row>
    <row r="442" spans="1:28" ht="20.399999999999999" x14ac:dyDescent="0.2">
      <c r="A442" s="40">
        <v>388</v>
      </c>
      <c r="B442" s="55" t="s">
        <v>361</v>
      </c>
      <c r="C442" s="54" t="s">
        <v>261</v>
      </c>
      <c r="D442" s="19">
        <v>1</v>
      </c>
      <c r="E442" s="2">
        <v>34360</v>
      </c>
      <c r="F442" s="2">
        <f t="shared" si="244"/>
        <v>34360</v>
      </c>
      <c r="G442" s="2">
        <v>40888.400000000001</v>
      </c>
      <c r="H442" s="2">
        <f t="shared" si="245"/>
        <v>40888.400000000001</v>
      </c>
      <c r="I442" s="2">
        <v>40077.504000000008</v>
      </c>
      <c r="J442" s="63">
        <f t="shared" si="246"/>
        <v>40077.504000000008</v>
      </c>
      <c r="K442" s="20">
        <f t="shared" si="247"/>
        <v>34360</v>
      </c>
      <c r="L442" s="20">
        <f t="shared" si="248"/>
        <v>40888.400000000001</v>
      </c>
      <c r="M442" s="20">
        <f t="shared" si="249"/>
        <v>40077.504000000008</v>
      </c>
      <c r="N442" s="20">
        <f t="shared" si="250"/>
        <v>38441.968000000001</v>
      </c>
      <c r="O442" s="20">
        <f t="shared" si="227"/>
        <v>37218.752000000008</v>
      </c>
      <c r="P442" s="20">
        <f t="shared" si="228"/>
        <v>40482.952000000005</v>
      </c>
      <c r="Q442" s="20">
        <f t="shared" si="251"/>
        <v>4616.2759102982582</v>
      </c>
      <c r="R442" s="21">
        <f t="shared" si="229"/>
        <v>0.12403091619778807</v>
      </c>
      <c r="S442" s="20">
        <f t="shared" si="233"/>
        <v>37218.752000000008</v>
      </c>
      <c r="T442" s="16" t="str">
        <f t="shared" si="230"/>
        <v>PROM[MEN-MED]</v>
      </c>
      <c r="U442" s="16">
        <v>1</v>
      </c>
      <c r="V442" s="16">
        <v>1</v>
      </c>
      <c r="W442" s="18">
        <f t="shared" si="231"/>
        <v>0</v>
      </c>
      <c r="X442" s="22">
        <f t="shared" si="232"/>
        <v>1</v>
      </c>
      <c r="Y442" s="22" t="e">
        <f>U442/#REF!</f>
        <v>#REF!</v>
      </c>
      <c r="Z442" s="22" t="e">
        <f>V442/#REF!</f>
        <v>#REF!</v>
      </c>
      <c r="AA442" s="20">
        <f t="shared" si="234"/>
        <v>37218.752000000008</v>
      </c>
      <c r="AB442" s="20">
        <f t="shared" si="235"/>
        <v>37218.752000000008</v>
      </c>
    </row>
    <row r="443" spans="1:28" ht="20.399999999999999" x14ac:dyDescent="0.2">
      <c r="A443" s="40">
        <v>389</v>
      </c>
      <c r="B443" s="55" t="s">
        <v>362</v>
      </c>
      <c r="C443" s="54" t="s">
        <v>261</v>
      </c>
      <c r="D443" s="19">
        <v>1</v>
      </c>
      <c r="E443" s="2">
        <v>136800</v>
      </c>
      <c r="F443" s="2">
        <f t="shared" si="244"/>
        <v>136800</v>
      </c>
      <c r="G443" s="2">
        <v>153216.00000000003</v>
      </c>
      <c r="H443" s="2">
        <f t="shared" si="245"/>
        <v>153216.00000000003</v>
      </c>
      <c r="I443" s="2">
        <v>187265.52</v>
      </c>
      <c r="J443" s="63">
        <f t="shared" si="246"/>
        <v>187265.52</v>
      </c>
      <c r="K443" s="20">
        <f t="shared" si="247"/>
        <v>136800</v>
      </c>
      <c r="L443" s="20">
        <f t="shared" si="248"/>
        <v>187265.52</v>
      </c>
      <c r="M443" s="20">
        <f t="shared" si="249"/>
        <v>153216.00000000003</v>
      </c>
      <c r="N443" s="20">
        <f t="shared" si="250"/>
        <v>159093.84</v>
      </c>
      <c r="O443" s="20">
        <f t="shared" si="227"/>
        <v>145008</v>
      </c>
      <c r="P443" s="20">
        <f t="shared" si="228"/>
        <v>170240.76</v>
      </c>
      <c r="Q443" s="20">
        <f t="shared" si="251"/>
        <v>11607.864919958385</v>
      </c>
      <c r="R443" s="21">
        <f t="shared" si="229"/>
        <v>8.0049824285269675E-2</v>
      </c>
      <c r="S443" s="20">
        <f t="shared" si="233"/>
        <v>159093.84</v>
      </c>
      <c r="T443" s="16" t="str">
        <f t="shared" si="230"/>
        <v>PROMEDIO</v>
      </c>
      <c r="U443" s="16">
        <v>1</v>
      </c>
      <c r="V443" s="16">
        <v>1</v>
      </c>
      <c r="W443" s="18">
        <f t="shared" si="231"/>
        <v>0</v>
      </c>
      <c r="X443" s="22">
        <f t="shared" si="232"/>
        <v>1</v>
      </c>
      <c r="Y443" s="22" t="e">
        <f>U443/#REF!</f>
        <v>#REF!</v>
      </c>
      <c r="Z443" s="22" t="e">
        <f>V443/#REF!</f>
        <v>#REF!</v>
      </c>
      <c r="AA443" s="20">
        <f t="shared" si="234"/>
        <v>159093.84</v>
      </c>
      <c r="AB443" s="20">
        <f t="shared" si="235"/>
        <v>159093.84</v>
      </c>
    </row>
    <row r="444" spans="1:28" ht="20.399999999999999" x14ac:dyDescent="0.2">
      <c r="A444" s="40">
        <v>390</v>
      </c>
      <c r="B444" s="56" t="s">
        <v>363</v>
      </c>
      <c r="C444" s="54" t="s">
        <v>153</v>
      </c>
      <c r="D444" s="19">
        <v>1</v>
      </c>
      <c r="E444" s="2">
        <v>109400</v>
      </c>
      <c r="F444" s="2">
        <f t="shared" si="244"/>
        <v>109400</v>
      </c>
      <c r="G444" s="2">
        <v>136750</v>
      </c>
      <c r="H444" s="2">
        <f t="shared" si="245"/>
        <v>136750</v>
      </c>
      <c r="I444" s="2">
        <v>144681.49999999997</v>
      </c>
      <c r="J444" s="63">
        <f t="shared" si="246"/>
        <v>144681.49999999997</v>
      </c>
      <c r="K444" s="20">
        <f t="shared" si="247"/>
        <v>109400</v>
      </c>
      <c r="L444" s="20">
        <f t="shared" si="248"/>
        <v>144681.49999999997</v>
      </c>
      <c r="M444" s="20">
        <f t="shared" si="249"/>
        <v>136750</v>
      </c>
      <c r="N444" s="20">
        <f t="shared" si="250"/>
        <v>130277.16666666667</v>
      </c>
      <c r="O444" s="20">
        <f t="shared" si="227"/>
        <v>123075</v>
      </c>
      <c r="P444" s="20">
        <f t="shared" si="228"/>
        <v>140715.75</v>
      </c>
      <c r="Q444" s="20">
        <f t="shared" si="251"/>
        <v>19339.370465452073</v>
      </c>
      <c r="R444" s="21">
        <f t="shared" si="229"/>
        <v>0.15713484026367722</v>
      </c>
      <c r="S444" s="20">
        <f t="shared" si="233"/>
        <v>123075</v>
      </c>
      <c r="T444" s="16" t="str">
        <f t="shared" si="230"/>
        <v>PROM[MEN-MED]</v>
      </c>
      <c r="U444" s="16">
        <v>1</v>
      </c>
      <c r="V444" s="16">
        <v>1</v>
      </c>
      <c r="W444" s="18">
        <f t="shared" si="231"/>
        <v>0</v>
      </c>
      <c r="X444" s="22">
        <f t="shared" si="232"/>
        <v>1</v>
      </c>
      <c r="Y444" s="22" t="e">
        <f>U444/#REF!</f>
        <v>#REF!</v>
      </c>
      <c r="Z444" s="22" t="e">
        <f>V444/#REF!</f>
        <v>#REF!</v>
      </c>
      <c r="AA444" s="20">
        <f t="shared" si="234"/>
        <v>123075</v>
      </c>
      <c r="AB444" s="20">
        <f t="shared" si="235"/>
        <v>123075</v>
      </c>
    </row>
    <row r="445" spans="1:28" ht="20.399999999999999" x14ac:dyDescent="0.2">
      <c r="A445" s="40">
        <v>391</v>
      </c>
      <c r="B445" s="56" t="s">
        <v>364</v>
      </c>
      <c r="C445" s="54" t="s">
        <v>153</v>
      </c>
      <c r="D445" s="19">
        <v>1</v>
      </c>
      <c r="E445" s="2">
        <v>136750</v>
      </c>
      <c r="F445" s="2">
        <f t="shared" si="244"/>
        <v>136750</v>
      </c>
      <c r="G445" s="2">
        <v>144955</v>
      </c>
      <c r="H445" s="2">
        <f t="shared" si="245"/>
        <v>144955</v>
      </c>
      <c r="I445" s="2">
        <v>153652.30000000002</v>
      </c>
      <c r="J445" s="63">
        <f t="shared" si="246"/>
        <v>153652.30000000002</v>
      </c>
      <c r="K445" s="20">
        <f t="shared" si="247"/>
        <v>136750</v>
      </c>
      <c r="L445" s="20">
        <f t="shared" si="248"/>
        <v>153652.30000000002</v>
      </c>
      <c r="M445" s="20">
        <f t="shared" si="249"/>
        <v>144955</v>
      </c>
      <c r="N445" s="20">
        <f t="shared" si="250"/>
        <v>145119.1</v>
      </c>
      <c r="O445" s="20">
        <f t="shared" si="227"/>
        <v>140852.5</v>
      </c>
      <c r="P445" s="20">
        <f t="shared" si="228"/>
        <v>149303.65000000002</v>
      </c>
      <c r="Q445" s="20">
        <f t="shared" si="251"/>
        <v>5801.8111396356226</v>
      </c>
      <c r="R445" s="21">
        <f t="shared" si="229"/>
        <v>4.1190686282711504E-2</v>
      </c>
      <c r="S445" s="20">
        <f t="shared" si="233"/>
        <v>145119.1</v>
      </c>
      <c r="T445" s="16" t="str">
        <f t="shared" si="230"/>
        <v>PROMEDIO</v>
      </c>
      <c r="U445" s="16">
        <v>1</v>
      </c>
      <c r="V445" s="16">
        <v>1</v>
      </c>
      <c r="W445" s="18">
        <f t="shared" si="231"/>
        <v>0</v>
      </c>
      <c r="X445" s="22">
        <f t="shared" si="232"/>
        <v>1</v>
      </c>
      <c r="Y445" s="22" t="e">
        <f>U445/#REF!</f>
        <v>#REF!</v>
      </c>
      <c r="Z445" s="22" t="e">
        <f>V445/#REF!</f>
        <v>#REF!</v>
      </c>
      <c r="AA445" s="20">
        <f t="shared" si="234"/>
        <v>145119.1</v>
      </c>
      <c r="AB445" s="20">
        <f t="shared" si="235"/>
        <v>145119.1</v>
      </c>
    </row>
    <row r="446" spans="1:28" ht="20.399999999999999" x14ac:dyDescent="0.2">
      <c r="A446" s="40">
        <v>392</v>
      </c>
      <c r="B446" s="56" t="s">
        <v>365</v>
      </c>
      <c r="C446" s="54" t="s">
        <v>153</v>
      </c>
      <c r="D446" s="19">
        <v>1</v>
      </c>
      <c r="E446" s="2">
        <v>128960</v>
      </c>
      <c r="F446" s="2">
        <f t="shared" si="244"/>
        <v>128960</v>
      </c>
      <c r="G446" s="2">
        <v>144435.20000000001</v>
      </c>
      <c r="H446" s="2">
        <f t="shared" si="245"/>
        <v>144435.20000000001</v>
      </c>
      <c r="I446" s="2">
        <v>139483.136</v>
      </c>
      <c r="J446" s="63">
        <f t="shared" si="246"/>
        <v>139483.136</v>
      </c>
      <c r="K446" s="20">
        <f t="shared" si="247"/>
        <v>128960</v>
      </c>
      <c r="L446" s="20">
        <f t="shared" si="248"/>
        <v>144435.20000000001</v>
      </c>
      <c r="M446" s="20">
        <f t="shared" si="249"/>
        <v>139483.136</v>
      </c>
      <c r="N446" s="20">
        <f t="shared" si="250"/>
        <v>137626.11199999999</v>
      </c>
      <c r="O446" s="20">
        <f t="shared" si="227"/>
        <v>134221.568</v>
      </c>
      <c r="P446" s="20">
        <f t="shared" si="228"/>
        <v>141959.16800000001</v>
      </c>
      <c r="Q446" s="20">
        <f t="shared" si="251"/>
        <v>10942.618860218068</v>
      </c>
      <c r="R446" s="21">
        <f t="shared" si="229"/>
        <v>8.1526531266704227E-2</v>
      </c>
      <c r="S446" s="20">
        <f t="shared" si="233"/>
        <v>137626.11199999999</v>
      </c>
      <c r="T446" s="16" t="str">
        <f t="shared" si="230"/>
        <v>PROMEDIO</v>
      </c>
      <c r="U446" s="16">
        <v>1</v>
      </c>
      <c r="V446" s="16">
        <v>1</v>
      </c>
      <c r="W446" s="18">
        <f t="shared" si="231"/>
        <v>0</v>
      </c>
      <c r="X446" s="22">
        <f t="shared" si="232"/>
        <v>1</v>
      </c>
      <c r="Y446" s="22" t="e">
        <f>U446/#REF!</f>
        <v>#REF!</v>
      </c>
      <c r="Z446" s="22" t="e">
        <f>V446/#REF!</f>
        <v>#REF!</v>
      </c>
      <c r="AA446" s="20">
        <f t="shared" si="234"/>
        <v>137626.11199999999</v>
      </c>
      <c r="AB446" s="20">
        <f t="shared" si="235"/>
        <v>137626.11199999999</v>
      </c>
    </row>
    <row r="447" spans="1:28" ht="20.399999999999999" x14ac:dyDescent="0.2">
      <c r="A447" s="40">
        <v>393</v>
      </c>
      <c r="B447" s="56" t="s">
        <v>366</v>
      </c>
      <c r="C447" s="54" t="s">
        <v>153</v>
      </c>
      <c r="D447" s="19">
        <v>1</v>
      </c>
      <c r="E447" s="2">
        <v>161200</v>
      </c>
      <c r="F447" s="2">
        <f t="shared" si="244"/>
        <v>161200</v>
      </c>
      <c r="G447" s="2">
        <v>175708</v>
      </c>
      <c r="H447" s="2">
        <f t="shared" si="245"/>
        <v>175708</v>
      </c>
      <c r="I447" s="2">
        <v>220666.68</v>
      </c>
      <c r="J447" s="63">
        <f t="shared" si="246"/>
        <v>220666.68</v>
      </c>
      <c r="K447" s="20">
        <f t="shared" si="247"/>
        <v>161200</v>
      </c>
      <c r="L447" s="20">
        <f t="shared" si="248"/>
        <v>220666.68</v>
      </c>
      <c r="M447" s="20">
        <f t="shared" si="249"/>
        <v>175708</v>
      </c>
      <c r="N447" s="20">
        <f t="shared" si="250"/>
        <v>185858.22666666665</v>
      </c>
      <c r="O447" s="20">
        <f t="shared" si="227"/>
        <v>168454</v>
      </c>
      <c r="P447" s="20">
        <f t="shared" si="228"/>
        <v>198187.34</v>
      </c>
      <c r="Q447" s="20">
        <f t="shared" si="251"/>
        <v>10258.705181454432</v>
      </c>
      <c r="R447" s="21">
        <f t="shared" si="229"/>
        <v>6.089914861893711E-2</v>
      </c>
      <c r="S447" s="20">
        <f t="shared" si="233"/>
        <v>185858.22666666665</v>
      </c>
      <c r="T447" s="16" t="str">
        <f t="shared" si="230"/>
        <v>PROMEDIO</v>
      </c>
      <c r="U447" s="16">
        <v>1</v>
      </c>
      <c r="V447" s="16">
        <v>1</v>
      </c>
      <c r="W447" s="18">
        <f t="shared" si="231"/>
        <v>0</v>
      </c>
      <c r="X447" s="22">
        <f t="shared" si="232"/>
        <v>1</v>
      </c>
      <c r="Y447" s="22" t="e">
        <f>U447/#REF!</f>
        <v>#REF!</v>
      </c>
      <c r="Z447" s="22" t="e">
        <f>V447/#REF!</f>
        <v>#REF!</v>
      </c>
      <c r="AA447" s="20">
        <f t="shared" si="234"/>
        <v>185858.22666666665</v>
      </c>
      <c r="AB447" s="20">
        <f t="shared" si="235"/>
        <v>185858.22666666665</v>
      </c>
    </row>
    <row r="448" spans="1:28" x14ac:dyDescent="0.2">
      <c r="A448" s="40">
        <v>394</v>
      </c>
      <c r="B448" s="56" t="s">
        <v>367</v>
      </c>
      <c r="C448" s="54" t="s">
        <v>156</v>
      </c>
      <c r="D448" s="19">
        <v>1</v>
      </c>
      <c r="E448" s="2">
        <v>108430</v>
      </c>
      <c r="F448" s="2">
        <f t="shared" si="244"/>
        <v>108430</v>
      </c>
      <c r="G448" s="2">
        <v>133368.9</v>
      </c>
      <c r="H448" s="2">
        <f t="shared" si="245"/>
        <v>133368.9</v>
      </c>
      <c r="I448" s="2">
        <v>166721.96800000002</v>
      </c>
      <c r="J448" s="63">
        <f t="shared" si="246"/>
        <v>166721.96800000002</v>
      </c>
      <c r="K448" s="20">
        <f t="shared" si="247"/>
        <v>108430</v>
      </c>
      <c r="L448" s="20">
        <f t="shared" si="248"/>
        <v>166721.96800000002</v>
      </c>
      <c r="M448" s="20">
        <f t="shared" si="249"/>
        <v>133368.9</v>
      </c>
      <c r="N448" s="20">
        <f t="shared" si="250"/>
        <v>136173.62266666666</v>
      </c>
      <c r="O448" s="20">
        <f t="shared" si="227"/>
        <v>120899.45</v>
      </c>
      <c r="P448" s="20">
        <f t="shared" si="228"/>
        <v>150045.43400000001</v>
      </c>
      <c r="Q448" s="20">
        <f t="shared" si="251"/>
        <v>17634.465305333179</v>
      </c>
      <c r="R448" s="21">
        <f t="shared" si="229"/>
        <v>0.14586059163489312</v>
      </c>
      <c r="S448" s="20">
        <f t="shared" si="233"/>
        <v>120899.45</v>
      </c>
      <c r="T448" s="16" t="str">
        <f t="shared" si="230"/>
        <v>PROM[MEN-MED]</v>
      </c>
      <c r="U448" s="16">
        <v>1</v>
      </c>
      <c r="V448" s="16">
        <v>1</v>
      </c>
      <c r="W448" s="18">
        <f t="shared" si="231"/>
        <v>0</v>
      </c>
      <c r="X448" s="22">
        <f t="shared" si="232"/>
        <v>1</v>
      </c>
      <c r="Y448" s="22" t="e">
        <f>U448/#REF!</f>
        <v>#REF!</v>
      </c>
      <c r="Z448" s="22" t="e">
        <f>V448/#REF!</f>
        <v>#REF!</v>
      </c>
      <c r="AA448" s="20">
        <f t="shared" si="234"/>
        <v>120899.45</v>
      </c>
      <c r="AB448" s="20">
        <f t="shared" si="235"/>
        <v>120899.45</v>
      </c>
    </row>
    <row r="449" spans="1:28" x14ac:dyDescent="0.2">
      <c r="A449" s="40">
        <v>395</v>
      </c>
      <c r="B449" s="56" t="s">
        <v>368</v>
      </c>
      <c r="C449" s="54" t="s">
        <v>153</v>
      </c>
      <c r="D449" s="19">
        <v>1</v>
      </c>
      <c r="E449" s="2">
        <v>144000</v>
      </c>
      <c r="F449" s="2">
        <f t="shared" si="244"/>
        <v>144000</v>
      </c>
      <c r="G449" s="2">
        <v>172800</v>
      </c>
      <c r="H449" s="2">
        <f t="shared" si="245"/>
        <v>172800</v>
      </c>
      <c r="I449" s="2">
        <v>152769.60000000001</v>
      </c>
      <c r="J449" s="63">
        <f t="shared" si="246"/>
        <v>152769.60000000001</v>
      </c>
      <c r="K449" s="20">
        <f t="shared" si="247"/>
        <v>144000</v>
      </c>
      <c r="L449" s="20">
        <f t="shared" si="248"/>
        <v>172800</v>
      </c>
      <c r="M449" s="20">
        <f t="shared" si="249"/>
        <v>152769.60000000001</v>
      </c>
      <c r="N449" s="20">
        <f t="shared" si="250"/>
        <v>156523.19999999998</v>
      </c>
      <c r="O449" s="20">
        <f t="shared" si="227"/>
        <v>148384.79999999999</v>
      </c>
      <c r="P449" s="20">
        <f t="shared" si="228"/>
        <v>162784.79999999999</v>
      </c>
      <c r="Q449" s="20">
        <f t="shared" si="251"/>
        <v>20364.675298172569</v>
      </c>
      <c r="R449" s="21">
        <f t="shared" si="229"/>
        <v>0.13724232736892572</v>
      </c>
      <c r="S449" s="20">
        <f t="shared" si="233"/>
        <v>148384.79999999999</v>
      </c>
      <c r="T449" s="16" t="str">
        <f t="shared" si="230"/>
        <v>PROM[MEN-MED]</v>
      </c>
      <c r="U449" s="16">
        <v>1</v>
      </c>
      <c r="V449" s="16">
        <v>1</v>
      </c>
      <c r="W449" s="18">
        <f t="shared" si="231"/>
        <v>0</v>
      </c>
      <c r="X449" s="22">
        <f t="shared" si="232"/>
        <v>1</v>
      </c>
      <c r="Y449" s="22" t="e">
        <f>U449/#REF!</f>
        <v>#REF!</v>
      </c>
      <c r="Z449" s="22" t="e">
        <f>V449/#REF!</f>
        <v>#REF!</v>
      </c>
      <c r="AA449" s="20">
        <f t="shared" si="234"/>
        <v>148384.79999999999</v>
      </c>
      <c r="AB449" s="20">
        <f t="shared" si="235"/>
        <v>148384.79999999999</v>
      </c>
    </row>
    <row r="450" spans="1:28" ht="20.399999999999999" x14ac:dyDescent="0.2">
      <c r="A450" s="40">
        <v>396</v>
      </c>
      <c r="B450" s="55" t="s">
        <v>369</v>
      </c>
      <c r="C450" s="54" t="s">
        <v>153</v>
      </c>
      <c r="D450" s="19">
        <v>1</v>
      </c>
      <c r="E450" s="2">
        <v>1040000</v>
      </c>
      <c r="F450" s="2">
        <f t="shared" si="244"/>
        <v>1040000</v>
      </c>
      <c r="G450" s="2">
        <v>1216800</v>
      </c>
      <c r="H450" s="2">
        <f t="shared" si="245"/>
        <v>1216800</v>
      </c>
      <c r="I450" s="2">
        <v>1060904</v>
      </c>
      <c r="J450" s="63">
        <f t="shared" si="246"/>
        <v>1060904</v>
      </c>
      <c r="K450" s="20">
        <f t="shared" si="247"/>
        <v>1040000</v>
      </c>
      <c r="L450" s="20">
        <f t="shared" si="248"/>
        <v>1216800</v>
      </c>
      <c r="M450" s="20">
        <f t="shared" si="249"/>
        <v>1060904</v>
      </c>
      <c r="N450" s="20">
        <f t="shared" si="250"/>
        <v>1105901.3333333333</v>
      </c>
      <c r="O450" s="20">
        <f t="shared" si="227"/>
        <v>1050452</v>
      </c>
      <c r="P450" s="20">
        <f t="shared" si="228"/>
        <v>1138852</v>
      </c>
      <c r="Q450" s="20">
        <f t="shared" si="251"/>
        <v>125016.4789137816</v>
      </c>
      <c r="R450" s="21">
        <f t="shared" si="229"/>
        <v>0.11901208138380583</v>
      </c>
      <c r="S450" s="20">
        <f t="shared" si="233"/>
        <v>1050452</v>
      </c>
      <c r="T450" s="16" t="str">
        <f t="shared" si="230"/>
        <v>PROM[MEN-MED]</v>
      </c>
      <c r="U450" s="16">
        <v>1</v>
      </c>
      <c r="V450" s="16">
        <v>1</v>
      </c>
      <c r="W450" s="18">
        <f t="shared" si="231"/>
        <v>0</v>
      </c>
      <c r="X450" s="22">
        <f t="shared" si="232"/>
        <v>1</v>
      </c>
      <c r="Y450" s="22" t="e">
        <f>U450/#REF!</f>
        <v>#REF!</v>
      </c>
      <c r="Z450" s="22" t="e">
        <f>V450/#REF!</f>
        <v>#REF!</v>
      </c>
      <c r="AA450" s="20">
        <f t="shared" si="234"/>
        <v>1050452</v>
      </c>
      <c r="AB450" s="20">
        <f t="shared" si="235"/>
        <v>1050452</v>
      </c>
    </row>
    <row r="451" spans="1:28" x14ac:dyDescent="0.2">
      <c r="A451" s="40">
        <v>397</v>
      </c>
      <c r="B451" s="55" t="s">
        <v>370</v>
      </c>
      <c r="C451" s="54" t="s">
        <v>153</v>
      </c>
      <c r="D451" s="19">
        <v>1</v>
      </c>
      <c r="E451" s="2">
        <v>880000</v>
      </c>
      <c r="F451" s="2">
        <f t="shared" si="244"/>
        <v>880000</v>
      </c>
      <c r="G451" s="2">
        <v>1038400</v>
      </c>
      <c r="H451" s="2">
        <f t="shared" si="245"/>
        <v>1038400</v>
      </c>
      <c r="I451" s="2">
        <v>1309792</v>
      </c>
      <c r="J451" s="63">
        <f t="shared" si="246"/>
        <v>1309792</v>
      </c>
      <c r="K451" s="20">
        <f t="shared" si="247"/>
        <v>880000</v>
      </c>
      <c r="L451" s="20">
        <f t="shared" si="248"/>
        <v>1309792</v>
      </c>
      <c r="M451" s="20">
        <f t="shared" si="249"/>
        <v>1038400</v>
      </c>
      <c r="N451" s="20">
        <f t="shared" si="250"/>
        <v>1076064</v>
      </c>
      <c r="O451" s="20">
        <f t="shared" si="227"/>
        <v>959200</v>
      </c>
      <c r="P451" s="20">
        <f t="shared" si="228"/>
        <v>1174096</v>
      </c>
      <c r="Q451" s="20">
        <f t="shared" si="251"/>
        <v>112005.71413994912</v>
      </c>
      <c r="R451" s="21">
        <f t="shared" si="229"/>
        <v>0.11676992716842069</v>
      </c>
      <c r="S451" s="20">
        <f t="shared" si="233"/>
        <v>959200</v>
      </c>
      <c r="T451" s="16" t="str">
        <f t="shared" si="230"/>
        <v>PROM[MEN-MED]</v>
      </c>
      <c r="U451" s="16">
        <v>1</v>
      </c>
      <c r="V451" s="16">
        <v>1</v>
      </c>
      <c r="W451" s="18">
        <f t="shared" si="231"/>
        <v>0</v>
      </c>
      <c r="X451" s="22">
        <f t="shared" si="232"/>
        <v>1</v>
      </c>
      <c r="Y451" s="22" t="e">
        <f>U451/#REF!</f>
        <v>#REF!</v>
      </c>
      <c r="Z451" s="22" t="e">
        <f>V451/#REF!</f>
        <v>#REF!</v>
      </c>
      <c r="AA451" s="20">
        <f t="shared" si="234"/>
        <v>959200</v>
      </c>
      <c r="AB451" s="20">
        <f t="shared" si="235"/>
        <v>959200</v>
      </c>
    </row>
    <row r="452" spans="1:28" ht="20.399999999999999" x14ac:dyDescent="0.2">
      <c r="A452" s="40">
        <v>398</v>
      </c>
      <c r="B452" s="55" t="s">
        <v>371</v>
      </c>
      <c r="C452" s="54" t="s">
        <v>153</v>
      </c>
      <c r="D452" s="19">
        <v>1</v>
      </c>
      <c r="E452" s="2">
        <v>1840000</v>
      </c>
      <c r="F452" s="2">
        <f t="shared" si="244"/>
        <v>1840000</v>
      </c>
      <c r="G452" s="2">
        <v>2226400</v>
      </c>
      <c r="H452" s="2">
        <f t="shared" si="245"/>
        <v>2226400</v>
      </c>
      <c r="I452" s="2">
        <v>1952056</v>
      </c>
      <c r="J452" s="63">
        <f t="shared" si="246"/>
        <v>1952056</v>
      </c>
      <c r="K452" s="20">
        <f t="shared" si="247"/>
        <v>1840000</v>
      </c>
      <c r="L452" s="20">
        <f t="shared" si="248"/>
        <v>2226400</v>
      </c>
      <c r="M452" s="20">
        <f t="shared" si="249"/>
        <v>1952056</v>
      </c>
      <c r="N452" s="20">
        <f t="shared" si="250"/>
        <v>2006152</v>
      </c>
      <c r="O452" s="20">
        <f t="shared" si="227"/>
        <v>1896028</v>
      </c>
      <c r="P452" s="20">
        <f t="shared" si="228"/>
        <v>2089228</v>
      </c>
      <c r="Q452" s="20">
        <f t="shared" si="251"/>
        <v>273226.06025048194</v>
      </c>
      <c r="R452" s="21">
        <f t="shared" si="229"/>
        <v>0.144104443737372</v>
      </c>
      <c r="S452" s="20">
        <f t="shared" si="233"/>
        <v>1896028</v>
      </c>
      <c r="T452" s="16" t="str">
        <f t="shared" si="230"/>
        <v>PROM[MEN-MED]</v>
      </c>
      <c r="U452" s="16">
        <v>1</v>
      </c>
      <c r="V452" s="16">
        <v>1</v>
      </c>
      <c r="W452" s="18">
        <f t="shared" si="231"/>
        <v>0</v>
      </c>
      <c r="X452" s="22">
        <f t="shared" si="232"/>
        <v>1</v>
      </c>
      <c r="Y452" s="22" t="e">
        <f>U452/#REF!</f>
        <v>#REF!</v>
      </c>
      <c r="Z452" s="22" t="e">
        <f>V452/#REF!</f>
        <v>#REF!</v>
      </c>
      <c r="AA452" s="20">
        <f t="shared" si="234"/>
        <v>1896028</v>
      </c>
      <c r="AB452" s="20">
        <f t="shared" si="235"/>
        <v>1896028</v>
      </c>
    </row>
    <row r="453" spans="1:28" x14ac:dyDescent="0.2">
      <c r="A453" s="40">
        <v>399</v>
      </c>
      <c r="B453" s="56" t="s">
        <v>372</v>
      </c>
      <c r="C453" s="54" t="s">
        <v>153</v>
      </c>
      <c r="D453" s="19">
        <v>1</v>
      </c>
      <c r="E453" s="2">
        <v>1120000</v>
      </c>
      <c r="F453" s="2">
        <f t="shared" si="244"/>
        <v>1120000</v>
      </c>
      <c r="G453" s="2">
        <v>1131200</v>
      </c>
      <c r="H453" s="2">
        <f t="shared" si="245"/>
        <v>1131200</v>
      </c>
      <c r="I453" s="2">
        <v>1612800</v>
      </c>
      <c r="J453" s="63">
        <f t="shared" si="246"/>
        <v>1612800</v>
      </c>
      <c r="K453" s="20">
        <f t="shared" si="247"/>
        <v>1120000</v>
      </c>
      <c r="L453" s="20">
        <f t="shared" si="248"/>
        <v>1612800</v>
      </c>
      <c r="M453" s="20">
        <f t="shared" si="249"/>
        <v>1131200</v>
      </c>
      <c r="N453" s="20">
        <f t="shared" si="250"/>
        <v>1288000</v>
      </c>
      <c r="O453" s="20">
        <f t="shared" si="227"/>
        <v>1125600</v>
      </c>
      <c r="P453" s="20">
        <f t="shared" si="228"/>
        <v>1372000</v>
      </c>
      <c r="Q453" s="20">
        <f t="shared" si="251"/>
        <v>7919.5959492893326</v>
      </c>
      <c r="R453" s="21">
        <f t="shared" si="229"/>
        <v>7.0358883700153982E-3</v>
      </c>
      <c r="S453" s="20">
        <f t="shared" si="233"/>
        <v>1288000</v>
      </c>
      <c r="T453" s="16" t="str">
        <f t="shared" si="230"/>
        <v>PROMEDIO</v>
      </c>
      <c r="U453" s="16">
        <v>1</v>
      </c>
      <c r="V453" s="16">
        <v>1</v>
      </c>
      <c r="W453" s="18">
        <f t="shared" si="231"/>
        <v>0</v>
      </c>
      <c r="X453" s="22">
        <f t="shared" si="232"/>
        <v>1</v>
      </c>
      <c r="Y453" s="22" t="e">
        <f>U453/#REF!</f>
        <v>#REF!</v>
      </c>
      <c r="Z453" s="22" t="e">
        <f>V453/#REF!</f>
        <v>#REF!</v>
      </c>
      <c r="AA453" s="20">
        <f t="shared" si="234"/>
        <v>1288000</v>
      </c>
      <c r="AB453" s="20">
        <f t="shared" si="235"/>
        <v>1288000</v>
      </c>
    </row>
    <row r="454" spans="1:28" ht="20.399999999999999" x14ac:dyDescent="0.2">
      <c r="A454" s="40">
        <v>400</v>
      </c>
      <c r="B454" s="56" t="s">
        <v>373</v>
      </c>
      <c r="C454" s="54" t="s">
        <v>153</v>
      </c>
      <c r="D454" s="19">
        <v>1</v>
      </c>
      <c r="E454" s="2">
        <v>389760</v>
      </c>
      <c r="F454" s="2">
        <f t="shared" si="244"/>
        <v>389760</v>
      </c>
      <c r="G454" s="2">
        <v>413145.60000000003</v>
      </c>
      <c r="H454" s="2">
        <f t="shared" si="245"/>
        <v>413145.60000000003</v>
      </c>
      <c r="I454" s="2">
        <v>471609.60000000009</v>
      </c>
      <c r="J454" s="63">
        <f t="shared" si="246"/>
        <v>471609.60000000009</v>
      </c>
      <c r="K454" s="20">
        <f t="shared" si="247"/>
        <v>389760</v>
      </c>
      <c r="L454" s="20">
        <f t="shared" si="248"/>
        <v>471609.60000000009</v>
      </c>
      <c r="M454" s="20">
        <f t="shared" si="249"/>
        <v>413145.60000000003</v>
      </c>
      <c r="N454" s="20">
        <f t="shared" si="250"/>
        <v>424838.40000000008</v>
      </c>
      <c r="O454" s="20">
        <f t="shared" si="227"/>
        <v>401452.80000000005</v>
      </c>
      <c r="P454" s="20">
        <f t="shared" si="228"/>
        <v>442377.60000000009</v>
      </c>
      <c r="Q454" s="20">
        <f t="shared" si="251"/>
        <v>16536.116342116151</v>
      </c>
      <c r="R454" s="21">
        <f t="shared" si="229"/>
        <v>4.1190686282711567E-2</v>
      </c>
      <c r="S454" s="20">
        <f t="shared" si="233"/>
        <v>424838.40000000008</v>
      </c>
      <c r="T454" s="16" t="str">
        <f t="shared" si="230"/>
        <v>PROMEDIO</v>
      </c>
      <c r="U454" s="16">
        <v>1</v>
      </c>
      <c r="V454" s="16">
        <v>1</v>
      </c>
      <c r="W454" s="18">
        <f t="shared" si="231"/>
        <v>0</v>
      </c>
      <c r="X454" s="22">
        <f t="shared" si="232"/>
        <v>1</v>
      </c>
      <c r="Y454" s="22" t="e">
        <f>U454/#REF!</f>
        <v>#REF!</v>
      </c>
      <c r="Z454" s="22" t="e">
        <f>V454/#REF!</f>
        <v>#REF!</v>
      </c>
      <c r="AA454" s="20">
        <f t="shared" si="234"/>
        <v>424838.40000000008</v>
      </c>
      <c r="AB454" s="20">
        <f t="shared" si="235"/>
        <v>424838.40000000008</v>
      </c>
    </row>
    <row r="455" spans="1:28" ht="20.399999999999999" x14ac:dyDescent="0.2">
      <c r="A455" s="40">
        <v>401</v>
      </c>
      <c r="B455" s="56" t="s">
        <v>374</v>
      </c>
      <c r="C455" s="54" t="s">
        <v>261</v>
      </c>
      <c r="D455" s="19">
        <v>1</v>
      </c>
      <c r="E455" s="2">
        <v>241580</v>
      </c>
      <c r="F455" s="2">
        <f t="shared" si="244"/>
        <v>241580</v>
      </c>
      <c r="G455" s="2">
        <v>282648.59999999998</v>
      </c>
      <c r="H455" s="2">
        <f t="shared" si="245"/>
        <v>282648.59999999998</v>
      </c>
      <c r="I455" s="2">
        <v>347875.2</v>
      </c>
      <c r="J455" s="63">
        <f t="shared" si="246"/>
        <v>347875.2</v>
      </c>
      <c r="K455" s="20">
        <f t="shared" si="247"/>
        <v>241580</v>
      </c>
      <c r="L455" s="20">
        <f t="shared" si="248"/>
        <v>347875.2</v>
      </c>
      <c r="M455" s="20">
        <f t="shared" si="249"/>
        <v>282648.59999999998</v>
      </c>
      <c r="N455" s="20">
        <f t="shared" si="250"/>
        <v>290701.26666666666</v>
      </c>
      <c r="O455" s="20">
        <f t="shared" si="227"/>
        <v>262114.3</v>
      </c>
      <c r="P455" s="20">
        <f t="shared" si="228"/>
        <v>315261.90000000002</v>
      </c>
      <c r="Q455" s="20">
        <f t="shared" si="251"/>
        <v>29039.88555383783</v>
      </c>
      <c r="R455" s="21">
        <f t="shared" si="229"/>
        <v>0.11079092424121016</v>
      </c>
      <c r="S455" s="20">
        <f t="shared" si="233"/>
        <v>262114.3</v>
      </c>
      <c r="T455" s="16" t="str">
        <f t="shared" si="230"/>
        <v>PROM[MEN-MED]</v>
      </c>
      <c r="U455" s="16">
        <v>1</v>
      </c>
      <c r="V455" s="16">
        <v>1</v>
      </c>
      <c r="W455" s="18">
        <f t="shared" si="231"/>
        <v>0</v>
      </c>
      <c r="X455" s="22">
        <f t="shared" si="232"/>
        <v>1</v>
      </c>
      <c r="Y455" s="22" t="e">
        <f>U455/#REF!</f>
        <v>#REF!</v>
      </c>
      <c r="Z455" s="22" t="e">
        <f>V455/#REF!</f>
        <v>#REF!</v>
      </c>
      <c r="AA455" s="20">
        <f t="shared" si="234"/>
        <v>262114.3</v>
      </c>
      <c r="AB455" s="20">
        <f t="shared" si="235"/>
        <v>262114.3</v>
      </c>
    </row>
    <row r="456" spans="1:28" ht="20.399999999999999" x14ac:dyDescent="0.2">
      <c r="A456" s="40">
        <v>402</v>
      </c>
      <c r="B456" s="56" t="s">
        <v>375</v>
      </c>
      <c r="C456" s="54" t="s">
        <v>261</v>
      </c>
      <c r="D456" s="19">
        <v>1</v>
      </c>
      <c r="E456" s="2">
        <v>301980</v>
      </c>
      <c r="F456" s="2">
        <f t="shared" si="244"/>
        <v>301980</v>
      </c>
      <c r="G456" s="2">
        <v>353316.6</v>
      </c>
      <c r="H456" s="2">
        <f t="shared" si="245"/>
        <v>353316.6</v>
      </c>
      <c r="I456" s="2">
        <v>320370.58200000005</v>
      </c>
      <c r="J456" s="63">
        <f t="shared" si="246"/>
        <v>320370.58200000005</v>
      </c>
      <c r="K456" s="20">
        <f t="shared" si="247"/>
        <v>301980</v>
      </c>
      <c r="L456" s="20">
        <f t="shared" si="248"/>
        <v>353316.6</v>
      </c>
      <c r="M456" s="20">
        <f t="shared" si="249"/>
        <v>320370.58200000005</v>
      </c>
      <c r="N456" s="20">
        <f t="shared" si="250"/>
        <v>325222.39400000003</v>
      </c>
      <c r="O456" s="20">
        <f t="shared" si="227"/>
        <v>311175.29100000003</v>
      </c>
      <c r="P456" s="20">
        <f t="shared" si="228"/>
        <v>336843.59100000001</v>
      </c>
      <c r="Q456" s="20">
        <f t="shared" si="251"/>
        <v>36300.4579830613</v>
      </c>
      <c r="R456" s="21">
        <f t="shared" si="229"/>
        <v>0.1166559782635868</v>
      </c>
      <c r="S456" s="20">
        <f t="shared" si="233"/>
        <v>311175.29100000003</v>
      </c>
      <c r="T456" s="16" t="str">
        <f t="shared" si="230"/>
        <v>PROM[MEN-MED]</v>
      </c>
      <c r="U456" s="16">
        <v>1</v>
      </c>
      <c r="V456" s="16">
        <v>1</v>
      </c>
      <c r="W456" s="18">
        <f t="shared" si="231"/>
        <v>0</v>
      </c>
      <c r="X456" s="22">
        <f t="shared" si="232"/>
        <v>1</v>
      </c>
      <c r="Y456" s="22" t="e">
        <f>U456/#REF!</f>
        <v>#REF!</v>
      </c>
      <c r="Z456" s="22" t="e">
        <f>V456/#REF!</f>
        <v>#REF!</v>
      </c>
      <c r="AA456" s="20">
        <f t="shared" si="234"/>
        <v>311175.29100000003</v>
      </c>
      <c r="AB456" s="20">
        <f t="shared" si="235"/>
        <v>311175.29100000003</v>
      </c>
    </row>
    <row r="457" spans="1:28" x14ac:dyDescent="0.2">
      <c r="A457" s="40">
        <v>403</v>
      </c>
      <c r="B457" s="56" t="s">
        <v>289</v>
      </c>
      <c r="C457" s="54" t="s">
        <v>153</v>
      </c>
      <c r="D457" s="19">
        <v>1</v>
      </c>
      <c r="E457" s="2">
        <v>240000</v>
      </c>
      <c r="F457" s="2">
        <f t="shared" si="244"/>
        <v>240000</v>
      </c>
      <c r="G457" s="2">
        <v>288000</v>
      </c>
      <c r="H457" s="2">
        <f t="shared" si="245"/>
        <v>288000</v>
      </c>
      <c r="I457" s="2">
        <v>269664</v>
      </c>
      <c r="J457" s="63">
        <f t="shared" si="246"/>
        <v>269664</v>
      </c>
      <c r="K457" s="20">
        <f t="shared" si="247"/>
        <v>240000</v>
      </c>
      <c r="L457" s="20">
        <f t="shared" si="248"/>
        <v>288000</v>
      </c>
      <c r="M457" s="20">
        <f t="shared" si="249"/>
        <v>269664</v>
      </c>
      <c r="N457" s="20">
        <f t="shared" si="250"/>
        <v>265888</v>
      </c>
      <c r="O457" s="20">
        <f t="shared" si="227"/>
        <v>254832</v>
      </c>
      <c r="P457" s="20">
        <f t="shared" si="228"/>
        <v>278832</v>
      </c>
      <c r="Q457" s="20">
        <f t="shared" si="251"/>
        <v>33941.125496954279</v>
      </c>
      <c r="R457" s="21">
        <f t="shared" si="229"/>
        <v>0.13319020176804436</v>
      </c>
      <c r="S457" s="20">
        <f t="shared" si="233"/>
        <v>254832</v>
      </c>
      <c r="T457" s="16" t="str">
        <f t="shared" si="230"/>
        <v>PROM[MEN-MED]</v>
      </c>
      <c r="U457" s="16">
        <v>1</v>
      </c>
      <c r="V457" s="16">
        <v>1</v>
      </c>
      <c r="W457" s="18">
        <f t="shared" si="231"/>
        <v>0</v>
      </c>
      <c r="X457" s="22">
        <f t="shared" si="232"/>
        <v>1</v>
      </c>
      <c r="Y457" s="22" t="e">
        <f>U457/#REF!</f>
        <v>#REF!</v>
      </c>
      <c r="Z457" s="22" t="e">
        <f>V457/#REF!</f>
        <v>#REF!</v>
      </c>
      <c r="AA457" s="20">
        <f t="shared" si="234"/>
        <v>254832</v>
      </c>
      <c r="AB457" s="20">
        <f t="shared" si="235"/>
        <v>254832</v>
      </c>
    </row>
    <row r="458" spans="1:28" x14ac:dyDescent="0.2">
      <c r="A458" s="40">
        <v>404</v>
      </c>
      <c r="B458" s="56" t="s">
        <v>376</v>
      </c>
      <c r="C458" s="54" t="s">
        <v>153</v>
      </c>
      <c r="D458" s="19">
        <v>1</v>
      </c>
      <c r="E458" s="2">
        <v>2080000</v>
      </c>
      <c r="F458" s="2">
        <f t="shared" si="244"/>
        <v>2080000</v>
      </c>
      <c r="G458" s="2">
        <v>2121600</v>
      </c>
      <c r="H458" s="2">
        <f t="shared" si="245"/>
        <v>2121600</v>
      </c>
      <c r="I458" s="2">
        <v>2164032</v>
      </c>
      <c r="J458" s="63">
        <f t="shared" si="246"/>
        <v>2164032</v>
      </c>
      <c r="K458" s="20">
        <f t="shared" si="247"/>
        <v>2080000</v>
      </c>
      <c r="L458" s="20">
        <f t="shared" si="248"/>
        <v>2164032</v>
      </c>
      <c r="M458" s="20">
        <f t="shared" si="249"/>
        <v>2121600</v>
      </c>
      <c r="N458" s="20">
        <f t="shared" si="250"/>
        <v>2121877.3333333335</v>
      </c>
      <c r="O458" s="20">
        <f t="shared" si="227"/>
        <v>2100800</v>
      </c>
      <c r="P458" s="20">
        <f t="shared" si="228"/>
        <v>2142816</v>
      </c>
      <c r="Q458" s="20">
        <f t="shared" si="251"/>
        <v>29415.642097360378</v>
      </c>
      <c r="R458" s="21">
        <f t="shared" si="229"/>
        <v>1.4002114478941535E-2</v>
      </c>
      <c r="S458" s="20">
        <f t="shared" si="233"/>
        <v>2121877.3333333335</v>
      </c>
      <c r="T458" s="16" t="str">
        <f t="shared" si="230"/>
        <v>PROMEDIO</v>
      </c>
      <c r="U458" s="16">
        <v>1</v>
      </c>
      <c r="V458" s="16">
        <v>1</v>
      </c>
      <c r="W458" s="18">
        <f t="shared" si="231"/>
        <v>0</v>
      </c>
      <c r="X458" s="22">
        <f t="shared" si="232"/>
        <v>1</v>
      </c>
      <c r="Y458" s="22" t="e">
        <f>U458/#REF!</f>
        <v>#REF!</v>
      </c>
      <c r="Z458" s="22" t="e">
        <f>V458/#REF!</f>
        <v>#REF!</v>
      </c>
      <c r="AA458" s="20">
        <f t="shared" si="234"/>
        <v>2121877.3333333335</v>
      </c>
      <c r="AB458" s="20">
        <f t="shared" si="235"/>
        <v>2121877.3333333335</v>
      </c>
    </row>
    <row r="459" spans="1:28" ht="20.399999999999999" x14ac:dyDescent="0.2">
      <c r="A459" s="40">
        <v>405</v>
      </c>
      <c r="B459" s="56" t="s">
        <v>291</v>
      </c>
      <c r="C459" s="54" t="s">
        <v>153</v>
      </c>
      <c r="D459" s="19">
        <v>1</v>
      </c>
      <c r="E459" s="2">
        <v>389760</v>
      </c>
      <c r="F459" s="2">
        <f t="shared" si="244"/>
        <v>389760</v>
      </c>
      <c r="G459" s="2">
        <v>405350.40000000002</v>
      </c>
      <c r="H459" s="2">
        <f t="shared" si="245"/>
        <v>405350.40000000002</v>
      </c>
      <c r="I459" s="2">
        <v>421564.41600000003</v>
      </c>
      <c r="J459" s="63">
        <f t="shared" si="246"/>
        <v>421564.41600000003</v>
      </c>
      <c r="K459" s="20">
        <f t="shared" si="247"/>
        <v>389760</v>
      </c>
      <c r="L459" s="20">
        <f t="shared" si="248"/>
        <v>421564.41600000003</v>
      </c>
      <c r="M459" s="20">
        <f t="shared" si="249"/>
        <v>405350.40000000002</v>
      </c>
      <c r="N459" s="20">
        <f t="shared" si="250"/>
        <v>405558.27200000006</v>
      </c>
      <c r="O459" s="20">
        <f t="shared" si="227"/>
        <v>397555.20000000001</v>
      </c>
      <c r="P459" s="20">
        <f t="shared" si="228"/>
        <v>413457.40800000005</v>
      </c>
      <c r="Q459" s="20">
        <f t="shared" si="251"/>
        <v>11024.077561410766</v>
      </c>
      <c r="R459" s="21">
        <f t="shared" si="229"/>
        <v>2.7729677693590138E-2</v>
      </c>
      <c r="S459" s="20">
        <f t="shared" si="233"/>
        <v>405558.27200000006</v>
      </c>
      <c r="T459" s="16" t="str">
        <f t="shared" si="230"/>
        <v>PROMEDIO</v>
      </c>
      <c r="U459" s="16">
        <v>1</v>
      </c>
      <c r="V459" s="16">
        <v>1</v>
      </c>
      <c r="W459" s="18">
        <f t="shared" si="231"/>
        <v>0</v>
      </c>
      <c r="X459" s="22">
        <f t="shared" si="232"/>
        <v>1</v>
      </c>
      <c r="Y459" s="22" t="e">
        <f>U459/#REF!</f>
        <v>#REF!</v>
      </c>
      <c r="Z459" s="22" t="e">
        <f>V459/#REF!</f>
        <v>#REF!</v>
      </c>
      <c r="AA459" s="20">
        <f t="shared" si="234"/>
        <v>405558.27200000006</v>
      </c>
      <c r="AB459" s="20">
        <f t="shared" si="235"/>
        <v>405558.27200000006</v>
      </c>
    </row>
    <row r="460" spans="1:28" ht="20.399999999999999" x14ac:dyDescent="0.2">
      <c r="A460" s="40">
        <v>406</v>
      </c>
      <c r="B460" s="55" t="s">
        <v>377</v>
      </c>
      <c r="C460" s="54" t="s">
        <v>156</v>
      </c>
      <c r="D460" s="19">
        <v>1</v>
      </c>
      <c r="E460" s="2">
        <v>432000</v>
      </c>
      <c r="F460" s="2">
        <f t="shared" ref="F460:F491" si="252">E460*D460</f>
        <v>432000</v>
      </c>
      <c r="G460" s="2">
        <v>488159.99999999994</v>
      </c>
      <c r="H460" s="2">
        <f t="shared" ref="H460:H491" si="253">G460*D460</f>
        <v>488159.99999999994</v>
      </c>
      <c r="I460" s="2">
        <v>522720.00000000012</v>
      </c>
      <c r="J460" s="63">
        <f t="shared" ref="J460:J491" si="254">I460*D460</f>
        <v>522720.00000000012</v>
      </c>
      <c r="K460" s="20">
        <f t="shared" ref="K460:K491" si="255">MIN(E460,G460,I460)</f>
        <v>432000</v>
      </c>
      <c r="L460" s="20">
        <f t="shared" ref="L460:L491" si="256">MAX(E460,G460,I460)</f>
        <v>522720.00000000012</v>
      </c>
      <c r="M460" s="20">
        <f t="shared" ref="M460:M491" si="257">MEDIAN(E460,G460,I460)</f>
        <v>488159.99999999994</v>
      </c>
      <c r="N460" s="20">
        <f t="shared" ref="N460:N491" si="258">AVERAGE(E460,G460,I460)</f>
        <v>480960</v>
      </c>
      <c r="O460" s="20">
        <f t="shared" si="227"/>
        <v>460080</v>
      </c>
      <c r="P460" s="20">
        <f t="shared" si="228"/>
        <v>505440</v>
      </c>
      <c r="Q460" s="20">
        <f t="shared" ref="Q460:Q491" si="259">STDEVA(E460,G460)</f>
        <v>39711.11683143647</v>
      </c>
      <c r="R460" s="21">
        <f t="shared" si="229"/>
        <v>8.6313503806808536E-2</v>
      </c>
      <c r="S460" s="20">
        <f t="shared" si="233"/>
        <v>480960</v>
      </c>
      <c r="T460" s="16" t="str">
        <f t="shared" si="230"/>
        <v>PROMEDIO</v>
      </c>
      <c r="U460" s="16">
        <v>1</v>
      </c>
      <c r="V460" s="16">
        <v>1</v>
      </c>
      <c r="W460" s="18">
        <f t="shared" si="231"/>
        <v>0</v>
      </c>
      <c r="X460" s="22">
        <f t="shared" si="232"/>
        <v>1</v>
      </c>
      <c r="Y460" s="22" t="e">
        <f>U460/#REF!</f>
        <v>#REF!</v>
      </c>
      <c r="Z460" s="22" t="e">
        <f>V460/#REF!</f>
        <v>#REF!</v>
      </c>
      <c r="AA460" s="20">
        <f t="shared" si="234"/>
        <v>480960</v>
      </c>
      <c r="AB460" s="20">
        <f t="shared" si="235"/>
        <v>480960</v>
      </c>
    </row>
    <row r="461" spans="1:28" ht="20.399999999999999" x14ac:dyDescent="0.2">
      <c r="A461" s="40">
        <v>407</v>
      </c>
      <c r="B461" s="53" t="s">
        <v>378</v>
      </c>
      <c r="C461" s="54" t="s">
        <v>261</v>
      </c>
      <c r="D461" s="19">
        <v>1</v>
      </c>
      <c r="E461" s="2">
        <v>224000</v>
      </c>
      <c r="F461" s="2">
        <f t="shared" si="252"/>
        <v>224000</v>
      </c>
      <c r="G461" s="2">
        <v>248640.00000000003</v>
      </c>
      <c r="H461" s="2">
        <f t="shared" si="253"/>
        <v>248640.00000000003</v>
      </c>
      <c r="I461" s="2">
        <v>317206.39999999997</v>
      </c>
      <c r="J461" s="63">
        <f t="shared" si="254"/>
        <v>317206.39999999997</v>
      </c>
      <c r="K461" s="20">
        <f t="shared" si="255"/>
        <v>224000</v>
      </c>
      <c r="L461" s="20">
        <f t="shared" si="256"/>
        <v>317206.39999999997</v>
      </c>
      <c r="M461" s="20">
        <f t="shared" si="257"/>
        <v>248640.00000000003</v>
      </c>
      <c r="N461" s="20">
        <f t="shared" si="258"/>
        <v>263282.1333333333</v>
      </c>
      <c r="O461" s="20">
        <f t="shared" si="227"/>
        <v>236320</v>
      </c>
      <c r="P461" s="20">
        <f t="shared" si="228"/>
        <v>282923.2</v>
      </c>
      <c r="Q461" s="20">
        <f t="shared" si="259"/>
        <v>17423.111088436552</v>
      </c>
      <c r="R461" s="21">
        <f t="shared" si="229"/>
        <v>7.3726773393858122E-2</v>
      </c>
      <c r="S461" s="20">
        <f t="shared" si="233"/>
        <v>263282.1333333333</v>
      </c>
      <c r="T461" s="16" t="str">
        <f t="shared" si="230"/>
        <v>PROMEDIO</v>
      </c>
      <c r="U461" s="16">
        <v>1</v>
      </c>
      <c r="V461" s="16">
        <v>1</v>
      </c>
      <c r="W461" s="18">
        <f t="shared" si="231"/>
        <v>0</v>
      </c>
      <c r="X461" s="22">
        <f t="shared" si="232"/>
        <v>1</v>
      </c>
      <c r="Y461" s="22" t="e">
        <f>U461/#REF!</f>
        <v>#REF!</v>
      </c>
      <c r="Z461" s="22" t="e">
        <f>V461/#REF!</f>
        <v>#REF!</v>
      </c>
      <c r="AA461" s="20">
        <f t="shared" si="234"/>
        <v>263282.1333333333</v>
      </c>
      <c r="AB461" s="20">
        <f t="shared" si="235"/>
        <v>263282.1333333333</v>
      </c>
    </row>
    <row r="462" spans="1:28" ht="20.399999999999999" x14ac:dyDescent="0.2">
      <c r="A462" s="40">
        <v>408</v>
      </c>
      <c r="B462" s="56" t="s">
        <v>379</v>
      </c>
      <c r="C462" s="54" t="s">
        <v>261</v>
      </c>
      <c r="D462" s="19">
        <v>1</v>
      </c>
      <c r="E462" s="2">
        <v>134650</v>
      </c>
      <c r="F462" s="2">
        <f t="shared" si="252"/>
        <v>134650</v>
      </c>
      <c r="G462" s="2">
        <v>152154.5</v>
      </c>
      <c r="H462" s="2">
        <f t="shared" si="253"/>
        <v>152154.5</v>
      </c>
      <c r="I462" s="2">
        <v>210390.625</v>
      </c>
      <c r="J462" s="63">
        <f t="shared" si="254"/>
        <v>210390.625</v>
      </c>
      <c r="K462" s="20">
        <f t="shared" si="255"/>
        <v>134650</v>
      </c>
      <c r="L462" s="20">
        <f t="shared" si="256"/>
        <v>210390.625</v>
      </c>
      <c r="M462" s="20">
        <f t="shared" si="257"/>
        <v>152154.5</v>
      </c>
      <c r="N462" s="20">
        <f t="shared" si="258"/>
        <v>165731.70833333334</v>
      </c>
      <c r="O462" s="20">
        <f t="shared" si="227"/>
        <v>143402.25</v>
      </c>
      <c r="P462" s="20">
        <f t="shared" si="228"/>
        <v>181272.5625</v>
      </c>
      <c r="Q462" s="20">
        <f t="shared" si="259"/>
        <v>12377.550651279922</v>
      </c>
      <c r="R462" s="21">
        <f t="shared" si="229"/>
        <v>8.631350380680862E-2</v>
      </c>
      <c r="S462" s="20">
        <f t="shared" si="233"/>
        <v>165731.70833333334</v>
      </c>
      <c r="T462" s="16" t="str">
        <f t="shared" si="230"/>
        <v>PROMEDIO</v>
      </c>
      <c r="U462" s="16">
        <v>1</v>
      </c>
      <c r="V462" s="16">
        <v>1</v>
      </c>
      <c r="W462" s="18">
        <f t="shared" si="231"/>
        <v>0</v>
      </c>
      <c r="X462" s="22">
        <f t="shared" si="232"/>
        <v>1</v>
      </c>
      <c r="Y462" s="22" t="e">
        <f>U462/#REF!</f>
        <v>#REF!</v>
      </c>
      <c r="Z462" s="22" t="e">
        <f>V462/#REF!</f>
        <v>#REF!</v>
      </c>
      <c r="AA462" s="20">
        <f t="shared" si="234"/>
        <v>165731.70833333334</v>
      </c>
      <c r="AB462" s="20">
        <f t="shared" si="235"/>
        <v>165731.70833333334</v>
      </c>
    </row>
    <row r="463" spans="1:28" ht="20.399999999999999" x14ac:dyDescent="0.2">
      <c r="A463" s="40">
        <v>409</v>
      </c>
      <c r="B463" s="56" t="s">
        <v>380</v>
      </c>
      <c r="C463" s="54" t="s">
        <v>261</v>
      </c>
      <c r="D463" s="19">
        <v>1</v>
      </c>
      <c r="E463" s="2">
        <v>80980</v>
      </c>
      <c r="F463" s="2">
        <f t="shared" si="252"/>
        <v>80980</v>
      </c>
      <c r="G463" s="2">
        <v>96366.2</v>
      </c>
      <c r="H463" s="2">
        <f t="shared" si="253"/>
        <v>96366.2</v>
      </c>
      <c r="I463" s="2">
        <v>97985.8</v>
      </c>
      <c r="J463" s="63">
        <f t="shared" si="254"/>
        <v>97985.8</v>
      </c>
      <c r="K463" s="20">
        <f t="shared" si="255"/>
        <v>80980</v>
      </c>
      <c r="L463" s="20">
        <f t="shared" si="256"/>
        <v>97985.8</v>
      </c>
      <c r="M463" s="20">
        <f t="shared" si="257"/>
        <v>96366.2</v>
      </c>
      <c r="N463" s="20">
        <f t="shared" si="258"/>
        <v>91777.333333333328</v>
      </c>
      <c r="O463" s="20">
        <f t="shared" ref="O463:O526" si="260">AVERAGE(K463,M463)</f>
        <v>88673.1</v>
      </c>
      <c r="P463" s="20">
        <f t="shared" ref="P463:P526" si="261">AVERAGE(M463,L463)</f>
        <v>97176</v>
      </c>
      <c r="Q463" s="20">
        <f t="shared" si="259"/>
        <v>10879.686356692455</v>
      </c>
      <c r="R463" s="21">
        <f t="shared" ref="R463:R526" si="262">Q463/O463</f>
        <v>0.1226943273291726</v>
      </c>
      <c r="S463" s="20">
        <f t="shared" si="233"/>
        <v>88673.1</v>
      </c>
      <c r="T463" s="16" t="str">
        <f t="shared" ref="T463:T526" si="263">IF(S463=K463,"MENOR",IF(S463=O463,"PROM[MEN-MED]",IF(S463=M463,"MEDIANA","PROMEDIO")))</f>
        <v>PROM[MEN-MED]</v>
      </c>
      <c r="U463" s="16">
        <v>1</v>
      </c>
      <c r="V463" s="16">
        <v>1</v>
      </c>
      <c r="W463" s="18">
        <f t="shared" ref="W463:W526" si="264">U463-V463</f>
        <v>0</v>
      </c>
      <c r="X463" s="22">
        <f t="shared" ref="X463:X526" si="265">V463/U463</f>
        <v>1</v>
      </c>
      <c r="Y463" s="22" t="e">
        <f>U463/#REF!</f>
        <v>#REF!</v>
      </c>
      <c r="Z463" s="22" t="e">
        <f>V463/#REF!</f>
        <v>#REF!</v>
      </c>
      <c r="AA463" s="20">
        <f t="shared" si="234"/>
        <v>88673.1</v>
      </c>
      <c r="AB463" s="20">
        <f t="shared" si="235"/>
        <v>88673.1</v>
      </c>
    </row>
    <row r="464" spans="1:28" ht="20.399999999999999" x14ac:dyDescent="0.2">
      <c r="A464" s="40">
        <v>410</v>
      </c>
      <c r="B464" s="56" t="s">
        <v>381</v>
      </c>
      <c r="C464" s="54" t="s">
        <v>261</v>
      </c>
      <c r="D464" s="19">
        <v>1</v>
      </c>
      <c r="E464" s="2">
        <v>94980</v>
      </c>
      <c r="F464" s="2">
        <f t="shared" si="252"/>
        <v>94980</v>
      </c>
      <c r="G464" s="2">
        <v>104478.00000000001</v>
      </c>
      <c r="H464" s="2">
        <f t="shared" si="253"/>
        <v>104478.00000000001</v>
      </c>
      <c r="I464" s="2">
        <v>132250.15199999997</v>
      </c>
      <c r="J464" s="63">
        <f t="shared" si="254"/>
        <v>132250.15199999997</v>
      </c>
      <c r="K464" s="20">
        <f t="shared" si="255"/>
        <v>94980</v>
      </c>
      <c r="L464" s="20">
        <f t="shared" si="256"/>
        <v>132250.15199999997</v>
      </c>
      <c r="M464" s="20">
        <f t="shared" si="257"/>
        <v>104478.00000000001</v>
      </c>
      <c r="N464" s="20">
        <f t="shared" si="258"/>
        <v>110569.38400000001</v>
      </c>
      <c r="O464" s="20">
        <f t="shared" si="260"/>
        <v>99729</v>
      </c>
      <c r="P464" s="20">
        <f t="shared" si="261"/>
        <v>118364.076</v>
      </c>
      <c r="Q464" s="20">
        <f t="shared" si="259"/>
        <v>6716.1002077098383</v>
      </c>
      <c r="R464" s="21">
        <f t="shared" si="262"/>
        <v>6.7343502970147476E-2</v>
      </c>
      <c r="S464" s="20">
        <f t="shared" si="233"/>
        <v>110569.38400000001</v>
      </c>
      <c r="T464" s="16" t="str">
        <f t="shared" si="263"/>
        <v>PROMEDIO</v>
      </c>
      <c r="U464" s="16">
        <v>1</v>
      </c>
      <c r="V464" s="16">
        <v>1</v>
      </c>
      <c r="W464" s="18">
        <f t="shared" si="264"/>
        <v>0</v>
      </c>
      <c r="X464" s="22">
        <f t="shared" si="265"/>
        <v>1</v>
      </c>
      <c r="Y464" s="22" t="e">
        <f>U464/#REF!</f>
        <v>#REF!</v>
      </c>
      <c r="Z464" s="22" t="e">
        <f>V464/#REF!</f>
        <v>#REF!</v>
      </c>
      <c r="AA464" s="20">
        <f t="shared" si="234"/>
        <v>110569.38400000001</v>
      </c>
      <c r="AB464" s="20">
        <f t="shared" si="235"/>
        <v>110569.38400000001</v>
      </c>
    </row>
    <row r="465" spans="1:28" ht="20.399999999999999" x14ac:dyDescent="0.2">
      <c r="A465" s="40">
        <v>411</v>
      </c>
      <c r="B465" s="56" t="s">
        <v>382</v>
      </c>
      <c r="C465" s="54" t="s">
        <v>261</v>
      </c>
      <c r="D465" s="19">
        <v>1</v>
      </c>
      <c r="E465" s="2">
        <v>157550</v>
      </c>
      <c r="F465" s="2">
        <f t="shared" si="252"/>
        <v>157550</v>
      </c>
      <c r="G465" s="2">
        <v>176456.00000000003</v>
      </c>
      <c r="H465" s="2">
        <f t="shared" si="253"/>
        <v>176456.00000000003</v>
      </c>
      <c r="I465" s="2">
        <v>208359.87499999997</v>
      </c>
      <c r="J465" s="63">
        <f t="shared" si="254"/>
        <v>208359.87499999997</v>
      </c>
      <c r="K465" s="20">
        <f t="shared" si="255"/>
        <v>157550</v>
      </c>
      <c r="L465" s="20">
        <f t="shared" si="256"/>
        <v>208359.87499999997</v>
      </c>
      <c r="M465" s="20">
        <f t="shared" si="257"/>
        <v>176456.00000000003</v>
      </c>
      <c r="N465" s="20">
        <f t="shared" si="258"/>
        <v>180788.625</v>
      </c>
      <c r="O465" s="20">
        <f t="shared" si="260"/>
        <v>167003</v>
      </c>
      <c r="P465" s="20">
        <f t="shared" si="261"/>
        <v>192407.9375</v>
      </c>
      <c r="Q465" s="20">
        <f t="shared" si="259"/>
        <v>13368.560805112887</v>
      </c>
      <c r="R465" s="21">
        <f t="shared" si="262"/>
        <v>8.0049824285269647E-2</v>
      </c>
      <c r="S465" s="20">
        <f t="shared" si="233"/>
        <v>180788.625</v>
      </c>
      <c r="T465" s="16" t="str">
        <f t="shared" si="263"/>
        <v>PROMEDIO</v>
      </c>
      <c r="U465" s="16">
        <v>1</v>
      </c>
      <c r="V465" s="16">
        <v>1</v>
      </c>
      <c r="W465" s="18">
        <f t="shared" si="264"/>
        <v>0</v>
      </c>
      <c r="X465" s="22">
        <f t="shared" si="265"/>
        <v>1</v>
      </c>
      <c r="Y465" s="22" t="e">
        <f>U465/#REF!</f>
        <v>#REF!</v>
      </c>
      <c r="Z465" s="22" t="e">
        <f>V465/#REF!</f>
        <v>#REF!</v>
      </c>
      <c r="AA465" s="20">
        <f t="shared" si="234"/>
        <v>180788.625</v>
      </c>
      <c r="AB465" s="20">
        <f t="shared" si="235"/>
        <v>180788.625</v>
      </c>
    </row>
    <row r="466" spans="1:28" ht="20.399999999999999" x14ac:dyDescent="0.2">
      <c r="A466" s="40">
        <v>412</v>
      </c>
      <c r="B466" s="56" t="s">
        <v>383</v>
      </c>
      <c r="C466" s="54" t="s">
        <v>156</v>
      </c>
      <c r="D466" s="19">
        <v>1</v>
      </c>
      <c r="E466" s="2">
        <v>96000</v>
      </c>
      <c r="F466" s="2">
        <f t="shared" si="252"/>
        <v>96000</v>
      </c>
      <c r="G466" s="2">
        <v>107520.00000000001</v>
      </c>
      <c r="H466" s="2">
        <f t="shared" si="253"/>
        <v>107520.00000000001</v>
      </c>
      <c r="I466" s="2">
        <v>116160.00000000003</v>
      </c>
      <c r="J466" s="63">
        <f t="shared" si="254"/>
        <v>116160.00000000003</v>
      </c>
      <c r="K466" s="20">
        <f t="shared" si="255"/>
        <v>96000</v>
      </c>
      <c r="L466" s="20">
        <f t="shared" si="256"/>
        <v>116160.00000000003</v>
      </c>
      <c r="M466" s="20">
        <f t="shared" si="257"/>
        <v>107520.00000000001</v>
      </c>
      <c r="N466" s="20">
        <f t="shared" si="258"/>
        <v>106560</v>
      </c>
      <c r="O466" s="20">
        <f t="shared" si="260"/>
        <v>101760</v>
      </c>
      <c r="P466" s="20">
        <f t="shared" si="261"/>
        <v>111840.00000000003</v>
      </c>
      <c r="Q466" s="20">
        <f t="shared" si="259"/>
        <v>8145.8701192690378</v>
      </c>
      <c r="R466" s="21">
        <f t="shared" si="262"/>
        <v>8.0049824285269633E-2</v>
      </c>
      <c r="S466" s="20">
        <f t="shared" si="233"/>
        <v>106560</v>
      </c>
      <c r="T466" s="16" t="str">
        <f t="shared" si="263"/>
        <v>PROMEDIO</v>
      </c>
      <c r="U466" s="16">
        <v>1</v>
      </c>
      <c r="V466" s="16">
        <v>1</v>
      </c>
      <c r="W466" s="18">
        <f t="shared" si="264"/>
        <v>0</v>
      </c>
      <c r="X466" s="22">
        <f t="shared" si="265"/>
        <v>1</v>
      </c>
      <c r="Y466" s="22" t="e">
        <f>U466/#REF!</f>
        <v>#REF!</v>
      </c>
      <c r="Z466" s="22" t="e">
        <f>V466/#REF!</f>
        <v>#REF!</v>
      </c>
      <c r="AA466" s="20">
        <f t="shared" si="234"/>
        <v>106560</v>
      </c>
      <c r="AB466" s="20">
        <f t="shared" si="235"/>
        <v>106560</v>
      </c>
    </row>
    <row r="467" spans="1:28" ht="20.399999999999999" x14ac:dyDescent="0.2">
      <c r="A467" s="40">
        <v>413</v>
      </c>
      <c r="B467" s="56" t="s">
        <v>384</v>
      </c>
      <c r="C467" s="54" t="s">
        <v>156</v>
      </c>
      <c r="D467" s="19">
        <v>1</v>
      </c>
      <c r="E467" s="2">
        <v>60800</v>
      </c>
      <c r="F467" s="2">
        <f t="shared" si="252"/>
        <v>60800</v>
      </c>
      <c r="G467" s="2">
        <v>75392</v>
      </c>
      <c r="H467" s="2">
        <f t="shared" si="253"/>
        <v>75392</v>
      </c>
      <c r="I467" s="2">
        <v>64502.720000000001</v>
      </c>
      <c r="J467" s="63">
        <f t="shared" si="254"/>
        <v>64502.720000000001</v>
      </c>
      <c r="K467" s="20">
        <f t="shared" si="255"/>
        <v>60800</v>
      </c>
      <c r="L467" s="20">
        <f t="shared" si="256"/>
        <v>75392</v>
      </c>
      <c r="M467" s="20">
        <f t="shared" si="257"/>
        <v>64502.720000000001</v>
      </c>
      <c r="N467" s="20">
        <f t="shared" si="258"/>
        <v>66898.240000000005</v>
      </c>
      <c r="O467" s="20">
        <f t="shared" si="260"/>
        <v>62651.360000000001</v>
      </c>
      <c r="P467" s="20">
        <f t="shared" si="261"/>
        <v>69947.360000000001</v>
      </c>
      <c r="Q467" s="20">
        <f t="shared" si="259"/>
        <v>10318.102151074101</v>
      </c>
      <c r="R467" s="21">
        <f t="shared" si="262"/>
        <v>0.16469079284271085</v>
      </c>
      <c r="S467" s="20">
        <f t="shared" si="233"/>
        <v>62651.360000000001</v>
      </c>
      <c r="T467" s="16" t="str">
        <f t="shared" si="263"/>
        <v>PROM[MEN-MED]</v>
      </c>
      <c r="U467" s="16">
        <v>1</v>
      </c>
      <c r="V467" s="16">
        <v>1</v>
      </c>
      <c r="W467" s="18">
        <f t="shared" si="264"/>
        <v>0</v>
      </c>
      <c r="X467" s="22">
        <f t="shared" si="265"/>
        <v>1</v>
      </c>
      <c r="Y467" s="22" t="e">
        <f>U467/#REF!</f>
        <v>#REF!</v>
      </c>
      <c r="Z467" s="22" t="e">
        <f>V467/#REF!</f>
        <v>#REF!</v>
      </c>
      <c r="AA467" s="20">
        <f t="shared" si="234"/>
        <v>62651.360000000001</v>
      </c>
      <c r="AB467" s="20">
        <f t="shared" si="235"/>
        <v>62651.360000000001</v>
      </c>
    </row>
    <row r="468" spans="1:28" ht="20.399999999999999" x14ac:dyDescent="0.2">
      <c r="A468" s="40">
        <v>414</v>
      </c>
      <c r="B468" s="55" t="s">
        <v>385</v>
      </c>
      <c r="C468" s="54" t="s">
        <v>156</v>
      </c>
      <c r="D468" s="19">
        <v>1</v>
      </c>
      <c r="E468" s="2">
        <v>72000</v>
      </c>
      <c r="F468" s="2">
        <f t="shared" si="252"/>
        <v>72000</v>
      </c>
      <c r="G468" s="2">
        <v>79920</v>
      </c>
      <c r="H468" s="2">
        <f t="shared" si="253"/>
        <v>79920</v>
      </c>
      <c r="I468" s="2">
        <v>74908.800000000003</v>
      </c>
      <c r="J468" s="63">
        <f t="shared" si="254"/>
        <v>74908.800000000003</v>
      </c>
      <c r="K468" s="20">
        <f t="shared" si="255"/>
        <v>72000</v>
      </c>
      <c r="L468" s="20">
        <f t="shared" si="256"/>
        <v>79920</v>
      </c>
      <c r="M468" s="20">
        <f t="shared" si="257"/>
        <v>74908.800000000003</v>
      </c>
      <c r="N468" s="20">
        <f t="shared" si="258"/>
        <v>75609.599999999991</v>
      </c>
      <c r="O468" s="20">
        <f t="shared" si="260"/>
        <v>73454.399999999994</v>
      </c>
      <c r="P468" s="20">
        <f t="shared" si="261"/>
        <v>77414.399999999994</v>
      </c>
      <c r="Q468" s="20">
        <f t="shared" si="259"/>
        <v>5600.2857069974561</v>
      </c>
      <c r="R468" s="21">
        <f t="shared" si="262"/>
        <v>7.6241664311429355E-2</v>
      </c>
      <c r="S468" s="20">
        <f t="shared" si="233"/>
        <v>75609.599999999991</v>
      </c>
      <c r="T468" s="16" t="str">
        <f t="shared" si="263"/>
        <v>PROMEDIO</v>
      </c>
      <c r="U468" s="16">
        <v>1</v>
      </c>
      <c r="V468" s="16">
        <v>1</v>
      </c>
      <c r="W468" s="18">
        <f t="shared" si="264"/>
        <v>0</v>
      </c>
      <c r="X468" s="22">
        <f t="shared" si="265"/>
        <v>1</v>
      </c>
      <c r="Y468" s="22" t="e">
        <f>U468/#REF!</f>
        <v>#REF!</v>
      </c>
      <c r="Z468" s="22" t="e">
        <f>V468/#REF!</f>
        <v>#REF!</v>
      </c>
      <c r="AA468" s="20">
        <f t="shared" si="234"/>
        <v>75609.599999999991</v>
      </c>
      <c r="AB468" s="20">
        <f t="shared" si="235"/>
        <v>75609.599999999991</v>
      </c>
    </row>
    <row r="469" spans="1:28" ht="20.399999999999999" x14ac:dyDescent="0.2">
      <c r="A469" s="40">
        <v>415</v>
      </c>
      <c r="B469" s="55" t="s">
        <v>386</v>
      </c>
      <c r="C469" s="54" t="s">
        <v>156</v>
      </c>
      <c r="D469" s="19">
        <v>1</v>
      </c>
      <c r="E469" s="2">
        <v>112000</v>
      </c>
      <c r="F469" s="2">
        <f t="shared" si="252"/>
        <v>112000</v>
      </c>
      <c r="G469" s="2">
        <v>119840</v>
      </c>
      <c r="H469" s="2">
        <f t="shared" si="253"/>
        <v>119840</v>
      </c>
      <c r="I469" s="2">
        <v>175000</v>
      </c>
      <c r="J469" s="63">
        <f t="shared" si="254"/>
        <v>175000</v>
      </c>
      <c r="K469" s="20">
        <f t="shared" si="255"/>
        <v>112000</v>
      </c>
      <c r="L469" s="20">
        <f t="shared" si="256"/>
        <v>175000</v>
      </c>
      <c r="M469" s="20">
        <f t="shared" si="257"/>
        <v>119840</v>
      </c>
      <c r="N469" s="20">
        <f t="shared" si="258"/>
        <v>135613.33333333334</v>
      </c>
      <c r="O469" s="20">
        <f t="shared" si="260"/>
        <v>115920</v>
      </c>
      <c r="P469" s="20">
        <f t="shared" si="261"/>
        <v>147420</v>
      </c>
      <c r="Q469" s="20">
        <f t="shared" si="259"/>
        <v>5543.7171645025328</v>
      </c>
      <c r="R469" s="21">
        <f t="shared" si="262"/>
        <v>4.7823647036771333E-2</v>
      </c>
      <c r="S469" s="20">
        <f t="shared" ref="S469:S532" si="266">IF(R469&lt;=10%,N469,IF(AND(R469&gt;10%,R469&lt;=20%),O469,N469))</f>
        <v>135613.33333333334</v>
      </c>
      <c r="T469" s="16" t="str">
        <f t="shared" si="263"/>
        <v>PROMEDIO</v>
      </c>
      <c r="U469" s="16">
        <v>1</v>
      </c>
      <c r="V469" s="16">
        <v>1</v>
      </c>
      <c r="W469" s="18">
        <f t="shared" si="264"/>
        <v>0</v>
      </c>
      <c r="X469" s="22">
        <f t="shared" si="265"/>
        <v>1</v>
      </c>
      <c r="Y469" s="22" t="e">
        <f>U469/#REF!</f>
        <v>#REF!</v>
      </c>
      <c r="Z469" s="22" t="e">
        <f>V469/#REF!</f>
        <v>#REF!</v>
      </c>
      <c r="AA469" s="20">
        <f t="shared" ref="AA469:AA532" si="267">S469</f>
        <v>135613.33333333334</v>
      </c>
      <c r="AB469" s="20">
        <f t="shared" ref="AB469:AB532" si="268">AA469*V469</f>
        <v>135613.33333333334</v>
      </c>
    </row>
    <row r="470" spans="1:28" ht="20.399999999999999" x14ac:dyDescent="0.2">
      <c r="A470" s="40">
        <v>416</v>
      </c>
      <c r="B470" s="55" t="s">
        <v>387</v>
      </c>
      <c r="C470" s="54" t="s">
        <v>261</v>
      </c>
      <c r="D470" s="19">
        <v>1</v>
      </c>
      <c r="E470" s="2">
        <v>225830</v>
      </c>
      <c r="F470" s="2">
        <f t="shared" si="252"/>
        <v>225830</v>
      </c>
      <c r="G470" s="2">
        <v>282287.5</v>
      </c>
      <c r="H470" s="2">
        <f t="shared" si="253"/>
        <v>282287.5</v>
      </c>
      <c r="I470" s="2">
        <v>239583.04699999999</v>
      </c>
      <c r="J470" s="63">
        <f t="shared" si="254"/>
        <v>239583.04699999999</v>
      </c>
      <c r="K470" s="20">
        <f t="shared" si="255"/>
        <v>225830</v>
      </c>
      <c r="L470" s="20">
        <f t="shared" si="256"/>
        <v>282287.5</v>
      </c>
      <c r="M470" s="20">
        <f t="shared" si="257"/>
        <v>239583.04699999999</v>
      </c>
      <c r="N470" s="20">
        <f t="shared" si="258"/>
        <v>249233.51566666667</v>
      </c>
      <c r="O470" s="20">
        <f t="shared" si="260"/>
        <v>232706.52350000001</v>
      </c>
      <c r="P470" s="20">
        <f t="shared" si="261"/>
        <v>260935.27350000001</v>
      </c>
      <c r="Q470" s="20">
        <f t="shared" si="259"/>
        <v>39921.481098839504</v>
      </c>
      <c r="R470" s="21">
        <f t="shared" si="262"/>
        <v>0.17155290921115712</v>
      </c>
      <c r="S470" s="20">
        <f t="shared" si="266"/>
        <v>232706.52350000001</v>
      </c>
      <c r="T470" s="16" t="str">
        <f t="shared" si="263"/>
        <v>PROM[MEN-MED]</v>
      </c>
      <c r="U470" s="16">
        <v>1</v>
      </c>
      <c r="V470" s="16">
        <v>1</v>
      </c>
      <c r="W470" s="18">
        <f t="shared" si="264"/>
        <v>0</v>
      </c>
      <c r="X470" s="22">
        <f t="shared" si="265"/>
        <v>1</v>
      </c>
      <c r="Y470" s="22" t="e">
        <f>U470/#REF!</f>
        <v>#REF!</v>
      </c>
      <c r="Z470" s="22" t="e">
        <f>V470/#REF!</f>
        <v>#REF!</v>
      </c>
      <c r="AA470" s="20">
        <f t="shared" si="267"/>
        <v>232706.52350000001</v>
      </c>
      <c r="AB470" s="20">
        <f t="shared" si="268"/>
        <v>232706.52350000001</v>
      </c>
    </row>
    <row r="471" spans="1:28" ht="20.399999999999999" x14ac:dyDescent="0.2">
      <c r="A471" s="40">
        <v>417</v>
      </c>
      <c r="B471" s="55" t="s">
        <v>388</v>
      </c>
      <c r="C471" s="54" t="s">
        <v>261</v>
      </c>
      <c r="D471" s="19">
        <v>1</v>
      </c>
      <c r="E471" s="2">
        <v>217060</v>
      </c>
      <c r="F471" s="2">
        <f t="shared" si="252"/>
        <v>217060</v>
      </c>
      <c r="G471" s="2">
        <v>236595.40000000002</v>
      </c>
      <c r="H471" s="2">
        <f t="shared" si="253"/>
        <v>236595.40000000002</v>
      </c>
      <c r="I471" s="2">
        <v>282091.17600000004</v>
      </c>
      <c r="J471" s="63">
        <f t="shared" si="254"/>
        <v>282091.17600000004</v>
      </c>
      <c r="K471" s="20">
        <f t="shared" si="255"/>
        <v>217060</v>
      </c>
      <c r="L471" s="20">
        <f t="shared" si="256"/>
        <v>282091.17600000004</v>
      </c>
      <c r="M471" s="20">
        <f t="shared" si="257"/>
        <v>236595.40000000002</v>
      </c>
      <c r="N471" s="20">
        <f t="shared" si="258"/>
        <v>245248.8586666667</v>
      </c>
      <c r="O471" s="20">
        <f t="shared" si="260"/>
        <v>226827.7</v>
      </c>
      <c r="P471" s="20">
        <f t="shared" si="261"/>
        <v>259343.28800000003</v>
      </c>
      <c r="Q471" s="20">
        <f t="shared" si="259"/>
        <v>13813.613813191698</v>
      </c>
      <c r="R471" s="21">
        <f t="shared" si="262"/>
        <v>6.0899148618937179E-2</v>
      </c>
      <c r="S471" s="20">
        <f t="shared" si="266"/>
        <v>245248.8586666667</v>
      </c>
      <c r="T471" s="16" t="str">
        <f t="shared" si="263"/>
        <v>PROMEDIO</v>
      </c>
      <c r="U471" s="16">
        <v>1</v>
      </c>
      <c r="V471" s="16">
        <v>1</v>
      </c>
      <c r="W471" s="18">
        <f t="shared" si="264"/>
        <v>0</v>
      </c>
      <c r="X471" s="22">
        <f t="shared" si="265"/>
        <v>1</v>
      </c>
      <c r="Y471" s="22" t="e">
        <f>U471/#REF!</f>
        <v>#REF!</v>
      </c>
      <c r="Z471" s="22" t="e">
        <f>V471/#REF!</f>
        <v>#REF!</v>
      </c>
      <c r="AA471" s="20">
        <f t="shared" si="267"/>
        <v>245248.8586666667</v>
      </c>
      <c r="AB471" s="20">
        <f t="shared" si="268"/>
        <v>245248.8586666667</v>
      </c>
    </row>
    <row r="472" spans="1:28" ht="20.399999999999999" x14ac:dyDescent="0.2">
      <c r="A472" s="40">
        <v>418</v>
      </c>
      <c r="B472" s="55" t="s">
        <v>389</v>
      </c>
      <c r="C472" s="54" t="s">
        <v>153</v>
      </c>
      <c r="D472" s="19">
        <v>1</v>
      </c>
      <c r="E472" s="2">
        <v>1120000</v>
      </c>
      <c r="F472" s="2">
        <f t="shared" si="252"/>
        <v>1120000</v>
      </c>
      <c r="G472" s="2">
        <v>1153600</v>
      </c>
      <c r="H472" s="2">
        <f t="shared" si="253"/>
        <v>1153600</v>
      </c>
      <c r="I472" s="2">
        <v>1165248</v>
      </c>
      <c r="J472" s="63">
        <f t="shared" si="254"/>
        <v>1165248</v>
      </c>
      <c r="K472" s="20">
        <f t="shared" si="255"/>
        <v>1120000</v>
      </c>
      <c r="L472" s="20">
        <f t="shared" si="256"/>
        <v>1165248</v>
      </c>
      <c r="M472" s="20">
        <f t="shared" si="257"/>
        <v>1153600</v>
      </c>
      <c r="N472" s="20">
        <f t="shared" si="258"/>
        <v>1146282.6666666667</v>
      </c>
      <c r="O472" s="20">
        <f t="shared" si="260"/>
        <v>1136800</v>
      </c>
      <c r="P472" s="20">
        <f t="shared" si="261"/>
        <v>1159424</v>
      </c>
      <c r="Q472" s="20">
        <f t="shared" si="259"/>
        <v>23758.787847867996</v>
      </c>
      <c r="R472" s="21">
        <f t="shared" si="262"/>
        <v>2.0899707818321601E-2</v>
      </c>
      <c r="S472" s="20">
        <f t="shared" si="266"/>
        <v>1146282.6666666667</v>
      </c>
      <c r="T472" s="16" t="str">
        <f t="shared" si="263"/>
        <v>PROMEDIO</v>
      </c>
      <c r="U472" s="16">
        <v>1</v>
      </c>
      <c r="V472" s="16">
        <v>1</v>
      </c>
      <c r="W472" s="18">
        <f t="shared" si="264"/>
        <v>0</v>
      </c>
      <c r="X472" s="22">
        <f t="shared" si="265"/>
        <v>1</v>
      </c>
      <c r="Y472" s="22" t="e">
        <f>U472/#REF!</f>
        <v>#REF!</v>
      </c>
      <c r="Z472" s="22" t="e">
        <f>V472/#REF!</f>
        <v>#REF!</v>
      </c>
      <c r="AA472" s="20">
        <f t="shared" si="267"/>
        <v>1146282.6666666667</v>
      </c>
      <c r="AB472" s="20">
        <f t="shared" si="268"/>
        <v>1146282.6666666667</v>
      </c>
    </row>
    <row r="473" spans="1:28" ht="30.6" x14ac:dyDescent="0.2">
      <c r="A473" s="40">
        <v>419</v>
      </c>
      <c r="B473" s="55" t="s">
        <v>390</v>
      </c>
      <c r="C473" s="54" t="s">
        <v>391</v>
      </c>
      <c r="D473" s="19">
        <v>1</v>
      </c>
      <c r="E473" s="2">
        <v>654210</v>
      </c>
      <c r="F473" s="2">
        <f t="shared" si="252"/>
        <v>654210</v>
      </c>
      <c r="G473" s="2">
        <v>726173.10000000009</v>
      </c>
      <c r="H473" s="2">
        <f t="shared" si="253"/>
        <v>726173.10000000009</v>
      </c>
      <c r="I473" s="2">
        <v>957828.86099999992</v>
      </c>
      <c r="J473" s="63">
        <f t="shared" si="254"/>
        <v>957828.86099999992</v>
      </c>
      <c r="K473" s="20">
        <f t="shared" si="255"/>
        <v>654210</v>
      </c>
      <c r="L473" s="20">
        <f t="shared" si="256"/>
        <v>957828.86099999992</v>
      </c>
      <c r="M473" s="20">
        <f t="shared" si="257"/>
        <v>726173.10000000009</v>
      </c>
      <c r="N473" s="20">
        <f t="shared" si="258"/>
        <v>779403.98700000008</v>
      </c>
      <c r="O473" s="20">
        <f t="shared" si="260"/>
        <v>690191.55</v>
      </c>
      <c r="P473" s="20">
        <f t="shared" si="261"/>
        <v>842000.98050000006</v>
      </c>
      <c r="Q473" s="20">
        <f t="shared" si="259"/>
        <v>50885.596005205705</v>
      </c>
      <c r="R473" s="21">
        <f t="shared" si="262"/>
        <v>7.3726773393858122E-2</v>
      </c>
      <c r="S473" s="20">
        <f t="shared" si="266"/>
        <v>779403.98700000008</v>
      </c>
      <c r="T473" s="16" t="str">
        <f t="shared" si="263"/>
        <v>PROMEDIO</v>
      </c>
      <c r="U473" s="16">
        <v>1</v>
      </c>
      <c r="V473" s="16">
        <v>1</v>
      </c>
      <c r="W473" s="18">
        <f t="shared" si="264"/>
        <v>0</v>
      </c>
      <c r="X473" s="22">
        <f t="shared" si="265"/>
        <v>1</v>
      </c>
      <c r="Y473" s="22" t="e">
        <f>U473/#REF!</f>
        <v>#REF!</v>
      </c>
      <c r="Z473" s="22" t="e">
        <f>V473/#REF!</f>
        <v>#REF!</v>
      </c>
      <c r="AA473" s="20">
        <f t="shared" si="267"/>
        <v>779403.98700000008</v>
      </c>
      <c r="AB473" s="20">
        <f t="shared" si="268"/>
        <v>779403.98700000008</v>
      </c>
    </row>
    <row r="474" spans="1:28" ht="30.6" x14ac:dyDescent="0.2">
      <c r="A474" s="40">
        <v>420</v>
      </c>
      <c r="B474" s="56" t="s">
        <v>392</v>
      </c>
      <c r="C474" s="54" t="s">
        <v>153</v>
      </c>
      <c r="D474" s="19">
        <v>1</v>
      </c>
      <c r="E474" s="2">
        <v>5920000</v>
      </c>
      <c r="F474" s="2">
        <f t="shared" si="252"/>
        <v>5920000</v>
      </c>
      <c r="G474" s="2">
        <v>6512000.0000000009</v>
      </c>
      <c r="H474" s="2">
        <f t="shared" si="253"/>
        <v>6512000.0000000009</v>
      </c>
      <c r="I474" s="2">
        <v>6526800</v>
      </c>
      <c r="J474" s="63">
        <f t="shared" si="254"/>
        <v>6526800</v>
      </c>
      <c r="K474" s="20">
        <f t="shared" si="255"/>
        <v>5920000</v>
      </c>
      <c r="L474" s="20">
        <f t="shared" si="256"/>
        <v>6526800</v>
      </c>
      <c r="M474" s="20">
        <f t="shared" si="257"/>
        <v>6512000.0000000009</v>
      </c>
      <c r="N474" s="20">
        <f t="shared" si="258"/>
        <v>6319600</v>
      </c>
      <c r="O474" s="20">
        <f t="shared" si="260"/>
        <v>6216000</v>
      </c>
      <c r="P474" s="20">
        <f t="shared" si="261"/>
        <v>6519400</v>
      </c>
      <c r="Q474" s="20">
        <f t="shared" si="259"/>
        <v>418607.21446243679</v>
      </c>
      <c r="R474" s="21">
        <f t="shared" si="262"/>
        <v>6.734350297014749E-2</v>
      </c>
      <c r="S474" s="20">
        <f t="shared" si="266"/>
        <v>6319600</v>
      </c>
      <c r="T474" s="16" t="str">
        <f t="shared" si="263"/>
        <v>PROMEDIO</v>
      </c>
      <c r="U474" s="16">
        <v>1</v>
      </c>
      <c r="V474" s="16">
        <v>1</v>
      </c>
      <c r="W474" s="18">
        <f t="shared" si="264"/>
        <v>0</v>
      </c>
      <c r="X474" s="22">
        <f t="shared" si="265"/>
        <v>1</v>
      </c>
      <c r="Y474" s="22" t="e">
        <f>U474/#REF!</f>
        <v>#REF!</v>
      </c>
      <c r="Z474" s="22" t="e">
        <f>V474/#REF!</f>
        <v>#REF!</v>
      </c>
      <c r="AA474" s="20">
        <f t="shared" si="267"/>
        <v>6319600</v>
      </c>
      <c r="AB474" s="20">
        <f t="shared" si="268"/>
        <v>6319600</v>
      </c>
    </row>
    <row r="475" spans="1:28" ht="20.399999999999999" x14ac:dyDescent="0.2">
      <c r="A475" s="40">
        <v>421</v>
      </c>
      <c r="B475" s="56" t="s">
        <v>393</v>
      </c>
      <c r="C475" s="54" t="s">
        <v>261</v>
      </c>
      <c r="D475" s="19">
        <v>1</v>
      </c>
      <c r="E475" s="2">
        <v>128570</v>
      </c>
      <c r="F475" s="2">
        <f t="shared" si="252"/>
        <v>128570</v>
      </c>
      <c r="G475" s="2">
        <v>131141.4</v>
      </c>
      <c r="H475" s="2">
        <f t="shared" si="253"/>
        <v>131141.4</v>
      </c>
      <c r="I475" s="2">
        <v>164171.03299999997</v>
      </c>
      <c r="J475" s="63">
        <f t="shared" si="254"/>
        <v>164171.03299999997</v>
      </c>
      <c r="K475" s="20">
        <f t="shared" si="255"/>
        <v>128570</v>
      </c>
      <c r="L475" s="20">
        <f t="shared" si="256"/>
        <v>164171.03299999997</v>
      </c>
      <c r="M475" s="20">
        <f t="shared" si="257"/>
        <v>131141.4</v>
      </c>
      <c r="N475" s="20">
        <f t="shared" si="258"/>
        <v>141294.14433333333</v>
      </c>
      <c r="O475" s="20">
        <f t="shared" si="260"/>
        <v>129855.7</v>
      </c>
      <c r="P475" s="20">
        <f t="shared" si="261"/>
        <v>147656.21649999998</v>
      </c>
      <c r="Q475" s="20">
        <f t="shared" si="259"/>
        <v>1818.2543771430842</v>
      </c>
      <c r="R475" s="21">
        <f t="shared" si="262"/>
        <v>1.4002114478941504E-2</v>
      </c>
      <c r="S475" s="20">
        <f t="shared" si="266"/>
        <v>141294.14433333333</v>
      </c>
      <c r="T475" s="16" t="str">
        <f t="shared" si="263"/>
        <v>PROMEDIO</v>
      </c>
      <c r="U475" s="16">
        <v>1</v>
      </c>
      <c r="V475" s="16">
        <v>1</v>
      </c>
      <c r="W475" s="18">
        <f t="shared" si="264"/>
        <v>0</v>
      </c>
      <c r="X475" s="22">
        <f t="shared" si="265"/>
        <v>1</v>
      </c>
      <c r="Y475" s="22" t="e">
        <f>U475/#REF!</f>
        <v>#REF!</v>
      </c>
      <c r="Z475" s="22" t="e">
        <f>V475/#REF!</f>
        <v>#REF!</v>
      </c>
      <c r="AA475" s="20">
        <f t="shared" si="267"/>
        <v>141294.14433333333</v>
      </c>
      <c r="AB475" s="20">
        <f t="shared" si="268"/>
        <v>141294.14433333333</v>
      </c>
    </row>
    <row r="476" spans="1:28" ht="20.399999999999999" x14ac:dyDescent="0.2">
      <c r="A476" s="40">
        <v>422</v>
      </c>
      <c r="B476" s="56" t="s">
        <v>394</v>
      </c>
      <c r="C476" s="54" t="s">
        <v>261</v>
      </c>
      <c r="D476" s="19">
        <v>1</v>
      </c>
      <c r="E476" s="2">
        <v>99020</v>
      </c>
      <c r="F476" s="2">
        <f t="shared" si="252"/>
        <v>99020</v>
      </c>
      <c r="G476" s="2">
        <v>122784.8</v>
      </c>
      <c r="H476" s="2">
        <f t="shared" si="253"/>
        <v>122784.8</v>
      </c>
      <c r="I476" s="2">
        <v>147381.36799999999</v>
      </c>
      <c r="J476" s="63">
        <f t="shared" si="254"/>
        <v>147381.36799999999</v>
      </c>
      <c r="K476" s="20">
        <f t="shared" si="255"/>
        <v>99020</v>
      </c>
      <c r="L476" s="20">
        <f t="shared" si="256"/>
        <v>147381.36799999999</v>
      </c>
      <c r="M476" s="20">
        <f t="shared" si="257"/>
        <v>122784.8</v>
      </c>
      <c r="N476" s="20">
        <f t="shared" si="258"/>
        <v>123062.05599999998</v>
      </c>
      <c r="O476" s="20">
        <f t="shared" si="260"/>
        <v>110902.39999999999</v>
      </c>
      <c r="P476" s="20">
        <f t="shared" si="261"/>
        <v>135083.084</v>
      </c>
      <c r="Q476" s="20">
        <f t="shared" si="259"/>
        <v>16804.251233542192</v>
      </c>
      <c r="R476" s="21">
        <f t="shared" si="262"/>
        <v>0.15152288168283276</v>
      </c>
      <c r="S476" s="20">
        <f t="shared" si="266"/>
        <v>110902.39999999999</v>
      </c>
      <c r="T476" s="16" t="str">
        <f t="shared" si="263"/>
        <v>PROM[MEN-MED]</v>
      </c>
      <c r="U476" s="16">
        <v>1</v>
      </c>
      <c r="V476" s="16">
        <v>1</v>
      </c>
      <c r="W476" s="18">
        <f t="shared" si="264"/>
        <v>0</v>
      </c>
      <c r="X476" s="22">
        <f t="shared" si="265"/>
        <v>1</v>
      </c>
      <c r="Y476" s="22" t="e">
        <f>U476/#REF!</f>
        <v>#REF!</v>
      </c>
      <c r="Z476" s="22" t="e">
        <f>V476/#REF!</f>
        <v>#REF!</v>
      </c>
      <c r="AA476" s="20">
        <f t="shared" si="267"/>
        <v>110902.39999999999</v>
      </c>
      <c r="AB476" s="20">
        <f t="shared" si="268"/>
        <v>110902.39999999999</v>
      </c>
    </row>
    <row r="477" spans="1:28" ht="20.399999999999999" x14ac:dyDescent="0.2">
      <c r="A477" s="40">
        <v>423</v>
      </c>
      <c r="B477" s="56" t="s">
        <v>395</v>
      </c>
      <c r="C477" s="54" t="s">
        <v>261</v>
      </c>
      <c r="D477" s="19">
        <v>1</v>
      </c>
      <c r="E477" s="2">
        <v>152730</v>
      </c>
      <c r="F477" s="2">
        <f t="shared" si="252"/>
        <v>152730</v>
      </c>
      <c r="G477" s="2">
        <v>164948.40000000002</v>
      </c>
      <c r="H477" s="2">
        <f t="shared" si="253"/>
        <v>164948.40000000002</v>
      </c>
      <c r="I477" s="2">
        <v>191584.51200000002</v>
      </c>
      <c r="J477" s="63">
        <f t="shared" si="254"/>
        <v>191584.51200000002</v>
      </c>
      <c r="K477" s="20">
        <f t="shared" si="255"/>
        <v>152730</v>
      </c>
      <c r="L477" s="20">
        <f t="shared" si="256"/>
        <v>191584.51200000002</v>
      </c>
      <c r="M477" s="20">
        <f t="shared" si="257"/>
        <v>164948.40000000002</v>
      </c>
      <c r="N477" s="20">
        <f t="shared" si="258"/>
        <v>169754.304</v>
      </c>
      <c r="O477" s="20">
        <f t="shared" si="260"/>
        <v>158839.20000000001</v>
      </c>
      <c r="P477" s="20">
        <f t="shared" si="261"/>
        <v>178266.45600000001</v>
      </c>
      <c r="Q477" s="20">
        <f t="shared" si="259"/>
        <v>8639.713495249729</v>
      </c>
      <c r="R477" s="21">
        <f t="shared" si="262"/>
        <v>5.4392829322042216E-2</v>
      </c>
      <c r="S477" s="20">
        <f t="shared" si="266"/>
        <v>169754.304</v>
      </c>
      <c r="T477" s="16" t="str">
        <f t="shared" si="263"/>
        <v>PROMEDIO</v>
      </c>
      <c r="U477" s="16">
        <v>1</v>
      </c>
      <c r="V477" s="16">
        <v>1</v>
      </c>
      <c r="W477" s="18">
        <f t="shared" si="264"/>
        <v>0</v>
      </c>
      <c r="X477" s="22">
        <f t="shared" si="265"/>
        <v>1</v>
      </c>
      <c r="Y477" s="22" t="e">
        <f>U477/#REF!</f>
        <v>#REF!</v>
      </c>
      <c r="Z477" s="22" t="e">
        <f>V477/#REF!</f>
        <v>#REF!</v>
      </c>
      <c r="AA477" s="20">
        <f t="shared" si="267"/>
        <v>169754.304</v>
      </c>
      <c r="AB477" s="20">
        <f t="shared" si="268"/>
        <v>169754.304</v>
      </c>
    </row>
    <row r="478" spans="1:28" ht="20.399999999999999" x14ac:dyDescent="0.2">
      <c r="A478" s="40">
        <v>424</v>
      </c>
      <c r="B478" s="56" t="s">
        <v>396</v>
      </c>
      <c r="C478" s="54" t="s">
        <v>153</v>
      </c>
      <c r="D478" s="19">
        <v>1</v>
      </c>
      <c r="E478" s="2">
        <v>364180</v>
      </c>
      <c r="F478" s="2">
        <f t="shared" si="252"/>
        <v>364180</v>
      </c>
      <c r="G478" s="2">
        <v>451583.2</v>
      </c>
      <c r="H478" s="2">
        <f t="shared" si="253"/>
        <v>451583.2</v>
      </c>
      <c r="I478" s="2">
        <v>481628.04999999987</v>
      </c>
      <c r="J478" s="63">
        <f t="shared" si="254"/>
        <v>481628.04999999987</v>
      </c>
      <c r="K478" s="20">
        <f t="shared" si="255"/>
        <v>364180</v>
      </c>
      <c r="L478" s="20">
        <f t="shared" si="256"/>
        <v>481628.04999999987</v>
      </c>
      <c r="M478" s="20">
        <f t="shared" si="257"/>
        <v>451583.2</v>
      </c>
      <c r="N478" s="20">
        <f t="shared" si="258"/>
        <v>432463.74999999994</v>
      </c>
      <c r="O478" s="20">
        <f t="shared" si="260"/>
        <v>407881.6</v>
      </c>
      <c r="P478" s="20">
        <f t="shared" si="261"/>
        <v>466605.62499999994</v>
      </c>
      <c r="Q478" s="20">
        <f t="shared" si="259"/>
        <v>61803.395417404507</v>
      </c>
      <c r="R478" s="21">
        <f t="shared" si="262"/>
        <v>0.15152288168283273</v>
      </c>
      <c r="S478" s="20">
        <f t="shared" si="266"/>
        <v>407881.6</v>
      </c>
      <c r="T478" s="16" t="str">
        <f t="shared" si="263"/>
        <v>PROM[MEN-MED]</v>
      </c>
      <c r="U478" s="16">
        <v>1</v>
      </c>
      <c r="V478" s="16">
        <v>1</v>
      </c>
      <c r="W478" s="18">
        <f t="shared" si="264"/>
        <v>0</v>
      </c>
      <c r="X478" s="22">
        <f t="shared" si="265"/>
        <v>1</v>
      </c>
      <c r="Y478" s="22" t="e">
        <f>U478/#REF!</f>
        <v>#REF!</v>
      </c>
      <c r="Z478" s="22" t="e">
        <f>V478/#REF!</f>
        <v>#REF!</v>
      </c>
      <c r="AA478" s="20">
        <f t="shared" si="267"/>
        <v>407881.6</v>
      </c>
      <c r="AB478" s="20">
        <f t="shared" si="268"/>
        <v>407881.6</v>
      </c>
    </row>
    <row r="479" spans="1:28" ht="20.399999999999999" x14ac:dyDescent="0.2">
      <c r="A479" s="40">
        <v>425</v>
      </c>
      <c r="B479" s="55" t="s">
        <v>397</v>
      </c>
      <c r="C479" s="54" t="s">
        <v>153</v>
      </c>
      <c r="D479" s="19">
        <v>1</v>
      </c>
      <c r="E479" s="2">
        <v>418880</v>
      </c>
      <c r="F479" s="2">
        <f t="shared" si="252"/>
        <v>418880</v>
      </c>
      <c r="G479" s="2">
        <v>427257.60000000003</v>
      </c>
      <c r="H479" s="2">
        <f t="shared" si="253"/>
        <v>427257.60000000003</v>
      </c>
      <c r="I479" s="2">
        <v>516102.04800000013</v>
      </c>
      <c r="J479" s="63">
        <f t="shared" si="254"/>
        <v>516102.04800000013</v>
      </c>
      <c r="K479" s="20">
        <f t="shared" si="255"/>
        <v>418880</v>
      </c>
      <c r="L479" s="20">
        <f t="shared" si="256"/>
        <v>516102.04800000013</v>
      </c>
      <c r="M479" s="20">
        <f t="shared" si="257"/>
        <v>427257.60000000003</v>
      </c>
      <c r="N479" s="20">
        <f t="shared" si="258"/>
        <v>454079.88266666676</v>
      </c>
      <c r="O479" s="20">
        <f t="shared" si="260"/>
        <v>423068.80000000005</v>
      </c>
      <c r="P479" s="20">
        <f t="shared" si="261"/>
        <v>471679.82400000008</v>
      </c>
      <c r="Q479" s="20">
        <f t="shared" si="259"/>
        <v>5923.8577700684455</v>
      </c>
      <c r="R479" s="21">
        <f t="shared" si="262"/>
        <v>1.4002114478941593E-2</v>
      </c>
      <c r="S479" s="20">
        <f t="shared" si="266"/>
        <v>454079.88266666676</v>
      </c>
      <c r="T479" s="16" t="str">
        <f t="shared" si="263"/>
        <v>PROMEDIO</v>
      </c>
      <c r="U479" s="16">
        <v>1</v>
      </c>
      <c r="V479" s="16">
        <v>1</v>
      </c>
      <c r="W479" s="18">
        <f t="shared" si="264"/>
        <v>0</v>
      </c>
      <c r="X479" s="22">
        <f t="shared" si="265"/>
        <v>1</v>
      </c>
      <c r="Y479" s="22" t="e">
        <f>U479/#REF!</f>
        <v>#REF!</v>
      </c>
      <c r="Z479" s="22" t="e">
        <f>V479/#REF!</f>
        <v>#REF!</v>
      </c>
      <c r="AA479" s="20">
        <f t="shared" si="267"/>
        <v>454079.88266666676</v>
      </c>
      <c r="AB479" s="20">
        <f t="shared" si="268"/>
        <v>454079.88266666676</v>
      </c>
    </row>
    <row r="480" spans="1:28" ht="20.399999999999999" x14ac:dyDescent="0.2">
      <c r="A480" s="40">
        <v>426</v>
      </c>
      <c r="B480" s="55" t="s">
        <v>398</v>
      </c>
      <c r="C480" s="54" t="s">
        <v>153</v>
      </c>
      <c r="D480" s="19">
        <v>1</v>
      </c>
      <c r="E480" s="2">
        <v>463680</v>
      </c>
      <c r="F480" s="2">
        <f t="shared" si="252"/>
        <v>463680</v>
      </c>
      <c r="G480" s="2">
        <v>510048.00000000006</v>
      </c>
      <c r="H480" s="2">
        <f t="shared" si="253"/>
        <v>510048.00000000006</v>
      </c>
      <c r="I480" s="2">
        <v>602598.52800000017</v>
      </c>
      <c r="J480" s="63">
        <f t="shared" si="254"/>
        <v>602598.52800000017</v>
      </c>
      <c r="K480" s="20">
        <f t="shared" si="255"/>
        <v>463680</v>
      </c>
      <c r="L480" s="20">
        <f t="shared" si="256"/>
        <v>602598.52800000017</v>
      </c>
      <c r="M480" s="20">
        <f t="shared" si="257"/>
        <v>510048.00000000006</v>
      </c>
      <c r="N480" s="20">
        <f t="shared" si="258"/>
        <v>525442.17600000009</v>
      </c>
      <c r="O480" s="20">
        <f t="shared" si="260"/>
        <v>486864</v>
      </c>
      <c r="P480" s="20">
        <f t="shared" si="261"/>
        <v>556323.26400000008</v>
      </c>
      <c r="Q480" s="20">
        <f t="shared" si="259"/>
        <v>32787.127230057878</v>
      </c>
      <c r="R480" s="21">
        <f t="shared" si="262"/>
        <v>6.7343502970147476E-2</v>
      </c>
      <c r="S480" s="20">
        <f t="shared" si="266"/>
        <v>525442.17600000009</v>
      </c>
      <c r="T480" s="16" t="str">
        <f t="shared" si="263"/>
        <v>PROMEDIO</v>
      </c>
      <c r="U480" s="16">
        <v>1</v>
      </c>
      <c r="V480" s="16">
        <v>1</v>
      </c>
      <c r="W480" s="18">
        <f t="shared" si="264"/>
        <v>0</v>
      </c>
      <c r="X480" s="22">
        <f t="shared" si="265"/>
        <v>1</v>
      </c>
      <c r="Y480" s="22" t="e">
        <f>U480/#REF!</f>
        <v>#REF!</v>
      </c>
      <c r="Z480" s="22" t="e">
        <f>V480/#REF!</f>
        <v>#REF!</v>
      </c>
      <c r="AA480" s="20">
        <f t="shared" si="267"/>
        <v>525442.17600000009</v>
      </c>
      <c r="AB480" s="20">
        <f t="shared" si="268"/>
        <v>525442.17600000009</v>
      </c>
    </row>
    <row r="481" spans="1:28" ht="20.399999999999999" x14ac:dyDescent="0.2">
      <c r="A481" s="40">
        <v>427</v>
      </c>
      <c r="B481" s="55" t="s">
        <v>399</v>
      </c>
      <c r="C481" s="54" t="s">
        <v>153</v>
      </c>
      <c r="D481" s="19">
        <v>1</v>
      </c>
      <c r="E481" s="2">
        <v>224560</v>
      </c>
      <c r="F481" s="2">
        <f t="shared" si="252"/>
        <v>224560</v>
      </c>
      <c r="G481" s="2">
        <v>229051.2</v>
      </c>
      <c r="H481" s="2">
        <f t="shared" si="253"/>
        <v>229051.2</v>
      </c>
      <c r="I481" s="2">
        <v>286740.66399999993</v>
      </c>
      <c r="J481" s="63">
        <f t="shared" si="254"/>
        <v>286740.66399999993</v>
      </c>
      <c r="K481" s="20">
        <f t="shared" si="255"/>
        <v>224560</v>
      </c>
      <c r="L481" s="20">
        <f t="shared" si="256"/>
        <v>286740.66399999993</v>
      </c>
      <c r="M481" s="20">
        <f t="shared" si="257"/>
        <v>229051.2</v>
      </c>
      <c r="N481" s="20">
        <f t="shared" si="258"/>
        <v>246783.95466666666</v>
      </c>
      <c r="O481" s="20">
        <f t="shared" si="260"/>
        <v>226805.6</v>
      </c>
      <c r="P481" s="20">
        <f t="shared" si="261"/>
        <v>257895.93199999997</v>
      </c>
      <c r="Q481" s="20">
        <f t="shared" si="259"/>
        <v>3175.7579756650307</v>
      </c>
      <c r="R481" s="21">
        <f t="shared" si="262"/>
        <v>1.4002114478941572E-2</v>
      </c>
      <c r="S481" s="20">
        <f t="shared" si="266"/>
        <v>246783.95466666666</v>
      </c>
      <c r="T481" s="16" t="str">
        <f t="shared" si="263"/>
        <v>PROMEDIO</v>
      </c>
      <c r="U481" s="16">
        <v>1</v>
      </c>
      <c r="V481" s="16">
        <v>1</v>
      </c>
      <c r="W481" s="18">
        <f t="shared" si="264"/>
        <v>0</v>
      </c>
      <c r="X481" s="22">
        <f t="shared" si="265"/>
        <v>1</v>
      </c>
      <c r="Y481" s="22" t="e">
        <f>U481/#REF!</f>
        <v>#REF!</v>
      </c>
      <c r="Z481" s="22" t="e">
        <f>V481/#REF!</f>
        <v>#REF!</v>
      </c>
      <c r="AA481" s="20">
        <f t="shared" si="267"/>
        <v>246783.95466666666</v>
      </c>
      <c r="AB481" s="20">
        <f t="shared" si="268"/>
        <v>246783.95466666666</v>
      </c>
    </row>
    <row r="482" spans="1:28" ht="20.399999999999999" x14ac:dyDescent="0.2">
      <c r="A482" s="40">
        <v>428</v>
      </c>
      <c r="B482" s="56" t="s">
        <v>400</v>
      </c>
      <c r="C482" s="54" t="s">
        <v>156</v>
      </c>
      <c r="D482" s="19">
        <v>1</v>
      </c>
      <c r="E482" s="2">
        <v>81990</v>
      </c>
      <c r="F482" s="2">
        <f t="shared" si="252"/>
        <v>81990</v>
      </c>
      <c r="G482" s="2">
        <v>100027.8</v>
      </c>
      <c r="H482" s="2">
        <f t="shared" si="253"/>
        <v>100027.8</v>
      </c>
      <c r="I482" s="2">
        <v>124042.67099999999</v>
      </c>
      <c r="J482" s="63">
        <f t="shared" si="254"/>
        <v>124042.67099999999</v>
      </c>
      <c r="K482" s="20">
        <f t="shared" si="255"/>
        <v>81990</v>
      </c>
      <c r="L482" s="20">
        <f t="shared" si="256"/>
        <v>124042.67099999999</v>
      </c>
      <c r="M482" s="20">
        <f t="shared" si="257"/>
        <v>100027.8</v>
      </c>
      <c r="N482" s="20">
        <f t="shared" si="258"/>
        <v>102020.15699999999</v>
      </c>
      <c r="O482" s="20">
        <f t="shared" si="260"/>
        <v>91008.9</v>
      </c>
      <c r="P482" s="20">
        <f t="shared" si="261"/>
        <v>112035.2355</v>
      </c>
      <c r="Q482" s="20">
        <f t="shared" si="259"/>
        <v>12754.650697686709</v>
      </c>
      <c r="R482" s="21">
        <f t="shared" si="262"/>
        <v>0.14014728996490136</v>
      </c>
      <c r="S482" s="20">
        <f t="shared" si="266"/>
        <v>91008.9</v>
      </c>
      <c r="T482" s="16" t="str">
        <f t="shared" si="263"/>
        <v>PROM[MEN-MED]</v>
      </c>
      <c r="U482" s="16">
        <v>1</v>
      </c>
      <c r="V482" s="16">
        <v>1</v>
      </c>
      <c r="W482" s="18">
        <f t="shared" si="264"/>
        <v>0</v>
      </c>
      <c r="X482" s="22">
        <f t="shared" si="265"/>
        <v>1</v>
      </c>
      <c r="Y482" s="22" t="e">
        <f>U482/#REF!</f>
        <v>#REF!</v>
      </c>
      <c r="Z482" s="22" t="e">
        <f>V482/#REF!</f>
        <v>#REF!</v>
      </c>
      <c r="AA482" s="20">
        <f t="shared" si="267"/>
        <v>91008.9</v>
      </c>
      <c r="AB482" s="20">
        <f t="shared" si="268"/>
        <v>91008.9</v>
      </c>
    </row>
    <row r="483" spans="1:28" ht="20.399999999999999" x14ac:dyDescent="0.2">
      <c r="A483" s="40">
        <v>429</v>
      </c>
      <c r="B483" s="56" t="s">
        <v>401</v>
      </c>
      <c r="C483" s="54" t="s">
        <v>156</v>
      </c>
      <c r="D483" s="19">
        <v>1</v>
      </c>
      <c r="E483" s="2">
        <v>100800</v>
      </c>
      <c r="F483" s="2">
        <f t="shared" si="252"/>
        <v>100800</v>
      </c>
      <c r="G483" s="2">
        <v>113903.99999999999</v>
      </c>
      <c r="H483" s="2">
        <f t="shared" si="253"/>
        <v>113903.99999999999</v>
      </c>
      <c r="I483" s="2">
        <v>137985.12</v>
      </c>
      <c r="J483" s="63">
        <f t="shared" si="254"/>
        <v>137985.12</v>
      </c>
      <c r="K483" s="20">
        <f t="shared" si="255"/>
        <v>100800</v>
      </c>
      <c r="L483" s="20">
        <f t="shared" si="256"/>
        <v>137985.12</v>
      </c>
      <c r="M483" s="20">
        <f t="shared" si="257"/>
        <v>113903.99999999999</v>
      </c>
      <c r="N483" s="20">
        <f t="shared" si="258"/>
        <v>117563.04</v>
      </c>
      <c r="O483" s="20">
        <f t="shared" si="260"/>
        <v>107352</v>
      </c>
      <c r="P483" s="20">
        <f t="shared" si="261"/>
        <v>125944.56</v>
      </c>
      <c r="Q483" s="20">
        <f t="shared" si="259"/>
        <v>9265.9272606685081</v>
      </c>
      <c r="R483" s="21">
        <f t="shared" si="262"/>
        <v>8.6313503806808523E-2</v>
      </c>
      <c r="S483" s="20">
        <f t="shared" si="266"/>
        <v>117563.04</v>
      </c>
      <c r="T483" s="16" t="str">
        <f t="shared" si="263"/>
        <v>PROMEDIO</v>
      </c>
      <c r="U483" s="16">
        <v>1</v>
      </c>
      <c r="V483" s="16">
        <v>1</v>
      </c>
      <c r="W483" s="18">
        <f t="shared" si="264"/>
        <v>0</v>
      </c>
      <c r="X483" s="22">
        <f t="shared" si="265"/>
        <v>1</v>
      </c>
      <c r="Y483" s="22" t="e">
        <f>U483/#REF!</f>
        <v>#REF!</v>
      </c>
      <c r="Z483" s="22" t="e">
        <f>V483/#REF!</f>
        <v>#REF!</v>
      </c>
      <c r="AA483" s="20">
        <f t="shared" si="267"/>
        <v>117563.04</v>
      </c>
      <c r="AB483" s="20">
        <f t="shared" si="268"/>
        <v>117563.04</v>
      </c>
    </row>
    <row r="484" spans="1:28" ht="20.399999999999999" x14ac:dyDescent="0.2">
      <c r="A484" s="40">
        <v>430</v>
      </c>
      <c r="B484" s="56" t="s">
        <v>402</v>
      </c>
      <c r="C484" s="54" t="s">
        <v>261</v>
      </c>
      <c r="D484" s="19">
        <v>1</v>
      </c>
      <c r="E484" s="2">
        <v>217060</v>
      </c>
      <c r="F484" s="2">
        <f t="shared" si="252"/>
        <v>217060</v>
      </c>
      <c r="G484" s="2">
        <v>243107.20000000001</v>
      </c>
      <c r="H484" s="2">
        <f t="shared" si="253"/>
        <v>243107.20000000001</v>
      </c>
      <c r="I484" s="2">
        <v>333751.45600000001</v>
      </c>
      <c r="J484" s="63">
        <f t="shared" si="254"/>
        <v>333751.45600000001</v>
      </c>
      <c r="K484" s="20">
        <f t="shared" si="255"/>
        <v>217060</v>
      </c>
      <c r="L484" s="20">
        <f t="shared" si="256"/>
        <v>333751.45600000001</v>
      </c>
      <c r="M484" s="20">
        <f t="shared" si="257"/>
        <v>243107.20000000001</v>
      </c>
      <c r="N484" s="20">
        <f t="shared" si="258"/>
        <v>264639.55199999997</v>
      </c>
      <c r="O484" s="20">
        <f t="shared" si="260"/>
        <v>230083.6</v>
      </c>
      <c r="P484" s="20">
        <f t="shared" si="261"/>
        <v>288429.32799999998</v>
      </c>
      <c r="Q484" s="20">
        <f t="shared" si="259"/>
        <v>18418.15175092225</v>
      </c>
      <c r="R484" s="21">
        <f t="shared" si="262"/>
        <v>8.0049824285269577E-2</v>
      </c>
      <c r="S484" s="20">
        <f t="shared" si="266"/>
        <v>264639.55199999997</v>
      </c>
      <c r="T484" s="16" t="str">
        <f t="shared" si="263"/>
        <v>PROMEDIO</v>
      </c>
      <c r="U484" s="16">
        <v>1</v>
      </c>
      <c r="V484" s="16">
        <v>1</v>
      </c>
      <c r="W484" s="18">
        <f t="shared" si="264"/>
        <v>0</v>
      </c>
      <c r="X484" s="22">
        <f t="shared" si="265"/>
        <v>1</v>
      </c>
      <c r="Y484" s="22" t="e">
        <f>U484/#REF!</f>
        <v>#REF!</v>
      </c>
      <c r="Z484" s="22" t="e">
        <f>V484/#REF!</f>
        <v>#REF!</v>
      </c>
      <c r="AA484" s="20">
        <f t="shared" si="267"/>
        <v>264639.55199999997</v>
      </c>
      <c r="AB484" s="20">
        <f t="shared" si="268"/>
        <v>264639.55199999997</v>
      </c>
    </row>
    <row r="485" spans="1:28" ht="20.399999999999999" x14ac:dyDescent="0.2">
      <c r="A485" s="40">
        <v>431</v>
      </c>
      <c r="B485" s="56" t="s">
        <v>403</v>
      </c>
      <c r="C485" s="54" t="s">
        <v>153</v>
      </c>
      <c r="D485" s="19">
        <v>1</v>
      </c>
      <c r="E485" s="2">
        <v>291340</v>
      </c>
      <c r="F485" s="2">
        <f t="shared" si="252"/>
        <v>291340</v>
      </c>
      <c r="G485" s="2">
        <v>358348.2</v>
      </c>
      <c r="H485" s="2">
        <f t="shared" si="253"/>
        <v>358348.2</v>
      </c>
      <c r="I485" s="2">
        <v>358960.01400000008</v>
      </c>
      <c r="J485" s="63">
        <f t="shared" si="254"/>
        <v>358960.01400000008</v>
      </c>
      <c r="K485" s="20">
        <f t="shared" si="255"/>
        <v>291340</v>
      </c>
      <c r="L485" s="20">
        <f t="shared" si="256"/>
        <v>358960.01400000008</v>
      </c>
      <c r="M485" s="20">
        <f t="shared" si="257"/>
        <v>358348.2</v>
      </c>
      <c r="N485" s="20">
        <f t="shared" si="258"/>
        <v>336216.07133333333</v>
      </c>
      <c r="O485" s="20">
        <f t="shared" si="260"/>
        <v>324844.09999999998</v>
      </c>
      <c r="P485" s="20">
        <f t="shared" si="261"/>
        <v>358654.10700000008</v>
      </c>
      <c r="Q485" s="20">
        <f t="shared" si="259"/>
        <v>47381.952615104681</v>
      </c>
      <c r="R485" s="21">
        <f t="shared" si="262"/>
        <v>0.14586059163489404</v>
      </c>
      <c r="S485" s="20">
        <f t="shared" si="266"/>
        <v>324844.09999999998</v>
      </c>
      <c r="T485" s="16" t="str">
        <f t="shared" si="263"/>
        <v>PROM[MEN-MED]</v>
      </c>
      <c r="U485" s="16">
        <v>1</v>
      </c>
      <c r="V485" s="16">
        <v>1</v>
      </c>
      <c r="W485" s="18">
        <f t="shared" si="264"/>
        <v>0</v>
      </c>
      <c r="X485" s="22">
        <f t="shared" si="265"/>
        <v>1</v>
      </c>
      <c r="Y485" s="22" t="e">
        <f>U485/#REF!</f>
        <v>#REF!</v>
      </c>
      <c r="Z485" s="22" t="e">
        <f>V485/#REF!</f>
        <v>#REF!</v>
      </c>
      <c r="AA485" s="20">
        <f t="shared" si="267"/>
        <v>324844.09999999998</v>
      </c>
      <c r="AB485" s="20">
        <f t="shared" si="268"/>
        <v>324844.09999999998</v>
      </c>
    </row>
    <row r="486" spans="1:28" ht="20.399999999999999" x14ac:dyDescent="0.2">
      <c r="A486" s="40">
        <v>432</v>
      </c>
      <c r="B486" s="56" t="s">
        <v>404</v>
      </c>
      <c r="C486" s="54" t="s">
        <v>153</v>
      </c>
      <c r="D486" s="19">
        <v>1</v>
      </c>
      <c r="E486" s="2">
        <v>335100</v>
      </c>
      <c r="F486" s="2">
        <f t="shared" si="252"/>
        <v>335100</v>
      </c>
      <c r="G486" s="2">
        <v>375312.00000000006</v>
      </c>
      <c r="H486" s="2">
        <f t="shared" si="253"/>
        <v>375312.00000000006</v>
      </c>
      <c r="I486" s="2">
        <v>390860.64</v>
      </c>
      <c r="J486" s="63">
        <f t="shared" si="254"/>
        <v>390860.64</v>
      </c>
      <c r="K486" s="20">
        <f t="shared" si="255"/>
        <v>335100</v>
      </c>
      <c r="L486" s="20">
        <f t="shared" si="256"/>
        <v>390860.64</v>
      </c>
      <c r="M486" s="20">
        <f t="shared" si="257"/>
        <v>375312.00000000006</v>
      </c>
      <c r="N486" s="20">
        <f t="shared" si="258"/>
        <v>367090.88000000006</v>
      </c>
      <c r="O486" s="20">
        <f t="shared" si="260"/>
        <v>355206</v>
      </c>
      <c r="P486" s="20">
        <f t="shared" si="261"/>
        <v>383086.32000000007</v>
      </c>
      <c r="Q486" s="20">
        <f t="shared" si="259"/>
        <v>28434.177885073492</v>
      </c>
      <c r="R486" s="21">
        <f t="shared" si="262"/>
        <v>8.0049824285269647E-2</v>
      </c>
      <c r="S486" s="20">
        <f t="shared" si="266"/>
        <v>367090.88000000006</v>
      </c>
      <c r="T486" s="16" t="str">
        <f t="shared" si="263"/>
        <v>PROMEDIO</v>
      </c>
      <c r="U486" s="16">
        <v>1</v>
      </c>
      <c r="V486" s="16">
        <v>1</v>
      </c>
      <c r="W486" s="18">
        <f t="shared" si="264"/>
        <v>0</v>
      </c>
      <c r="X486" s="22">
        <f t="shared" si="265"/>
        <v>1</v>
      </c>
      <c r="Y486" s="22" t="e">
        <f>U486/#REF!</f>
        <v>#REF!</v>
      </c>
      <c r="Z486" s="22" t="e">
        <f>V486/#REF!</f>
        <v>#REF!</v>
      </c>
      <c r="AA486" s="20">
        <f t="shared" si="267"/>
        <v>367090.88000000006</v>
      </c>
      <c r="AB486" s="20">
        <f t="shared" si="268"/>
        <v>367090.88000000006</v>
      </c>
    </row>
    <row r="487" spans="1:28" ht="20.399999999999999" x14ac:dyDescent="0.2">
      <c r="A487" s="40">
        <v>433</v>
      </c>
      <c r="B487" s="55" t="s">
        <v>405</v>
      </c>
      <c r="C487" s="54" t="s">
        <v>153</v>
      </c>
      <c r="D487" s="19">
        <v>1</v>
      </c>
      <c r="E487" s="2">
        <v>370940</v>
      </c>
      <c r="F487" s="2">
        <f t="shared" si="252"/>
        <v>370940</v>
      </c>
      <c r="G487" s="2">
        <v>463675</v>
      </c>
      <c r="H487" s="2">
        <f t="shared" si="253"/>
        <v>463675</v>
      </c>
      <c r="I487" s="2">
        <v>516496.85599999991</v>
      </c>
      <c r="J487" s="63">
        <f t="shared" si="254"/>
        <v>516496.85599999991</v>
      </c>
      <c r="K487" s="20">
        <f t="shared" si="255"/>
        <v>370940</v>
      </c>
      <c r="L487" s="20">
        <f t="shared" si="256"/>
        <v>516496.85599999991</v>
      </c>
      <c r="M487" s="20">
        <f t="shared" si="257"/>
        <v>463675</v>
      </c>
      <c r="N487" s="20">
        <f t="shared" si="258"/>
        <v>450370.61866666662</v>
      </c>
      <c r="O487" s="20">
        <f t="shared" si="260"/>
        <v>417307.5</v>
      </c>
      <c r="P487" s="20">
        <f t="shared" si="261"/>
        <v>490085.92799999996</v>
      </c>
      <c r="Q487" s="20">
        <f t="shared" si="259"/>
        <v>65573.547353334478</v>
      </c>
      <c r="R487" s="21">
        <f t="shared" si="262"/>
        <v>0.15713484026367722</v>
      </c>
      <c r="S487" s="20">
        <f t="shared" si="266"/>
        <v>417307.5</v>
      </c>
      <c r="T487" s="16" t="str">
        <f t="shared" si="263"/>
        <v>PROM[MEN-MED]</v>
      </c>
      <c r="U487" s="16">
        <v>1</v>
      </c>
      <c r="V487" s="16">
        <v>1</v>
      </c>
      <c r="W487" s="18">
        <f t="shared" si="264"/>
        <v>0</v>
      </c>
      <c r="X487" s="22">
        <f t="shared" si="265"/>
        <v>1</v>
      </c>
      <c r="Y487" s="22" t="e">
        <f>U487/#REF!</f>
        <v>#REF!</v>
      </c>
      <c r="Z487" s="22" t="e">
        <f>V487/#REF!</f>
        <v>#REF!</v>
      </c>
      <c r="AA487" s="20">
        <f t="shared" si="267"/>
        <v>417307.5</v>
      </c>
      <c r="AB487" s="20">
        <f t="shared" si="268"/>
        <v>417307.5</v>
      </c>
    </row>
    <row r="488" spans="1:28" ht="20.399999999999999" x14ac:dyDescent="0.2">
      <c r="A488" s="40">
        <v>434</v>
      </c>
      <c r="B488" s="55" t="s">
        <v>406</v>
      </c>
      <c r="C488" s="54" t="s">
        <v>153</v>
      </c>
      <c r="D488" s="19">
        <v>1</v>
      </c>
      <c r="E488" s="2">
        <v>179650</v>
      </c>
      <c r="F488" s="2">
        <f t="shared" si="252"/>
        <v>179650</v>
      </c>
      <c r="G488" s="2">
        <v>208394</v>
      </c>
      <c r="H488" s="2">
        <f t="shared" si="253"/>
        <v>208394</v>
      </c>
      <c r="I488" s="2">
        <v>217376.50000000006</v>
      </c>
      <c r="J488" s="63">
        <f t="shared" si="254"/>
        <v>217376.50000000006</v>
      </c>
      <c r="K488" s="20">
        <f t="shared" si="255"/>
        <v>179650</v>
      </c>
      <c r="L488" s="20">
        <f t="shared" si="256"/>
        <v>217376.50000000006</v>
      </c>
      <c r="M488" s="20">
        <f t="shared" si="257"/>
        <v>208394</v>
      </c>
      <c r="N488" s="20">
        <f t="shared" si="258"/>
        <v>201806.83333333334</v>
      </c>
      <c r="O488" s="20">
        <f t="shared" si="260"/>
        <v>194022</v>
      </c>
      <c r="P488" s="20">
        <f t="shared" si="261"/>
        <v>212885.25000000003</v>
      </c>
      <c r="Q488" s="20">
        <f t="shared" si="259"/>
        <v>20325.077318426123</v>
      </c>
      <c r="R488" s="21">
        <f t="shared" si="262"/>
        <v>0.10475656017578483</v>
      </c>
      <c r="S488" s="20">
        <f t="shared" si="266"/>
        <v>194022</v>
      </c>
      <c r="T488" s="16" t="str">
        <f t="shared" si="263"/>
        <v>PROM[MEN-MED]</v>
      </c>
      <c r="U488" s="16">
        <v>1</v>
      </c>
      <c r="V488" s="16">
        <v>1</v>
      </c>
      <c r="W488" s="18">
        <f t="shared" si="264"/>
        <v>0</v>
      </c>
      <c r="X488" s="22">
        <f t="shared" si="265"/>
        <v>1</v>
      </c>
      <c r="Y488" s="22" t="e">
        <f>U488/#REF!</f>
        <v>#REF!</v>
      </c>
      <c r="Z488" s="22" t="e">
        <f>V488/#REF!</f>
        <v>#REF!</v>
      </c>
      <c r="AA488" s="20">
        <f t="shared" si="267"/>
        <v>194022</v>
      </c>
      <c r="AB488" s="20">
        <f t="shared" si="268"/>
        <v>194022</v>
      </c>
    </row>
    <row r="489" spans="1:28" ht="20.399999999999999" x14ac:dyDescent="0.2">
      <c r="A489" s="40">
        <v>435</v>
      </c>
      <c r="B489" s="55" t="s">
        <v>319</v>
      </c>
      <c r="C489" s="54" t="s">
        <v>154</v>
      </c>
      <c r="D489" s="19">
        <v>1</v>
      </c>
      <c r="E489" s="2">
        <v>168000</v>
      </c>
      <c r="F489" s="2">
        <f t="shared" si="252"/>
        <v>168000</v>
      </c>
      <c r="G489" s="2">
        <v>174720</v>
      </c>
      <c r="H489" s="2">
        <f t="shared" si="253"/>
        <v>174720</v>
      </c>
      <c r="I489" s="2">
        <v>241920</v>
      </c>
      <c r="J489" s="63">
        <f t="shared" si="254"/>
        <v>241920</v>
      </c>
      <c r="K489" s="20">
        <f t="shared" si="255"/>
        <v>168000</v>
      </c>
      <c r="L489" s="20">
        <f t="shared" si="256"/>
        <v>241920</v>
      </c>
      <c r="M489" s="20">
        <f t="shared" si="257"/>
        <v>174720</v>
      </c>
      <c r="N489" s="20">
        <f t="shared" si="258"/>
        <v>194880</v>
      </c>
      <c r="O489" s="20">
        <f t="shared" si="260"/>
        <v>171360</v>
      </c>
      <c r="P489" s="20">
        <f t="shared" si="261"/>
        <v>208320</v>
      </c>
      <c r="Q489" s="20">
        <f t="shared" si="259"/>
        <v>4751.7575695735995</v>
      </c>
      <c r="R489" s="21">
        <f t="shared" si="262"/>
        <v>2.77296776935901E-2</v>
      </c>
      <c r="S489" s="20">
        <f t="shared" si="266"/>
        <v>194880</v>
      </c>
      <c r="T489" s="16" t="str">
        <f t="shared" si="263"/>
        <v>PROMEDIO</v>
      </c>
      <c r="U489" s="16">
        <v>1</v>
      </c>
      <c r="V489" s="16">
        <v>1</v>
      </c>
      <c r="W489" s="18">
        <f t="shared" si="264"/>
        <v>0</v>
      </c>
      <c r="X489" s="22">
        <f t="shared" si="265"/>
        <v>1</v>
      </c>
      <c r="Y489" s="22" t="e">
        <f>U489/#REF!</f>
        <v>#REF!</v>
      </c>
      <c r="Z489" s="22" t="e">
        <f>V489/#REF!</f>
        <v>#REF!</v>
      </c>
      <c r="AA489" s="20">
        <f t="shared" si="267"/>
        <v>194880</v>
      </c>
      <c r="AB489" s="20">
        <f t="shared" si="268"/>
        <v>194880</v>
      </c>
    </row>
    <row r="490" spans="1:28" ht="20.399999999999999" x14ac:dyDescent="0.2">
      <c r="A490" s="40">
        <v>436</v>
      </c>
      <c r="B490" s="55" t="s">
        <v>407</v>
      </c>
      <c r="C490" s="54" t="s">
        <v>261</v>
      </c>
      <c r="D490" s="19">
        <v>1</v>
      </c>
      <c r="E490" s="2">
        <v>24000</v>
      </c>
      <c r="F490" s="2">
        <f t="shared" si="252"/>
        <v>24000</v>
      </c>
      <c r="G490" s="2">
        <v>26400.000000000004</v>
      </c>
      <c r="H490" s="2">
        <f t="shared" si="253"/>
        <v>26400.000000000004</v>
      </c>
      <c r="I490" s="2">
        <v>25958.400000000001</v>
      </c>
      <c r="J490" s="63">
        <f t="shared" si="254"/>
        <v>25958.400000000001</v>
      </c>
      <c r="K490" s="20">
        <f t="shared" si="255"/>
        <v>24000</v>
      </c>
      <c r="L490" s="20">
        <f t="shared" si="256"/>
        <v>26400.000000000004</v>
      </c>
      <c r="M490" s="20">
        <f t="shared" si="257"/>
        <v>25958.400000000001</v>
      </c>
      <c r="N490" s="20">
        <f t="shared" si="258"/>
        <v>25452.799999999999</v>
      </c>
      <c r="O490" s="20">
        <f t="shared" si="260"/>
        <v>24979.200000000001</v>
      </c>
      <c r="P490" s="20">
        <f t="shared" si="261"/>
        <v>26179.200000000004</v>
      </c>
      <c r="Q490" s="20">
        <f t="shared" si="259"/>
        <v>1697.0562748477166</v>
      </c>
      <c r="R490" s="21">
        <f t="shared" si="262"/>
        <v>6.7938776055586916E-2</v>
      </c>
      <c r="S490" s="20">
        <f t="shared" si="266"/>
        <v>25452.799999999999</v>
      </c>
      <c r="T490" s="16" t="str">
        <f t="shared" si="263"/>
        <v>PROMEDIO</v>
      </c>
      <c r="U490" s="16">
        <v>1</v>
      </c>
      <c r="V490" s="16">
        <v>1</v>
      </c>
      <c r="W490" s="18">
        <f t="shared" si="264"/>
        <v>0</v>
      </c>
      <c r="X490" s="22">
        <f t="shared" si="265"/>
        <v>1</v>
      </c>
      <c r="Y490" s="22" t="e">
        <f>U490/#REF!</f>
        <v>#REF!</v>
      </c>
      <c r="Z490" s="22" t="e">
        <f>V490/#REF!</f>
        <v>#REF!</v>
      </c>
      <c r="AA490" s="20">
        <f t="shared" si="267"/>
        <v>25452.799999999999</v>
      </c>
      <c r="AB490" s="20">
        <f t="shared" si="268"/>
        <v>25452.799999999999</v>
      </c>
    </row>
    <row r="491" spans="1:28" ht="130.80000000000001" customHeight="1" x14ac:dyDescent="0.2">
      <c r="A491" s="40">
        <v>437</v>
      </c>
      <c r="B491" s="55" t="s">
        <v>408</v>
      </c>
      <c r="C491" s="54" t="s">
        <v>153</v>
      </c>
      <c r="D491" s="19">
        <v>1</v>
      </c>
      <c r="E491" s="2">
        <v>185000</v>
      </c>
      <c r="F491" s="2">
        <f t="shared" si="252"/>
        <v>185000</v>
      </c>
      <c r="G491" s="2">
        <v>194250</v>
      </c>
      <c r="H491" s="2">
        <f t="shared" si="253"/>
        <v>194250</v>
      </c>
      <c r="I491" s="2">
        <v>188718.5</v>
      </c>
      <c r="J491" s="63">
        <f t="shared" si="254"/>
        <v>188718.5</v>
      </c>
      <c r="K491" s="20">
        <f t="shared" si="255"/>
        <v>185000</v>
      </c>
      <c r="L491" s="20">
        <f t="shared" si="256"/>
        <v>194250</v>
      </c>
      <c r="M491" s="20">
        <f t="shared" si="257"/>
        <v>188718.5</v>
      </c>
      <c r="N491" s="20">
        <f t="shared" si="258"/>
        <v>189322.83333333334</v>
      </c>
      <c r="O491" s="20">
        <f t="shared" si="260"/>
        <v>186859.25</v>
      </c>
      <c r="P491" s="20">
        <f t="shared" si="261"/>
        <v>191484.25</v>
      </c>
      <c r="Q491" s="20">
        <f t="shared" si="259"/>
        <v>6540.7377259755649</v>
      </c>
      <c r="R491" s="21">
        <f t="shared" si="262"/>
        <v>3.5003553348178187E-2</v>
      </c>
      <c r="S491" s="20">
        <f t="shared" si="266"/>
        <v>189322.83333333334</v>
      </c>
      <c r="T491" s="16" t="str">
        <f t="shared" si="263"/>
        <v>PROMEDIO</v>
      </c>
      <c r="U491" s="16">
        <v>1</v>
      </c>
      <c r="V491" s="16">
        <v>1</v>
      </c>
      <c r="W491" s="18">
        <f t="shared" si="264"/>
        <v>0</v>
      </c>
      <c r="X491" s="22">
        <f t="shared" si="265"/>
        <v>1</v>
      </c>
      <c r="Y491" s="22" t="e">
        <f>U491/#REF!</f>
        <v>#REF!</v>
      </c>
      <c r="Z491" s="22" t="e">
        <f>V491/#REF!</f>
        <v>#REF!</v>
      </c>
      <c r="AA491" s="20">
        <f t="shared" si="267"/>
        <v>189322.83333333334</v>
      </c>
      <c r="AB491" s="20">
        <f t="shared" si="268"/>
        <v>189322.83333333334</v>
      </c>
    </row>
    <row r="492" spans="1:28" ht="30.6" x14ac:dyDescent="0.2">
      <c r="A492" s="40">
        <v>438</v>
      </c>
      <c r="B492" s="55" t="s">
        <v>409</v>
      </c>
      <c r="C492" s="54" t="s">
        <v>156</v>
      </c>
      <c r="D492" s="19">
        <v>1</v>
      </c>
      <c r="E492" s="2">
        <v>69690</v>
      </c>
      <c r="F492" s="2">
        <f t="shared" ref="F492:F523" si="269">E492*D492</f>
        <v>69690</v>
      </c>
      <c r="G492" s="2">
        <v>84324.9</v>
      </c>
      <c r="H492" s="2">
        <f t="shared" ref="H492:H523" si="270">G492*D492</f>
        <v>84324.9</v>
      </c>
      <c r="I492" s="2">
        <v>78303.684000000008</v>
      </c>
      <c r="J492" s="63">
        <f t="shared" ref="J492:J523" si="271">I492*D492</f>
        <v>78303.684000000008</v>
      </c>
      <c r="K492" s="20">
        <f t="shared" ref="K492:K523" si="272">MIN(E492,G492,I492)</f>
        <v>69690</v>
      </c>
      <c r="L492" s="20">
        <f t="shared" ref="L492:L523" si="273">MAX(E492,G492,I492)</f>
        <v>84324.9</v>
      </c>
      <c r="M492" s="20">
        <f t="shared" ref="M492:M523" si="274">MEDIAN(E492,G492,I492)</f>
        <v>78303.684000000008</v>
      </c>
      <c r="N492" s="20">
        <f t="shared" ref="N492:N523" si="275">AVERAGE(E492,G492,I492)</f>
        <v>77439.528000000006</v>
      </c>
      <c r="O492" s="20">
        <f t="shared" si="260"/>
        <v>73996.842000000004</v>
      </c>
      <c r="P492" s="20">
        <f t="shared" si="261"/>
        <v>81314.292000000001</v>
      </c>
      <c r="Q492" s="20">
        <f t="shared" ref="Q492:Q523" si="276">STDEVA(E492,G492)</f>
        <v>10348.437031987001</v>
      </c>
      <c r="R492" s="21">
        <f t="shared" si="262"/>
        <v>0.13984971185644654</v>
      </c>
      <c r="S492" s="20">
        <f t="shared" si="266"/>
        <v>73996.842000000004</v>
      </c>
      <c r="T492" s="16" t="str">
        <f t="shared" si="263"/>
        <v>PROM[MEN-MED]</v>
      </c>
      <c r="U492" s="16">
        <v>1</v>
      </c>
      <c r="V492" s="16">
        <v>1</v>
      </c>
      <c r="W492" s="18">
        <f t="shared" si="264"/>
        <v>0</v>
      </c>
      <c r="X492" s="22">
        <f t="shared" si="265"/>
        <v>1</v>
      </c>
      <c r="Y492" s="22" t="e">
        <f>U492/#REF!</f>
        <v>#REF!</v>
      </c>
      <c r="Z492" s="22" t="e">
        <f>V492/#REF!</f>
        <v>#REF!</v>
      </c>
      <c r="AA492" s="20">
        <f t="shared" si="267"/>
        <v>73996.842000000004</v>
      </c>
      <c r="AB492" s="20">
        <f t="shared" si="268"/>
        <v>73996.842000000004</v>
      </c>
    </row>
    <row r="493" spans="1:28" ht="20.399999999999999" x14ac:dyDescent="0.2">
      <c r="A493" s="40">
        <v>439</v>
      </c>
      <c r="B493" s="56" t="s">
        <v>410</v>
      </c>
      <c r="C493" s="54" t="s">
        <v>153</v>
      </c>
      <c r="D493" s="19">
        <v>1</v>
      </c>
      <c r="E493" s="2">
        <v>624910</v>
      </c>
      <c r="F493" s="2">
        <f t="shared" si="269"/>
        <v>624910</v>
      </c>
      <c r="G493" s="2">
        <v>637408.19999999995</v>
      </c>
      <c r="H493" s="2">
        <f t="shared" si="270"/>
        <v>637408.19999999995</v>
      </c>
      <c r="I493" s="2">
        <v>715459.45900000015</v>
      </c>
      <c r="J493" s="63">
        <f t="shared" si="271"/>
        <v>715459.45900000015</v>
      </c>
      <c r="K493" s="20">
        <f t="shared" si="272"/>
        <v>624910</v>
      </c>
      <c r="L493" s="20">
        <f t="shared" si="273"/>
        <v>715459.45900000015</v>
      </c>
      <c r="M493" s="20">
        <f t="shared" si="274"/>
        <v>637408.19999999995</v>
      </c>
      <c r="N493" s="20">
        <f t="shared" si="275"/>
        <v>659259.2196666667</v>
      </c>
      <c r="O493" s="20">
        <f t="shared" si="260"/>
        <v>631159.1</v>
      </c>
      <c r="P493" s="20">
        <f t="shared" si="261"/>
        <v>676433.82949999999</v>
      </c>
      <c r="Q493" s="20">
        <f t="shared" si="276"/>
        <v>8837.5619726256755</v>
      </c>
      <c r="R493" s="21">
        <f t="shared" si="262"/>
        <v>1.4002114478941483E-2</v>
      </c>
      <c r="S493" s="20">
        <f t="shared" si="266"/>
        <v>659259.2196666667</v>
      </c>
      <c r="T493" s="16" t="str">
        <f t="shared" si="263"/>
        <v>PROMEDIO</v>
      </c>
      <c r="U493" s="16">
        <v>1</v>
      </c>
      <c r="V493" s="16">
        <v>1</v>
      </c>
      <c r="W493" s="18">
        <f t="shared" si="264"/>
        <v>0</v>
      </c>
      <c r="X493" s="22">
        <f t="shared" si="265"/>
        <v>1</v>
      </c>
      <c r="Y493" s="22" t="e">
        <f>U493/#REF!</f>
        <v>#REF!</v>
      </c>
      <c r="Z493" s="22" t="e">
        <f>V493/#REF!</f>
        <v>#REF!</v>
      </c>
      <c r="AA493" s="20">
        <f t="shared" si="267"/>
        <v>659259.2196666667</v>
      </c>
      <c r="AB493" s="20">
        <f t="shared" si="268"/>
        <v>659259.2196666667</v>
      </c>
    </row>
    <row r="494" spans="1:28" ht="20.399999999999999" x14ac:dyDescent="0.2">
      <c r="A494" s="40">
        <v>440</v>
      </c>
      <c r="B494" s="56" t="s">
        <v>411</v>
      </c>
      <c r="C494" s="54" t="s">
        <v>153</v>
      </c>
      <c r="D494" s="19">
        <v>1</v>
      </c>
      <c r="E494" s="2">
        <v>800000</v>
      </c>
      <c r="F494" s="2">
        <f t="shared" si="269"/>
        <v>800000</v>
      </c>
      <c r="G494" s="2">
        <v>952000</v>
      </c>
      <c r="H494" s="2">
        <f t="shared" si="270"/>
        <v>952000</v>
      </c>
      <c r="I494" s="2">
        <v>985680.00000000023</v>
      </c>
      <c r="J494" s="63">
        <f t="shared" si="271"/>
        <v>985680.00000000023</v>
      </c>
      <c r="K494" s="20">
        <f t="shared" si="272"/>
        <v>800000</v>
      </c>
      <c r="L494" s="20">
        <f t="shared" si="273"/>
        <v>985680.00000000023</v>
      </c>
      <c r="M494" s="20">
        <f t="shared" si="274"/>
        <v>952000</v>
      </c>
      <c r="N494" s="20">
        <f t="shared" si="275"/>
        <v>912560</v>
      </c>
      <c r="O494" s="20">
        <f t="shared" si="260"/>
        <v>876000</v>
      </c>
      <c r="P494" s="20">
        <f t="shared" si="261"/>
        <v>968840.00000000012</v>
      </c>
      <c r="Q494" s="20">
        <f t="shared" si="276"/>
        <v>107480.23074035523</v>
      </c>
      <c r="R494" s="21">
        <f t="shared" si="262"/>
        <v>0.12269432732917263</v>
      </c>
      <c r="S494" s="20">
        <f t="shared" si="266"/>
        <v>876000</v>
      </c>
      <c r="T494" s="16" t="str">
        <f t="shared" si="263"/>
        <v>PROM[MEN-MED]</v>
      </c>
      <c r="U494" s="16">
        <v>1</v>
      </c>
      <c r="V494" s="16">
        <v>1</v>
      </c>
      <c r="W494" s="18">
        <f t="shared" si="264"/>
        <v>0</v>
      </c>
      <c r="X494" s="22">
        <f t="shared" si="265"/>
        <v>1</v>
      </c>
      <c r="Y494" s="22" t="e">
        <f>U494/#REF!</f>
        <v>#REF!</v>
      </c>
      <c r="Z494" s="22" t="e">
        <f>V494/#REF!</f>
        <v>#REF!</v>
      </c>
      <c r="AA494" s="20">
        <f t="shared" si="267"/>
        <v>876000</v>
      </c>
      <c r="AB494" s="20">
        <f t="shared" si="268"/>
        <v>876000</v>
      </c>
    </row>
    <row r="495" spans="1:28" ht="20.399999999999999" x14ac:dyDescent="0.2">
      <c r="A495" s="40">
        <v>441</v>
      </c>
      <c r="B495" s="56" t="s">
        <v>412</v>
      </c>
      <c r="C495" s="54" t="s">
        <v>156</v>
      </c>
      <c r="D495" s="19">
        <v>1</v>
      </c>
      <c r="E495" s="2">
        <v>69840</v>
      </c>
      <c r="F495" s="2">
        <f t="shared" si="269"/>
        <v>69840</v>
      </c>
      <c r="G495" s="2">
        <v>71236.800000000003</v>
      </c>
      <c r="H495" s="2">
        <f t="shared" si="270"/>
        <v>71236.800000000003</v>
      </c>
      <c r="I495" s="2">
        <v>84506.400000000009</v>
      </c>
      <c r="J495" s="63">
        <f t="shared" si="271"/>
        <v>84506.400000000009</v>
      </c>
      <c r="K495" s="20">
        <f t="shared" si="272"/>
        <v>69840</v>
      </c>
      <c r="L495" s="20">
        <f t="shared" si="273"/>
        <v>84506.400000000009</v>
      </c>
      <c r="M495" s="20">
        <f t="shared" si="274"/>
        <v>71236.800000000003</v>
      </c>
      <c r="N495" s="20">
        <f t="shared" si="275"/>
        <v>75194.400000000009</v>
      </c>
      <c r="O495" s="20">
        <f t="shared" si="260"/>
        <v>70538.399999999994</v>
      </c>
      <c r="P495" s="20">
        <f t="shared" si="261"/>
        <v>77871.600000000006</v>
      </c>
      <c r="Q495" s="20">
        <f t="shared" si="276"/>
        <v>987.68675196137167</v>
      </c>
      <c r="R495" s="21">
        <f t="shared" si="262"/>
        <v>1.4002114478941566E-2</v>
      </c>
      <c r="S495" s="20">
        <f t="shared" si="266"/>
        <v>75194.400000000009</v>
      </c>
      <c r="T495" s="16" t="str">
        <f t="shared" si="263"/>
        <v>PROMEDIO</v>
      </c>
      <c r="U495" s="16">
        <v>1</v>
      </c>
      <c r="V495" s="16">
        <v>1</v>
      </c>
      <c r="W495" s="18">
        <f t="shared" si="264"/>
        <v>0</v>
      </c>
      <c r="X495" s="22">
        <f t="shared" si="265"/>
        <v>1</v>
      </c>
      <c r="Y495" s="22" t="e">
        <f>U495/#REF!</f>
        <v>#REF!</v>
      </c>
      <c r="Z495" s="22" t="e">
        <f>V495/#REF!</f>
        <v>#REF!</v>
      </c>
      <c r="AA495" s="20">
        <f t="shared" si="267"/>
        <v>75194.400000000009</v>
      </c>
      <c r="AB495" s="20">
        <f t="shared" si="268"/>
        <v>75194.400000000009</v>
      </c>
    </row>
    <row r="496" spans="1:28" ht="20.399999999999999" x14ac:dyDescent="0.2">
      <c r="A496" s="40">
        <v>442</v>
      </c>
      <c r="B496" s="56" t="s">
        <v>413</v>
      </c>
      <c r="C496" s="54" t="s">
        <v>156</v>
      </c>
      <c r="D496" s="19">
        <v>1</v>
      </c>
      <c r="E496" s="2">
        <v>13970</v>
      </c>
      <c r="F496" s="2">
        <f t="shared" si="269"/>
        <v>13970</v>
      </c>
      <c r="G496" s="2">
        <v>15367.000000000002</v>
      </c>
      <c r="H496" s="2">
        <f t="shared" si="270"/>
        <v>15367.000000000002</v>
      </c>
      <c r="I496" s="2">
        <v>18475.324999999997</v>
      </c>
      <c r="J496" s="63">
        <f t="shared" si="271"/>
        <v>18475.324999999997</v>
      </c>
      <c r="K496" s="20">
        <f t="shared" si="272"/>
        <v>13970</v>
      </c>
      <c r="L496" s="20">
        <f t="shared" si="273"/>
        <v>18475.324999999997</v>
      </c>
      <c r="M496" s="20">
        <f t="shared" si="274"/>
        <v>15367.000000000002</v>
      </c>
      <c r="N496" s="20">
        <f t="shared" si="275"/>
        <v>15937.441666666666</v>
      </c>
      <c r="O496" s="20">
        <f t="shared" si="260"/>
        <v>14668.5</v>
      </c>
      <c r="P496" s="20">
        <f t="shared" si="261"/>
        <v>16921.162499999999</v>
      </c>
      <c r="Q496" s="20">
        <f t="shared" si="276"/>
        <v>987.82817331760816</v>
      </c>
      <c r="R496" s="21">
        <f t="shared" si="262"/>
        <v>6.7343502970147476E-2</v>
      </c>
      <c r="S496" s="20">
        <f t="shared" si="266"/>
        <v>15937.441666666666</v>
      </c>
      <c r="T496" s="16" t="str">
        <f t="shared" si="263"/>
        <v>PROMEDIO</v>
      </c>
      <c r="U496" s="16">
        <v>1</v>
      </c>
      <c r="V496" s="16">
        <v>1</v>
      </c>
      <c r="W496" s="18">
        <f t="shared" si="264"/>
        <v>0</v>
      </c>
      <c r="X496" s="22">
        <f t="shared" si="265"/>
        <v>1</v>
      </c>
      <c r="Y496" s="22" t="e">
        <f>U496/#REF!</f>
        <v>#REF!</v>
      </c>
      <c r="Z496" s="22" t="e">
        <f>V496/#REF!</f>
        <v>#REF!</v>
      </c>
      <c r="AA496" s="20">
        <f t="shared" si="267"/>
        <v>15937.441666666666</v>
      </c>
      <c r="AB496" s="20">
        <f t="shared" si="268"/>
        <v>15937.441666666666</v>
      </c>
    </row>
    <row r="497" spans="1:28" ht="30.6" x14ac:dyDescent="0.2">
      <c r="A497" s="40">
        <v>443</v>
      </c>
      <c r="B497" s="56" t="s">
        <v>414</v>
      </c>
      <c r="C497" s="54" t="s">
        <v>156</v>
      </c>
      <c r="D497" s="19">
        <v>1</v>
      </c>
      <c r="E497" s="2">
        <v>115000</v>
      </c>
      <c r="F497" s="2">
        <f t="shared" si="269"/>
        <v>115000</v>
      </c>
      <c r="G497" s="2">
        <v>124200.00000000001</v>
      </c>
      <c r="H497" s="2">
        <f t="shared" si="270"/>
        <v>124200.00000000001</v>
      </c>
      <c r="I497" s="2">
        <v>136631.50000000003</v>
      </c>
      <c r="J497" s="63">
        <f t="shared" si="271"/>
        <v>136631.50000000003</v>
      </c>
      <c r="K497" s="20">
        <f t="shared" si="272"/>
        <v>115000</v>
      </c>
      <c r="L497" s="20">
        <f t="shared" si="273"/>
        <v>136631.50000000003</v>
      </c>
      <c r="M497" s="20">
        <f t="shared" si="274"/>
        <v>124200.00000000001</v>
      </c>
      <c r="N497" s="20">
        <f t="shared" si="275"/>
        <v>125277.16666666667</v>
      </c>
      <c r="O497" s="20">
        <f t="shared" si="260"/>
        <v>119600</v>
      </c>
      <c r="P497" s="20">
        <f t="shared" si="261"/>
        <v>130415.75000000003</v>
      </c>
      <c r="Q497" s="20">
        <f t="shared" si="276"/>
        <v>6505.3823869162479</v>
      </c>
      <c r="R497" s="21">
        <f t="shared" si="262"/>
        <v>5.4392829322042209E-2</v>
      </c>
      <c r="S497" s="20">
        <f t="shared" si="266"/>
        <v>125277.16666666667</v>
      </c>
      <c r="T497" s="16" t="str">
        <f t="shared" si="263"/>
        <v>PROMEDIO</v>
      </c>
      <c r="U497" s="16">
        <v>1</v>
      </c>
      <c r="V497" s="16">
        <v>1</v>
      </c>
      <c r="W497" s="18">
        <f t="shared" si="264"/>
        <v>0</v>
      </c>
      <c r="X497" s="22">
        <f t="shared" si="265"/>
        <v>1</v>
      </c>
      <c r="Y497" s="22" t="e">
        <f>U497/#REF!</f>
        <v>#REF!</v>
      </c>
      <c r="Z497" s="22" t="e">
        <f>V497/#REF!</f>
        <v>#REF!</v>
      </c>
      <c r="AA497" s="20">
        <f t="shared" si="267"/>
        <v>125277.16666666667</v>
      </c>
      <c r="AB497" s="20">
        <f t="shared" si="268"/>
        <v>125277.16666666667</v>
      </c>
    </row>
    <row r="498" spans="1:28" ht="91.8" customHeight="1" x14ac:dyDescent="0.2">
      <c r="A498" s="40">
        <v>444</v>
      </c>
      <c r="B498" s="55" t="s">
        <v>415</v>
      </c>
      <c r="C498" s="54" t="s">
        <v>156</v>
      </c>
      <c r="D498" s="19">
        <v>1</v>
      </c>
      <c r="E498" s="2">
        <v>152891.79</v>
      </c>
      <c r="F498" s="2">
        <f t="shared" si="269"/>
        <v>152891.79</v>
      </c>
      <c r="G498" s="2">
        <v>181941.23010000002</v>
      </c>
      <c r="H498" s="2">
        <f t="shared" si="270"/>
        <v>181941.23010000002</v>
      </c>
      <c r="I498" s="2">
        <v>235086.41630400001</v>
      </c>
      <c r="J498" s="63">
        <f t="shared" si="271"/>
        <v>235086.41630400001</v>
      </c>
      <c r="K498" s="20">
        <f t="shared" si="272"/>
        <v>152891.79</v>
      </c>
      <c r="L498" s="20">
        <f t="shared" si="273"/>
        <v>235086.41630400001</v>
      </c>
      <c r="M498" s="20">
        <f t="shared" si="274"/>
        <v>181941.23010000002</v>
      </c>
      <c r="N498" s="20">
        <f t="shared" si="275"/>
        <v>189973.145468</v>
      </c>
      <c r="O498" s="20">
        <f t="shared" si="260"/>
        <v>167416.51005000001</v>
      </c>
      <c r="P498" s="20">
        <f t="shared" si="261"/>
        <v>208513.823202</v>
      </c>
      <c r="Q498" s="20">
        <f t="shared" si="276"/>
        <v>20541.056084382424</v>
      </c>
      <c r="R498" s="21">
        <f t="shared" si="262"/>
        <v>0.12269432732917265</v>
      </c>
      <c r="S498" s="20">
        <f t="shared" si="266"/>
        <v>167416.51005000001</v>
      </c>
      <c r="T498" s="16" t="str">
        <f t="shared" si="263"/>
        <v>PROM[MEN-MED]</v>
      </c>
      <c r="U498" s="16">
        <v>1</v>
      </c>
      <c r="V498" s="16">
        <v>1</v>
      </c>
      <c r="W498" s="18">
        <f t="shared" si="264"/>
        <v>0</v>
      </c>
      <c r="X498" s="22">
        <f t="shared" si="265"/>
        <v>1</v>
      </c>
      <c r="Y498" s="22" t="e">
        <f>U498/#REF!</f>
        <v>#REF!</v>
      </c>
      <c r="Z498" s="22" t="e">
        <f>V498/#REF!</f>
        <v>#REF!</v>
      </c>
      <c r="AA498" s="20">
        <f t="shared" si="267"/>
        <v>167416.51005000001</v>
      </c>
      <c r="AB498" s="20">
        <f t="shared" si="268"/>
        <v>167416.51005000001</v>
      </c>
    </row>
    <row r="499" spans="1:28" ht="20.399999999999999" x14ac:dyDescent="0.2">
      <c r="A499" s="40">
        <v>445</v>
      </c>
      <c r="B499" s="55" t="s">
        <v>416</v>
      </c>
      <c r="C499" s="54" t="s">
        <v>156</v>
      </c>
      <c r="D499" s="19">
        <v>1</v>
      </c>
      <c r="E499" s="2">
        <v>85000</v>
      </c>
      <c r="F499" s="2">
        <f t="shared" si="269"/>
        <v>85000</v>
      </c>
      <c r="G499" s="2">
        <v>98600</v>
      </c>
      <c r="H499" s="2">
        <f t="shared" si="270"/>
        <v>98600</v>
      </c>
      <c r="I499" s="2">
        <v>102850.00000000003</v>
      </c>
      <c r="J499" s="63">
        <f t="shared" si="271"/>
        <v>102850.00000000003</v>
      </c>
      <c r="K499" s="20">
        <f t="shared" si="272"/>
        <v>85000</v>
      </c>
      <c r="L499" s="20">
        <f t="shared" si="273"/>
        <v>102850.00000000003</v>
      </c>
      <c r="M499" s="20">
        <f t="shared" si="274"/>
        <v>98600</v>
      </c>
      <c r="N499" s="20">
        <f t="shared" si="275"/>
        <v>95483.333333333328</v>
      </c>
      <c r="O499" s="20">
        <f t="shared" si="260"/>
        <v>91800</v>
      </c>
      <c r="P499" s="20">
        <f t="shared" si="261"/>
        <v>100725.00000000001</v>
      </c>
      <c r="Q499" s="20">
        <f t="shared" si="276"/>
        <v>9616.6522241370458</v>
      </c>
      <c r="R499" s="21">
        <f t="shared" si="262"/>
        <v>0.10475656017578482</v>
      </c>
      <c r="S499" s="20">
        <f t="shared" si="266"/>
        <v>91800</v>
      </c>
      <c r="T499" s="16" t="str">
        <f t="shared" si="263"/>
        <v>PROM[MEN-MED]</v>
      </c>
      <c r="U499" s="16">
        <v>1</v>
      </c>
      <c r="V499" s="16">
        <v>1</v>
      </c>
      <c r="W499" s="18">
        <f t="shared" si="264"/>
        <v>0</v>
      </c>
      <c r="X499" s="22">
        <f t="shared" si="265"/>
        <v>1</v>
      </c>
      <c r="Y499" s="22" t="e">
        <f>U499/#REF!</f>
        <v>#REF!</v>
      </c>
      <c r="Z499" s="22" t="e">
        <f>V499/#REF!</f>
        <v>#REF!</v>
      </c>
      <c r="AA499" s="20">
        <f t="shared" si="267"/>
        <v>91800</v>
      </c>
      <c r="AB499" s="20">
        <f t="shared" si="268"/>
        <v>91800</v>
      </c>
    </row>
    <row r="500" spans="1:28" x14ac:dyDescent="0.2">
      <c r="A500" s="40">
        <v>446</v>
      </c>
      <c r="B500" s="55" t="s">
        <v>417</v>
      </c>
      <c r="C500" s="54" t="s">
        <v>153</v>
      </c>
      <c r="D500" s="19">
        <v>1</v>
      </c>
      <c r="E500" s="2">
        <v>672000</v>
      </c>
      <c r="F500" s="2">
        <f t="shared" si="269"/>
        <v>672000</v>
      </c>
      <c r="G500" s="2">
        <v>813120</v>
      </c>
      <c r="H500" s="2">
        <f t="shared" si="270"/>
        <v>813120</v>
      </c>
      <c r="I500" s="2">
        <v>919900.79999999993</v>
      </c>
      <c r="J500" s="63">
        <f t="shared" si="271"/>
        <v>919900.79999999993</v>
      </c>
      <c r="K500" s="20">
        <f t="shared" si="272"/>
        <v>672000</v>
      </c>
      <c r="L500" s="20">
        <f t="shared" si="273"/>
        <v>919900.79999999993</v>
      </c>
      <c r="M500" s="20">
        <f t="shared" si="274"/>
        <v>813120</v>
      </c>
      <c r="N500" s="20">
        <f t="shared" si="275"/>
        <v>801673.6</v>
      </c>
      <c r="O500" s="20">
        <f t="shared" si="260"/>
        <v>742560</v>
      </c>
      <c r="P500" s="20">
        <f t="shared" si="261"/>
        <v>866510.39999999991</v>
      </c>
      <c r="Q500" s="20">
        <f t="shared" si="276"/>
        <v>99786.908961045585</v>
      </c>
      <c r="R500" s="21">
        <f t="shared" si="262"/>
        <v>0.13438228420739817</v>
      </c>
      <c r="S500" s="20">
        <f t="shared" si="266"/>
        <v>742560</v>
      </c>
      <c r="T500" s="16" t="str">
        <f t="shared" si="263"/>
        <v>PROM[MEN-MED]</v>
      </c>
      <c r="U500" s="16">
        <v>1</v>
      </c>
      <c r="V500" s="16">
        <v>1</v>
      </c>
      <c r="W500" s="18">
        <f t="shared" si="264"/>
        <v>0</v>
      </c>
      <c r="X500" s="22">
        <f t="shared" si="265"/>
        <v>1</v>
      </c>
      <c r="Y500" s="22" t="e">
        <f>U500/#REF!</f>
        <v>#REF!</v>
      </c>
      <c r="Z500" s="22" t="e">
        <f>V500/#REF!</f>
        <v>#REF!</v>
      </c>
      <c r="AA500" s="20">
        <f t="shared" si="267"/>
        <v>742560</v>
      </c>
      <c r="AB500" s="20">
        <f t="shared" si="268"/>
        <v>742560</v>
      </c>
    </row>
    <row r="501" spans="1:28" x14ac:dyDescent="0.2">
      <c r="A501" s="40">
        <v>447</v>
      </c>
      <c r="B501" s="56" t="s">
        <v>271</v>
      </c>
      <c r="C501" s="54" t="s">
        <v>156</v>
      </c>
      <c r="D501" s="19">
        <v>1</v>
      </c>
      <c r="E501" s="2">
        <v>365000</v>
      </c>
      <c r="F501" s="2">
        <f t="shared" si="269"/>
        <v>365000</v>
      </c>
      <c r="G501" s="2">
        <v>368650</v>
      </c>
      <c r="H501" s="2">
        <f t="shared" si="270"/>
        <v>368650</v>
      </c>
      <c r="I501" s="2">
        <v>425736</v>
      </c>
      <c r="J501" s="63">
        <f t="shared" si="271"/>
        <v>425736</v>
      </c>
      <c r="K501" s="20">
        <f t="shared" si="272"/>
        <v>365000</v>
      </c>
      <c r="L501" s="20">
        <f t="shared" si="273"/>
        <v>425736</v>
      </c>
      <c r="M501" s="20">
        <f t="shared" si="274"/>
        <v>368650</v>
      </c>
      <c r="N501" s="20">
        <f t="shared" si="275"/>
        <v>386462</v>
      </c>
      <c r="O501" s="20">
        <f t="shared" si="260"/>
        <v>366825</v>
      </c>
      <c r="P501" s="20">
        <f t="shared" si="261"/>
        <v>397193</v>
      </c>
      <c r="Q501" s="20">
        <f t="shared" si="276"/>
        <v>2580.9397513308986</v>
      </c>
      <c r="R501" s="21">
        <f t="shared" si="262"/>
        <v>7.0358883700153991E-3</v>
      </c>
      <c r="S501" s="20">
        <f t="shared" si="266"/>
        <v>386462</v>
      </c>
      <c r="T501" s="16" t="str">
        <f t="shared" si="263"/>
        <v>PROMEDIO</v>
      </c>
      <c r="U501" s="16">
        <v>1</v>
      </c>
      <c r="V501" s="16">
        <v>1</v>
      </c>
      <c r="W501" s="18">
        <f t="shared" si="264"/>
        <v>0</v>
      </c>
      <c r="X501" s="22">
        <f t="shared" si="265"/>
        <v>1</v>
      </c>
      <c r="Y501" s="22" t="e">
        <f>U501/#REF!</f>
        <v>#REF!</v>
      </c>
      <c r="Z501" s="22" t="e">
        <f>V501/#REF!</f>
        <v>#REF!</v>
      </c>
      <c r="AA501" s="20">
        <f t="shared" si="267"/>
        <v>386462</v>
      </c>
      <c r="AB501" s="20">
        <f t="shared" si="268"/>
        <v>386462</v>
      </c>
    </row>
    <row r="502" spans="1:28" ht="51" x14ac:dyDescent="0.2">
      <c r="A502" s="40">
        <v>448</v>
      </c>
      <c r="B502" s="56" t="s">
        <v>418</v>
      </c>
      <c r="C502" s="54" t="s">
        <v>152</v>
      </c>
      <c r="D502" s="19">
        <v>1</v>
      </c>
      <c r="E502" s="2">
        <v>95000</v>
      </c>
      <c r="F502" s="2">
        <f t="shared" si="269"/>
        <v>95000</v>
      </c>
      <c r="G502" s="2">
        <v>98800</v>
      </c>
      <c r="H502" s="2">
        <f t="shared" si="270"/>
        <v>98800</v>
      </c>
      <c r="I502" s="2">
        <v>139089.5</v>
      </c>
      <c r="J502" s="63">
        <f t="shared" si="271"/>
        <v>139089.5</v>
      </c>
      <c r="K502" s="20">
        <f t="shared" si="272"/>
        <v>95000</v>
      </c>
      <c r="L502" s="20">
        <f t="shared" si="273"/>
        <v>139089.5</v>
      </c>
      <c r="M502" s="20">
        <f t="shared" si="274"/>
        <v>98800</v>
      </c>
      <c r="N502" s="20">
        <f t="shared" si="275"/>
        <v>110963.16666666667</v>
      </c>
      <c r="O502" s="20">
        <f t="shared" si="260"/>
        <v>96900</v>
      </c>
      <c r="P502" s="20">
        <f t="shared" si="261"/>
        <v>118944.75</v>
      </c>
      <c r="Q502" s="20">
        <f t="shared" si="276"/>
        <v>2687.0057685088805</v>
      </c>
      <c r="R502" s="21">
        <f t="shared" si="262"/>
        <v>2.7729677693590096E-2</v>
      </c>
      <c r="S502" s="20">
        <f t="shared" si="266"/>
        <v>110963.16666666667</v>
      </c>
      <c r="T502" s="16" t="str">
        <f t="shared" si="263"/>
        <v>PROMEDIO</v>
      </c>
      <c r="U502" s="16">
        <v>1</v>
      </c>
      <c r="V502" s="16">
        <v>1</v>
      </c>
      <c r="W502" s="18">
        <f t="shared" si="264"/>
        <v>0</v>
      </c>
      <c r="X502" s="22">
        <f t="shared" si="265"/>
        <v>1</v>
      </c>
      <c r="Y502" s="22" t="e">
        <f>U502/#REF!</f>
        <v>#REF!</v>
      </c>
      <c r="Z502" s="22" t="e">
        <f>V502/#REF!</f>
        <v>#REF!</v>
      </c>
      <c r="AA502" s="20">
        <f t="shared" si="267"/>
        <v>110963.16666666667</v>
      </c>
      <c r="AB502" s="20">
        <f t="shared" si="268"/>
        <v>110963.16666666667</v>
      </c>
    </row>
    <row r="503" spans="1:28" x14ac:dyDescent="0.2">
      <c r="A503" s="40">
        <v>449</v>
      </c>
      <c r="B503" s="56" t="s">
        <v>270</v>
      </c>
      <c r="C503" s="54" t="s">
        <v>152</v>
      </c>
      <c r="D503" s="19">
        <v>1</v>
      </c>
      <c r="E503" s="2">
        <v>65000</v>
      </c>
      <c r="F503" s="2">
        <f t="shared" si="269"/>
        <v>65000</v>
      </c>
      <c r="G503" s="2">
        <v>80600</v>
      </c>
      <c r="H503" s="2">
        <f t="shared" si="270"/>
        <v>80600</v>
      </c>
      <c r="I503" s="2">
        <v>68958.5</v>
      </c>
      <c r="J503" s="63">
        <f t="shared" si="271"/>
        <v>68958.5</v>
      </c>
      <c r="K503" s="20">
        <f t="shared" si="272"/>
        <v>65000</v>
      </c>
      <c r="L503" s="20">
        <f t="shared" si="273"/>
        <v>80600</v>
      </c>
      <c r="M503" s="20">
        <f t="shared" si="274"/>
        <v>68958.5</v>
      </c>
      <c r="N503" s="20">
        <f t="shared" si="275"/>
        <v>71519.5</v>
      </c>
      <c r="O503" s="20">
        <f t="shared" si="260"/>
        <v>66979.25</v>
      </c>
      <c r="P503" s="20">
        <f t="shared" si="261"/>
        <v>74779.25</v>
      </c>
      <c r="Q503" s="20">
        <f t="shared" si="276"/>
        <v>11030.865786510141</v>
      </c>
      <c r="R503" s="21">
        <f t="shared" si="262"/>
        <v>0.16469079284271085</v>
      </c>
      <c r="S503" s="20">
        <f t="shared" si="266"/>
        <v>66979.25</v>
      </c>
      <c r="T503" s="16" t="str">
        <f t="shared" si="263"/>
        <v>PROM[MEN-MED]</v>
      </c>
      <c r="U503" s="16">
        <v>1</v>
      </c>
      <c r="V503" s="16">
        <v>1</v>
      </c>
      <c r="W503" s="18">
        <f t="shared" si="264"/>
        <v>0</v>
      </c>
      <c r="X503" s="22">
        <f t="shared" si="265"/>
        <v>1</v>
      </c>
      <c r="Y503" s="22" t="e">
        <f>U503/#REF!</f>
        <v>#REF!</v>
      </c>
      <c r="Z503" s="22" t="e">
        <f>V503/#REF!</f>
        <v>#REF!</v>
      </c>
      <c r="AA503" s="20">
        <f t="shared" si="267"/>
        <v>66979.25</v>
      </c>
      <c r="AB503" s="20">
        <f t="shared" si="268"/>
        <v>66979.25</v>
      </c>
    </row>
    <row r="504" spans="1:28" ht="30.6" x14ac:dyDescent="0.2">
      <c r="A504" s="40">
        <v>450</v>
      </c>
      <c r="B504" s="56" t="s">
        <v>419</v>
      </c>
      <c r="C504" s="54" t="s">
        <v>261</v>
      </c>
      <c r="D504" s="19">
        <v>1</v>
      </c>
      <c r="E504" s="2">
        <v>85000</v>
      </c>
      <c r="F504" s="2">
        <f t="shared" si="269"/>
        <v>85000</v>
      </c>
      <c r="G504" s="2">
        <v>101150</v>
      </c>
      <c r="H504" s="2">
        <f t="shared" si="270"/>
        <v>101150</v>
      </c>
      <c r="I504" s="2">
        <v>100988.50000000001</v>
      </c>
      <c r="J504" s="63">
        <f t="shared" si="271"/>
        <v>100988.50000000001</v>
      </c>
      <c r="K504" s="20">
        <f t="shared" si="272"/>
        <v>85000</v>
      </c>
      <c r="L504" s="20">
        <f t="shared" si="273"/>
        <v>101150</v>
      </c>
      <c r="M504" s="20">
        <f t="shared" si="274"/>
        <v>100988.50000000001</v>
      </c>
      <c r="N504" s="20">
        <f t="shared" si="275"/>
        <v>95712.833333333328</v>
      </c>
      <c r="O504" s="20">
        <f t="shared" si="260"/>
        <v>92994.25</v>
      </c>
      <c r="P504" s="20">
        <f t="shared" si="261"/>
        <v>101069.25</v>
      </c>
      <c r="Q504" s="20">
        <f t="shared" si="276"/>
        <v>11419.774516162743</v>
      </c>
      <c r="R504" s="21">
        <f t="shared" si="262"/>
        <v>0.12280086689405789</v>
      </c>
      <c r="S504" s="20">
        <f t="shared" si="266"/>
        <v>92994.25</v>
      </c>
      <c r="T504" s="16" t="str">
        <f t="shared" si="263"/>
        <v>PROM[MEN-MED]</v>
      </c>
      <c r="U504" s="16">
        <v>1</v>
      </c>
      <c r="V504" s="16">
        <v>1</v>
      </c>
      <c r="W504" s="18">
        <f t="shared" si="264"/>
        <v>0</v>
      </c>
      <c r="X504" s="22">
        <f t="shared" si="265"/>
        <v>1</v>
      </c>
      <c r="Y504" s="22" t="e">
        <f>U504/#REF!</f>
        <v>#REF!</v>
      </c>
      <c r="Z504" s="22" t="e">
        <f>V504/#REF!</f>
        <v>#REF!</v>
      </c>
      <c r="AA504" s="20">
        <f t="shared" si="267"/>
        <v>92994.25</v>
      </c>
      <c r="AB504" s="20">
        <f t="shared" si="268"/>
        <v>92994.25</v>
      </c>
    </row>
    <row r="505" spans="1:28" ht="20.399999999999999" x14ac:dyDescent="0.2">
      <c r="A505" s="40">
        <v>451</v>
      </c>
      <c r="B505" s="56" t="s">
        <v>420</v>
      </c>
      <c r="C505" s="54" t="s">
        <v>156</v>
      </c>
      <c r="D505" s="19">
        <v>1</v>
      </c>
      <c r="E505" s="2">
        <v>60800</v>
      </c>
      <c r="F505" s="2">
        <f t="shared" si="269"/>
        <v>60800</v>
      </c>
      <c r="G505" s="2">
        <v>71136</v>
      </c>
      <c r="H505" s="2">
        <f t="shared" si="270"/>
        <v>71136</v>
      </c>
      <c r="I505" s="2">
        <v>76267.520000000004</v>
      </c>
      <c r="J505" s="63">
        <f t="shared" si="271"/>
        <v>76267.520000000004</v>
      </c>
      <c r="K505" s="20">
        <f t="shared" si="272"/>
        <v>60800</v>
      </c>
      <c r="L505" s="20">
        <f t="shared" si="273"/>
        <v>76267.520000000004</v>
      </c>
      <c r="M505" s="20">
        <f t="shared" si="274"/>
        <v>71136</v>
      </c>
      <c r="N505" s="20">
        <f t="shared" si="275"/>
        <v>69401.17333333334</v>
      </c>
      <c r="O505" s="20">
        <f t="shared" si="260"/>
        <v>65968</v>
      </c>
      <c r="P505" s="20">
        <f t="shared" si="261"/>
        <v>73701.760000000009</v>
      </c>
      <c r="Q505" s="20">
        <f t="shared" si="276"/>
        <v>7308.6556903441551</v>
      </c>
      <c r="R505" s="21">
        <f t="shared" si="262"/>
        <v>0.1107909242412102</v>
      </c>
      <c r="S505" s="20">
        <f t="shared" si="266"/>
        <v>65968</v>
      </c>
      <c r="T505" s="16" t="str">
        <f t="shared" si="263"/>
        <v>PROM[MEN-MED]</v>
      </c>
      <c r="U505" s="16">
        <v>1</v>
      </c>
      <c r="V505" s="16">
        <v>1</v>
      </c>
      <c r="W505" s="18">
        <f t="shared" si="264"/>
        <v>0</v>
      </c>
      <c r="X505" s="22">
        <f t="shared" si="265"/>
        <v>1</v>
      </c>
      <c r="Y505" s="22" t="e">
        <f>U505/#REF!</f>
        <v>#REF!</v>
      </c>
      <c r="Z505" s="22" t="e">
        <f>V505/#REF!</f>
        <v>#REF!</v>
      </c>
      <c r="AA505" s="20">
        <f t="shared" si="267"/>
        <v>65968</v>
      </c>
      <c r="AB505" s="20">
        <f t="shared" si="268"/>
        <v>65968</v>
      </c>
    </row>
    <row r="506" spans="1:28" ht="20.399999999999999" x14ac:dyDescent="0.2">
      <c r="A506" s="40">
        <v>452</v>
      </c>
      <c r="B506" s="55" t="s">
        <v>421</v>
      </c>
      <c r="C506" s="54" t="s">
        <v>156</v>
      </c>
      <c r="D506" s="19">
        <v>1</v>
      </c>
      <c r="E506" s="2">
        <v>43200</v>
      </c>
      <c r="F506" s="2">
        <f t="shared" si="269"/>
        <v>43200</v>
      </c>
      <c r="G506" s="2">
        <v>44928</v>
      </c>
      <c r="H506" s="2">
        <f t="shared" si="270"/>
        <v>44928</v>
      </c>
      <c r="I506" s="2">
        <v>44945.279999999999</v>
      </c>
      <c r="J506" s="63">
        <f t="shared" si="271"/>
        <v>44945.279999999999</v>
      </c>
      <c r="K506" s="20">
        <f t="shared" si="272"/>
        <v>43200</v>
      </c>
      <c r="L506" s="20">
        <f t="shared" si="273"/>
        <v>44945.279999999999</v>
      </c>
      <c r="M506" s="20">
        <f t="shared" si="274"/>
        <v>44928</v>
      </c>
      <c r="N506" s="20">
        <f t="shared" si="275"/>
        <v>44357.760000000002</v>
      </c>
      <c r="O506" s="20">
        <f t="shared" si="260"/>
        <v>44064</v>
      </c>
      <c r="P506" s="20">
        <f t="shared" si="261"/>
        <v>44936.639999999999</v>
      </c>
      <c r="Q506" s="20">
        <f t="shared" si="276"/>
        <v>1221.8805178903542</v>
      </c>
      <c r="R506" s="21">
        <f t="shared" si="262"/>
        <v>2.77296776935901E-2</v>
      </c>
      <c r="S506" s="20">
        <f t="shared" si="266"/>
        <v>44357.760000000002</v>
      </c>
      <c r="T506" s="16" t="str">
        <f t="shared" si="263"/>
        <v>PROMEDIO</v>
      </c>
      <c r="U506" s="16">
        <v>1</v>
      </c>
      <c r="V506" s="16">
        <v>1</v>
      </c>
      <c r="W506" s="18">
        <f t="shared" si="264"/>
        <v>0</v>
      </c>
      <c r="X506" s="22">
        <f t="shared" si="265"/>
        <v>1</v>
      </c>
      <c r="Y506" s="22" t="e">
        <f>U506/#REF!</f>
        <v>#REF!</v>
      </c>
      <c r="Z506" s="22" t="e">
        <f>V506/#REF!</f>
        <v>#REF!</v>
      </c>
      <c r="AA506" s="20">
        <f t="shared" si="267"/>
        <v>44357.760000000002</v>
      </c>
      <c r="AB506" s="20">
        <f t="shared" si="268"/>
        <v>44357.760000000002</v>
      </c>
    </row>
    <row r="507" spans="1:28" ht="20.399999999999999" x14ac:dyDescent="0.2">
      <c r="A507" s="40">
        <v>453</v>
      </c>
      <c r="B507" s="55" t="s">
        <v>290</v>
      </c>
      <c r="C507" s="54" t="s">
        <v>154</v>
      </c>
      <c r="D507" s="19">
        <v>1</v>
      </c>
      <c r="E507" s="2">
        <v>51360</v>
      </c>
      <c r="F507" s="2">
        <f t="shared" si="269"/>
        <v>51360</v>
      </c>
      <c r="G507" s="2">
        <v>57523.200000000004</v>
      </c>
      <c r="H507" s="2">
        <f t="shared" si="270"/>
        <v>57523.200000000004</v>
      </c>
      <c r="I507" s="2">
        <v>67923.599999999991</v>
      </c>
      <c r="J507" s="63">
        <f t="shared" si="271"/>
        <v>67923.599999999991</v>
      </c>
      <c r="K507" s="20">
        <f t="shared" si="272"/>
        <v>51360</v>
      </c>
      <c r="L507" s="20">
        <f t="shared" si="273"/>
        <v>67923.599999999991</v>
      </c>
      <c r="M507" s="20">
        <f t="shared" si="274"/>
        <v>57523.200000000004</v>
      </c>
      <c r="N507" s="20">
        <f t="shared" si="275"/>
        <v>58935.6</v>
      </c>
      <c r="O507" s="20">
        <f t="shared" si="260"/>
        <v>54441.600000000006</v>
      </c>
      <c r="P507" s="20">
        <f t="shared" si="261"/>
        <v>62723.399999999994</v>
      </c>
      <c r="Q507" s="20">
        <f t="shared" si="276"/>
        <v>4358.0405138089327</v>
      </c>
      <c r="R507" s="21">
        <f t="shared" si="262"/>
        <v>8.0049824285269577E-2</v>
      </c>
      <c r="S507" s="20">
        <f t="shared" si="266"/>
        <v>58935.6</v>
      </c>
      <c r="T507" s="16" t="str">
        <f t="shared" si="263"/>
        <v>PROMEDIO</v>
      </c>
      <c r="U507" s="16">
        <v>1</v>
      </c>
      <c r="V507" s="16">
        <v>1</v>
      </c>
      <c r="W507" s="18">
        <f t="shared" si="264"/>
        <v>0</v>
      </c>
      <c r="X507" s="22">
        <f t="shared" si="265"/>
        <v>1</v>
      </c>
      <c r="Y507" s="22" t="e">
        <f>U507/#REF!</f>
        <v>#REF!</v>
      </c>
      <c r="Z507" s="22" t="e">
        <f>V507/#REF!</f>
        <v>#REF!</v>
      </c>
      <c r="AA507" s="20">
        <f t="shared" si="267"/>
        <v>58935.6</v>
      </c>
      <c r="AB507" s="20">
        <f t="shared" si="268"/>
        <v>58935.6</v>
      </c>
    </row>
    <row r="508" spans="1:28" ht="20.399999999999999" x14ac:dyDescent="0.2">
      <c r="A508" s="40">
        <v>454</v>
      </c>
      <c r="B508" s="55" t="s">
        <v>286</v>
      </c>
      <c r="C508" s="54" t="s">
        <v>154</v>
      </c>
      <c r="D508" s="19">
        <v>1</v>
      </c>
      <c r="E508" s="2">
        <v>36320</v>
      </c>
      <c r="F508" s="2">
        <f t="shared" si="269"/>
        <v>36320</v>
      </c>
      <c r="G508" s="2">
        <v>44310.400000000001</v>
      </c>
      <c r="H508" s="2">
        <f t="shared" si="270"/>
        <v>44310.400000000001</v>
      </c>
      <c r="I508" s="2">
        <v>44749.87200000001</v>
      </c>
      <c r="J508" s="63">
        <f t="shared" si="271"/>
        <v>44749.87200000001</v>
      </c>
      <c r="K508" s="20">
        <f t="shared" si="272"/>
        <v>36320</v>
      </c>
      <c r="L508" s="20">
        <f t="shared" si="273"/>
        <v>44749.87200000001</v>
      </c>
      <c r="M508" s="20">
        <f t="shared" si="274"/>
        <v>44310.400000000001</v>
      </c>
      <c r="N508" s="20">
        <f t="shared" si="275"/>
        <v>41793.423999999999</v>
      </c>
      <c r="O508" s="20">
        <f t="shared" si="260"/>
        <v>40315.199999999997</v>
      </c>
      <c r="P508" s="20">
        <f t="shared" si="261"/>
        <v>44530.136000000006</v>
      </c>
      <c r="Q508" s="20">
        <f t="shared" si="276"/>
        <v>5650.0660243929906</v>
      </c>
      <c r="R508" s="21">
        <f t="shared" si="262"/>
        <v>0.14014728996490136</v>
      </c>
      <c r="S508" s="20">
        <f t="shared" si="266"/>
        <v>40315.199999999997</v>
      </c>
      <c r="T508" s="16" t="str">
        <f t="shared" si="263"/>
        <v>PROM[MEN-MED]</v>
      </c>
      <c r="U508" s="16">
        <v>1</v>
      </c>
      <c r="V508" s="16">
        <v>1</v>
      </c>
      <c r="W508" s="18">
        <f t="shared" si="264"/>
        <v>0</v>
      </c>
      <c r="X508" s="22">
        <f t="shared" si="265"/>
        <v>1</v>
      </c>
      <c r="Y508" s="22" t="e">
        <f>U508/#REF!</f>
        <v>#REF!</v>
      </c>
      <c r="Z508" s="22" t="e">
        <f>V508/#REF!</f>
        <v>#REF!</v>
      </c>
      <c r="AA508" s="20">
        <f t="shared" si="267"/>
        <v>40315.199999999997</v>
      </c>
      <c r="AB508" s="20">
        <f t="shared" si="268"/>
        <v>40315.199999999997</v>
      </c>
    </row>
    <row r="509" spans="1:28" ht="20.399999999999999" x14ac:dyDescent="0.2">
      <c r="A509" s="40">
        <v>455</v>
      </c>
      <c r="B509" s="55" t="s">
        <v>422</v>
      </c>
      <c r="C509" s="54" t="s">
        <v>153</v>
      </c>
      <c r="D509" s="19">
        <v>1</v>
      </c>
      <c r="E509" s="2">
        <v>720000</v>
      </c>
      <c r="F509" s="2">
        <f t="shared" si="269"/>
        <v>720000</v>
      </c>
      <c r="G509" s="2">
        <v>734400</v>
      </c>
      <c r="H509" s="2">
        <f t="shared" si="270"/>
        <v>734400</v>
      </c>
      <c r="I509" s="2">
        <v>1036800</v>
      </c>
      <c r="J509" s="63">
        <f t="shared" si="271"/>
        <v>1036800</v>
      </c>
      <c r="K509" s="20">
        <f t="shared" si="272"/>
        <v>720000</v>
      </c>
      <c r="L509" s="20">
        <f t="shared" si="273"/>
        <v>1036800</v>
      </c>
      <c r="M509" s="20">
        <f t="shared" si="274"/>
        <v>734400</v>
      </c>
      <c r="N509" s="20">
        <f t="shared" si="275"/>
        <v>830400</v>
      </c>
      <c r="O509" s="20">
        <f t="shared" si="260"/>
        <v>727200</v>
      </c>
      <c r="P509" s="20">
        <f t="shared" si="261"/>
        <v>885600</v>
      </c>
      <c r="Q509" s="20">
        <f t="shared" si="276"/>
        <v>10182.337649086285</v>
      </c>
      <c r="R509" s="21">
        <f t="shared" si="262"/>
        <v>1.4002114478941535E-2</v>
      </c>
      <c r="S509" s="20">
        <f t="shared" si="266"/>
        <v>830400</v>
      </c>
      <c r="T509" s="16" t="str">
        <f t="shared" si="263"/>
        <v>PROMEDIO</v>
      </c>
      <c r="U509" s="16">
        <v>1</v>
      </c>
      <c r="V509" s="16">
        <v>1</v>
      </c>
      <c r="W509" s="18">
        <f t="shared" si="264"/>
        <v>0</v>
      </c>
      <c r="X509" s="22">
        <f t="shared" si="265"/>
        <v>1</v>
      </c>
      <c r="Y509" s="22" t="e">
        <f>U509/#REF!</f>
        <v>#REF!</v>
      </c>
      <c r="Z509" s="22" t="e">
        <f>V509/#REF!</f>
        <v>#REF!</v>
      </c>
      <c r="AA509" s="20">
        <f t="shared" si="267"/>
        <v>830400</v>
      </c>
      <c r="AB509" s="20">
        <f t="shared" si="268"/>
        <v>830400</v>
      </c>
    </row>
    <row r="510" spans="1:28" ht="30.6" x14ac:dyDescent="0.2">
      <c r="A510" s="40">
        <v>456</v>
      </c>
      <c r="B510" s="55" t="s">
        <v>423</v>
      </c>
      <c r="C510" s="54" t="s">
        <v>153</v>
      </c>
      <c r="D510" s="19">
        <v>1</v>
      </c>
      <c r="E510" s="2">
        <v>285000</v>
      </c>
      <c r="F510" s="2">
        <f t="shared" si="269"/>
        <v>285000</v>
      </c>
      <c r="G510" s="2">
        <v>327750</v>
      </c>
      <c r="H510" s="2">
        <f t="shared" si="270"/>
        <v>327750</v>
      </c>
      <c r="I510" s="2">
        <v>314212.5</v>
      </c>
      <c r="J510" s="63">
        <f t="shared" si="271"/>
        <v>314212.5</v>
      </c>
      <c r="K510" s="20">
        <f t="shared" si="272"/>
        <v>285000</v>
      </c>
      <c r="L510" s="20">
        <f t="shared" si="273"/>
        <v>327750</v>
      </c>
      <c r="M510" s="20">
        <f t="shared" si="274"/>
        <v>314212.5</v>
      </c>
      <c r="N510" s="20">
        <f t="shared" si="275"/>
        <v>308987.5</v>
      </c>
      <c r="O510" s="20">
        <f t="shared" si="260"/>
        <v>299606.25</v>
      </c>
      <c r="P510" s="20">
        <f t="shared" si="261"/>
        <v>320981.25</v>
      </c>
      <c r="Q510" s="20">
        <f t="shared" si="276"/>
        <v>30228.814895724907</v>
      </c>
      <c r="R510" s="21">
        <f t="shared" si="262"/>
        <v>0.10089514119189739</v>
      </c>
      <c r="S510" s="20">
        <f t="shared" si="266"/>
        <v>299606.25</v>
      </c>
      <c r="T510" s="16" t="str">
        <f t="shared" si="263"/>
        <v>PROM[MEN-MED]</v>
      </c>
      <c r="U510" s="16">
        <v>1</v>
      </c>
      <c r="V510" s="16">
        <v>1</v>
      </c>
      <c r="W510" s="18">
        <f t="shared" si="264"/>
        <v>0</v>
      </c>
      <c r="X510" s="22">
        <f t="shared" si="265"/>
        <v>1</v>
      </c>
      <c r="Y510" s="22" t="e">
        <f>U510/#REF!</f>
        <v>#REF!</v>
      </c>
      <c r="Z510" s="22" t="e">
        <f>V510/#REF!</f>
        <v>#REF!</v>
      </c>
      <c r="AA510" s="20">
        <f t="shared" si="267"/>
        <v>299606.25</v>
      </c>
      <c r="AB510" s="20">
        <f t="shared" si="268"/>
        <v>299606.25</v>
      </c>
    </row>
    <row r="511" spans="1:28" ht="30.6" x14ac:dyDescent="0.2">
      <c r="A511" s="40">
        <v>457</v>
      </c>
      <c r="B511" s="55" t="s">
        <v>424</v>
      </c>
      <c r="C511" s="54" t="s">
        <v>153</v>
      </c>
      <c r="D511" s="19">
        <v>1</v>
      </c>
      <c r="E511" s="2">
        <v>960000</v>
      </c>
      <c r="F511" s="2">
        <f t="shared" si="269"/>
        <v>960000</v>
      </c>
      <c r="G511" s="2">
        <v>1075200</v>
      </c>
      <c r="H511" s="2">
        <f t="shared" si="270"/>
        <v>1075200</v>
      </c>
      <c r="I511" s="2">
        <v>1038336</v>
      </c>
      <c r="J511" s="63">
        <f t="shared" si="271"/>
        <v>1038336</v>
      </c>
      <c r="K511" s="20">
        <f t="shared" si="272"/>
        <v>960000</v>
      </c>
      <c r="L511" s="20">
        <f t="shared" si="273"/>
        <v>1075200</v>
      </c>
      <c r="M511" s="20">
        <f t="shared" si="274"/>
        <v>1038336</v>
      </c>
      <c r="N511" s="20">
        <f t="shared" si="275"/>
        <v>1024512</v>
      </c>
      <c r="O511" s="20">
        <f t="shared" si="260"/>
        <v>999168</v>
      </c>
      <c r="P511" s="20">
        <f t="shared" si="261"/>
        <v>1056768</v>
      </c>
      <c r="Q511" s="20">
        <f t="shared" si="276"/>
        <v>81458.701192690278</v>
      </c>
      <c r="R511" s="21">
        <f t="shared" si="262"/>
        <v>8.1526531266704172E-2</v>
      </c>
      <c r="S511" s="20">
        <f t="shared" si="266"/>
        <v>1024512</v>
      </c>
      <c r="T511" s="16" t="str">
        <f t="shared" si="263"/>
        <v>PROMEDIO</v>
      </c>
      <c r="U511" s="16">
        <v>1</v>
      </c>
      <c r="V511" s="16">
        <v>1</v>
      </c>
      <c r="W511" s="18">
        <f t="shared" si="264"/>
        <v>0</v>
      </c>
      <c r="X511" s="22">
        <f t="shared" si="265"/>
        <v>1</v>
      </c>
      <c r="Y511" s="22" t="e">
        <f>U511/#REF!</f>
        <v>#REF!</v>
      </c>
      <c r="Z511" s="22" t="e">
        <f>V511/#REF!</f>
        <v>#REF!</v>
      </c>
      <c r="AA511" s="20">
        <f t="shared" si="267"/>
        <v>1024512</v>
      </c>
      <c r="AB511" s="20">
        <f t="shared" si="268"/>
        <v>1024512</v>
      </c>
    </row>
    <row r="512" spans="1:28" ht="20.399999999999999" x14ac:dyDescent="0.2">
      <c r="A512" s="40">
        <v>458</v>
      </c>
      <c r="B512" s="56" t="s">
        <v>425</v>
      </c>
      <c r="C512" s="54" t="s">
        <v>391</v>
      </c>
      <c r="D512" s="19">
        <v>1</v>
      </c>
      <c r="E512" s="2">
        <v>65000</v>
      </c>
      <c r="F512" s="2">
        <f t="shared" si="269"/>
        <v>65000</v>
      </c>
      <c r="G512" s="2">
        <v>69550</v>
      </c>
      <c r="H512" s="2">
        <f t="shared" si="270"/>
        <v>69550</v>
      </c>
      <c r="I512" s="2">
        <v>93600</v>
      </c>
      <c r="J512" s="63">
        <f t="shared" si="271"/>
        <v>93600</v>
      </c>
      <c r="K512" s="20">
        <f t="shared" si="272"/>
        <v>65000</v>
      </c>
      <c r="L512" s="20">
        <f t="shared" si="273"/>
        <v>93600</v>
      </c>
      <c r="M512" s="20">
        <f t="shared" si="274"/>
        <v>69550</v>
      </c>
      <c r="N512" s="20">
        <f t="shared" si="275"/>
        <v>76050</v>
      </c>
      <c r="O512" s="20">
        <f t="shared" si="260"/>
        <v>67275</v>
      </c>
      <c r="P512" s="20">
        <f t="shared" si="261"/>
        <v>81575</v>
      </c>
      <c r="Q512" s="20">
        <f t="shared" si="276"/>
        <v>3217.3358543987911</v>
      </c>
      <c r="R512" s="21">
        <f t="shared" si="262"/>
        <v>4.7823647036771326E-2</v>
      </c>
      <c r="S512" s="20">
        <f t="shared" si="266"/>
        <v>76050</v>
      </c>
      <c r="T512" s="16" t="str">
        <f t="shared" si="263"/>
        <v>PROMEDIO</v>
      </c>
      <c r="U512" s="16">
        <v>1</v>
      </c>
      <c r="V512" s="16">
        <v>1</v>
      </c>
      <c r="W512" s="18">
        <f t="shared" si="264"/>
        <v>0</v>
      </c>
      <c r="X512" s="22">
        <f t="shared" si="265"/>
        <v>1</v>
      </c>
      <c r="Y512" s="22" t="e">
        <f>U512/#REF!</f>
        <v>#REF!</v>
      </c>
      <c r="Z512" s="22" t="e">
        <f>V512/#REF!</f>
        <v>#REF!</v>
      </c>
      <c r="AA512" s="20">
        <f t="shared" si="267"/>
        <v>76050</v>
      </c>
      <c r="AB512" s="20">
        <f t="shared" si="268"/>
        <v>76050</v>
      </c>
    </row>
    <row r="513" spans="1:28" ht="20.399999999999999" x14ac:dyDescent="0.2">
      <c r="A513" s="40">
        <v>459</v>
      </c>
      <c r="B513" s="56" t="s">
        <v>426</v>
      </c>
      <c r="C513" s="54" t="s">
        <v>156</v>
      </c>
      <c r="D513" s="19">
        <v>1</v>
      </c>
      <c r="E513" s="2">
        <v>13890</v>
      </c>
      <c r="F513" s="2">
        <f t="shared" si="269"/>
        <v>13890</v>
      </c>
      <c r="G513" s="2">
        <v>14862.300000000001</v>
      </c>
      <c r="H513" s="2">
        <f t="shared" si="270"/>
        <v>14862.300000000001</v>
      </c>
      <c r="I513" s="2">
        <v>16201.296000000002</v>
      </c>
      <c r="J513" s="63">
        <f t="shared" si="271"/>
        <v>16201.296000000002</v>
      </c>
      <c r="K513" s="20">
        <f t="shared" si="272"/>
        <v>13890</v>
      </c>
      <c r="L513" s="20">
        <f t="shared" si="273"/>
        <v>16201.296000000002</v>
      </c>
      <c r="M513" s="20">
        <f t="shared" si="274"/>
        <v>14862.300000000001</v>
      </c>
      <c r="N513" s="20">
        <f t="shared" si="275"/>
        <v>14984.532000000001</v>
      </c>
      <c r="O513" s="20">
        <f t="shared" si="260"/>
        <v>14376.150000000001</v>
      </c>
      <c r="P513" s="20">
        <f t="shared" si="261"/>
        <v>15531.798000000003</v>
      </c>
      <c r="Q513" s="20">
        <f t="shared" si="276"/>
        <v>687.5199233476809</v>
      </c>
      <c r="R513" s="21">
        <f t="shared" si="262"/>
        <v>4.7823647036771375E-2</v>
      </c>
      <c r="S513" s="20">
        <f t="shared" si="266"/>
        <v>14984.532000000001</v>
      </c>
      <c r="T513" s="16" t="str">
        <f t="shared" si="263"/>
        <v>PROMEDIO</v>
      </c>
      <c r="U513" s="16">
        <v>1</v>
      </c>
      <c r="V513" s="16">
        <v>1</v>
      </c>
      <c r="W513" s="18">
        <f t="shared" si="264"/>
        <v>0</v>
      </c>
      <c r="X513" s="22">
        <f t="shared" si="265"/>
        <v>1</v>
      </c>
      <c r="Y513" s="22" t="e">
        <f>U513/#REF!</f>
        <v>#REF!</v>
      </c>
      <c r="Z513" s="22" t="e">
        <f>V513/#REF!</f>
        <v>#REF!</v>
      </c>
      <c r="AA513" s="20">
        <f t="shared" si="267"/>
        <v>14984.532000000001</v>
      </c>
      <c r="AB513" s="20">
        <f t="shared" si="268"/>
        <v>14984.532000000001</v>
      </c>
    </row>
    <row r="514" spans="1:28" ht="20.399999999999999" x14ac:dyDescent="0.2">
      <c r="A514" s="40">
        <v>460</v>
      </c>
      <c r="B514" s="56" t="s">
        <v>427</v>
      </c>
      <c r="C514" s="54" t="s">
        <v>391</v>
      </c>
      <c r="D514" s="19">
        <v>1</v>
      </c>
      <c r="E514" s="2">
        <v>13160</v>
      </c>
      <c r="F514" s="2">
        <f t="shared" si="269"/>
        <v>13160</v>
      </c>
      <c r="G514" s="2">
        <v>15133.999999999998</v>
      </c>
      <c r="H514" s="2">
        <f t="shared" si="270"/>
        <v>15133.999999999998</v>
      </c>
      <c r="I514" s="2">
        <v>18635.876</v>
      </c>
      <c r="J514" s="63">
        <f t="shared" si="271"/>
        <v>18635.876</v>
      </c>
      <c r="K514" s="20">
        <f t="shared" si="272"/>
        <v>13160</v>
      </c>
      <c r="L514" s="20">
        <f t="shared" si="273"/>
        <v>18635.876</v>
      </c>
      <c r="M514" s="20">
        <f t="shared" si="274"/>
        <v>15133.999999999998</v>
      </c>
      <c r="N514" s="20">
        <f t="shared" si="275"/>
        <v>15643.292000000001</v>
      </c>
      <c r="O514" s="20">
        <f t="shared" si="260"/>
        <v>14147</v>
      </c>
      <c r="P514" s="20">
        <f t="shared" si="261"/>
        <v>16884.937999999998</v>
      </c>
      <c r="Q514" s="20">
        <f t="shared" si="276"/>
        <v>1395.8287860622436</v>
      </c>
      <c r="R514" s="21">
        <f t="shared" si="262"/>
        <v>9.8666062491146081E-2</v>
      </c>
      <c r="S514" s="20">
        <f t="shared" si="266"/>
        <v>15643.292000000001</v>
      </c>
      <c r="T514" s="16" t="str">
        <f t="shared" si="263"/>
        <v>PROMEDIO</v>
      </c>
      <c r="U514" s="16">
        <v>1</v>
      </c>
      <c r="V514" s="16">
        <v>1</v>
      </c>
      <c r="W514" s="18">
        <f t="shared" si="264"/>
        <v>0</v>
      </c>
      <c r="X514" s="22">
        <f t="shared" si="265"/>
        <v>1</v>
      </c>
      <c r="Y514" s="22" t="e">
        <f>U514/#REF!</f>
        <v>#REF!</v>
      </c>
      <c r="Z514" s="22" t="e">
        <f>V514/#REF!</f>
        <v>#REF!</v>
      </c>
      <c r="AA514" s="20">
        <f t="shared" si="267"/>
        <v>15643.292000000001</v>
      </c>
      <c r="AB514" s="20">
        <f t="shared" si="268"/>
        <v>15643.292000000001</v>
      </c>
    </row>
    <row r="515" spans="1:28" ht="20.399999999999999" x14ac:dyDescent="0.2">
      <c r="A515" s="40">
        <v>461</v>
      </c>
      <c r="B515" s="53" t="s">
        <v>428</v>
      </c>
      <c r="C515" s="54" t="s">
        <v>156</v>
      </c>
      <c r="D515" s="19">
        <v>1</v>
      </c>
      <c r="E515" s="2">
        <v>16480</v>
      </c>
      <c r="F515" s="2">
        <f t="shared" si="269"/>
        <v>16480</v>
      </c>
      <c r="G515" s="2">
        <v>19116.8</v>
      </c>
      <c r="H515" s="2">
        <f t="shared" si="270"/>
        <v>19116.8</v>
      </c>
      <c r="I515" s="2">
        <v>18169.2</v>
      </c>
      <c r="J515" s="63">
        <f t="shared" si="271"/>
        <v>18169.2</v>
      </c>
      <c r="K515" s="20">
        <f t="shared" si="272"/>
        <v>16480</v>
      </c>
      <c r="L515" s="20">
        <f t="shared" si="273"/>
        <v>19116.8</v>
      </c>
      <c r="M515" s="20">
        <f t="shared" si="274"/>
        <v>18169.2</v>
      </c>
      <c r="N515" s="20">
        <f t="shared" si="275"/>
        <v>17922</v>
      </c>
      <c r="O515" s="20">
        <f t="shared" si="260"/>
        <v>17324.599999999999</v>
      </c>
      <c r="P515" s="20">
        <f t="shared" si="261"/>
        <v>18643</v>
      </c>
      <c r="Q515" s="20">
        <f t="shared" si="276"/>
        <v>1864.499160632688</v>
      </c>
      <c r="R515" s="21">
        <f t="shared" si="262"/>
        <v>0.10762148393802386</v>
      </c>
      <c r="S515" s="20">
        <f t="shared" si="266"/>
        <v>17324.599999999999</v>
      </c>
      <c r="T515" s="16" t="str">
        <f t="shared" si="263"/>
        <v>PROM[MEN-MED]</v>
      </c>
      <c r="U515" s="16">
        <v>1</v>
      </c>
      <c r="V515" s="16">
        <v>1</v>
      </c>
      <c r="W515" s="18">
        <f t="shared" si="264"/>
        <v>0</v>
      </c>
      <c r="X515" s="22">
        <f t="shared" si="265"/>
        <v>1</v>
      </c>
      <c r="Y515" s="22" t="e">
        <f>U515/#REF!</f>
        <v>#REF!</v>
      </c>
      <c r="Z515" s="22" t="e">
        <f>V515/#REF!</f>
        <v>#REF!</v>
      </c>
      <c r="AA515" s="20">
        <f t="shared" si="267"/>
        <v>17324.599999999999</v>
      </c>
      <c r="AB515" s="20">
        <f t="shared" si="268"/>
        <v>17324.599999999999</v>
      </c>
    </row>
    <row r="516" spans="1:28" ht="30.6" x14ac:dyDescent="0.2">
      <c r="A516" s="40">
        <v>462</v>
      </c>
      <c r="B516" s="53" t="s">
        <v>429</v>
      </c>
      <c r="C516" s="54" t="s">
        <v>261</v>
      </c>
      <c r="D516" s="19">
        <v>1</v>
      </c>
      <c r="E516" s="2">
        <v>31720</v>
      </c>
      <c r="F516" s="2">
        <f t="shared" si="269"/>
        <v>31720</v>
      </c>
      <c r="G516" s="2">
        <v>32354.400000000001</v>
      </c>
      <c r="H516" s="2">
        <f t="shared" si="270"/>
        <v>32354.400000000001</v>
      </c>
      <c r="I516" s="2">
        <v>34971.300000000003</v>
      </c>
      <c r="J516" s="63">
        <f t="shared" si="271"/>
        <v>34971.300000000003</v>
      </c>
      <c r="K516" s="20">
        <f t="shared" si="272"/>
        <v>31720</v>
      </c>
      <c r="L516" s="20">
        <f t="shared" si="273"/>
        <v>34971.300000000003</v>
      </c>
      <c r="M516" s="20">
        <f t="shared" si="274"/>
        <v>32354.400000000001</v>
      </c>
      <c r="N516" s="20">
        <f t="shared" si="275"/>
        <v>33015.233333333337</v>
      </c>
      <c r="O516" s="20">
        <f t="shared" si="260"/>
        <v>32037.200000000001</v>
      </c>
      <c r="P516" s="20">
        <f t="shared" si="261"/>
        <v>33662.850000000006</v>
      </c>
      <c r="Q516" s="20">
        <f t="shared" si="276"/>
        <v>448.58854198474677</v>
      </c>
      <c r="R516" s="21">
        <f t="shared" si="262"/>
        <v>1.4002114478941566E-2</v>
      </c>
      <c r="S516" s="20">
        <f t="shared" si="266"/>
        <v>33015.233333333337</v>
      </c>
      <c r="T516" s="16" t="str">
        <f t="shared" si="263"/>
        <v>PROMEDIO</v>
      </c>
      <c r="U516" s="16">
        <v>1</v>
      </c>
      <c r="V516" s="16">
        <v>1</v>
      </c>
      <c r="W516" s="18">
        <f t="shared" si="264"/>
        <v>0</v>
      </c>
      <c r="X516" s="22">
        <f t="shared" si="265"/>
        <v>1</v>
      </c>
      <c r="Y516" s="22" t="e">
        <f>U516/#REF!</f>
        <v>#REF!</v>
      </c>
      <c r="Z516" s="22" t="e">
        <f>V516/#REF!</f>
        <v>#REF!</v>
      </c>
      <c r="AA516" s="20">
        <f t="shared" si="267"/>
        <v>33015.233333333337</v>
      </c>
      <c r="AB516" s="20">
        <f t="shared" si="268"/>
        <v>33015.233333333337</v>
      </c>
    </row>
    <row r="517" spans="1:28" ht="30.6" x14ac:dyDescent="0.2">
      <c r="A517" s="40">
        <v>463</v>
      </c>
      <c r="B517" s="55" t="s">
        <v>430</v>
      </c>
      <c r="C517" s="54" t="s">
        <v>261</v>
      </c>
      <c r="D517" s="19">
        <v>1</v>
      </c>
      <c r="E517" s="2">
        <v>37600</v>
      </c>
      <c r="F517" s="2">
        <f t="shared" si="269"/>
        <v>37600</v>
      </c>
      <c r="G517" s="2">
        <v>45120</v>
      </c>
      <c r="H517" s="2">
        <f t="shared" si="270"/>
        <v>45120</v>
      </c>
      <c r="I517" s="2">
        <v>44672.560000000005</v>
      </c>
      <c r="J517" s="63">
        <f t="shared" si="271"/>
        <v>44672.560000000005</v>
      </c>
      <c r="K517" s="20">
        <f t="shared" si="272"/>
        <v>37600</v>
      </c>
      <c r="L517" s="20">
        <f t="shared" si="273"/>
        <v>45120</v>
      </c>
      <c r="M517" s="20">
        <f t="shared" si="274"/>
        <v>44672.560000000005</v>
      </c>
      <c r="N517" s="20">
        <f t="shared" si="275"/>
        <v>42464.186666666668</v>
      </c>
      <c r="O517" s="20">
        <f t="shared" si="260"/>
        <v>41136.28</v>
      </c>
      <c r="P517" s="20">
        <f t="shared" si="261"/>
        <v>44896.28</v>
      </c>
      <c r="Q517" s="20">
        <f t="shared" si="276"/>
        <v>5317.4429945228376</v>
      </c>
      <c r="R517" s="21">
        <f t="shared" si="262"/>
        <v>0.12926407041479779</v>
      </c>
      <c r="S517" s="20">
        <f t="shared" si="266"/>
        <v>41136.28</v>
      </c>
      <c r="T517" s="16" t="str">
        <f t="shared" si="263"/>
        <v>PROM[MEN-MED]</v>
      </c>
      <c r="U517" s="16">
        <v>1</v>
      </c>
      <c r="V517" s="16">
        <v>1</v>
      </c>
      <c r="W517" s="18">
        <f t="shared" si="264"/>
        <v>0</v>
      </c>
      <c r="X517" s="22">
        <f t="shared" si="265"/>
        <v>1</v>
      </c>
      <c r="Y517" s="22" t="e">
        <f>U517/#REF!</f>
        <v>#REF!</v>
      </c>
      <c r="Z517" s="22" t="e">
        <f>V517/#REF!</f>
        <v>#REF!</v>
      </c>
      <c r="AA517" s="20">
        <f t="shared" si="267"/>
        <v>41136.28</v>
      </c>
      <c r="AB517" s="20">
        <f t="shared" si="268"/>
        <v>41136.28</v>
      </c>
    </row>
    <row r="518" spans="1:28" ht="30.6" x14ac:dyDescent="0.2">
      <c r="A518" s="40">
        <v>464</v>
      </c>
      <c r="B518" s="55" t="s">
        <v>431</v>
      </c>
      <c r="C518" s="54" t="s">
        <v>261</v>
      </c>
      <c r="D518" s="19">
        <v>1</v>
      </c>
      <c r="E518" s="2">
        <v>30030</v>
      </c>
      <c r="F518" s="2">
        <f t="shared" si="269"/>
        <v>30030</v>
      </c>
      <c r="G518" s="2">
        <v>35435.4</v>
      </c>
      <c r="H518" s="2">
        <f t="shared" si="270"/>
        <v>35435.4</v>
      </c>
      <c r="I518" s="2">
        <v>32480.448</v>
      </c>
      <c r="J518" s="63">
        <f t="shared" si="271"/>
        <v>32480.448</v>
      </c>
      <c r="K518" s="20">
        <f t="shared" si="272"/>
        <v>30030</v>
      </c>
      <c r="L518" s="20">
        <f t="shared" si="273"/>
        <v>35435.4</v>
      </c>
      <c r="M518" s="20">
        <f t="shared" si="274"/>
        <v>32480.448</v>
      </c>
      <c r="N518" s="20">
        <f t="shared" si="275"/>
        <v>32648.615999999998</v>
      </c>
      <c r="O518" s="20">
        <f t="shared" si="260"/>
        <v>31255.224000000002</v>
      </c>
      <c r="P518" s="20">
        <f t="shared" si="261"/>
        <v>33957.923999999999</v>
      </c>
      <c r="Q518" s="20">
        <f t="shared" si="276"/>
        <v>3822.1949950257649</v>
      </c>
      <c r="R518" s="21">
        <f t="shared" si="262"/>
        <v>0.12228979690005629</v>
      </c>
      <c r="S518" s="20">
        <f t="shared" si="266"/>
        <v>31255.224000000002</v>
      </c>
      <c r="T518" s="16" t="str">
        <f t="shared" si="263"/>
        <v>PROM[MEN-MED]</v>
      </c>
      <c r="U518" s="16">
        <v>1</v>
      </c>
      <c r="V518" s="16">
        <v>1</v>
      </c>
      <c r="W518" s="18">
        <f t="shared" si="264"/>
        <v>0</v>
      </c>
      <c r="X518" s="22">
        <f t="shared" si="265"/>
        <v>1</v>
      </c>
      <c r="Y518" s="22" t="e">
        <f>U518/#REF!</f>
        <v>#REF!</v>
      </c>
      <c r="Z518" s="22" t="e">
        <f>V518/#REF!</f>
        <v>#REF!</v>
      </c>
      <c r="AA518" s="20">
        <f t="shared" si="267"/>
        <v>31255.224000000002</v>
      </c>
      <c r="AB518" s="20">
        <f t="shared" si="268"/>
        <v>31255.224000000002</v>
      </c>
    </row>
    <row r="519" spans="1:28" ht="40.799999999999997" x14ac:dyDescent="0.2">
      <c r="A519" s="40">
        <v>465</v>
      </c>
      <c r="B519" s="55" t="s">
        <v>432</v>
      </c>
      <c r="C519" s="54" t="s">
        <v>153</v>
      </c>
      <c r="D519" s="19">
        <v>1</v>
      </c>
      <c r="E519" s="2">
        <v>37750</v>
      </c>
      <c r="F519" s="2">
        <f t="shared" si="269"/>
        <v>37750</v>
      </c>
      <c r="G519" s="2">
        <v>40392.5</v>
      </c>
      <c r="H519" s="2">
        <f t="shared" si="270"/>
        <v>40392.5</v>
      </c>
      <c r="I519" s="2">
        <v>44850.775000000001</v>
      </c>
      <c r="J519" s="63">
        <f t="shared" si="271"/>
        <v>44850.775000000001</v>
      </c>
      <c r="K519" s="20">
        <f t="shared" si="272"/>
        <v>37750</v>
      </c>
      <c r="L519" s="20">
        <f t="shared" si="273"/>
        <v>44850.775000000001</v>
      </c>
      <c r="M519" s="20">
        <f t="shared" si="274"/>
        <v>40392.5</v>
      </c>
      <c r="N519" s="20">
        <f t="shared" si="275"/>
        <v>40997.758333333331</v>
      </c>
      <c r="O519" s="20">
        <f t="shared" si="260"/>
        <v>39071.25</v>
      </c>
      <c r="P519" s="20">
        <f t="shared" si="261"/>
        <v>42621.637499999997</v>
      </c>
      <c r="Q519" s="20">
        <f t="shared" si="276"/>
        <v>1868.5296692854517</v>
      </c>
      <c r="R519" s="21">
        <f t="shared" si="262"/>
        <v>4.7823647036771326E-2</v>
      </c>
      <c r="S519" s="20">
        <f t="shared" si="266"/>
        <v>40997.758333333331</v>
      </c>
      <c r="T519" s="16" t="str">
        <f t="shared" si="263"/>
        <v>PROMEDIO</v>
      </c>
      <c r="U519" s="16">
        <v>1</v>
      </c>
      <c r="V519" s="16">
        <v>1</v>
      </c>
      <c r="W519" s="18">
        <f t="shared" si="264"/>
        <v>0</v>
      </c>
      <c r="X519" s="22">
        <f t="shared" si="265"/>
        <v>1</v>
      </c>
      <c r="Y519" s="22" t="e">
        <f>U519/#REF!</f>
        <v>#REF!</v>
      </c>
      <c r="Z519" s="22" t="e">
        <f>V519/#REF!</f>
        <v>#REF!</v>
      </c>
      <c r="AA519" s="20">
        <f t="shared" si="267"/>
        <v>40997.758333333331</v>
      </c>
      <c r="AB519" s="20">
        <f t="shared" si="268"/>
        <v>40997.758333333331</v>
      </c>
    </row>
    <row r="520" spans="1:28" ht="40.799999999999997" x14ac:dyDescent="0.2">
      <c r="A520" s="40">
        <v>466</v>
      </c>
      <c r="B520" s="56" t="s">
        <v>433</v>
      </c>
      <c r="C520" s="54" t="s">
        <v>153</v>
      </c>
      <c r="D520" s="19">
        <v>1</v>
      </c>
      <c r="E520" s="2">
        <v>34060</v>
      </c>
      <c r="F520" s="2">
        <f t="shared" si="269"/>
        <v>34060</v>
      </c>
      <c r="G520" s="2">
        <v>35422.400000000001</v>
      </c>
      <c r="H520" s="2">
        <f t="shared" si="270"/>
        <v>35422.400000000001</v>
      </c>
      <c r="I520" s="2">
        <v>36839.296000000002</v>
      </c>
      <c r="J520" s="63">
        <f t="shared" si="271"/>
        <v>36839.296000000002</v>
      </c>
      <c r="K520" s="20">
        <f t="shared" si="272"/>
        <v>34060</v>
      </c>
      <c r="L520" s="20">
        <f t="shared" si="273"/>
        <v>36839.296000000002</v>
      </c>
      <c r="M520" s="20">
        <f t="shared" si="274"/>
        <v>35422.400000000001</v>
      </c>
      <c r="N520" s="20">
        <f t="shared" si="275"/>
        <v>35440.565333333332</v>
      </c>
      <c r="O520" s="20">
        <f t="shared" si="260"/>
        <v>34741.199999999997</v>
      </c>
      <c r="P520" s="20">
        <f t="shared" si="261"/>
        <v>36130.847999999998</v>
      </c>
      <c r="Q520" s="20">
        <f t="shared" si="276"/>
        <v>963.36227868855337</v>
      </c>
      <c r="R520" s="21">
        <f t="shared" si="262"/>
        <v>2.7729677693590131E-2</v>
      </c>
      <c r="S520" s="20">
        <f t="shared" si="266"/>
        <v>35440.565333333332</v>
      </c>
      <c r="T520" s="16" t="str">
        <f t="shared" si="263"/>
        <v>PROMEDIO</v>
      </c>
      <c r="U520" s="16">
        <v>1</v>
      </c>
      <c r="V520" s="16">
        <v>1</v>
      </c>
      <c r="W520" s="18">
        <f t="shared" si="264"/>
        <v>0</v>
      </c>
      <c r="X520" s="22">
        <f t="shared" si="265"/>
        <v>1</v>
      </c>
      <c r="Y520" s="22" t="e">
        <f>U520/#REF!</f>
        <v>#REF!</v>
      </c>
      <c r="Z520" s="22" t="e">
        <f>V520/#REF!</f>
        <v>#REF!</v>
      </c>
      <c r="AA520" s="20">
        <f t="shared" si="267"/>
        <v>35440.565333333332</v>
      </c>
      <c r="AB520" s="20">
        <f t="shared" si="268"/>
        <v>35440.565333333332</v>
      </c>
    </row>
    <row r="521" spans="1:28" ht="40.799999999999997" x14ac:dyDescent="0.2">
      <c r="A521" s="40">
        <v>467</v>
      </c>
      <c r="B521" s="56" t="s">
        <v>434</v>
      </c>
      <c r="C521" s="54" t="s">
        <v>156</v>
      </c>
      <c r="D521" s="19">
        <v>1</v>
      </c>
      <c r="E521" s="2">
        <v>88000</v>
      </c>
      <c r="F521" s="2">
        <f t="shared" si="269"/>
        <v>88000</v>
      </c>
      <c r="G521" s="2">
        <v>89760</v>
      </c>
      <c r="H521" s="2">
        <f t="shared" si="270"/>
        <v>89760</v>
      </c>
      <c r="I521" s="2">
        <v>100751.20000000001</v>
      </c>
      <c r="J521" s="63">
        <f t="shared" si="271"/>
        <v>100751.20000000001</v>
      </c>
      <c r="K521" s="20">
        <f t="shared" si="272"/>
        <v>88000</v>
      </c>
      <c r="L521" s="20">
        <f t="shared" si="273"/>
        <v>100751.20000000001</v>
      </c>
      <c r="M521" s="20">
        <f t="shared" si="274"/>
        <v>89760</v>
      </c>
      <c r="N521" s="20">
        <f t="shared" si="275"/>
        <v>92837.066666666666</v>
      </c>
      <c r="O521" s="20">
        <f t="shared" si="260"/>
        <v>88880</v>
      </c>
      <c r="P521" s="20">
        <f t="shared" si="261"/>
        <v>95255.6</v>
      </c>
      <c r="Q521" s="20">
        <f t="shared" si="276"/>
        <v>1244.5079348883237</v>
      </c>
      <c r="R521" s="21">
        <f t="shared" si="262"/>
        <v>1.4002114478941535E-2</v>
      </c>
      <c r="S521" s="20">
        <f t="shared" si="266"/>
        <v>92837.066666666666</v>
      </c>
      <c r="T521" s="16" t="str">
        <f t="shared" si="263"/>
        <v>PROMEDIO</v>
      </c>
      <c r="U521" s="16">
        <v>1</v>
      </c>
      <c r="V521" s="16">
        <v>1</v>
      </c>
      <c r="W521" s="18">
        <f t="shared" si="264"/>
        <v>0</v>
      </c>
      <c r="X521" s="22">
        <f t="shared" si="265"/>
        <v>1</v>
      </c>
      <c r="Y521" s="22" t="e">
        <f>U521/#REF!</f>
        <v>#REF!</v>
      </c>
      <c r="Z521" s="22" t="e">
        <f>V521/#REF!</f>
        <v>#REF!</v>
      </c>
      <c r="AA521" s="20">
        <f t="shared" si="267"/>
        <v>92837.066666666666</v>
      </c>
      <c r="AB521" s="20">
        <f t="shared" si="268"/>
        <v>92837.066666666666</v>
      </c>
    </row>
    <row r="522" spans="1:28" ht="30.6" x14ac:dyDescent="0.2">
      <c r="A522" s="40">
        <v>468</v>
      </c>
      <c r="B522" s="56" t="s">
        <v>304</v>
      </c>
      <c r="C522" s="54" t="s">
        <v>153</v>
      </c>
      <c r="D522" s="19">
        <v>1</v>
      </c>
      <c r="E522" s="2">
        <v>352000</v>
      </c>
      <c r="F522" s="2">
        <f t="shared" si="269"/>
        <v>352000</v>
      </c>
      <c r="G522" s="2">
        <v>383680</v>
      </c>
      <c r="H522" s="2">
        <f t="shared" si="270"/>
        <v>383680</v>
      </c>
      <c r="I522" s="2">
        <v>403004.80000000005</v>
      </c>
      <c r="J522" s="63">
        <f t="shared" si="271"/>
        <v>403004.80000000005</v>
      </c>
      <c r="K522" s="20">
        <f t="shared" si="272"/>
        <v>352000</v>
      </c>
      <c r="L522" s="20">
        <f t="shared" si="273"/>
        <v>403004.80000000005</v>
      </c>
      <c r="M522" s="20">
        <f t="shared" si="274"/>
        <v>383680</v>
      </c>
      <c r="N522" s="20">
        <f t="shared" si="275"/>
        <v>379561.60000000003</v>
      </c>
      <c r="O522" s="20">
        <f t="shared" si="260"/>
        <v>367840</v>
      </c>
      <c r="P522" s="20">
        <f t="shared" si="261"/>
        <v>393342.4</v>
      </c>
      <c r="Q522" s="20">
        <f t="shared" si="276"/>
        <v>22401.142827989825</v>
      </c>
      <c r="R522" s="21">
        <f t="shared" si="262"/>
        <v>6.0899148618937103E-2</v>
      </c>
      <c r="S522" s="20">
        <f t="shared" si="266"/>
        <v>379561.60000000003</v>
      </c>
      <c r="T522" s="16" t="str">
        <f t="shared" si="263"/>
        <v>PROMEDIO</v>
      </c>
      <c r="U522" s="16">
        <v>1</v>
      </c>
      <c r="V522" s="16">
        <v>1</v>
      </c>
      <c r="W522" s="18">
        <f t="shared" si="264"/>
        <v>0</v>
      </c>
      <c r="X522" s="22">
        <f t="shared" si="265"/>
        <v>1</v>
      </c>
      <c r="Y522" s="22" t="e">
        <f>U522/#REF!</f>
        <v>#REF!</v>
      </c>
      <c r="Z522" s="22" t="e">
        <f>V522/#REF!</f>
        <v>#REF!</v>
      </c>
      <c r="AA522" s="20">
        <f t="shared" si="267"/>
        <v>379561.60000000003</v>
      </c>
      <c r="AB522" s="20">
        <f t="shared" si="268"/>
        <v>379561.60000000003</v>
      </c>
    </row>
    <row r="523" spans="1:28" ht="20.399999999999999" x14ac:dyDescent="0.2">
      <c r="A523" s="40">
        <v>469</v>
      </c>
      <c r="B523" s="56" t="s">
        <v>292</v>
      </c>
      <c r="C523" s="54" t="s">
        <v>152</v>
      </c>
      <c r="D523" s="19">
        <v>1</v>
      </c>
      <c r="E523" s="2">
        <v>21320</v>
      </c>
      <c r="F523" s="2">
        <f t="shared" si="269"/>
        <v>21320</v>
      </c>
      <c r="G523" s="2">
        <v>23238.800000000003</v>
      </c>
      <c r="H523" s="2">
        <f t="shared" si="270"/>
        <v>23238.800000000003</v>
      </c>
      <c r="I523" s="2">
        <v>24867.648000000005</v>
      </c>
      <c r="J523" s="63">
        <f t="shared" si="271"/>
        <v>24867.648000000005</v>
      </c>
      <c r="K523" s="20">
        <f t="shared" si="272"/>
        <v>21320</v>
      </c>
      <c r="L523" s="20">
        <f t="shared" si="273"/>
        <v>24867.648000000005</v>
      </c>
      <c r="M523" s="20">
        <f t="shared" si="274"/>
        <v>23238.800000000003</v>
      </c>
      <c r="N523" s="20">
        <f t="shared" si="275"/>
        <v>23142.149333333335</v>
      </c>
      <c r="O523" s="20">
        <f t="shared" si="260"/>
        <v>22279.4</v>
      </c>
      <c r="P523" s="20">
        <f t="shared" si="261"/>
        <v>24053.224000000002</v>
      </c>
      <c r="Q523" s="20">
        <f t="shared" si="276"/>
        <v>1356.7964917407494</v>
      </c>
      <c r="R523" s="21">
        <f t="shared" si="262"/>
        <v>6.0899148618937193E-2</v>
      </c>
      <c r="S523" s="20">
        <f t="shared" si="266"/>
        <v>23142.149333333335</v>
      </c>
      <c r="T523" s="16" t="str">
        <f t="shared" si="263"/>
        <v>PROMEDIO</v>
      </c>
      <c r="U523" s="16">
        <v>1</v>
      </c>
      <c r="V523" s="16">
        <v>1</v>
      </c>
      <c r="W523" s="18">
        <f t="shared" si="264"/>
        <v>0</v>
      </c>
      <c r="X523" s="22">
        <f t="shared" si="265"/>
        <v>1</v>
      </c>
      <c r="Y523" s="22" t="e">
        <f>U523/#REF!</f>
        <v>#REF!</v>
      </c>
      <c r="Z523" s="22" t="e">
        <f>V523/#REF!</f>
        <v>#REF!</v>
      </c>
      <c r="AA523" s="20">
        <f t="shared" si="267"/>
        <v>23142.149333333335</v>
      </c>
      <c r="AB523" s="20">
        <f t="shared" si="268"/>
        <v>23142.149333333335</v>
      </c>
    </row>
    <row r="524" spans="1:28" ht="20.399999999999999" x14ac:dyDescent="0.2">
      <c r="A524" s="40">
        <v>470</v>
      </c>
      <c r="B524" s="56" t="s">
        <v>293</v>
      </c>
      <c r="C524" s="54" t="s">
        <v>152</v>
      </c>
      <c r="D524" s="19">
        <v>1</v>
      </c>
      <c r="E524" s="2">
        <v>34060</v>
      </c>
      <c r="F524" s="2">
        <f t="shared" ref="F524:F549" si="277">E524*D524</f>
        <v>34060</v>
      </c>
      <c r="G524" s="2">
        <v>41212.6</v>
      </c>
      <c r="H524" s="2">
        <f t="shared" ref="H524:H549" si="278">G524*D524</f>
        <v>41212.6</v>
      </c>
      <c r="I524" s="2">
        <v>45044.35</v>
      </c>
      <c r="J524" s="63">
        <f t="shared" ref="J524:J549" si="279">I524*D524</f>
        <v>45044.35</v>
      </c>
      <c r="K524" s="20">
        <f t="shared" ref="K524:K549" si="280">MIN(E524,G524,I524)</f>
        <v>34060</v>
      </c>
      <c r="L524" s="20">
        <f t="shared" ref="L524:L549" si="281">MAX(E524,G524,I524)</f>
        <v>45044.35</v>
      </c>
      <c r="M524" s="20">
        <f t="shared" ref="M524:M549" si="282">MEDIAN(E524,G524,I524)</f>
        <v>41212.6</v>
      </c>
      <c r="N524" s="20">
        <f t="shared" ref="N524:N549" si="283">AVERAGE(E524,G524,I524)</f>
        <v>40105.65</v>
      </c>
      <c r="O524" s="20">
        <f t="shared" si="260"/>
        <v>37636.300000000003</v>
      </c>
      <c r="P524" s="20">
        <f t="shared" si="261"/>
        <v>43128.474999999999</v>
      </c>
      <c r="Q524" s="20">
        <f t="shared" ref="Q524:Q549" si="284">STDEVA(E524,G524)</f>
        <v>5057.6519631148985</v>
      </c>
      <c r="R524" s="21">
        <f t="shared" si="262"/>
        <v>0.13438228420739812</v>
      </c>
      <c r="S524" s="20">
        <f t="shared" si="266"/>
        <v>37636.300000000003</v>
      </c>
      <c r="T524" s="16" t="str">
        <f t="shared" si="263"/>
        <v>PROM[MEN-MED]</v>
      </c>
      <c r="U524" s="16">
        <v>1</v>
      </c>
      <c r="V524" s="16">
        <v>1</v>
      </c>
      <c r="W524" s="18">
        <f t="shared" si="264"/>
        <v>0</v>
      </c>
      <c r="X524" s="22">
        <f t="shared" si="265"/>
        <v>1</v>
      </c>
      <c r="Y524" s="22" t="e">
        <f>U524/#REF!</f>
        <v>#REF!</v>
      </c>
      <c r="Z524" s="22" t="e">
        <f>V524/#REF!</f>
        <v>#REF!</v>
      </c>
      <c r="AA524" s="20">
        <f t="shared" si="267"/>
        <v>37636.300000000003</v>
      </c>
      <c r="AB524" s="20">
        <f t="shared" si="268"/>
        <v>37636.300000000003</v>
      </c>
    </row>
    <row r="525" spans="1:28" ht="30.6" x14ac:dyDescent="0.2">
      <c r="A525" s="40">
        <v>471</v>
      </c>
      <c r="B525" s="55" t="s">
        <v>435</v>
      </c>
      <c r="C525" s="54" t="s">
        <v>152</v>
      </c>
      <c r="D525" s="19">
        <v>1</v>
      </c>
      <c r="E525" s="2">
        <v>85000</v>
      </c>
      <c r="F525" s="2">
        <f t="shared" si="277"/>
        <v>85000</v>
      </c>
      <c r="G525" s="2">
        <v>93500.000000000015</v>
      </c>
      <c r="H525" s="2">
        <f t="shared" si="278"/>
        <v>93500.000000000015</v>
      </c>
      <c r="I525" s="2">
        <v>95506</v>
      </c>
      <c r="J525" s="63">
        <f t="shared" si="279"/>
        <v>95506</v>
      </c>
      <c r="K525" s="20">
        <f t="shared" si="280"/>
        <v>85000</v>
      </c>
      <c r="L525" s="20">
        <f t="shared" si="281"/>
        <v>95506</v>
      </c>
      <c r="M525" s="20">
        <f t="shared" si="282"/>
        <v>93500.000000000015</v>
      </c>
      <c r="N525" s="20">
        <f t="shared" si="283"/>
        <v>91335.333333333328</v>
      </c>
      <c r="O525" s="20">
        <f t="shared" si="260"/>
        <v>89250</v>
      </c>
      <c r="P525" s="20">
        <f t="shared" si="261"/>
        <v>94503</v>
      </c>
      <c r="Q525" s="20">
        <f t="shared" si="284"/>
        <v>6010.4076400856638</v>
      </c>
      <c r="R525" s="21">
        <f t="shared" si="262"/>
        <v>6.734350297014749E-2</v>
      </c>
      <c r="S525" s="20">
        <f t="shared" si="266"/>
        <v>91335.333333333328</v>
      </c>
      <c r="T525" s="16" t="str">
        <f t="shared" si="263"/>
        <v>PROMEDIO</v>
      </c>
      <c r="U525" s="16">
        <v>1</v>
      </c>
      <c r="V525" s="16">
        <v>1</v>
      </c>
      <c r="W525" s="18">
        <f t="shared" si="264"/>
        <v>0</v>
      </c>
      <c r="X525" s="22">
        <f t="shared" si="265"/>
        <v>1</v>
      </c>
      <c r="Y525" s="22" t="e">
        <f>U525/#REF!</f>
        <v>#REF!</v>
      </c>
      <c r="Z525" s="22" t="e">
        <f>V525/#REF!</f>
        <v>#REF!</v>
      </c>
      <c r="AA525" s="20">
        <f t="shared" si="267"/>
        <v>91335.333333333328</v>
      </c>
      <c r="AB525" s="20">
        <f t="shared" si="268"/>
        <v>91335.333333333328</v>
      </c>
    </row>
    <row r="526" spans="1:28" ht="20.399999999999999" x14ac:dyDescent="0.2">
      <c r="A526" s="40">
        <v>472</v>
      </c>
      <c r="B526" s="55" t="s">
        <v>436</v>
      </c>
      <c r="C526" s="54" t="s">
        <v>152</v>
      </c>
      <c r="D526" s="19">
        <v>1</v>
      </c>
      <c r="E526" s="2">
        <v>152730</v>
      </c>
      <c r="F526" s="2">
        <f t="shared" si="277"/>
        <v>152730</v>
      </c>
      <c r="G526" s="2">
        <v>164948.40000000002</v>
      </c>
      <c r="H526" s="2">
        <f t="shared" si="278"/>
        <v>164948.40000000002</v>
      </c>
      <c r="I526" s="2">
        <v>188178.63300000003</v>
      </c>
      <c r="J526" s="63">
        <f t="shared" si="279"/>
        <v>188178.63300000003</v>
      </c>
      <c r="K526" s="20">
        <f t="shared" si="280"/>
        <v>152730</v>
      </c>
      <c r="L526" s="20">
        <f t="shared" si="281"/>
        <v>188178.63300000003</v>
      </c>
      <c r="M526" s="20">
        <f t="shared" si="282"/>
        <v>164948.40000000002</v>
      </c>
      <c r="N526" s="20">
        <f t="shared" si="283"/>
        <v>168619.01100000003</v>
      </c>
      <c r="O526" s="20">
        <f t="shared" si="260"/>
        <v>158839.20000000001</v>
      </c>
      <c r="P526" s="20">
        <f t="shared" si="261"/>
        <v>176563.51650000003</v>
      </c>
      <c r="Q526" s="20">
        <f t="shared" si="284"/>
        <v>8639.713495249729</v>
      </c>
      <c r="R526" s="21">
        <f t="shared" si="262"/>
        <v>5.4392829322042216E-2</v>
      </c>
      <c r="S526" s="20">
        <f t="shared" si="266"/>
        <v>168619.01100000003</v>
      </c>
      <c r="T526" s="16" t="str">
        <f t="shared" si="263"/>
        <v>PROMEDIO</v>
      </c>
      <c r="U526" s="16">
        <v>1</v>
      </c>
      <c r="V526" s="16">
        <v>1</v>
      </c>
      <c r="W526" s="18">
        <f t="shared" si="264"/>
        <v>0</v>
      </c>
      <c r="X526" s="22">
        <f t="shared" si="265"/>
        <v>1</v>
      </c>
      <c r="Y526" s="22" t="e">
        <f>U526/#REF!</f>
        <v>#REF!</v>
      </c>
      <c r="Z526" s="22" t="e">
        <f>V526/#REF!</f>
        <v>#REF!</v>
      </c>
      <c r="AA526" s="20">
        <f t="shared" si="267"/>
        <v>168619.01100000003</v>
      </c>
      <c r="AB526" s="20">
        <f t="shared" si="268"/>
        <v>168619.01100000003</v>
      </c>
    </row>
    <row r="527" spans="1:28" ht="20.399999999999999" x14ac:dyDescent="0.2">
      <c r="A527" s="40">
        <v>473</v>
      </c>
      <c r="B527" s="55" t="s">
        <v>437</v>
      </c>
      <c r="C527" s="54" t="s">
        <v>438</v>
      </c>
      <c r="D527" s="19">
        <v>1</v>
      </c>
      <c r="E527" s="2">
        <v>98410</v>
      </c>
      <c r="F527" s="2">
        <f t="shared" si="277"/>
        <v>98410</v>
      </c>
      <c r="G527" s="2">
        <v>119076.09999999999</v>
      </c>
      <c r="H527" s="2">
        <f t="shared" si="278"/>
        <v>119076.09999999999</v>
      </c>
      <c r="I527" s="2">
        <v>144082.08099999998</v>
      </c>
      <c r="J527" s="63">
        <f t="shared" si="279"/>
        <v>144082.08099999998</v>
      </c>
      <c r="K527" s="20">
        <f t="shared" si="280"/>
        <v>98410</v>
      </c>
      <c r="L527" s="20">
        <f t="shared" si="281"/>
        <v>144082.08099999998</v>
      </c>
      <c r="M527" s="20">
        <f t="shared" si="282"/>
        <v>119076.09999999999</v>
      </c>
      <c r="N527" s="20">
        <f t="shared" si="283"/>
        <v>120522.727</v>
      </c>
      <c r="O527" s="20">
        <f t="shared" ref="O527:O591" si="285">AVERAGE(K527,M527)</f>
        <v>108743.04999999999</v>
      </c>
      <c r="P527" s="20">
        <f t="shared" ref="P527:P591" si="286">AVERAGE(M527,L527)</f>
        <v>131579.09049999999</v>
      </c>
      <c r="Q527" s="20">
        <f t="shared" si="284"/>
        <v>14613.139450679304</v>
      </c>
      <c r="R527" s="21">
        <f t="shared" ref="R527:R591" si="287">Q527/O527</f>
        <v>0.13438228420739814</v>
      </c>
      <c r="S527" s="20">
        <f t="shared" si="266"/>
        <v>108743.04999999999</v>
      </c>
      <c r="T527" s="16" t="str">
        <f t="shared" ref="T527:T591" si="288">IF(S527=K527,"MENOR",IF(S527=O527,"PROM[MEN-MED]",IF(S527=M527,"MEDIANA","PROMEDIO")))</f>
        <v>PROM[MEN-MED]</v>
      </c>
      <c r="U527" s="16">
        <v>1</v>
      </c>
      <c r="V527" s="16">
        <v>1</v>
      </c>
      <c r="W527" s="18">
        <f t="shared" ref="W527:W591" si="289">U527-V527</f>
        <v>0</v>
      </c>
      <c r="X527" s="22">
        <f t="shared" ref="X527:X591" si="290">V527/U527</f>
        <v>1</v>
      </c>
      <c r="Y527" s="22" t="e">
        <f>U527/#REF!</f>
        <v>#REF!</v>
      </c>
      <c r="Z527" s="22" t="e">
        <f>V527/#REF!</f>
        <v>#REF!</v>
      </c>
      <c r="AA527" s="20">
        <f t="shared" si="267"/>
        <v>108743.04999999999</v>
      </c>
      <c r="AB527" s="20">
        <f t="shared" si="268"/>
        <v>108743.04999999999</v>
      </c>
    </row>
    <row r="528" spans="1:28" ht="20.399999999999999" x14ac:dyDescent="0.2">
      <c r="A528" s="40">
        <v>474</v>
      </c>
      <c r="B528" s="53" t="s">
        <v>439</v>
      </c>
      <c r="C528" s="54" t="s">
        <v>155</v>
      </c>
      <c r="D528" s="19">
        <v>1</v>
      </c>
      <c r="E528" s="2">
        <v>83120</v>
      </c>
      <c r="F528" s="2">
        <f t="shared" si="277"/>
        <v>83120</v>
      </c>
      <c r="G528" s="2">
        <v>99744</v>
      </c>
      <c r="H528" s="2">
        <f t="shared" si="278"/>
        <v>99744</v>
      </c>
      <c r="I528" s="2">
        <v>95164.088000000018</v>
      </c>
      <c r="J528" s="63">
        <f t="shared" si="279"/>
        <v>95164.088000000018</v>
      </c>
      <c r="K528" s="20">
        <f t="shared" si="280"/>
        <v>83120</v>
      </c>
      <c r="L528" s="20">
        <f t="shared" si="281"/>
        <v>99744</v>
      </c>
      <c r="M528" s="20">
        <f t="shared" si="282"/>
        <v>95164.088000000018</v>
      </c>
      <c r="N528" s="20">
        <f t="shared" si="283"/>
        <v>92676.029333333325</v>
      </c>
      <c r="O528" s="20">
        <f t="shared" si="285"/>
        <v>89142.044000000009</v>
      </c>
      <c r="P528" s="20">
        <f t="shared" si="286"/>
        <v>97454.044000000009</v>
      </c>
      <c r="Q528" s="20">
        <f t="shared" si="284"/>
        <v>11754.943130445166</v>
      </c>
      <c r="R528" s="21">
        <f t="shared" si="287"/>
        <v>0.13186755208849782</v>
      </c>
      <c r="S528" s="20">
        <f t="shared" si="266"/>
        <v>89142.044000000009</v>
      </c>
      <c r="T528" s="16" t="str">
        <f t="shared" si="288"/>
        <v>PROM[MEN-MED]</v>
      </c>
      <c r="U528" s="16">
        <v>1</v>
      </c>
      <c r="V528" s="16">
        <v>1</v>
      </c>
      <c r="W528" s="18">
        <f t="shared" si="289"/>
        <v>0</v>
      </c>
      <c r="X528" s="22">
        <f t="shared" si="290"/>
        <v>1</v>
      </c>
      <c r="Y528" s="22" t="e">
        <f>U528/#REF!</f>
        <v>#REF!</v>
      </c>
      <c r="Z528" s="22" t="e">
        <f>V528/#REF!</f>
        <v>#REF!</v>
      </c>
      <c r="AA528" s="20">
        <f t="shared" si="267"/>
        <v>89142.044000000009</v>
      </c>
      <c r="AB528" s="20">
        <f t="shared" si="268"/>
        <v>89142.044000000009</v>
      </c>
    </row>
    <row r="529" spans="1:28" ht="20.399999999999999" x14ac:dyDescent="0.2">
      <c r="A529" s="40">
        <v>475</v>
      </c>
      <c r="B529" s="55" t="s">
        <v>440</v>
      </c>
      <c r="C529" s="54" t="s">
        <v>153</v>
      </c>
      <c r="D529" s="19">
        <v>1</v>
      </c>
      <c r="E529" s="2">
        <v>322930</v>
      </c>
      <c r="F529" s="2">
        <f t="shared" si="277"/>
        <v>322930</v>
      </c>
      <c r="G529" s="2">
        <v>348764.4</v>
      </c>
      <c r="H529" s="2">
        <f t="shared" si="278"/>
        <v>348764.4</v>
      </c>
      <c r="I529" s="2">
        <v>427074.92499999999</v>
      </c>
      <c r="J529" s="63">
        <f t="shared" si="279"/>
        <v>427074.92499999999</v>
      </c>
      <c r="K529" s="20">
        <f t="shared" si="280"/>
        <v>322930</v>
      </c>
      <c r="L529" s="20">
        <f t="shared" si="281"/>
        <v>427074.92499999999</v>
      </c>
      <c r="M529" s="20">
        <f t="shared" si="282"/>
        <v>348764.4</v>
      </c>
      <c r="N529" s="20">
        <f t="shared" si="283"/>
        <v>366256.44166666665</v>
      </c>
      <c r="O529" s="20">
        <f t="shared" si="285"/>
        <v>335847.2</v>
      </c>
      <c r="P529" s="20">
        <f t="shared" si="286"/>
        <v>387919.66249999998</v>
      </c>
      <c r="Q529" s="20">
        <f t="shared" si="284"/>
        <v>18267.67942788576</v>
      </c>
      <c r="R529" s="21">
        <f t="shared" si="287"/>
        <v>5.439282932204216E-2</v>
      </c>
      <c r="S529" s="20">
        <f t="shared" si="266"/>
        <v>366256.44166666665</v>
      </c>
      <c r="T529" s="16" t="str">
        <f t="shared" si="288"/>
        <v>PROMEDIO</v>
      </c>
      <c r="U529" s="16">
        <v>1</v>
      </c>
      <c r="V529" s="16">
        <v>1</v>
      </c>
      <c r="W529" s="18">
        <f t="shared" si="289"/>
        <v>0</v>
      </c>
      <c r="X529" s="22">
        <f t="shared" si="290"/>
        <v>1</v>
      </c>
      <c r="Y529" s="22" t="e">
        <f>U529/#REF!</f>
        <v>#REF!</v>
      </c>
      <c r="Z529" s="22" t="e">
        <f>V529/#REF!</f>
        <v>#REF!</v>
      </c>
      <c r="AA529" s="20">
        <f t="shared" si="267"/>
        <v>366256.44166666665</v>
      </c>
      <c r="AB529" s="20">
        <f t="shared" si="268"/>
        <v>366256.44166666665</v>
      </c>
    </row>
    <row r="530" spans="1:28" ht="20.399999999999999" x14ac:dyDescent="0.2">
      <c r="A530" s="40">
        <v>476</v>
      </c>
      <c r="B530" s="55" t="s">
        <v>441</v>
      </c>
      <c r="C530" s="54" t="s">
        <v>153</v>
      </c>
      <c r="D530" s="19">
        <v>1</v>
      </c>
      <c r="E530" s="2">
        <v>275800</v>
      </c>
      <c r="F530" s="2">
        <f t="shared" si="277"/>
        <v>275800</v>
      </c>
      <c r="G530" s="2">
        <v>328202</v>
      </c>
      <c r="H530" s="2">
        <f t="shared" si="278"/>
        <v>328202</v>
      </c>
      <c r="I530" s="2">
        <v>321693.12</v>
      </c>
      <c r="J530" s="63">
        <f t="shared" si="279"/>
        <v>321693.12</v>
      </c>
      <c r="K530" s="20">
        <f t="shared" si="280"/>
        <v>275800</v>
      </c>
      <c r="L530" s="20">
        <f t="shared" si="281"/>
        <v>328202</v>
      </c>
      <c r="M530" s="20">
        <f t="shared" si="282"/>
        <v>321693.12</v>
      </c>
      <c r="N530" s="20">
        <f t="shared" si="283"/>
        <v>308565.03999999998</v>
      </c>
      <c r="O530" s="20">
        <f t="shared" si="285"/>
        <v>298746.56</v>
      </c>
      <c r="P530" s="20">
        <f t="shared" si="286"/>
        <v>324947.56</v>
      </c>
      <c r="Q530" s="20">
        <f t="shared" si="284"/>
        <v>37053.809547737466</v>
      </c>
      <c r="R530" s="21">
        <f t="shared" si="287"/>
        <v>0.12403091619778807</v>
      </c>
      <c r="S530" s="20">
        <f t="shared" si="266"/>
        <v>298746.56</v>
      </c>
      <c r="T530" s="16" t="str">
        <f t="shared" si="288"/>
        <v>PROM[MEN-MED]</v>
      </c>
      <c r="U530" s="16">
        <v>1</v>
      </c>
      <c r="V530" s="16">
        <v>1</v>
      </c>
      <c r="W530" s="18">
        <f t="shared" si="289"/>
        <v>0</v>
      </c>
      <c r="X530" s="22">
        <f t="shared" si="290"/>
        <v>1</v>
      </c>
      <c r="Y530" s="22" t="e">
        <f>U530/#REF!</f>
        <v>#REF!</v>
      </c>
      <c r="Z530" s="22" t="e">
        <f>V530/#REF!</f>
        <v>#REF!</v>
      </c>
      <c r="AA530" s="20">
        <f t="shared" si="267"/>
        <v>298746.56</v>
      </c>
      <c r="AB530" s="20">
        <f t="shared" si="268"/>
        <v>298746.56</v>
      </c>
    </row>
    <row r="531" spans="1:28" ht="20.399999999999999" x14ac:dyDescent="0.2">
      <c r="A531" s="40">
        <v>477</v>
      </c>
      <c r="B531" s="56" t="s">
        <v>297</v>
      </c>
      <c r="C531" s="54" t="s">
        <v>153</v>
      </c>
      <c r="D531" s="19">
        <v>1</v>
      </c>
      <c r="E531" s="2">
        <v>275800</v>
      </c>
      <c r="F531" s="2">
        <f t="shared" si="277"/>
        <v>275800</v>
      </c>
      <c r="G531" s="2">
        <v>306138</v>
      </c>
      <c r="H531" s="2">
        <f t="shared" si="278"/>
        <v>306138</v>
      </c>
      <c r="I531" s="2">
        <v>430937.5</v>
      </c>
      <c r="J531" s="63">
        <f t="shared" si="279"/>
        <v>430937.5</v>
      </c>
      <c r="K531" s="20">
        <f t="shared" si="280"/>
        <v>275800</v>
      </c>
      <c r="L531" s="20">
        <f t="shared" si="281"/>
        <v>430937.5</v>
      </c>
      <c r="M531" s="20">
        <f t="shared" si="282"/>
        <v>306138</v>
      </c>
      <c r="N531" s="20">
        <f t="shared" si="283"/>
        <v>337625.16666666669</v>
      </c>
      <c r="O531" s="20">
        <f t="shared" si="285"/>
        <v>290969</v>
      </c>
      <c r="P531" s="20">
        <f t="shared" si="286"/>
        <v>368537.75</v>
      </c>
      <c r="Q531" s="20">
        <f t="shared" si="284"/>
        <v>21452.205527637478</v>
      </c>
      <c r="R531" s="21">
        <f t="shared" si="287"/>
        <v>7.3726773393858025E-2</v>
      </c>
      <c r="S531" s="20">
        <f t="shared" si="266"/>
        <v>337625.16666666669</v>
      </c>
      <c r="T531" s="16" t="str">
        <f t="shared" si="288"/>
        <v>PROMEDIO</v>
      </c>
      <c r="U531" s="16">
        <v>1</v>
      </c>
      <c r="V531" s="16">
        <v>1</v>
      </c>
      <c r="W531" s="18">
        <f t="shared" si="289"/>
        <v>0</v>
      </c>
      <c r="X531" s="22">
        <f t="shared" si="290"/>
        <v>1</v>
      </c>
      <c r="Y531" s="22" t="e">
        <f>U531/#REF!</f>
        <v>#REF!</v>
      </c>
      <c r="Z531" s="22" t="e">
        <f>V531/#REF!</f>
        <v>#REF!</v>
      </c>
      <c r="AA531" s="20">
        <f t="shared" si="267"/>
        <v>337625.16666666669</v>
      </c>
      <c r="AB531" s="20">
        <f t="shared" si="268"/>
        <v>337625.16666666669</v>
      </c>
    </row>
    <row r="532" spans="1:28" ht="20.399999999999999" x14ac:dyDescent="0.2">
      <c r="A532" s="40">
        <v>478</v>
      </c>
      <c r="B532" s="56" t="s">
        <v>442</v>
      </c>
      <c r="C532" s="54" t="s">
        <v>153</v>
      </c>
      <c r="D532" s="19">
        <v>1</v>
      </c>
      <c r="E532" s="2">
        <v>269889.89</v>
      </c>
      <c r="F532" s="2">
        <f t="shared" si="277"/>
        <v>269889.89</v>
      </c>
      <c r="G532" s="2">
        <v>337362.36250000005</v>
      </c>
      <c r="H532" s="2">
        <f t="shared" si="278"/>
        <v>337362.36250000005</v>
      </c>
      <c r="I532" s="2">
        <v>350748.90104400011</v>
      </c>
      <c r="J532" s="63">
        <f t="shared" si="279"/>
        <v>350748.90104400011</v>
      </c>
      <c r="K532" s="20">
        <f t="shared" si="280"/>
        <v>269889.89</v>
      </c>
      <c r="L532" s="20">
        <f t="shared" si="281"/>
        <v>350748.90104400011</v>
      </c>
      <c r="M532" s="20">
        <f t="shared" si="282"/>
        <v>337362.36250000005</v>
      </c>
      <c r="N532" s="20">
        <f t="shared" si="283"/>
        <v>319333.71784800006</v>
      </c>
      <c r="O532" s="20">
        <f t="shared" si="285"/>
        <v>303626.12625000003</v>
      </c>
      <c r="P532" s="20">
        <f t="shared" si="286"/>
        <v>344055.63177200011</v>
      </c>
      <c r="Q532" s="20">
        <f t="shared" si="284"/>
        <v>47710.242848172784</v>
      </c>
      <c r="R532" s="21">
        <f t="shared" si="287"/>
        <v>0.15713484026367702</v>
      </c>
      <c r="S532" s="20">
        <f t="shared" si="266"/>
        <v>303626.12625000003</v>
      </c>
      <c r="T532" s="16" t="str">
        <f t="shared" si="288"/>
        <v>PROM[MEN-MED]</v>
      </c>
      <c r="U532" s="16">
        <v>1</v>
      </c>
      <c r="V532" s="16">
        <v>1</v>
      </c>
      <c r="W532" s="18">
        <f t="shared" si="289"/>
        <v>0</v>
      </c>
      <c r="X532" s="22">
        <f t="shared" si="290"/>
        <v>1</v>
      </c>
      <c r="Y532" s="22" t="e">
        <f>U532/#REF!</f>
        <v>#REF!</v>
      </c>
      <c r="Z532" s="22" t="e">
        <f>V532/#REF!</f>
        <v>#REF!</v>
      </c>
      <c r="AA532" s="20">
        <f t="shared" si="267"/>
        <v>303626.12625000003</v>
      </c>
      <c r="AB532" s="20">
        <f t="shared" si="268"/>
        <v>303626.12625000003</v>
      </c>
    </row>
    <row r="533" spans="1:28" x14ac:dyDescent="0.2">
      <c r="A533" s="40">
        <v>479</v>
      </c>
      <c r="B533" s="56" t="s">
        <v>443</v>
      </c>
      <c r="C533" s="54" t="s">
        <v>153</v>
      </c>
      <c r="D533" s="19">
        <v>1</v>
      </c>
      <c r="E533" s="2">
        <v>78000</v>
      </c>
      <c r="F533" s="2">
        <f t="shared" si="277"/>
        <v>78000</v>
      </c>
      <c r="G533" s="2">
        <v>95160</v>
      </c>
      <c r="H533" s="2">
        <f t="shared" si="278"/>
        <v>95160</v>
      </c>
      <c r="I533" s="2">
        <v>99598.199999999968</v>
      </c>
      <c r="J533" s="63">
        <f t="shared" si="279"/>
        <v>99598.199999999968</v>
      </c>
      <c r="K533" s="20">
        <f t="shared" si="280"/>
        <v>78000</v>
      </c>
      <c r="L533" s="20">
        <f t="shared" si="281"/>
        <v>99598.199999999968</v>
      </c>
      <c r="M533" s="20">
        <f t="shared" si="282"/>
        <v>95160</v>
      </c>
      <c r="N533" s="20">
        <f t="shared" si="283"/>
        <v>90919.39999999998</v>
      </c>
      <c r="O533" s="20">
        <f t="shared" si="285"/>
        <v>86580</v>
      </c>
      <c r="P533" s="20">
        <f t="shared" si="286"/>
        <v>97379.099999999977</v>
      </c>
      <c r="Q533" s="20">
        <f t="shared" si="284"/>
        <v>12133.952365161156</v>
      </c>
      <c r="R533" s="21">
        <f t="shared" si="287"/>
        <v>0.14014728996490131</v>
      </c>
      <c r="S533" s="20">
        <f t="shared" ref="S533:S597" si="291">IF(R533&lt;=10%,N533,IF(AND(R533&gt;10%,R533&lt;=20%),O533,N533))</f>
        <v>86580</v>
      </c>
      <c r="T533" s="16" t="str">
        <f t="shared" si="288"/>
        <v>PROM[MEN-MED]</v>
      </c>
      <c r="U533" s="16">
        <v>1</v>
      </c>
      <c r="V533" s="16">
        <v>1</v>
      </c>
      <c r="W533" s="18">
        <f t="shared" si="289"/>
        <v>0</v>
      </c>
      <c r="X533" s="22">
        <f t="shared" si="290"/>
        <v>1</v>
      </c>
      <c r="Y533" s="22" t="e">
        <f>U533/#REF!</f>
        <v>#REF!</v>
      </c>
      <c r="Z533" s="22" t="e">
        <f>V533/#REF!</f>
        <v>#REF!</v>
      </c>
      <c r="AA533" s="20">
        <f t="shared" ref="AA533:AA597" si="292">S533</f>
        <v>86580</v>
      </c>
      <c r="AB533" s="20">
        <f t="shared" ref="AB533:AB597" si="293">AA533*V533</f>
        <v>86580</v>
      </c>
    </row>
    <row r="534" spans="1:28" x14ac:dyDescent="0.2">
      <c r="A534" s="40">
        <v>480</v>
      </c>
      <c r="B534" s="56" t="s">
        <v>444</v>
      </c>
      <c r="C534" s="54" t="s">
        <v>153</v>
      </c>
      <c r="D534" s="19">
        <v>1</v>
      </c>
      <c r="E534" s="2">
        <v>42840</v>
      </c>
      <c r="F534" s="2">
        <f t="shared" si="277"/>
        <v>42840</v>
      </c>
      <c r="G534" s="2">
        <v>48409.2</v>
      </c>
      <c r="H534" s="2">
        <f t="shared" si="278"/>
        <v>48409.2</v>
      </c>
      <c r="I534" s="2">
        <v>63763.055999999997</v>
      </c>
      <c r="J534" s="63">
        <f t="shared" si="279"/>
        <v>63763.055999999997</v>
      </c>
      <c r="K534" s="20">
        <f t="shared" si="280"/>
        <v>42840</v>
      </c>
      <c r="L534" s="20">
        <f t="shared" si="281"/>
        <v>63763.055999999997</v>
      </c>
      <c r="M534" s="20">
        <f t="shared" si="282"/>
        <v>48409.2</v>
      </c>
      <c r="N534" s="20">
        <f t="shared" si="283"/>
        <v>51670.752</v>
      </c>
      <c r="O534" s="20">
        <f t="shared" si="285"/>
        <v>45624.6</v>
      </c>
      <c r="P534" s="20">
        <f t="shared" si="286"/>
        <v>56086.127999999997</v>
      </c>
      <c r="Q534" s="20">
        <f t="shared" si="284"/>
        <v>3938.0190857841185</v>
      </c>
      <c r="R534" s="21">
        <f t="shared" si="287"/>
        <v>8.6313503806808578E-2</v>
      </c>
      <c r="S534" s="20">
        <f t="shared" si="291"/>
        <v>51670.752</v>
      </c>
      <c r="T534" s="16" t="str">
        <f t="shared" si="288"/>
        <v>PROMEDIO</v>
      </c>
      <c r="U534" s="16">
        <v>1</v>
      </c>
      <c r="V534" s="16">
        <v>1</v>
      </c>
      <c r="W534" s="18">
        <f t="shared" si="289"/>
        <v>0</v>
      </c>
      <c r="X534" s="22">
        <f t="shared" si="290"/>
        <v>1</v>
      </c>
      <c r="Y534" s="22" t="e">
        <f>U534/#REF!</f>
        <v>#REF!</v>
      </c>
      <c r="Z534" s="22" t="e">
        <f>V534/#REF!</f>
        <v>#REF!</v>
      </c>
      <c r="AA534" s="20">
        <f t="shared" si="292"/>
        <v>51670.752</v>
      </c>
      <c r="AB534" s="20">
        <f t="shared" si="293"/>
        <v>51670.752</v>
      </c>
    </row>
    <row r="535" spans="1:28" ht="20.399999999999999" x14ac:dyDescent="0.2">
      <c r="A535" s="40">
        <v>481</v>
      </c>
      <c r="B535" s="56" t="s">
        <v>445</v>
      </c>
      <c r="C535" s="54" t="s">
        <v>153</v>
      </c>
      <c r="D535" s="19">
        <v>1</v>
      </c>
      <c r="E535" s="2">
        <v>347704.99</v>
      </c>
      <c r="F535" s="2">
        <f t="shared" si="277"/>
        <v>347704.99</v>
      </c>
      <c r="G535" s="2">
        <v>385952.53890000004</v>
      </c>
      <c r="H535" s="2">
        <f t="shared" si="278"/>
        <v>385952.53890000004</v>
      </c>
      <c r="I535" s="2">
        <v>467871.83454399992</v>
      </c>
      <c r="J535" s="63">
        <f t="shared" si="279"/>
        <v>467871.83454399992</v>
      </c>
      <c r="K535" s="20">
        <f t="shared" si="280"/>
        <v>347704.99</v>
      </c>
      <c r="L535" s="20">
        <f t="shared" si="281"/>
        <v>467871.83454399992</v>
      </c>
      <c r="M535" s="20">
        <f t="shared" si="282"/>
        <v>385952.53890000004</v>
      </c>
      <c r="N535" s="20">
        <f t="shared" si="283"/>
        <v>400509.78781466669</v>
      </c>
      <c r="O535" s="20">
        <f t="shared" si="285"/>
        <v>366828.76445000002</v>
      </c>
      <c r="P535" s="20">
        <f t="shared" si="286"/>
        <v>426912.18672200001</v>
      </c>
      <c r="Q535" s="20">
        <f t="shared" si="284"/>
        <v>27045.101190954112</v>
      </c>
      <c r="R535" s="21">
        <f t="shared" si="287"/>
        <v>7.3726773393858136E-2</v>
      </c>
      <c r="S535" s="20">
        <f t="shared" si="291"/>
        <v>400509.78781466669</v>
      </c>
      <c r="T535" s="16" t="str">
        <f t="shared" si="288"/>
        <v>PROMEDIO</v>
      </c>
      <c r="U535" s="16">
        <v>1</v>
      </c>
      <c r="V535" s="16">
        <v>1</v>
      </c>
      <c r="W535" s="18">
        <f t="shared" si="289"/>
        <v>0</v>
      </c>
      <c r="X535" s="22">
        <f t="shared" si="290"/>
        <v>1</v>
      </c>
      <c r="Y535" s="22" t="e">
        <f>U535/#REF!</f>
        <v>#REF!</v>
      </c>
      <c r="Z535" s="22" t="e">
        <f>V535/#REF!</f>
        <v>#REF!</v>
      </c>
      <c r="AA535" s="20">
        <f t="shared" si="292"/>
        <v>400509.78781466669</v>
      </c>
      <c r="AB535" s="20">
        <f t="shared" si="293"/>
        <v>400509.78781466669</v>
      </c>
    </row>
    <row r="536" spans="1:28" ht="30.6" x14ac:dyDescent="0.2">
      <c r="A536" s="40">
        <v>482</v>
      </c>
      <c r="B536" s="55" t="s">
        <v>446</v>
      </c>
      <c r="C536" s="54" t="s">
        <v>153</v>
      </c>
      <c r="D536" s="19">
        <v>1</v>
      </c>
      <c r="E536" s="2">
        <v>347704.99</v>
      </c>
      <c r="F536" s="2">
        <f t="shared" si="277"/>
        <v>347704.99</v>
      </c>
      <c r="G536" s="2">
        <v>410291.88819999999</v>
      </c>
      <c r="H536" s="2">
        <f t="shared" si="278"/>
        <v>410291.88819999999</v>
      </c>
      <c r="I536" s="2">
        <v>467871.83454399992</v>
      </c>
      <c r="J536" s="63">
        <f t="shared" si="279"/>
        <v>467871.83454399992</v>
      </c>
      <c r="K536" s="20">
        <f t="shared" si="280"/>
        <v>347704.99</v>
      </c>
      <c r="L536" s="20">
        <f t="shared" si="281"/>
        <v>467871.83454399992</v>
      </c>
      <c r="M536" s="20">
        <f t="shared" si="282"/>
        <v>410291.88819999999</v>
      </c>
      <c r="N536" s="20">
        <f t="shared" si="283"/>
        <v>408622.90424799995</v>
      </c>
      <c r="O536" s="20">
        <f t="shared" si="285"/>
        <v>378998.43909999996</v>
      </c>
      <c r="P536" s="20">
        <f t="shared" si="286"/>
        <v>439081.86137199996</v>
      </c>
      <c r="Q536" s="20">
        <f t="shared" si="284"/>
        <v>44255.620130652125</v>
      </c>
      <c r="R536" s="21">
        <f t="shared" si="287"/>
        <v>0.1167699271684207</v>
      </c>
      <c r="S536" s="20">
        <f t="shared" si="291"/>
        <v>378998.43909999996</v>
      </c>
      <c r="T536" s="16" t="str">
        <f t="shared" si="288"/>
        <v>PROM[MEN-MED]</v>
      </c>
      <c r="U536" s="16">
        <v>1</v>
      </c>
      <c r="V536" s="16">
        <v>1</v>
      </c>
      <c r="W536" s="18">
        <f t="shared" si="289"/>
        <v>0</v>
      </c>
      <c r="X536" s="22">
        <f t="shared" si="290"/>
        <v>1</v>
      </c>
      <c r="Y536" s="22" t="e">
        <f>U536/#REF!</f>
        <v>#REF!</v>
      </c>
      <c r="Z536" s="22" t="e">
        <f>V536/#REF!</f>
        <v>#REF!</v>
      </c>
      <c r="AA536" s="20">
        <f t="shared" si="292"/>
        <v>378998.43909999996</v>
      </c>
      <c r="AB536" s="20">
        <f t="shared" si="293"/>
        <v>378998.43909999996</v>
      </c>
    </row>
    <row r="537" spans="1:28" ht="30.6" x14ac:dyDescent="0.2">
      <c r="A537" s="40">
        <v>483</v>
      </c>
      <c r="B537" s="55" t="s">
        <v>447</v>
      </c>
      <c r="C537" s="54" t="s">
        <v>153</v>
      </c>
      <c r="D537" s="19">
        <v>1</v>
      </c>
      <c r="E537" s="2">
        <v>205747.11</v>
      </c>
      <c r="F537" s="2">
        <f t="shared" si="277"/>
        <v>205747.11</v>
      </c>
      <c r="G537" s="2">
        <v>246896.53199999998</v>
      </c>
      <c r="H537" s="2">
        <f t="shared" si="278"/>
        <v>246896.53199999998</v>
      </c>
      <c r="I537" s="2">
        <v>291358.48247099994</v>
      </c>
      <c r="J537" s="63">
        <f t="shared" si="279"/>
        <v>291358.48247099994</v>
      </c>
      <c r="K537" s="20">
        <f t="shared" si="280"/>
        <v>205747.11</v>
      </c>
      <c r="L537" s="20">
        <f t="shared" si="281"/>
        <v>291358.48247099994</v>
      </c>
      <c r="M537" s="20">
        <f t="shared" si="282"/>
        <v>246896.53199999998</v>
      </c>
      <c r="N537" s="20">
        <f t="shared" si="283"/>
        <v>248000.70815699999</v>
      </c>
      <c r="O537" s="20">
        <f t="shared" si="285"/>
        <v>226321.821</v>
      </c>
      <c r="P537" s="20">
        <f t="shared" si="286"/>
        <v>269127.50723549997</v>
      </c>
      <c r="Q537" s="20">
        <f t="shared" si="284"/>
        <v>29097.0353381069</v>
      </c>
      <c r="R537" s="21">
        <f t="shared" si="287"/>
        <v>0.12856486930664499</v>
      </c>
      <c r="S537" s="20">
        <f t="shared" si="291"/>
        <v>226321.821</v>
      </c>
      <c r="T537" s="16" t="str">
        <f t="shared" si="288"/>
        <v>PROM[MEN-MED]</v>
      </c>
      <c r="U537" s="16">
        <v>1</v>
      </c>
      <c r="V537" s="16">
        <v>1</v>
      </c>
      <c r="W537" s="18">
        <f t="shared" si="289"/>
        <v>0</v>
      </c>
      <c r="X537" s="22">
        <f t="shared" si="290"/>
        <v>1</v>
      </c>
      <c r="Y537" s="22" t="e">
        <f>U537/#REF!</f>
        <v>#REF!</v>
      </c>
      <c r="Z537" s="22" t="e">
        <f>V537/#REF!</f>
        <v>#REF!</v>
      </c>
      <c r="AA537" s="20">
        <f t="shared" si="292"/>
        <v>226321.821</v>
      </c>
      <c r="AB537" s="20">
        <f t="shared" si="293"/>
        <v>226321.821</v>
      </c>
    </row>
    <row r="538" spans="1:28" ht="30.6" x14ac:dyDescent="0.2">
      <c r="A538" s="40">
        <v>484</v>
      </c>
      <c r="B538" s="55" t="s">
        <v>448</v>
      </c>
      <c r="C538" s="54" t="s">
        <v>153</v>
      </c>
      <c r="D538" s="19">
        <v>1</v>
      </c>
      <c r="E538" s="2">
        <v>51900</v>
      </c>
      <c r="F538" s="2">
        <f t="shared" si="277"/>
        <v>51900</v>
      </c>
      <c r="G538" s="2">
        <v>61761</v>
      </c>
      <c r="H538" s="2">
        <f t="shared" si="278"/>
        <v>61761</v>
      </c>
      <c r="I538" s="2">
        <v>59420.310000000005</v>
      </c>
      <c r="J538" s="63">
        <f t="shared" si="279"/>
        <v>59420.310000000005</v>
      </c>
      <c r="K538" s="20">
        <f t="shared" si="280"/>
        <v>51900</v>
      </c>
      <c r="L538" s="20">
        <f t="shared" si="281"/>
        <v>61761</v>
      </c>
      <c r="M538" s="20">
        <f t="shared" si="282"/>
        <v>59420.310000000005</v>
      </c>
      <c r="N538" s="20">
        <f t="shared" si="283"/>
        <v>57693.77</v>
      </c>
      <c r="O538" s="20">
        <f t="shared" si="285"/>
        <v>55660.154999999999</v>
      </c>
      <c r="P538" s="20">
        <f t="shared" si="286"/>
        <v>60590.654999999999</v>
      </c>
      <c r="Q538" s="20">
        <f t="shared" si="284"/>
        <v>6972.7799692805447</v>
      </c>
      <c r="R538" s="21">
        <f t="shared" si="287"/>
        <v>0.12527417448407294</v>
      </c>
      <c r="S538" s="20">
        <f t="shared" si="291"/>
        <v>55660.154999999999</v>
      </c>
      <c r="T538" s="16" t="str">
        <f t="shared" si="288"/>
        <v>PROM[MEN-MED]</v>
      </c>
      <c r="U538" s="16">
        <v>1</v>
      </c>
      <c r="V538" s="16">
        <v>1</v>
      </c>
      <c r="W538" s="18">
        <f t="shared" si="289"/>
        <v>0</v>
      </c>
      <c r="X538" s="22">
        <f t="shared" si="290"/>
        <v>1</v>
      </c>
      <c r="Y538" s="22" t="e">
        <f>U538/#REF!</f>
        <v>#REF!</v>
      </c>
      <c r="Z538" s="22" t="e">
        <f>V538/#REF!</f>
        <v>#REF!</v>
      </c>
      <c r="AA538" s="20">
        <f t="shared" si="292"/>
        <v>55660.154999999999</v>
      </c>
      <c r="AB538" s="20">
        <f t="shared" si="293"/>
        <v>55660.154999999999</v>
      </c>
    </row>
    <row r="539" spans="1:28" ht="40.799999999999997" x14ac:dyDescent="0.2">
      <c r="A539" s="40">
        <v>485</v>
      </c>
      <c r="B539" s="56" t="s">
        <v>449</v>
      </c>
      <c r="C539" s="54" t="s">
        <v>153</v>
      </c>
      <c r="D539" s="19">
        <v>1</v>
      </c>
      <c r="E539" s="2">
        <v>631760</v>
      </c>
      <c r="F539" s="2">
        <f t="shared" si="277"/>
        <v>631760</v>
      </c>
      <c r="G539" s="2">
        <v>764429.6</v>
      </c>
      <c r="H539" s="2">
        <f t="shared" si="278"/>
        <v>764429.6</v>
      </c>
      <c r="I539" s="2">
        <v>971394.17599999998</v>
      </c>
      <c r="J539" s="63">
        <f t="shared" si="279"/>
        <v>971394.17599999998</v>
      </c>
      <c r="K539" s="20">
        <f t="shared" si="280"/>
        <v>631760</v>
      </c>
      <c r="L539" s="20">
        <f t="shared" si="281"/>
        <v>971394.17599999998</v>
      </c>
      <c r="M539" s="20">
        <f t="shared" si="282"/>
        <v>764429.6</v>
      </c>
      <c r="N539" s="20">
        <f t="shared" si="283"/>
        <v>789194.59200000006</v>
      </c>
      <c r="O539" s="20">
        <f t="shared" si="285"/>
        <v>698094.8</v>
      </c>
      <c r="P539" s="20">
        <f t="shared" si="286"/>
        <v>867911.88800000004</v>
      </c>
      <c r="Q539" s="20">
        <f t="shared" si="284"/>
        <v>93811.57381730678</v>
      </c>
      <c r="R539" s="21">
        <f t="shared" si="287"/>
        <v>0.13438228420739814</v>
      </c>
      <c r="S539" s="20">
        <f t="shared" si="291"/>
        <v>698094.8</v>
      </c>
      <c r="T539" s="16" t="str">
        <f t="shared" si="288"/>
        <v>PROM[MEN-MED]</v>
      </c>
      <c r="U539" s="16">
        <v>1</v>
      </c>
      <c r="V539" s="16">
        <v>1</v>
      </c>
      <c r="W539" s="18">
        <f t="shared" si="289"/>
        <v>0</v>
      </c>
      <c r="X539" s="22">
        <f t="shared" si="290"/>
        <v>1</v>
      </c>
      <c r="Y539" s="22" t="e">
        <f>U539/#REF!</f>
        <v>#REF!</v>
      </c>
      <c r="Z539" s="22" t="e">
        <f>V539/#REF!</f>
        <v>#REF!</v>
      </c>
      <c r="AA539" s="20">
        <f t="shared" si="292"/>
        <v>698094.8</v>
      </c>
      <c r="AB539" s="20">
        <f t="shared" si="293"/>
        <v>698094.8</v>
      </c>
    </row>
    <row r="540" spans="1:28" ht="30.6" x14ac:dyDescent="0.2">
      <c r="A540" s="40">
        <v>486</v>
      </c>
      <c r="B540" s="56" t="s">
        <v>450</v>
      </c>
      <c r="C540" s="54" t="s">
        <v>153</v>
      </c>
      <c r="D540" s="19">
        <v>1</v>
      </c>
      <c r="E540" s="2">
        <v>363098.64</v>
      </c>
      <c r="F540" s="2">
        <f t="shared" si="277"/>
        <v>363098.64</v>
      </c>
      <c r="G540" s="2">
        <v>417563.43599999999</v>
      </c>
      <c r="H540" s="2">
        <f t="shared" si="278"/>
        <v>417563.43599999999</v>
      </c>
      <c r="I540" s="2">
        <v>531612.71882399998</v>
      </c>
      <c r="J540" s="63">
        <f t="shared" si="279"/>
        <v>531612.71882399998</v>
      </c>
      <c r="K540" s="20">
        <f t="shared" si="280"/>
        <v>363098.64</v>
      </c>
      <c r="L540" s="20">
        <f t="shared" si="281"/>
        <v>531612.71882399998</v>
      </c>
      <c r="M540" s="20">
        <f t="shared" si="282"/>
        <v>417563.43599999999</v>
      </c>
      <c r="N540" s="20">
        <f t="shared" si="283"/>
        <v>437424.93160800001</v>
      </c>
      <c r="O540" s="20">
        <f t="shared" si="285"/>
        <v>390331.038</v>
      </c>
      <c r="P540" s="20">
        <f t="shared" si="286"/>
        <v>474588.07741199998</v>
      </c>
      <c r="Q540" s="20">
        <f t="shared" si="284"/>
        <v>38512.42658754193</v>
      </c>
      <c r="R540" s="21">
        <f t="shared" si="287"/>
        <v>9.8666062491146123E-2</v>
      </c>
      <c r="S540" s="20">
        <f t="shared" si="291"/>
        <v>437424.93160800001</v>
      </c>
      <c r="T540" s="16" t="str">
        <f t="shared" si="288"/>
        <v>PROMEDIO</v>
      </c>
      <c r="U540" s="16">
        <v>1</v>
      </c>
      <c r="V540" s="16">
        <v>1</v>
      </c>
      <c r="W540" s="18">
        <f t="shared" si="289"/>
        <v>0</v>
      </c>
      <c r="X540" s="22">
        <f t="shared" si="290"/>
        <v>1</v>
      </c>
      <c r="Y540" s="22" t="e">
        <f>U540/#REF!</f>
        <v>#REF!</v>
      </c>
      <c r="Z540" s="22" t="e">
        <f>V540/#REF!</f>
        <v>#REF!</v>
      </c>
      <c r="AA540" s="20">
        <f t="shared" si="292"/>
        <v>437424.93160800001</v>
      </c>
      <c r="AB540" s="20">
        <f t="shared" si="293"/>
        <v>437424.93160800001</v>
      </c>
    </row>
    <row r="541" spans="1:28" x14ac:dyDescent="0.2">
      <c r="A541" s="40">
        <v>487</v>
      </c>
      <c r="B541" s="56" t="s">
        <v>282</v>
      </c>
      <c r="C541" s="54" t="s">
        <v>153</v>
      </c>
      <c r="D541" s="19">
        <v>1</v>
      </c>
      <c r="E541" s="2">
        <v>1120000</v>
      </c>
      <c r="F541" s="2">
        <f t="shared" si="277"/>
        <v>1120000</v>
      </c>
      <c r="G541" s="2">
        <v>1164800</v>
      </c>
      <c r="H541" s="2">
        <f t="shared" si="278"/>
        <v>1164800</v>
      </c>
      <c r="I541" s="2">
        <v>1507072</v>
      </c>
      <c r="J541" s="63">
        <f t="shared" si="279"/>
        <v>1507072</v>
      </c>
      <c r="K541" s="20">
        <f t="shared" si="280"/>
        <v>1120000</v>
      </c>
      <c r="L541" s="20">
        <f t="shared" si="281"/>
        <v>1507072</v>
      </c>
      <c r="M541" s="20">
        <f t="shared" si="282"/>
        <v>1164800</v>
      </c>
      <c r="N541" s="20">
        <f t="shared" si="283"/>
        <v>1263957.3333333333</v>
      </c>
      <c r="O541" s="20">
        <f t="shared" si="285"/>
        <v>1142400</v>
      </c>
      <c r="P541" s="20">
        <f t="shared" si="286"/>
        <v>1335936</v>
      </c>
      <c r="Q541" s="20">
        <f t="shared" si="284"/>
        <v>31678.38379715733</v>
      </c>
      <c r="R541" s="21">
        <f t="shared" si="287"/>
        <v>2.77296776935901E-2</v>
      </c>
      <c r="S541" s="20">
        <f t="shared" si="291"/>
        <v>1263957.3333333333</v>
      </c>
      <c r="T541" s="16" t="str">
        <f t="shared" si="288"/>
        <v>PROMEDIO</v>
      </c>
      <c r="U541" s="16">
        <v>1</v>
      </c>
      <c r="V541" s="16">
        <v>1</v>
      </c>
      <c r="W541" s="18">
        <f t="shared" si="289"/>
        <v>0</v>
      </c>
      <c r="X541" s="22">
        <f t="shared" si="290"/>
        <v>1</v>
      </c>
      <c r="Y541" s="22" t="e">
        <f>U541/#REF!</f>
        <v>#REF!</v>
      </c>
      <c r="Z541" s="22" t="e">
        <f>V541/#REF!</f>
        <v>#REF!</v>
      </c>
      <c r="AA541" s="20">
        <f t="shared" si="292"/>
        <v>1263957.3333333333</v>
      </c>
      <c r="AB541" s="20">
        <f t="shared" si="293"/>
        <v>1263957.3333333333</v>
      </c>
    </row>
    <row r="542" spans="1:28" x14ac:dyDescent="0.2">
      <c r="A542" s="40">
        <v>488</v>
      </c>
      <c r="B542" s="56" t="s">
        <v>283</v>
      </c>
      <c r="C542" s="54" t="s">
        <v>153</v>
      </c>
      <c r="D542" s="19">
        <v>1</v>
      </c>
      <c r="E542" s="2">
        <v>1600000</v>
      </c>
      <c r="F542" s="2">
        <f t="shared" si="277"/>
        <v>1600000</v>
      </c>
      <c r="G542" s="2">
        <v>1664000</v>
      </c>
      <c r="H542" s="2">
        <f t="shared" si="278"/>
        <v>1664000</v>
      </c>
      <c r="I542" s="2">
        <v>1764000</v>
      </c>
      <c r="J542" s="63">
        <f t="shared" si="279"/>
        <v>1764000</v>
      </c>
      <c r="K542" s="20">
        <f t="shared" si="280"/>
        <v>1600000</v>
      </c>
      <c r="L542" s="20">
        <f t="shared" si="281"/>
        <v>1764000</v>
      </c>
      <c r="M542" s="20">
        <f t="shared" si="282"/>
        <v>1664000</v>
      </c>
      <c r="N542" s="20">
        <f t="shared" si="283"/>
        <v>1676000</v>
      </c>
      <c r="O542" s="20">
        <f t="shared" si="285"/>
        <v>1632000</v>
      </c>
      <c r="P542" s="20">
        <f t="shared" si="286"/>
        <v>1714000</v>
      </c>
      <c r="Q542" s="20">
        <f t="shared" si="284"/>
        <v>45254.833995939043</v>
      </c>
      <c r="R542" s="21">
        <f t="shared" si="287"/>
        <v>2.77296776935901E-2</v>
      </c>
      <c r="S542" s="20">
        <f t="shared" si="291"/>
        <v>1676000</v>
      </c>
      <c r="T542" s="16" t="str">
        <f t="shared" si="288"/>
        <v>PROMEDIO</v>
      </c>
      <c r="U542" s="16">
        <v>1</v>
      </c>
      <c r="V542" s="16">
        <v>1</v>
      </c>
      <c r="W542" s="18">
        <f t="shared" si="289"/>
        <v>0</v>
      </c>
      <c r="X542" s="22">
        <f t="shared" si="290"/>
        <v>1</v>
      </c>
      <c r="Y542" s="22" t="e">
        <f>U542/#REF!</f>
        <v>#REF!</v>
      </c>
      <c r="Z542" s="22" t="e">
        <f>V542/#REF!</f>
        <v>#REF!</v>
      </c>
      <c r="AA542" s="20">
        <f t="shared" si="292"/>
        <v>1676000</v>
      </c>
      <c r="AB542" s="20">
        <f t="shared" si="293"/>
        <v>1676000</v>
      </c>
    </row>
    <row r="543" spans="1:28" x14ac:dyDescent="0.2">
      <c r="A543" s="40">
        <v>489</v>
      </c>
      <c r="B543" s="56" t="s">
        <v>451</v>
      </c>
      <c r="C543" s="54" t="s">
        <v>153</v>
      </c>
      <c r="D543" s="19">
        <v>1</v>
      </c>
      <c r="E543" s="2">
        <v>1840000</v>
      </c>
      <c r="F543" s="2">
        <f t="shared" si="277"/>
        <v>1840000</v>
      </c>
      <c r="G543" s="2">
        <v>2244800</v>
      </c>
      <c r="H543" s="2">
        <f t="shared" si="278"/>
        <v>2244800</v>
      </c>
      <c r="I543" s="2">
        <v>2475904</v>
      </c>
      <c r="J543" s="63">
        <f t="shared" si="279"/>
        <v>2475904</v>
      </c>
      <c r="K543" s="20">
        <f t="shared" si="280"/>
        <v>1840000</v>
      </c>
      <c r="L543" s="20">
        <f t="shared" si="281"/>
        <v>2475904</v>
      </c>
      <c r="M543" s="20">
        <f t="shared" si="282"/>
        <v>2244800</v>
      </c>
      <c r="N543" s="20">
        <f t="shared" si="283"/>
        <v>2186901.3333333335</v>
      </c>
      <c r="O543" s="20">
        <f t="shared" si="285"/>
        <v>2042400</v>
      </c>
      <c r="P543" s="20">
        <f t="shared" si="286"/>
        <v>2360352</v>
      </c>
      <c r="Q543" s="20">
        <f t="shared" si="284"/>
        <v>286236.82502431446</v>
      </c>
      <c r="R543" s="21">
        <f t="shared" si="287"/>
        <v>0.14014728996490133</v>
      </c>
      <c r="S543" s="20">
        <f t="shared" si="291"/>
        <v>2042400</v>
      </c>
      <c r="T543" s="16" t="str">
        <f t="shared" si="288"/>
        <v>PROM[MEN-MED]</v>
      </c>
      <c r="U543" s="16">
        <v>1</v>
      </c>
      <c r="V543" s="16">
        <v>1</v>
      </c>
      <c r="W543" s="18">
        <f t="shared" si="289"/>
        <v>0</v>
      </c>
      <c r="X543" s="22">
        <f t="shared" si="290"/>
        <v>1</v>
      </c>
      <c r="Y543" s="22" t="e">
        <f>U543/#REF!</f>
        <v>#REF!</v>
      </c>
      <c r="Z543" s="22" t="e">
        <f>V543/#REF!</f>
        <v>#REF!</v>
      </c>
      <c r="AA543" s="20">
        <f t="shared" si="292"/>
        <v>2042400</v>
      </c>
      <c r="AB543" s="20">
        <f t="shared" si="293"/>
        <v>2042400</v>
      </c>
    </row>
    <row r="544" spans="1:28" x14ac:dyDescent="0.2">
      <c r="A544" s="40">
        <v>490</v>
      </c>
      <c r="B544" s="55" t="s">
        <v>452</v>
      </c>
      <c r="C544" s="54" t="s">
        <v>153</v>
      </c>
      <c r="D544" s="19">
        <v>1</v>
      </c>
      <c r="E544" s="2">
        <v>72000</v>
      </c>
      <c r="F544" s="2">
        <f t="shared" si="277"/>
        <v>72000</v>
      </c>
      <c r="G544" s="2">
        <v>76320</v>
      </c>
      <c r="H544" s="2">
        <f t="shared" si="278"/>
        <v>76320</v>
      </c>
      <c r="I544" s="2">
        <v>105415.2</v>
      </c>
      <c r="J544" s="63">
        <f t="shared" si="279"/>
        <v>105415.2</v>
      </c>
      <c r="K544" s="20">
        <f t="shared" si="280"/>
        <v>72000</v>
      </c>
      <c r="L544" s="20">
        <f t="shared" si="281"/>
        <v>105415.2</v>
      </c>
      <c r="M544" s="20">
        <f t="shared" si="282"/>
        <v>76320</v>
      </c>
      <c r="N544" s="20">
        <f t="shared" si="283"/>
        <v>84578.400000000009</v>
      </c>
      <c r="O544" s="20">
        <f t="shared" si="285"/>
        <v>74160</v>
      </c>
      <c r="P544" s="20">
        <f t="shared" si="286"/>
        <v>90867.6</v>
      </c>
      <c r="Q544" s="20">
        <f t="shared" si="284"/>
        <v>3054.7012947258854</v>
      </c>
      <c r="R544" s="21">
        <f t="shared" si="287"/>
        <v>4.1190686282711511E-2</v>
      </c>
      <c r="S544" s="20">
        <f t="shared" si="291"/>
        <v>84578.400000000009</v>
      </c>
      <c r="T544" s="16" t="str">
        <f t="shared" si="288"/>
        <v>PROMEDIO</v>
      </c>
      <c r="U544" s="16">
        <v>1</v>
      </c>
      <c r="V544" s="16">
        <v>1</v>
      </c>
      <c r="W544" s="18">
        <f t="shared" si="289"/>
        <v>0</v>
      </c>
      <c r="X544" s="22">
        <f t="shared" si="290"/>
        <v>1</v>
      </c>
      <c r="Y544" s="22" t="e">
        <f>U544/#REF!</f>
        <v>#REF!</v>
      </c>
      <c r="Z544" s="22" t="e">
        <f>V544/#REF!</f>
        <v>#REF!</v>
      </c>
      <c r="AA544" s="20">
        <f t="shared" si="292"/>
        <v>84578.400000000009</v>
      </c>
      <c r="AB544" s="20">
        <f t="shared" si="293"/>
        <v>84578.400000000009</v>
      </c>
    </row>
    <row r="545" spans="1:47" x14ac:dyDescent="0.2">
      <c r="A545" s="40">
        <v>491</v>
      </c>
      <c r="B545" s="55" t="s">
        <v>453</v>
      </c>
      <c r="C545" s="54" t="s">
        <v>153</v>
      </c>
      <c r="D545" s="19">
        <v>1</v>
      </c>
      <c r="E545" s="2">
        <v>88000</v>
      </c>
      <c r="F545" s="2">
        <f t="shared" si="277"/>
        <v>88000</v>
      </c>
      <c r="G545" s="2">
        <v>105600</v>
      </c>
      <c r="H545" s="2">
        <f t="shared" si="278"/>
        <v>105600</v>
      </c>
      <c r="I545" s="2">
        <v>135308.79999999999</v>
      </c>
      <c r="J545" s="63">
        <f t="shared" si="279"/>
        <v>135308.79999999999</v>
      </c>
      <c r="K545" s="20">
        <f t="shared" si="280"/>
        <v>88000</v>
      </c>
      <c r="L545" s="20">
        <f t="shared" si="281"/>
        <v>135308.79999999999</v>
      </c>
      <c r="M545" s="20">
        <f t="shared" si="282"/>
        <v>105600</v>
      </c>
      <c r="N545" s="20">
        <f t="shared" si="283"/>
        <v>109636.26666666666</v>
      </c>
      <c r="O545" s="20">
        <f t="shared" si="285"/>
        <v>96800</v>
      </c>
      <c r="P545" s="20">
        <f t="shared" si="286"/>
        <v>120454.39999999999</v>
      </c>
      <c r="Q545" s="20">
        <f t="shared" si="284"/>
        <v>12445.079348883237</v>
      </c>
      <c r="R545" s="21">
        <f t="shared" si="287"/>
        <v>0.12856486930664501</v>
      </c>
      <c r="S545" s="20">
        <f t="shared" si="291"/>
        <v>96800</v>
      </c>
      <c r="T545" s="16" t="str">
        <f t="shared" si="288"/>
        <v>PROM[MEN-MED]</v>
      </c>
      <c r="U545" s="16">
        <v>1</v>
      </c>
      <c r="V545" s="16">
        <v>1</v>
      </c>
      <c r="W545" s="18">
        <f t="shared" si="289"/>
        <v>0</v>
      </c>
      <c r="X545" s="22">
        <f t="shared" si="290"/>
        <v>1</v>
      </c>
      <c r="Y545" s="22" t="e">
        <f>U545/#REF!</f>
        <v>#REF!</v>
      </c>
      <c r="Z545" s="22" t="e">
        <f>V545/#REF!</f>
        <v>#REF!</v>
      </c>
      <c r="AA545" s="20">
        <f t="shared" si="292"/>
        <v>96800</v>
      </c>
      <c r="AB545" s="20">
        <f t="shared" si="293"/>
        <v>96800</v>
      </c>
    </row>
    <row r="546" spans="1:47" x14ac:dyDescent="0.2">
      <c r="A546" s="40">
        <v>492</v>
      </c>
      <c r="B546" s="55" t="s">
        <v>454</v>
      </c>
      <c r="C546" s="54" t="s">
        <v>153</v>
      </c>
      <c r="D546" s="19">
        <v>1</v>
      </c>
      <c r="E546" s="2">
        <v>184000</v>
      </c>
      <c r="F546" s="2">
        <f t="shared" si="277"/>
        <v>184000</v>
      </c>
      <c r="G546" s="2">
        <v>185840</v>
      </c>
      <c r="H546" s="2">
        <f t="shared" si="278"/>
        <v>185840</v>
      </c>
      <c r="I546" s="2">
        <v>287500</v>
      </c>
      <c r="J546" s="63">
        <f t="shared" si="279"/>
        <v>287500</v>
      </c>
      <c r="K546" s="20">
        <f t="shared" si="280"/>
        <v>184000</v>
      </c>
      <c r="L546" s="20">
        <f t="shared" si="281"/>
        <v>287500</v>
      </c>
      <c r="M546" s="20">
        <f t="shared" si="282"/>
        <v>185840</v>
      </c>
      <c r="N546" s="20">
        <f t="shared" si="283"/>
        <v>219113.33333333334</v>
      </c>
      <c r="O546" s="20">
        <f t="shared" si="285"/>
        <v>184920</v>
      </c>
      <c r="P546" s="20">
        <f t="shared" si="286"/>
        <v>236670</v>
      </c>
      <c r="Q546" s="20">
        <f t="shared" si="284"/>
        <v>1301.0764773832475</v>
      </c>
      <c r="R546" s="21">
        <f t="shared" si="287"/>
        <v>7.0358883700153982E-3</v>
      </c>
      <c r="S546" s="20">
        <f t="shared" si="291"/>
        <v>219113.33333333334</v>
      </c>
      <c r="T546" s="16" t="str">
        <f t="shared" si="288"/>
        <v>PROMEDIO</v>
      </c>
      <c r="U546" s="16">
        <v>1</v>
      </c>
      <c r="V546" s="16">
        <v>1</v>
      </c>
      <c r="W546" s="18">
        <f t="shared" si="289"/>
        <v>0</v>
      </c>
      <c r="X546" s="22">
        <f t="shared" si="290"/>
        <v>1</v>
      </c>
      <c r="Y546" s="22" t="e">
        <f>U546/#REF!</f>
        <v>#REF!</v>
      </c>
      <c r="Z546" s="22" t="e">
        <f>V546/#REF!</f>
        <v>#REF!</v>
      </c>
      <c r="AA546" s="20">
        <f t="shared" si="292"/>
        <v>219113.33333333334</v>
      </c>
      <c r="AB546" s="20">
        <f t="shared" si="293"/>
        <v>219113.33333333334</v>
      </c>
    </row>
    <row r="547" spans="1:47" x14ac:dyDescent="0.2">
      <c r="A547" s="40">
        <v>493</v>
      </c>
      <c r="B547" s="55" t="s">
        <v>455</v>
      </c>
      <c r="C547" s="54" t="s">
        <v>153</v>
      </c>
      <c r="D547" s="19">
        <v>1</v>
      </c>
      <c r="E547" s="2">
        <v>72000</v>
      </c>
      <c r="F547" s="2">
        <f t="shared" si="277"/>
        <v>72000</v>
      </c>
      <c r="G547" s="2">
        <v>72720</v>
      </c>
      <c r="H547" s="2">
        <f t="shared" si="278"/>
        <v>72720</v>
      </c>
      <c r="I547" s="2">
        <v>100252.79999999999</v>
      </c>
      <c r="J547" s="63">
        <f t="shared" si="279"/>
        <v>100252.79999999999</v>
      </c>
      <c r="K547" s="20">
        <f t="shared" si="280"/>
        <v>72000</v>
      </c>
      <c r="L547" s="20">
        <f t="shared" si="281"/>
        <v>100252.79999999999</v>
      </c>
      <c r="M547" s="20">
        <f t="shared" si="282"/>
        <v>72720</v>
      </c>
      <c r="N547" s="20">
        <f t="shared" si="283"/>
        <v>81657.599999999991</v>
      </c>
      <c r="O547" s="20">
        <f t="shared" si="285"/>
        <v>72360</v>
      </c>
      <c r="P547" s="20">
        <f t="shared" si="286"/>
        <v>86486.399999999994</v>
      </c>
      <c r="Q547" s="20">
        <f t="shared" si="284"/>
        <v>509.11688245431424</v>
      </c>
      <c r="R547" s="21">
        <f t="shared" si="287"/>
        <v>7.0358883700153982E-3</v>
      </c>
      <c r="S547" s="20">
        <f t="shared" si="291"/>
        <v>81657.599999999991</v>
      </c>
      <c r="T547" s="16" t="str">
        <f t="shared" si="288"/>
        <v>PROMEDIO</v>
      </c>
      <c r="U547" s="16">
        <v>1</v>
      </c>
      <c r="V547" s="16">
        <v>1</v>
      </c>
      <c r="W547" s="18">
        <f t="shared" si="289"/>
        <v>0</v>
      </c>
      <c r="X547" s="22">
        <f t="shared" si="290"/>
        <v>1</v>
      </c>
      <c r="Y547" s="22" t="e">
        <f>U547/#REF!</f>
        <v>#REF!</v>
      </c>
      <c r="Z547" s="22" t="e">
        <f>V547/#REF!</f>
        <v>#REF!</v>
      </c>
      <c r="AA547" s="20">
        <f t="shared" si="292"/>
        <v>81657.599999999991</v>
      </c>
      <c r="AB547" s="20">
        <f t="shared" si="293"/>
        <v>81657.599999999991</v>
      </c>
    </row>
    <row r="548" spans="1:47" x14ac:dyDescent="0.2">
      <c r="A548" s="40">
        <v>494</v>
      </c>
      <c r="B548" s="55" t="s">
        <v>288</v>
      </c>
      <c r="C548" s="54" t="s">
        <v>153</v>
      </c>
      <c r="D548" s="19">
        <v>1</v>
      </c>
      <c r="E548" s="2">
        <v>85000</v>
      </c>
      <c r="F548" s="2">
        <f t="shared" si="277"/>
        <v>85000</v>
      </c>
      <c r="G548" s="2">
        <v>89250</v>
      </c>
      <c r="H548" s="2">
        <f t="shared" si="278"/>
        <v>89250</v>
      </c>
      <c r="I548" s="2">
        <v>110466.00000000003</v>
      </c>
      <c r="J548" s="63">
        <f t="shared" si="279"/>
        <v>110466.00000000003</v>
      </c>
      <c r="K548" s="20">
        <f t="shared" si="280"/>
        <v>85000</v>
      </c>
      <c r="L548" s="20">
        <f t="shared" si="281"/>
        <v>110466.00000000003</v>
      </c>
      <c r="M548" s="20">
        <f t="shared" si="282"/>
        <v>89250</v>
      </c>
      <c r="N548" s="20">
        <f t="shared" si="283"/>
        <v>94905.333333333328</v>
      </c>
      <c r="O548" s="20">
        <f t="shared" si="285"/>
        <v>87125</v>
      </c>
      <c r="P548" s="20">
        <f t="shared" si="286"/>
        <v>99858.000000000015</v>
      </c>
      <c r="Q548" s="20">
        <f t="shared" si="284"/>
        <v>3005.2038200428269</v>
      </c>
      <c r="R548" s="21">
        <f t="shared" si="287"/>
        <v>3.449301371641695E-2</v>
      </c>
      <c r="S548" s="20">
        <f t="shared" si="291"/>
        <v>94905.333333333328</v>
      </c>
      <c r="T548" s="16" t="str">
        <f t="shared" si="288"/>
        <v>PROMEDIO</v>
      </c>
      <c r="U548" s="16">
        <v>1</v>
      </c>
      <c r="V548" s="16">
        <v>1</v>
      </c>
      <c r="W548" s="18">
        <f t="shared" si="289"/>
        <v>0</v>
      </c>
      <c r="X548" s="22">
        <f t="shared" si="290"/>
        <v>1</v>
      </c>
      <c r="Y548" s="22" t="e">
        <f>U548/#REF!</f>
        <v>#REF!</v>
      </c>
      <c r="Z548" s="22" t="e">
        <f>V548/#REF!</f>
        <v>#REF!</v>
      </c>
      <c r="AA548" s="20">
        <f t="shared" si="292"/>
        <v>94905.333333333328</v>
      </c>
      <c r="AB548" s="20">
        <f t="shared" si="293"/>
        <v>94905.333333333328</v>
      </c>
    </row>
    <row r="549" spans="1:47" x14ac:dyDescent="0.2">
      <c r="A549" s="40">
        <v>495</v>
      </c>
      <c r="B549" s="55" t="s">
        <v>287</v>
      </c>
      <c r="C549" s="54" t="s">
        <v>153</v>
      </c>
      <c r="D549" s="19">
        <v>1</v>
      </c>
      <c r="E549" s="2">
        <v>134950</v>
      </c>
      <c r="F549" s="2">
        <f t="shared" si="277"/>
        <v>134950</v>
      </c>
      <c r="G549" s="2">
        <v>157891.5</v>
      </c>
      <c r="H549" s="2">
        <f t="shared" si="278"/>
        <v>157891.5</v>
      </c>
      <c r="I549" s="2">
        <v>178471.375</v>
      </c>
      <c r="J549" s="63">
        <f t="shared" si="279"/>
        <v>178471.375</v>
      </c>
      <c r="K549" s="20">
        <f t="shared" si="280"/>
        <v>134950</v>
      </c>
      <c r="L549" s="20">
        <f t="shared" si="281"/>
        <v>178471.375</v>
      </c>
      <c r="M549" s="20">
        <f t="shared" si="282"/>
        <v>157891.5</v>
      </c>
      <c r="N549" s="20">
        <f t="shared" si="283"/>
        <v>157104.29166666666</v>
      </c>
      <c r="O549" s="20">
        <f t="shared" si="285"/>
        <v>146420.75</v>
      </c>
      <c r="P549" s="20">
        <f t="shared" si="286"/>
        <v>168181.4375</v>
      </c>
      <c r="Q549" s="20">
        <f t="shared" si="284"/>
        <v>16222.090220591181</v>
      </c>
      <c r="R549" s="21">
        <f t="shared" si="287"/>
        <v>0.11079092424121022</v>
      </c>
      <c r="S549" s="20">
        <f t="shared" si="291"/>
        <v>146420.75</v>
      </c>
      <c r="T549" s="16" t="str">
        <f t="shared" si="288"/>
        <v>PROM[MEN-MED]</v>
      </c>
      <c r="U549" s="16">
        <v>1</v>
      </c>
      <c r="V549" s="16">
        <v>1</v>
      </c>
      <c r="W549" s="18">
        <f t="shared" si="289"/>
        <v>0</v>
      </c>
      <c r="X549" s="22">
        <f t="shared" si="290"/>
        <v>1</v>
      </c>
      <c r="Y549" s="22" t="e">
        <f>U549/#REF!</f>
        <v>#REF!</v>
      </c>
      <c r="Z549" s="22" t="e">
        <f>V549/#REF!</f>
        <v>#REF!</v>
      </c>
      <c r="AA549" s="20">
        <f t="shared" si="292"/>
        <v>146420.75</v>
      </c>
      <c r="AB549" s="20">
        <f t="shared" si="293"/>
        <v>146420.75</v>
      </c>
    </row>
    <row r="550" spans="1:47" x14ac:dyDescent="0.2">
      <c r="A550" s="131"/>
      <c r="B550" s="134"/>
      <c r="C550" s="133"/>
      <c r="D550" s="19"/>
      <c r="E550" s="2"/>
      <c r="F550" s="2"/>
      <c r="G550" s="2"/>
      <c r="H550" s="2"/>
      <c r="I550" s="2"/>
      <c r="J550" s="63"/>
      <c r="K550" s="20"/>
      <c r="L550" s="20"/>
      <c r="M550" s="20"/>
      <c r="N550" s="20"/>
      <c r="O550" s="20"/>
      <c r="P550" s="20"/>
      <c r="Q550" s="20"/>
      <c r="R550" s="21"/>
      <c r="S550" s="20"/>
      <c r="T550" s="16"/>
      <c r="U550" s="16"/>
      <c r="V550" s="16"/>
      <c r="W550" s="18"/>
      <c r="X550" s="22"/>
      <c r="Y550" s="22"/>
      <c r="Z550" s="22"/>
      <c r="AA550" s="20"/>
      <c r="AB550" s="20"/>
    </row>
    <row r="551" spans="1:47" s="60" customFormat="1" ht="19.2" customHeight="1" x14ac:dyDescent="0.2">
      <c r="A551" s="349" t="s">
        <v>456</v>
      </c>
      <c r="B551" s="350"/>
      <c r="C551" s="13"/>
      <c r="D551" s="139"/>
      <c r="E551" s="140"/>
      <c r="F551" s="140"/>
      <c r="G551" s="140"/>
      <c r="H551" s="140"/>
      <c r="I551" s="140"/>
      <c r="J551" s="141"/>
      <c r="K551" s="142"/>
      <c r="L551" s="142"/>
      <c r="M551" s="142"/>
      <c r="N551" s="142"/>
      <c r="O551" s="142"/>
      <c r="P551" s="142"/>
      <c r="Q551" s="142"/>
      <c r="R551" s="143"/>
      <c r="S551" s="142"/>
      <c r="T551" s="138"/>
      <c r="U551" s="138"/>
      <c r="V551" s="138"/>
      <c r="W551" s="139"/>
      <c r="X551" s="143"/>
      <c r="Y551" s="143"/>
      <c r="Z551" s="143"/>
      <c r="AA551" s="142"/>
      <c r="AB551" s="142"/>
      <c r="AC551" s="59"/>
      <c r="AD551" s="59"/>
      <c r="AE551" s="59"/>
      <c r="AF551" s="59"/>
      <c r="AG551" s="59"/>
      <c r="AH551" s="59"/>
      <c r="AI551" s="59"/>
      <c r="AJ551" s="59"/>
      <c r="AK551" s="59"/>
      <c r="AL551" s="59"/>
      <c r="AM551" s="59"/>
      <c r="AN551" s="59"/>
      <c r="AO551" s="59"/>
      <c r="AP551" s="59"/>
      <c r="AQ551" s="59"/>
      <c r="AR551" s="59"/>
      <c r="AS551" s="59"/>
      <c r="AT551" s="59"/>
      <c r="AU551" s="59"/>
    </row>
    <row r="552" spans="1:47" x14ac:dyDescent="0.2">
      <c r="A552" s="40">
        <v>495</v>
      </c>
      <c r="B552" s="56" t="s">
        <v>457</v>
      </c>
      <c r="C552" s="54" t="s">
        <v>153</v>
      </c>
      <c r="D552" s="19">
        <v>1</v>
      </c>
      <c r="E552" s="2">
        <v>240000</v>
      </c>
      <c r="F552" s="2">
        <f t="shared" ref="F552:F583" si="294">E552*D552</f>
        <v>240000</v>
      </c>
      <c r="G552" s="2">
        <v>295200</v>
      </c>
      <c r="H552" s="2">
        <f t="shared" ref="H552:H583" si="295">G552*D552</f>
        <v>295200</v>
      </c>
      <c r="I552" s="2">
        <v>295704</v>
      </c>
      <c r="J552" s="63">
        <f t="shared" ref="J552:J583" si="296">I552*D552</f>
        <v>295704</v>
      </c>
      <c r="K552" s="20">
        <f t="shared" ref="K552:K583" si="297">MIN(E552,G552,I552)</f>
        <v>240000</v>
      </c>
      <c r="L552" s="20">
        <f t="shared" ref="L552:L583" si="298">MAX(E552,G552,I552)</f>
        <v>295704</v>
      </c>
      <c r="M552" s="20">
        <f t="shared" ref="M552:M583" si="299">MEDIAN(E552,G552,I552)</f>
        <v>295200</v>
      </c>
      <c r="N552" s="20">
        <f t="shared" ref="N552:N583" si="300">AVERAGE(E552,G552,I552)</f>
        <v>276968</v>
      </c>
      <c r="O552" s="20">
        <f t="shared" si="285"/>
        <v>267600</v>
      </c>
      <c r="P552" s="20">
        <f t="shared" si="286"/>
        <v>295452</v>
      </c>
      <c r="Q552" s="20">
        <f t="shared" ref="Q552:Q583" si="301">STDEVA(E552,G552)</f>
        <v>39032.294321497422</v>
      </c>
      <c r="R552" s="21">
        <f t="shared" si="287"/>
        <v>0.14586059163489321</v>
      </c>
      <c r="S552" s="20">
        <f t="shared" si="291"/>
        <v>267600</v>
      </c>
      <c r="T552" s="16" t="str">
        <f t="shared" si="288"/>
        <v>PROM[MEN-MED]</v>
      </c>
      <c r="U552" s="16">
        <v>1</v>
      </c>
      <c r="V552" s="16">
        <v>1</v>
      </c>
      <c r="W552" s="18">
        <f t="shared" si="289"/>
        <v>0</v>
      </c>
      <c r="X552" s="22">
        <f t="shared" si="290"/>
        <v>1</v>
      </c>
      <c r="Y552" s="22" t="e">
        <f>U552/#REF!</f>
        <v>#REF!</v>
      </c>
      <c r="Z552" s="22" t="e">
        <f>V552/#REF!</f>
        <v>#REF!</v>
      </c>
      <c r="AA552" s="20">
        <f t="shared" si="292"/>
        <v>267600</v>
      </c>
      <c r="AB552" s="20">
        <f t="shared" si="293"/>
        <v>267600</v>
      </c>
    </row>
    <row r="553" spans="1:47" ht="20.399999999999999" x14ac:dyDescent="0.2">
      <c r="A553" s="40">
        <v>496</v>
      </c>
      <c r="B553" s="56" t="s">
        <v>458</v>
      </c>
      <c r="C553" s="54" t="s">
        <v>152</v>
      </c>
      <c r="D553" s="19">
        <v>1</v>
      </c>
      <c r="E553" s="2">
        <v>185000</v>
      </c>
      <c r="F553" s="2">
        <f t="shared" si="294"/>
        <v>185000</v>
      </c>
      <c r="G553" s="2">
        <v>212749.99999999997</v>
      </c>
      <c r="H553" s="2">
        <f t="shared" si="295"/>
        <v>212749.99999999997</v>
      </c>
      <c r="I553" s="2">
        <v>253246.49999999997</v>
      </c>
      <c r="J553" s="63">
        <f t="shared" si="296"/>
        <v>253246.49999999997</v>
      </c>
      <c r="K553" s="20">
        <f t="shared" si="297"/>
        <v>185000</v>
      </c>
      <c r="L553" s="20">
        <f t="shared" si="298"/>
        <v>253246.49999999997</v>
      </c>
      <c r="M553" s="20">
        <f t="shared" si="299"/>
        <v>212749.99999999997</v>
      </c>
      <c r="N553" s="20">
        <f t="shared" si="300"/>
        <v>216998.83333333334</v>
      </c>
      <c r="O553" s="20">
        <f t="shared" si="285"/>
        <v>198875</v>
      </c>
      <c r="P553" s="20">
        <f t="shared" si="286"/>
        <v>232998.24999999997</v>
      </c>
      <c r="Q553" s="20">
        <f t="shared" si="301"/>
        <v>19622.213177926671</v>
      </c>
      <c r="R553" s="21">
        <f t="shared" si="287"/>
        <v>9.8666062491146053E-2</v>
      </c>
      <c r="S553" s="20">
        <f t="shared" si="291"/>
        <v>216998.83333333334</v>
      </c>
      <c r="T553" s="16" t="str">
        <f t="shared" si="288"/>
        <v>PROMEDIO</v>
      </c>
      <c r="U553" s="16">
        <v>1</v>
      </c>
      <c r="V553" s="16">
        <v>1</v>
      </c>
      <c r="W553" s="18">
        <f t="shared" si="289"/>
        <v>0</v>
      </c>
      <c r="X553" s="22">
        <f t="shared" si="290"/>
        <v>1</v>
      </c>
      <c r="Y553" s="22" t="e">
        <f>U553/#REF!</f>
        <v>#REF!</v>
      </c>
      <c r="Z553" s="22" t="e">
        <f>V553/#REF!</f>
        <v>#REF!</v>
      </c>
      <c r="AA553" s="20">
        <f t="shared" si="292"/>
        <v>216998.83333333334</v>
      </c>
      <c r="AB553" s="20">
        <f t="shared" si="293"/>
        <v>216998.83333333334</v>
      </c>
    </row>
    <row r="554" spans="1:47" ht="20.399999999999999" x14ac:dyDescent="0.2">
      <c r="A554" s="40">
        <v>497</v>
      </c>
      <c r="B554" s="56" t="s">
        <v>459</v>
      </c>
      <c r="C554" s="54" t="s">
        <v>152</v>
      </c>
      <c r="D554" s="19">
        <v>1</v>
      </c>
      <c r="E554" s="2">
        <v>118000</v>
      </c>
      <c r="F554" s="2">
        <f t="shared" si="294"/>
        <v>118000</v>
      </c>
      <c r="G554" s="2">
        <v>119180</v>
      </c>
      <c r="H554" s="2">
        <f t="shared" si="295"/>
        <v>119180</v>
      </c>
      <c r="I554" s="2">
        <v>120371.8</v>
      </c>
      <c r="J554" s="63">
        <f t="shared" si="296"/>
        <v>120371.8</v>
      </c>
      <c r="K554" s="20">
        <f t="shared" si="297"/>
        <v>118000</v>
      </c>
      <c r="L554" s="20">
        <f t="shared" si="298"/>
        <v>120371.8</v>
      </c>
      <c r="M554" s="20">
        <f t="shared" si="299"/>
        <v>119180</v>
      </c>
      <c r="N554" s="20">
        <f t="shared" si="300"/>
        <v>119183.93333333333</v>
      </c>
      <c r="O554" s="20">
        <f t="shared" si="285"/>
        <v>118590</v>
      </c>
      <c r="P554" s="20">
        <f t="shared" si="286"/>
        <v>119775.9</v>
      </c>
      <c r="Q554" s="20">
        <f t="shared" si="301"/>
        <v>834.38600180012611</v>
      </c>
      <c r="R554" s="21">
        <f t="shared" si="287"/>
        <v>7.0358883700153982E-3</v>
      </c>
      <c r="S554" s="20">
        <f t="shared" si="291"/>
        <v>119183.93333333333</v>
      </c>
      <c r="T554" s="16" t="str">
        <f t="shared" si="288"/>
        <v>PROMEDIO</v>
      </c>
      <c r="U554" s="16">
        <v>1</v>
      </c>
      <c r="V554" s="16">
        <v>1</v>
      </c>
      <c r="W554" s="18">
        <f t="shared" si="289"/>
        <v>0</v>
      </c>
      <c r="X554" s="22">
        <f t="shared" si="290"/>
        <v>1</v>
      </c>
      <c r="Y554" s="22" t="e">
        <f>U554/#REF!</f>
        <v>#REF!</v>
      </c>
      <c r="Z554" s="22" t="e">
        <f>V554/#REF!</f>
        <v>#REF!</v>
      </c>
      <c r="AA554" s="20">
        <f t="shared" si="292"/>
        <v>119183.93333333333</v>
      </c>
      <c r="AB554" s="20">
        <f t="shared" si="293"/>
        <v>119183.93333333333</v>
      </c>
    </row>
    <row r="555" spans="1:47" ht="20.399999999999999" x14ac:dyDescent="0.2">
      <c r="A555" s="40">
        <v>498</v>
      </c>
      <c r="B555" s="56" t="s">
        <v>460</v>
      </c>
      <c r="C555" s="54" t="s">
        <v>152</v>
      </c>
      <c r="D555" s="19">
        <v>1</v>
      </c>
      <c r="E555" s="2">
        <v>118000</v>
      </c>
      <c r="F555" s="2">
        <f t="shared" si="294"/>
        <v>118000</v>
      </c>
      <c r="G555" s="2">
        <v>133340</v>
      </c>
      <c r="H555" s="2">
        <f t="shared" si="295"/>
        <v>133340</v>
      </c>
      <c r="I555" s="2">
        <v>167099.79999999999</v>
      </c>
      <c r="J555" s="63">
        <f t="shared" si="296"/>
        <v>167099.79999999999</v>
      </c>
      <c r="K555" s="20">
        <f t="shared" si="297"/>
        <v>118000</v>
      </c>
      <c r="L555" s="20">
        <f t="shared" si="298"/>
        <v>167099.79999999999</v>
      </c>
      <c r="M555" s="20">
        <f t="shared" si="299"/>
        <v>133340</v>
      </c>
      <c r="N555" s="20">
        <f t="shared" si="300"/>
        <v>139479.93333333332</v>
      </c>
      <c r="O555" s="20">
        <f t="shared" si="285"/>
        <v>125670</v>
      </c>
      <c r="P555" s="20">
        <f t="shared" si="286"/>
        <v>150219.9</v>
      </c>
      <c r="Q555" s="20">
        <f t="shared" si="301"/>
        <v>10847.018023401639</v>
      </c>
      <c r="R555" s="21">
        <f t="shared" si="287"/>
        <v>8.631350380680862E-2</v>
      </c>
      <c r="S555" s="20">
        <f t="shared" si="291"/>
        <v>139479.93333333332</v>
      </c>
      <c r="T555" s="16" t="str">
        <f t="shared" si="288"/>
        <v>PROMEDIO</v>
      </c>
      <c r="U555" s="16">
        <v>1</v>
      </c>
      <c r="V555" s="16">
        <v>1</v>
      </c>
      <c r="W555" s="18">
        <f t="shared" si="289"/>
        <v>0</v>
      </c>
      <c r="X555" s="22">
        <f t="shared" si="290"/>
        <v>1</v>
      </c>
      <c r="Y555" s="22" t="e">
        <f>U555/#REF!</f>
        <v>#REF!</v>
      </c>
      <c r="Z555" s="22" t="e">
        <f>V555/#REF!</f>
        <v>#REF!</v>
      </c>
      <c r="AA555" s="20">
        <f t="shared" si="292"/>
        <v>139479.93333333332</v>
      </c>
      <c r="AB555" s="20">
        <f t="shared" si="293"/>
        <v>139479.93333333332</v>
      </c>
    </row>
    <row r="556" spans="1:47" ht="20.399999999999999" x14ac:dyDescent="0.2">
      <c r="A556" s="40">
        <v>499</v>
      </c>
      <c r="B556" s="56" t="s">
        <v>461</v>
      </c>
      <c r="C556" s="54" t="s">
        <v>152</v>
      </c>
      <c r="D556" s="19">
        <v>1</v>
      </c>
      <c r="E556" s="2">
        <v>178000</v>
      </c>
      <c r="F556" s="2">
        <f t="shared" si="294"/>
        <v>178000</v>
      </c>
      <c r="G556" s="2">
        <v>190460</v>
      </c>
      <c r="H556" s="2">
        <f t="shared" si="295"/>
        <v>190460</v>
      </c>
      <c r="I556" s="2">
        <v>252065.8</v>
      </c>
      <c r="J556" s="63">
        <f t="shared" si="296"/>
        <v>252065.8</v>
      </c>
      <c r="K556" s="20">
        <f t="shared" si="297"/>
        <v>178000</v>
      </c>
      <c r="L556" s="20">
        <f t="shared" si="298"/>
        <v>252065.8</v>
      </c>
      <c r="M556" s="20">
        <f t="shared" si="299"/>
        <v>190460</v>
      </c>
      <c r="N556" s="20">
        <f t="shared" si="300"/>
        <v>206841.93333333335</v>
      </c>
      <c r="O556" s="20">
        <f t="shared" si="285"/>
        <v>184230</v>
      </c>
      <c r="P556" s="20">
        <f t="shared" si="286"/>
        <v>221262.9</v>
      </c>
      <c r="Q556" s="20">
        <f t="shared" si="301"/>
        <v>8810.5504935843819</v>
      </c>
      <c r="R556" s="21">
        <f t="shared" si="287"/>
        <v>4.7823647036771326E-2</v>
      </c>
      <c r="S556" s="20">
        <f t="shared" si="291"/>
        <v>206841.93333333335</v>
      </c>
      <c r="T556" s="16" t="str">
        <f t="shared" si="288"/>
        <v>PROMEDIO</v>
      </c>
      <c r="U556" s="16">
        <v>1</v>
      </c>
      <c r="V556" s="16">
        <v>1</v>
      </c>
      <c r="W556" s="18">
        <f t="shared" si="289"/>
        <v>0</v>
      </c>
      <c r="X556" s="22">
        <f t="shared" si="290"/>
        <v>1</v>
      </c>
      <c r="Y556" s="22" t="e">
        <f>U556/#REF!</f>
        <v>#REF!</v>
      </c>
      <c r="Z556" s="22" t="e">
        <f>V556/#REF!</f>
        <v>#REF!</v>
      </c>
      <c r="AA556" s="20">
        <f t="shared" si="292"/>
        <v>206841.93333333335</v>
      </c>
      <c r="AB556" s="20">
        <f t="shared" si="293"/>
        <v>206841.93333333335</v>
      </c>
    </row>
    <row r="557" spans="1:47" ht="20.399999999999999" x14ac:dyDescent="0.2">
      <c r="A557" s="40">
        <v>500</v>
      </c>
      <c r="B557" s="56" t="s">
        <v>462</v>
      </c>
      <c r="C557" s="54" t="s">
        <v>152</v>
      </c>
      <c r="D557" s="19">
        <v>1</v>
      </c>
      <c r="E557" s="2">
        <v>185000</v>
      </c>
      <c r="F557" s="2">
        <f t="shared" si="294"/>
        <v>185000</v>
      </c>
      <c r="G557" s="2">
        <v>218300</v>
      </c>
      <c r="H557" s="2">
        <f t="shared" si="295"/>
        <v>218300</v>
      </c>
      <c r="I557" s="2">
        <v>284456</v>
      </c>
      <c r="J557" s="63">
        <f t="shared" si="296"/>
        <v>284456</v>
      </c>
      <c r="K557" s="20">
        <f t="shared" si="297"/>
        <v>185000</v>
      </c>
      <c r="L557" s="20">
        <f t="shared" si="298"/>
        <v>284456</v>
      </c>
      <c r="M557" s="20">
        <f t="shared" si="299"/>
        <v>218300</v>
      </c>
      <c r="N557" s="20">
        <f t="shared" si="300"/>
        <v>229252</v>
      </c>
      <c r="O557" s="20">
        <f t="shared" si="285"/>
        <v>201650</v>
      </c>
      <c r="P557" s="20">
        <f t="shared" si="286"/>
        <v>251378</v>
      </c>
      <c r="Q557" s="20">
        <f t="shared" si="301"/>
        <v>23546.655813512032</v>
      </c>
      <c r="R557" s="21">
        <f t="shared" si="287"/>
        <v>0.11676992716842069</v>
      </c>
      <c r="S557" s="20">
        <f t="shared" si="291"/>
        <v>201650</v>
      </c>
      <c r="T557" s="16" t="str">
        <f t="shared" si="288"/>
        <v>PROM[MEN-MED]</v>
      </c>
      <c r="U557" s="16">
        <v>1</v>
      </c>
      <c r="V557" s="16">
        <v>1</v>
      </c>
      <c r="W557" s="18">
        <f t="shared" si="289"/>
        <v>0</v>
      </c>
      <c r="X557" s="22">
        <f t="shared" si="290"/>
        <v>1</v>
      </c>
      <c r="Y557" s="22" t="e">
        <f>U557/#REF!</f>
        <v>#REF!</v>
      </c>
      <c r="Z557" s="22" t="e">
        <f>V557/#REF!</f>
        <v>#REF!</v>
      </c>
      <c r="AA557" s="20">
        <f t="shared" si="292"/>
        <v>201650</v>
      </c>
      <c r="AB557" s="20">
        <f t="shared" si="293"/>
        <v>201650</v>
      </c>
    </row>
    <row r="558" spans="1:47" ht="20.399999999999999" x14ac:dyDescent="0.2">
      <c r="A558" s="40">
        <v>501</v>
      </c>
      <c r="B558" s="56" t="s">
        <v>463</v>
      </c>
      <c r="C558" s="54" t="s">
        <v>152</v>
      </c>
      <c r="D558" s="19">
        <v>1</v>
      </c>
      <c r="E558" s="2">
        <v>118000</v>
      </c>
      <c r="F558" s="2">
        <f t="shared" si="294"/>
        <v>118000</v>
      </c>
      <c r="G558" s="2">
        <v>141600</v>
      </c>
      <c r="H558" s="2">
        <f t="shared" si="295"/>
        <v>141600</v>
      </c>
      <c r="I558" s="2">
        <v>132584.80000000002</v>
      </c>
      <c r="J558" s="63">
        <f t="shared" si="296"/>
        <v>132584.80000000002</v>
      </c>
      <c r="K558" s="20">
        <f t="shared" si="297"/>
        <v>118000</v>
      </c>
      <c r="L558" s="20">
        <f t="shared" si="298"/>
        <v>141600</v>
      </c>
      <c r="M558" s="20">
        <f t="shared" si="299"/>
        <v>132584.80000000002</v>
      </c>
      <c r="N558" s="20">
        <f t="shared" si="300"/>
        <v>130728.26666666668</v>
      </c>
      <c r="O558" s="20">
        <f t="shared" si="285"/>
        <v>125292.40000000001</v>
      </c>
      <c r="P558" s="20">
        <f t="shared" si="286"/>
        <v>137092.40000000002</v>
      </c>
      <c r="Q558" s="20">
        <f t="shared" si="301"/>
        <v>16687.72003600252</v>
      </c>
      <c r="R558" s="21">
        <f t="shared" si="287"/>
        <v>0.13319020176804433</v>
      </c>
      <c r="S558" s="20">
        <f t="shared" si="291"/>
        <v>125292.40000000001</v>
      </c>
      <c r="T558" s="16" t="str">
        <f t="shared" si="288"/>
        <v>PROM[MEN-MED]</v>
      </c>
      <c r="U558" s="16">
        <v>1</v>
      </c>
      <c r="V558" s="16">
        <v>1</v>
      </c>
      <c r="W558" s="18">
        <f t="shared" si="289"/>
        <v>0</v>
      </c>
      <c r="X558" s="22">
        <f t="shared" si="290"/>
        <v>1</v>
      </c>
      <c r="Y558" s="22" t="e">
        <f>U558/#REF!</f>
        <v>#REF!</v>
      </c>
      <c r="Z558" s="22" t="e">
        <f>V558/#REF!</f>
        <v>#REF!</v>
      </c>
      <c r="AA558" s="20">
        <f t="shared" si="292"/>
        <v>125292.40000000001</v>
      </c>
      <c r="AB558" s="20">
        <f t="shared" si="293"/>
        <v>125292.40000000001</v>
      </c>
    </row>
    <row r="559" spans="1:47" ht="20.399999999999999" x14ac:dyDescent="0.2">
      <c r="A559" s="40">
        <v>502</v>
      </c>
      <c r="B559" s="56" t="s">
        <v>464</v>
      </c>
      <c r="C559" s="54" t="s">
        <v>152</v>
      </c>
      <c r="D559" s="19">
        <v>1</v>
      </c>
      <c r="E559" s="2">
        <v>108125.36</v>
      </c>
      <c r="F559" s="2">
        <f t="shared" si="294"/>
        <v>108125.36</v>
      </c>
      <c r="G559" s="2">
        <v>116775.38880000002</v>
      </c>
      <c r="H559" s="2">
        <f t="shared" si="295"/>
        <v>116775.38880000002</v>
      </c>
      <c r="I559" s="2">
        <v>112493.62454400001</v>
      </c>
      <c r="J559" s="63">
        <f t="shared" si="296"/>
        <v>112493.62454400001</v>
      </c>
      <c r="K559" s="20">
        <f t="shared" si="297"/>
        <v>108125.36</v>
      </c>
      <c r="L559" s="20">
        <f t="shared" si="298"/>
        <v>116775.38880000002</v>
      </c>
      <c r="M559" s="20">
        <f t="shared" si="299"/>
        <v>112493.62454400001</v>
      </c>
      <c r="N559" s="20">
        <f t="shared" si="300"/>
        <v>112464.79111466667</v>
      </c>
      <c r="O559" s="20">
        <f t="shared" si="285"/>
        <v>110309.492272</v>
      </c>
      <c r="P559" s="20">
        <f t="shared" si="286"/>
        <v>114634.50667200002</v>
      </c>
      <c r="Q559" s="20">
        <f t="shared" si="301"/>
        <v>6116.4940219389446</v>
      </c>
      <c r="R559" s="21">
        <f t="shared" si="287"/>
        <v>5.5448483135585078E-2</v>
      </c>
      <c r="S559" s="20">
        <f t="shared" si="291"/>
        <v>112464.79111466667</v>
      </c>
      <c r="T559" s="16" t="str">
        <f t="shared" si="288"/>
        <v>PROMEDIO</v>
      </c>
      <c r="U559" s="16">
        <v>1</v>
      </c>
      <c r="V559" s="16">
        <v>1</v>
      </c>
      <c r="W559" s="18">
        <f t="shared" si="289"/>
        <v>0</v>
      </c>
      <c r="X559" s="22">
        <f t="shared" si="290"/>
        <v>1</v>
      </c>
      <c r="Y559" s="22" t="e">
        <f>U559/#REF!</f>
        <v>#REF!</v>
      </c>
      <c r="Z559" s="22" t="e">
        <f>V559/#REF!</f>
        <v>#REF!</v>
      </c>
      <c r="AA559" s="20">
        <f t="shared" si="292"/>
        <v>112464.79111466667</v>
      </c>
      <c r="AB559" s="20">
        <f t="shared" si="293"/>
        <v>112464.79111466667</v>
      </c>
    </row>
    <row r="560" spans="1:47" ht="20.399999999999999" x14ac:dyDescent="0.2">
      <c r="A560" s="40">
        <v>503</v>
      </c>
      <c r="B560" s="56" t="s">
        <v>465</v>
      </c>
      <c r="C560" s="54" t="s">
        <v>152</v>
      </c>
      <c r="D560" s="19">
        <v>1</v>
      </c>
      <c r="E560" s="2">
        <v>75000</v>
      </c>
      <c r="F560" s="2">
        <f t="shared" si="294"/>
        <v>75000</v>
      </c>
      <c r="G560" s="2">
        <v>93750</v>
      </c>
      <c r="H560" s="2">
        <f t="shared" si="295"/>
        <v>93750</v>
      </c>
      <c r="I560" s="2">
        <v>82687.5</v>
      </c>
      <c r="J560" s="63">
        <f t="shared" si="296"/>
        <v>82687.5</v>
      </c>
      <c r="K560" s="20">
        <f t="shared" si="297"/>
        <v>75000</v>
      </c>
      <c r="L560" s="20">
        <f t="shared" si="298"/>
        <v>93750</v>
      </c>
      <c r="M560" s="20">
        <f t="shared" si="299"/>
        <v>82687.5</v>
      </c>
      <c r="N560" s="20">
        <f t="shared" si="300"/>
        <v>83812.5</v>
      </c>
      <c r="O560" s="20">
        <f t="shared" si="285"/>
        <v>78843.75</v>
      </c>
      <c r="P560" s="20">
        <f t="shared" si="286"/>
        <v>88218.75</v>
      </c>
      <c r="Q560" s="20">
        <f t="shared" si="301"/>
        <v>13258.252147247766</v>
      </c>
      <c r="R560" s="21">
        <f t="shared" si="287"/>
        <v>0.16815856865316231</v>
      </c>
      <c r="S560" s="20">
        <f t="shared" si="291"/>
        <v>78843.75</v>
      </c>
      <c r="T560" s="16" t="str">
        <f t="shared" si="288"/>
        <v>PROM[MEN-MED]</v>
      </c>
      <c r="U560" s="16">
        <v>1</v>
      </c>
      <c r="V560" s="16">
        <v>1</v>
      </c>
      <c r="W560" s="18">
        <f t="shared" si="289"/>
        <v>0</v>
      </c>
      <c r="X560" s="22">
        <f t="shared" si="290"/>
        <v>1</v>
      </c>
      <c r="Y560" s="22" t="e">
        <f>U560/#REF!</f>
        <v>#REF!</v>
      </c>
      <c r="Z560" s="22" t="e">
        <f>V560/#REF!</f>
        <v>#REF!</v>
      </c>
      <c r="AA560" s="20">
        <f t="shared" si="292"/>
        <v>78843.75</v>
      </c>
      <c r="AB560" s="20">
        <f t="shared" si="293"/>
        <v>78843.75</v>
      </c>
    </row>
    <row r="561" spans="1:28" ht="20.399999999999999" x14ac:dyDescent="0.2">
      <c r="A561" s="40">
        <v>504</v>
      </c>
      <c r="B561" s="56" t="s">
        <v>466</v>
      </c>
      <c r="C561" s="54" t="s">
        <v>152</v>
      </c>
      <c r="D561" s="19">
        <v>1</v>
      </c>
      <c r="E561" s="2">
        <v>185000</v>
      </c>
      <c r="F561" s="2">
        <f t="shared" si="294"/>
        <v>185000</v>
      </c>
      <c r="G561" s="2">
        <v>231250</v>
      </c>
      <c r="H561" s="2">
        <f t="shared" si="295"/>
        <v>231250</v>
      </c>
      <c r="I561" s="2">
        <v>188718.5</v>
      </c>
      <c r="J561" s="63">
        <f t="shared" si="296"/>
        <v>188718.5</v>
      </c>
      <c r="K561" s="20">
        <f t="shared" si="297"/>
        <v>185000</v>
      </c>
      <c r="L561" s="20">
        <f t="shared" si="298"/>
        <v>231250</v>
      </c>
      <c r="M561" s="20">
        <f t="shared" si="299"/>
        <v>188718.5</v>
      </c>
      <c r="N561" s="20">
        <f t="shared" si="300"/>
        <v>201656.16666666666</v>
      </c>
      <c r="O561" s="20">
        <f t="shared" si="285"/>
        <v>186859.25</v>
      </c>
      <c r="P561" s="20">
        <f t="shared" si="286"/>
        <v>209984.25</v>
      </c>
      <c r="Q561" s="20">
        <f t="shared" si="301"/>
        <v>32703.688629877823</v>
      </c>
      <c r="R561" s="21">
        <f t="shared" si="287"/>
        <v>0.17501776674089092</v>
      </c>
      <c r="S561" s="20">
        <f t="shared" si="291"/>
        <v>186859.25</v>
      </c>
      <c r="T561" s="16" t="str">
        <f t="shared" si="288"/>
        <v>PROM[MEN-MED]</v>
      </c>
      <c r="U561" s="16">
        <v>1</v>
      </c>
      <c r="V561" s="16">
        <v>1</v>
      </c>
      <c r="W561" s="18">
        <f t="shared" si="289"/>
        <v>0</v>
      </c>
      <c r="X561" s="22">
        <f t="shared" si="290"/>
        <v>1</v>
      </c>
      <c r="Y561" s="22" t="e">
        <f>U561/#REF!</f>
        <v>#REF!</v>
      </c>
      <c r="Z561" s="22" t="e">
        <f>V561/#REF!</f>
        <v>#REF!</v>
      </c>
      <c r="AA561" s="20">
        <f t="shared" si="292"/>
        <v>186859.25</v>
      </c>
      <c r="AB561" s="20">
        <f t="shared" si="293"/>
        <v>186859.25</v>
      </c>
    </row>
    <row r="562" spans="1:28" ht="20.399999999999999" x14ac:dyDescent="0.2">
      <c r="A562" s="40">
        <v>505</v>
      </c>
      <c r="B562" s="56" t="s">
        <v>467</v>
      </c>
      <c r="C562" s="54" t="s">
        <v>152</v>
      </c>
      <c r="D562" s="19">
        <v>1</v>
      </c>
      <c r="E562" s="2">
        <v>280241.89</v>
      </c>
      <c r="F562" s="2">
        <f t="shared" si="294"/>
        <v>280241.89</v>
      </c>
      <c r="G562" s="2">
        <v>291451.56560000003</v>
      </c>
      <c r="H562" s="2">
        <f t="shared" si="295"/>
        <v>291451.56560000003</v>
      </c>
      <c r="I562" s="2">
        <v>285874.75198900001</v>
      </c>
      <c r="J562" s="63">
        <f t="shared" si="296"/>
        <v>285874.75198900001</v>
      </c>
      <c r="K562" s="20">
        <f t="shared" si="297"/>
        <v>280241.89</v>
      </c>
      <c r="L562" s="20">
        <f t="shared" si="298"/>
        <v>291451.56560000003</v>
      </c>
      <c r="M562" s="20">
        <f t="shared" si="299"/>
        <v>285874.75198900001</v>
      </c>
      <c r="N562" s="20">
        <f t="shared" si="300"/>
        <v>285856.06919633335</v>
      </c>
      <c r="O562" s="20">
        <f t="shared" si="285"/>
        <v>283058.32099450001</v>
      </c>
      <c r="P562" s="20">
        <f t="shared" si="286"/>
        <v>288663.15879450005</v>
      </c>
      <c r="Q562" s="20">
        <f t="shared" si="301"/>
        <v>7926.4376316613934</v>
      </c>
      <c r="R562" s="21">
        <f t="shared" si="287"/>
        <v>2.800284267854259E-2</v>
      </c>
      <c r="S562" s="20">
        <f t="shared" si="291"/>
        <v>285856.06919633335</v>
      </c>
      <c r="T562" s="16" t="str">
        <f t="shared" si="288"/>
        <v>PROMEDIO</v>
      </c>
      <c r="U562" s="16">
        <v>1</v>
      </c>
      <c r="V562" s="16">
        <v>1</v>
      </c>
      <c r="W562" s="18">
        <f t="shared" si="289"/>
        <v>0</v>
      </c>
      <c r="X562" s="22">
        <f t="shared" si="290"/>
        <v>1</v>
      </c>
      <c r="Y562" s="22" t="e">
        <f>U562/#REF!</f>
        <v>#REF!</v>
      </c>
      <c r="Z562" s="22" t="e">
        <f>V562/#REF!</f>
        <v>#REF!</v>
      </c>
      <c r="AA562" s="20">
        <f t="shared" si="292"/>
        <v>285856.06919633335</v>
      </c>
      <c r="AB562" s="20">
        <f t="shared" si="293"/>
        <v>285856.06919633335</v>
      </c>
    </row>
    <row r="563" spans="1:28" x14ac:dyDescent="0.2">
      <c r="A563" s="40">
        <v>506</v>
      </c>
      <c r="B563" s="56" t="s">
        <v>468</v>
      </c>
      <c r="C563" s="54" t="s">
        <v>152</v>
      </c>
      <c r="D563" s="19">
        <v>1</v>
      </c>
      <c r="E563" s="2">
        <v>135000</v>
      </c>
      <c r="F563" s="2">
        <f t="shared" si="294"/>
        <v>135000</v>
      </c>
      <c r="G563" s="2">
        <v>157950</v>
      </c>
      <c r="H563" s="2">
        <f t="shared" si="295"/>
        <v>157950</v>
      </c>
      <c r="I563" s="2">
        <v>169344.00000000003</v>
      </c>
      <c r="J563" s="63">
        <f t="shared" si="296"/>
        <v>169344.00000000003</v>
      </c>
      <c r="K563" s="20">
        <f t="shared" si="297"/>
        <v>135000</v>
      </c>
      <c r="L563" s="20">
        <f t="shared" si="298"/>
        <v>169344.00000000003</v>
      </c>
      <c r="M563" s="20">
        <f t="shared" si="299"/>
        <v>157950</v>
      </c>
      <c r="N563" s="20">
        <f t="shared" si="300"/>
        <v>154098</v>
      </c>
      <c r="O563" s="20">
        <f t="shared" si="285"/>
        <v>146475</v>
      </c>
      <c r="P563" s="20">
        <f t="shared" si="286"/>
        <v>163647</v>
      </c>
      <c r="Q563" s="20">
        <f t="shared" si="301"/>
        <v>16228.100628231266</v>
      </c>
      <c r="R563" s="21">
        <f t="shared" si="287"/>
        <v>0.11079092424121022</v>
      </c>
      <c r="S563" s="20">
        <f t="shared" si="291"/>
        <v>146475</v>
      </c>
      <c r="T563" s="16" t="str">
        <f t="shared" si="288"/>
        <v>PROM[MEN-MED]</v>
      </c>
      <c r="U563" s="16">
        <v>1</v>
      </c>
      <c r="V563" s="16">
        <v>1</v>
      </c>
      <c r="W563" s="18">
        <f t="shared" si="289"/>
        <v>0</v>
      </c>
      <c r="X563" s="22">
        <f t="shared" si="290"/>
        <v>1</v>
      </c>
      <c r="Y563" s="22" t="e">
        <f>U563/#REF!</f>
        <v>#REF!</v>
      </c>
      <c r="Z563" s="22" t="e">
        <f>V563/#REF!</f>
        <v>#REF!</v>
      </c>
      <c r="AA563" s="20">
        <f t="shared" si="292"/>
        <v>146475</v>
      </c>
      <c r="AB563" s="20">
        <f t="shared" si="293"/>
        <v>146475</v>
      </c>
    </row>
    <row r="564" spans="1:28" ht="20.399999999999999" x14ac:dyDescent="0.2">
      <c r="A564" s="40">
        <v>507</v>
      </c>
      <c r="B564" s="56" t="s">
        <v>238</v>
      </c>
      <c r="C564" s="54" t="s">
        <v>152</v>
      </c>
      <c r="D564" s="19">
        <v>1</v>
      </c>
      <c r="E564" s="2">
        <v>228500</v>
      </c>
      <c r="F564" s="2">
        <f t="shared" si="294"/>
        <v>228500</v>
      </c>
      <c r="G564" s="2">
        <v>237640</v>
      </c>
      <c r="H564" s="2">
        <f t="shared" si="295"/>
        <v>237640</v>
      </c>
      <c r="I564" s="2">
        <v>233092.85</v>
      </c>
      <c r="J564" s="63">
        <f t="shared" si="296"/>
        <v>233092.85</v>
      </c>
      <c r="K564" s="20">
        <f t="shared" si="297"/>
        <v>228500</v>
      </c>
      <c r="L564" s="20">
        <f t="shared" si="298"/>
        <v>237640</v>
      </c>
      <c r="M564" s="20">
        <f t="shared" si="299"/>
        <v>233092.85</v>
      </c>
      <c r="N564" s="20">
        <f t="shared" si="300"/>
        <v>233077.61666666667</v>
      </c>
      <c r="O564" s="20">
        <f t="shared" si="285"/>
        <v>230796.42499999999</v>
      </c>
      <c r="P564" s="20">
        <f t="shared" si="286"/>
        <v>235366.42499999999</v>
      </c>
      <c r="Q564" s="20">
        <f t="shared" si="301"/>
        <v>6462.9559800450443</v>
      </c>
      <c r="R564" s="21">
        <f t="shared" si="287"/>
        <v>2.8002842678542549E-2</v>
      </c>
      <c r="S564" s="20">
        <f t="shared" si="291"/>
        <v>233077.61666666667</v>
      </c>
      <c r="T564" s="16" t="str">
        <f t="shared" si="288"/>
        <v>PROMEDIO</v>
      </c>
      <c r="U564" s="16">
        <v>1</v>
      </c>
      <c r="V564" s="16">
        <v>1</v>
      </c>
      <c r="W564" s="18">
        <f t="shared" si="289"/>
        <v>0</v>
      </c>
      <c r="X564" s="22">
        <f t="shared" si="290"/>
        <v>1</v>
      </c>
      <c r="Y564" s="22" t="e">
        <f>U564/#REF!</f>
        <v>#REF!</v>
      </c>
      <c r="Z564" s="22" t="e">
        <f>V564/#REF!</f>
        <v>#REF!</v>
      </c>
      <c r="AA564" s="20">
        <f t="shared" si="292"/>
        <v>233077.61666666667</v>
      </c>
      <c r="AB564" s="20">
        <f t="shared" si="293"/>
        <v>233077.61666666667</v>
      </c>
    </row>
    <row r="565" spans="1:28" x14ac:dyDescent="0.2">
      <c r="A565" s="40">
        <v>508</v>
      </c>
      <c r="B565" s="56" t="s">
        <v>239</v>
      </c>
      <c r="C565" s="54" t="s">
        <v>152</v>
      </c>
      <c r="D565" s="19">
        <v>1</v>
      </c>
      <c r="E565" s="2">
        <v>115000</v>
      </c>
      <c r="F565" s="2">
        <f t="shared" si="294"/>
        <v>115000</v>
      </c>
      <c r="G565" s="2">
        <v>143750</v>
      </c>
      <c r="H565" s="2">
        <f t="shared" si="295"/>
        <v>143750</v>
      </c>
      <c r="I565" s="2">
        <v>117311.5</v>
      </c>
      <c r="J565" s="63">
        <f t="shared" si="296"/>
        <v>117311.5</v>
      </c>
      <c r="K565" s="20">
        <f t="shared" si="297"/>
        <v>115000</v>
      </c>
      <c r="L565" s="20">
        <f t="shared" si="298"/>
        <v>143750</v>
      </c>
      <c r="M565" s="20">
        <f t="shared" si="299"/>
        <v>117311.5</v>
      </c>
      <c r="N565" s="20">
        <f t="shared" si="300"/>
        <v>125353.83333333333</v>
      </c>
      <c r="O565" s="20">
        <f t="shared" si="285"/>
        <v>116155.75</v>
      </c>
      <c r="P565" s="20">
        <f t="shared" si="286"/>
        <v>130530.75</v>
      </c>
      <c r="Q565" s="20">
        <f t="shared" si="301"/>
        <v>20329.31995911324</v>
      </c>
      <c r="R565" s="21">
        <f t="shared" si="287"/>
        <v>0.17501776674089092</v>
      </c>
      <c r="S565" s="20">
        <f t="shared" si="291"/>
        <v>116155.75</v>
      </c>
      <c r="T565" s="16" t="str">
        <f t="shared" si="288"/>
        <v>PROM[MEN-MED]</v>
      </c>
      <c r="U565" s="16">
        <v>1</v>
      </c>
      <c r="V565" s="16">
        <v>1</v>
      </c>
      <c r="W565" s="18">
        <f t="shared" si="289"/>
        <v>0</v>
      </c>
      <c r="X565" s="22">
        <f t="shared" si="290"/>
        <v>1</v>
      </c>
      <c r="Y565" s="22" t="e">
        <f>U565/#REF!</f>
        <v>#REF!</v>
      </c>
      <c r="Z565" s="22" t="e">
        <f>V565/#REF!</f>
        <v>#REF!</v>
      </c>
      <c r="AA565" s="20">
        <f t="shared" si="292"/>
        <v>116155.75</v>
      </c>
      <c r="AB565" s="20">
        <f t="shared" si="293"/>
        <v>116155.75</v>
      </c>
    </row>
    <row r="566" spans="1:28" ht="20.399999999999999" x14ac:dyDescent="0.2">
      <c r="A566" s="40">
        <v>509</v>
      </c>
      <c r="B566" s="56" t="s">
        <v>240</v>
      </c>
      <c r="C566" s="54" t="s">
        <v>153</v>
      </c>
      <c r="D566" s="19">
        <v>1</v>
      </c>
      <c r="E566" s="2">
        <v>1150000</v>
      </c>
      <c r="F566" s="2">
        <f t="shared" si="294"/>
        <v>1150000</v>
      </c>
      <c r="G566" s="2">
        <v>1403000</v>
      </c>
      <c r="H566" s="2">
        <f t="shared" si="295"/>
        <v>1403000</v>
      </c>
      <c r="I566" s="2">
        <v>1628515</v>
      </c>
      <c r="J566" s="63">
        <f t="shared" si="296"/>
        <v>1628515</v>
      </c>
      <c r="K566" s="20">
        <f t="shared" si="297"/>
        <v>1150000</v>
      </c>
      <c r="L566" s="20">
        <f t="shared" si="298"/>
        <v>1628515</v>
      </c>
      <c r="M566" s="20">
        <f t="shared" si="299"/>
        <v>1403000</v>
      </c>
      <c r="N566" s="20">
        <f t="shared" si="300"/>
        <v>1393838.3333333333</v>
      </c>
      <c r="O566" s="20">
        <f t="shared" si="285"/>
        <v>1276500</v>
      </c>
      <c r="P566" s="20">
        <f t="shared" si="286"/>
        <v>1515757.5</v>
      </c>
      <c r="Q566" s="20">
        <f t="shared" si="301"/>
        <v>178898.01564019654</v>
      </c>
      <c r="R566" s="21">
        <f t="shared" si="287"/>
        <v>0.14014728996490133</v>
      </c>
      <c r="S566" s="20">
        <f t="shared" si="291"/>
        <v>1276500</v>
      </c>
      <c r="T566" s="16" t="str">
        <f t="shared" si="288"/>
        <v>PROM[MEN-MED]</v>
      </c>
      <c r="U566" s="16">
        <v>1</v>
      </c>
      <c r="V566" s="16">
        <v>1</v>
      </c>
      <c r="W566" s="18">
        <f t="shared" si="289"/>
        <v>0</v>
      </c>
      <c r="X566" s="22">
        <f t="shared" si="290"/>
        <v>1</v>
      </c>
      <c r="Y566" s="22" t="e">
        <f>U566/#REF!</f>
        <v>#REF!</v>
      </c>
      <c r="Z566" s="22" t="e">
        <f>V566/#REF!</f>
        <v>#REF!</v>
      </c>
      <c r="AA566" s="20">
        <f t="shared" si="292"/>
        <v>1276500</v>
      </c>
      <c r="AB566" s="20">
        <f t="shared" si="293"/>
        <v>1276500</v>
      </c>
    </row>
    <row r="567" spans="1:28" ht="30.6" x14ac:dyDescent="0.2">
      <c r="A567" s="40">
        <v>510</v>
      </c>
      <c r="B567" s="53" t="s">
        <v>469</v>
      </c>
      <c r="C567" s="54" t="s">
        <v>154</v>
      </c>
      <c r="D567" s="19">
        <v>1</v>
      </c>
      <c r="E567" s="2">
        <v>185000</v>
      </c>
      <c r="F567" s="2">
        <f t="shared" si="294"/>
        <v>185000</v>
      </c>
      <c r="G567" s="2">
        <v>216450</v>
      </c>
      <c r="H567" s="2">
        <f t="shared" si="295"/>
        <v>216450</v>
      </c>
      <c r="I567" s="2">
        <v>227938.50000000006</v>
      </c>
      <c r="J567" s="63">
        <f t="shared" si="296"/>
        <v>227938.50000000006</v>
      </c>
      <c r="K567" s="20">
        <f t="shared" si="297"/>
        <v>185000</v>
      </c>
      <c r="L567" s="20">
        <f t="shared" si="298"/>
        <v>227938.50000000006</v>
      </c>
      <c r="M567" s="20">
        <f t="shared" si="299"/>
        <v>216450</v>
      </c>
      <c r="N567" s="20">
        <f t="shared" si="300"/>
        <v>209796.16666666666</v>
      </c>
      <c r="O567" s="20">
        <f t="shared" si="285"/>
        <v>200725</v>
      </c>
      <c r="P567" s="20">
        <f t="shared" si="286"/>
        <v>222194.25000000003</v>
      </c>
      <c r="Q567" s="20">
        <f t="shared" si="301"/>
        <v>22238.50826831692</v>
      </c>
      <c r="R567" s="21">
        <f t="shared" si="287"/>
        <v>0.11079092424121022</v>
      </c>
      <c r="S567" s="20">
        <f t="shared" si="291"/>
        <v>200725</v>
      </c>
      <c r="T567" s="16" t="str">
        <f t="shared" si="288"/>
        <v>PROM[MEN-MED]</v>
      </c>
      <c r="U567" s="16">
        <v>1</v>
      </c>
      <c r="V567" s="16">
        <v>1</v>
      </c>
      <c r="W567" s="18">
        <f t="shared" si="289"/>
        <v>0</v>
      </c>
      <c r="X567" s="22">
        <f t="shared" si="290"/>
        <v>1</v>
      </c>
      <c r="Y567" s="22" t="e">
        <f>U567/#REF!</f>
        <v>#REF!</v>
      </c>
      <c r="Z567" s="22" t="e">
        <f>V567/#REF!</f>
        <v>#REF!</v>
      </c>
      <c r="AA567" s="20">
        <f t="shared" si="292"/>
        <v>200725</v>
      </c>
      <c r="AB567" s="20">
        <f t="shared" si="293"/>
        <v>200725</v>
      </c>
    </row>
    <row r="568" spans="1:28" ht="40.799999999999997" x14ac:dyDescent="0.2">
      <c r="A568" s="40">
        <v>511</v>
      </c>
      <c r="B568" s="55" t="s">
        <v>470</v>
      </c>
      <c r="C568" s="54" t="s">
        <v>153</v>
      </c>
      <c r="D568" s="19">
        <v>1</v>
      </c>
      <c r="E568" s="2">
        <v>850000</v>
      </c>
      <c r="F568" s="2">
        <f t="shared" si="294"/>
        <v>850000</v>
      </c>
      <c r="G568" s="2">
        <v>969000.00000000012</v>
      </c>
      <c r="H568" s="2">
        <f t="shared" si="295"/>
        <v>969000.00000000012</v>
      </c>
      <c r="I568" s="2">
        <v>919360</v>
      </c>
      <c r="J568" s="63">
        <f t="shared" si="296"/>
        <v>919360</v>
      </c>
      <c r="K568" s="20">
        <f t="shared" si="297"/>
        <v>850000</v>
      </c>
      <c r="L568" s="20">
        <f t="shared" si="298"/>
        <v>969000.00000000012</v>
      </c>
      <c r="M568" s="20">
        <f t="shared" si="299"/>
        <v>919360</v>
      </c>
      <c r="N568" s="20">
        <f t="shared" si="300"/>
        <v>912786.66666666663</v>
      </c>
      <c r="O568" s="20">
        <f t="shared" si="285"/>
        <v>884680</v>
      </c>
      <c r="P568" s="20">
        <f t="shared" si="286"/>
        <v>944180</v>
      </c>
      <c r="Q568" s="20">
        <f t="shared" si="301"/>
        <v>84145.706961199234</v>
      </c>
      <c r="R568" s="21">
        <f t="shared" si="287"/>
        <v>9.5114286477821622E-2</v>
      </c>
      <c r="S568" s="20">
        <f t="shared" si="291"/>
        <v>912786.66666666663</v>
      </c>
      <c r="T568" s="16" t="str">
        <f t="shared" si="288"/>
        <v>PROMEDIO</v>
      </c>
      <c r="U568" s="16">
        <v>1</v>
      </c>
      <c r="V568" s="16">
        <v>1</v>
      </c>
      <c r="W568" s="18">
        <f t="shared" si="289"/>
        <v>0</v>
      </c>
      <c r="X568" s="22">
        <f t="shared" si="290"/>
        <v>1</v>
      </c>
      <c r="Y568" s="22" t="e">
        <f>U568/#REF!</f>
        <v>#REF!</v>
      </c>
      <c r="Z568" s="22" t="e">
        <f>V568/#REF!</f>
        <v>#REF!</v>
      </c>
      <c r="AA568" s="20">
        <f t="shared" si="292"/>
        <v>912786.66666666663</v>
      </c>
      <c r="AB568" s="20">
        <f t="shared" si="293"/>
        <v>912786.66666666663</v>
      </c>
    </row>
    <row r="569" spans="1:28" ht="30.6" x14ac:dyDescent="0.2">
      <c r="A569" s="40">
        <v>512</v>
      </c>
      <c r="B569" s="55" t="s">
        <v>471</v>
      </c>
      <c r="C569" s="54" t="s">
        <v>153</v>
      </c>
      <c r="D569" s="19">
        <v>1</v>
      </c>
      <c r="E569" s="2">
        <v>450000</v>
      </c>
      <c r="F569" s="2">
        <f t="shared" si="294"/>
        <v>450000</v>
      </c>
      <c r="G569" s="2">
        <v>544500</v>
      </c>
      <c r="H569" s="2">
        <f t="shared" si="295"/>
        <v>544500</v>
      </c>
      <c r="I569" s="2">
        <v>544500.00000000012</v>
      </c>
      <c r="J569" s="63">
        <f t="shared" si="296"/>
        <v>544500.00000000012</v>
      </c>
      <c r="K569" s="20">
        <f t="shared" si="297"/>
        <v>450000</v>
      </c>
      <c r="L569" s="20">
        <f t="shared" si="298"/>
        <v>544500.00000000012</v>
      </c>
      <c r="M569" s="20">
        <f t="shared" si="299"/>
        <v>544500</v>
      </c>
      <c r="N569" s="20">
        <f t="shared" si="300"/>
        <v>513000</v>
      </c>
      <c r="O569" s="20">
        <f t="shared" si="285"/>
        <v>497250</v>
      </c>
      <c r="P569" s="20">
        <f t="shared" si="286"/>
        <v>544500</v>
      </c>
      <c r="Q569" s="20">
        <f t="shared" si="301"/>
        <v>66821.590822128739</v>
      </c>
      <c r="R569" s="21">
        <f t="shared" si="287"/>
        <v>0.13438228420739817</v>
      </c>
      <c r="S569" s="20">
        <f t="shared" si="291"/>
        <v>497250</v>
      </c>
      <c r="T569" s="16" t="str">
        <f t="shared" si="288"/>
        <v>PROM[MEN-MED]</v>
      </c>
      <c r="U569" s="16">
        <v>1</v>
      </c>
      <c r="V569" s="16">
        <v>1</v>
      </c>
      <c r="W569" s="18">
        <f t="shared" si="289"/>
        <v>0</v>
      </c>
      <c r="X569" s="22">
        <f t="shared" si="290"/>
        <v>1</v>
      </c>
      <c r="Y569" s="22" t="e">
        <f>U569/#REF!</f>
        <v>#REF!</v>
      </c>
      <c r="Z569" s="22" t="e">
        <f>V569/#REF!</f>
        <v>#REF!</v>
      </c>
      <c r="AA569" s="20">
        <f t="shared" si="292"/>
        <v>497250</v>
      </c>
      <c r="AB569" s="20">
        <f t="shared" si="293"/>
        <v>497250</v>
      </c>
    </row>
    <row r="570" spans="1:28" ht="20.399999999999999" x14ac:dyDescent="0.2">
      <c r="A570" s="40">
        <v>513</v>
      </c>
      <c r="B570" s="56" t="s">
        <v>472</v>
      </c>
      <c r="C570" s="54" t="s">
        <v>152</v>
      </c>
      <c r="D570" s="19">
        <v>1</v>
      </c>
      <c r="E570" s="2">
        <v>108125.36</v>
      </c>
      <c r="F570" s="2">
        <f t="shared" si="294"/>
        <v>108125.36</v>
      </c>
      <c r="G570" s="2">
        <v>110287.86720000001</v>
      </c>
      <c r="H570" s="2">
        <f t="shared" si="295"/>
        <v>110287.86720000001</v>
      </c>
      <c r="I570" s="2">
        <v>119208.20940000002</v>
      </c>
      <c r="J570" s="63">
        <f t="shared" si="296"/>
        <v>119208.20940000002</v>
      </c>
      <c r="K570" s="20">
        <f t="shared" si="297"/>
        <v>108125.36</v>
      </c>
      <c r="L570" s="20">
        <f t="shared" si="298"/>
        <v>119208.20940000002</v>
      </c>
      <c r="M570" s="20">
        <f t="shared" si="299"/>
        <v>110287.86720000001</v>
      </c>
      <c r="N570" s="20">
        <f t="shared" si="300"/>
        <v>112540.47886666667</v>
      </c>
      <c r="O570" s="20">
        <f t="shared" si="285"/>
        <v>109206.61360000001</v>
      </c>
      <c r="P570" s="20">
        <f t="shared" si="286"/>
        <v>114748.03830000001</v>
      </c>
      <c r="Q570" s="20">
        <f t="shared" si="301"/>
        <v>1529.1235054847386</v>
      </c>
      <c r="R570" s="21">
        <f t="shared" si="287"/>
        <v>1.400211447894158E-2</v>
      </c>
      <c r="S570" s="20">
        <f t="shared" si="291"/>
        <v>112540.47886666667</v>
      </c>
      <c r="T570" s="16" t="str">
        <f t="shared" si="288"/>
        <v>PROMEDIO</v>
      </c>
      <c r="U570" s="16">
        <v>1</v>
      </c>
      <c r="V570" s="16">
        <v>1</v>
      </c>
      <c r="W570" s="18">
        <f t="shared" si="289"/>
        <v>0</v>
      </c>
      <c r="X570" s="22">
        <f t="shared" si="290"/>
        <v>1</v>
      </c>
      <c r="Y570" s="22" t="e">
        <f>U570/#REF!</f>
        <v>#REF!</v>
      </c>
      <c r="Z570" s="22" t="e">
        <f>V570/#REF!</f>
        <v>#REF!</v>
      </c>
      <c r="AA570" s="20">
        <f t="shared" si="292"/>
        <v>112540.47886666667</v>
      </c>
      <c r="AB570" s="20">
        <f t="shared" si="293"/>
        <v>112540.47886666667</v>
      </c>
    </row>
    <row r="571" spans="1:28" x14ac:dyDescent="0.2">
      <c r="A571" s="40">
        <v>514</v>
      </c>
      <c r="B571" s="56" t="s">
        <v>473</v>
      </c>
      <c r="C571" s="54" t="s">
        <v>152</v>
      </c>
      <c r="D571" s="19">
        <v>1</v>
      </c>
      <c r="E571" s="2">
        <v>118000</v>
      </c>
      <c r="F571" s="2">
        <f t="shared" si="294"/>
        <v>118000</v>
      </c>
      <c r="G571" s="2">
        <v>126260.00000000001</v>
      </c>
      <c r="H571" s="2">
        <f t="shared" si="295"/>
        <v>126260.00000000001</v>
      </c>
      <c r="I571" s="2">
        <v>156055</v>
      </c>
      <c r="J571" s="63">
        <f t="shared" si="296"/>
        <v>156055</v>
      </c>
      <c r="K571" s="20">
        <f t="shared" si="297"/>
        <v>118000</v>
      </c>
      <c r="L571" s="20">
        <f t="shared" si="298"/>
        <v>156055</v>
      </c>
      <c r="M571" s="20">
        <f t="shared" si="299"/>
        <v>126260.00000000001</v>
      </c>
      <c r="N571" s="20">
        <f t="shared" si="300"/>
        <v>133438.33333333334</v>
      </c>
      <c r="O571" s="20">
        <f t="shared" si="285"/>
        <v>122130</v>
      </c>
      <c r="P571" s="20">
        <f t="shared" si="286"/>
        <v>141157.5</v>
      </c>
      <c r="Q571" s="20">
        <f t="shared" si="301"/>
        <v>5840.7020126008929</v>
      </c>
      <c r="R571" s="21">
        <f t="shared" si="287"/>
        <v>4.7823647036771416E-2</v>
      </c>
      <c r="S571" s="20">
        <f t="shared" si="291"/>
        <v>133438.33333333334</v>
      </c>
      <c r="T571" s="16" t="str">
        <f t="shared" si="288"/>
        <v>PROMEDIO</v>
      </c>
      <c r="U571" s="16">
        <v>1</v>
      </c>
      <c r="V571" s="16">
        <v>1</v>
      </c>
      <c r="W571" s="18">
        <f t="shared" si="289"/>
        <v>0</v>
      </c>
      <c r="X571" s="22">
        <f t="shared" si="290"/>
        <v>1</v>
      </c>
      <c r="Y571" s="22" t="e">
        <f>U571/#REF!</f>
        <v>#REF!</v>
      </c>
      <c r="Z571" s="22" t="e">
        <f>V571/#REF!</f>
        <v>#REF!</v>
      </c>
      <c r="AA571" s="20">
        <f t="shared" si="292"/>
        <v>133438.33333333334</v>
      </c>
      <c r="AB571" s="20">
        <f t="shared" si="293"/>
        <v>133438.33333333334</v>
      </c>
    </row>
    <row r="572" spans="1:28" x14ac:dyDescent="0.2">
      <c r="A572" s="40">
        <v>515</v>
      </c>
      <c r="B572" s="56" t="s">
        <v>474</v>
      </c>
      <c r="C572" s="54" t="s">
        <v>152</v>
      </c>
      <c r="D572" s="19">
        <v>1</v>
      </c>
      <c r="E572" s="2">
        <v>108125.36</v>
      </c>
      <c r="F572" s="2">
        <f t="shared" si="294"/>
        <v>108125.36</v>
      </c>
      <c r="G572" s="2">
        <v>113531.62800000001</v>
      </c>
      <c r="H572" s="2">
        <f t="shared" si="295"/>
        <v>113531.62800000001</v>
      </c>
      <c r="I572" s="2">
        <v>119208.20940000002</v>
      </c>
      <c r="J572" s="63">
        <f t="shared" si="296"/>
        <v>119208.20940000002</v>
      </c>
      <c r="K572" s="20">
        <f t="shared" si="297"/>
        <v>108125.36</v>
      </c>
      <c r="L572" s="20">
        <f t="shared" si="298"/>
        <v>119208.20940000002</v>
      </c>
      <c r="M572" s="20">
        <f t="shared" si="299"/>
        <v>113531.62800000001</v>
      </c>
      <c r="N572" s="20">
        <f t="shared" si="300"/>
        <v>113621.73246666668</v>
      </c>
      <c r="O572" s="20">
        <f t="shared" si="285"/>
        <v>110828.49400000001</v>
      </c>
      <c r="P572" s="20">
        <f t="shared" si="286"/>
        <v>116369.91870000001</v>
      </c>
      <c r="Q572" s="20">
        <f t="shared" si="301"/>
        <v>3822.8087637118415</v>
      </c>
      <c r="R572" s="21">
        <f t="shared" si="287"/>
        <v>3.4493013716417019E-2</v>
      </c>
      <c r="S572" s="20">
        <f t="shared" si="291"/>
        <v>113621.73246666668</v>
      </c>
      <c r="T572" s="16" t="str">
        <f t="shared" si="288"/>
        <v>PROMEDIO</v>
      </c>
      <c r="U572" s="16">
        <v>1</v>
      </c>
      <c r="V572" s="16">
        <v>1</v>
      </c>
      <c r="W572" s="18">
        <f t="shared" si="289"/>
        <v>0</v>
      </c>
      <c r="X572" s="22">
        <f t="shared" si="290"/>
        <v>1</v>
      </c>
      <c r="Y572" s="22" t="e">
        <f>U572/#REF!</f>
        <v>#REF!</v>
      </c>
      <c r="Z572" s="22" t="e">
        <f>V572/#REF!</f>
        <v>#REF!</v>
      </c>
      <c r="AA572" s="20">
        <f t="shared" si="292"/>
        <v>113621.73246666668</v>
      </c>
      <c r="AB572" s="20">
        <f t="shared" si="293"/>
        <v>113621.73246666668</v>
      </c>
    </row>
    <row r="573" spans="1:28" ht="30.6" x14ac:dyDescent="0.2">
      <c r="A573" s="40">
        <v>516</v>
      </c>
      <c r="B573" s="56" t="s">
        <v>475</v>
      </c>
      <c r="C573" s="54" t="s">
        <v>152</v>
      </c>
      <c r="D573" s="19">
        <v>1</v>
      </c>
      <c r="E573" s="2">
        <v>200550</v>
      </c>
      <c r="F573" s="2">
        <f t="shared" si="294"/>
        <v>200550</v>
      </c>
      <c r="G573" s="2">
        <v>210577.5</v>
      </c>
      <c r="H573" s="2">
        <f t="shared" si="295"/>
        <v>210577.5</v>
      </c>
      <c r="I573" s="2">
        <v>260634.78000000006</v>
      </c>
      <c r="J573" s="63">
        <f t="shared" si="296"/>
        <v>260634.78000000006</v>
      </c>
      <c r="K573" s="20">
        <f t="shared" si="297"/>
        <v>200550</v>
      </c>
      <c r="L573" s="20">
        <f t="shared" si="298"/>
        <v>260634.78000000006</v>
      </c>
      <c r="M573" s="20">
        <f t="shared" si="299"/>
        <v>210577.5</v>
      </c>
      <c r="N573" s="20">
        <f t="shared" si="300"/>
        <v>223920.76</v>
      </c>
      <c r="O573" s="20">
        <f t="shared" si="285"/>
        <v>205563.75</v>
      </c>
      <c r="P573" s="20">
        <f t="shared" si="286"/>
        <v>235606.14</v>
      </c>
      <c r="Q573" s="20">
        <f t="shared" si="301"/>
        <v>7090.5132483481057</v>
      </c>
      <c r="R573" s="21">
        <f t="shared" si="287"/>
        <v>3.4493013716416956E-2</v>
      </c>
      <c r="S573" s="20">
        <f t="shared" si="291"/>
        <v>223920.76</v>
      </c>
      <c r="T573" s="16" t="str">
        <f t="shared" si="288"/>
        <v>PROMEDIO</v>
      </c>
      <c r="U573" s="16">
        <v>1</v>
      </c>
      <c r="V573" s="16">
        <v>1</v>
      </c>
      <c r="W573" s="18">
        <f t="shared" si="289"/>
        <v>0</v>
      </c>
      <c r="X573" s="22">
        <f t="shared" si="290"/>
        <v>1</v>
      </c>
      <c r="Y573" s="22" t="e">
        <f>U573/#REF!</f>
        <v>#REF!</v>
      </c>
      <c r="Z573" s="22" t="e">
        <f>V573/#REF!</f>
        <v>#REF!</v>
      </c>
      <c r="AA573" s="20">
        <f t="shared" si="292"/>
        <v>223920.76</v>
      </c>
      <c r="AB573" s="20">
        <f t="shared" si="293"/>
        <v>223920.76</v>
      </c>
    </row>
    <row r="574" spans="1:28" ht="20.399999999999999" x14ac:dyDescent="0.2">
      <c r="A574" s="40">
        <v>517</v>
      </c>
      <c r="B574" s="56" t="s">
        <v>476</v>
      </c>
      <c r="C574" s="54" t="s">
        <v>152</v>
      </c>
      <c r="D574" s="19">
        <v>1</v>
      </c>
      <c r="E574" s="2">
        <v>115000</v>
      </c>
      <c r="F574" s="2">
        <f t="shared" si="294"/>
        <v>115000</v>
      </c>
      <c r="G574" s="2">
        <v>116150</v>
      </c>
      <c r="H574" s="2">
        <f t="shared" si="295"/>
        <v>116150</v>
      </c>
      <c r="I574" s="2">
        <v>139150.00000000003</v>
      </c>
      <c r="J574" s="63">
        <f t="shared" si="296"/>
        <v>139150.00000000003</v>
      </c>
      <c r="K574" s="20">
        <f t="shared" si="297"/>
        <v>115000</v>
      </c>
      <c r="L574" s="20">
        <f t="shared" si="298"/>
        <v>139150.00000000003</v>
      </c>
      <c r="M574" s="20">
        <f t="shared" si="299"/>
        <v>116150</v>
      </c>
      <c r="N574" s="20">
        <f t="shared" si="300"/>
        <v>123433.33333333333</v>
      </c>
      <c r="O574" s="20">
        <f t="shared" si="285"/>
        <v>115575</v>
      </c>
      <c r="P574" s="20">
        <f t="shared" si="286"/>
        <v>127650.00000000001</v>
      </c>
      <c r="Q574" s="20">
        <f t="shared" si="301"/>
        <v>813.17279836452963</v>
      </c>
      <c r="R574" s="21">
        <f t="shared" si="287"/>
        <v>7.0358883700153982E-3</v>
      </c>
      <c r="S574" s="20">
        <f t="shared" si="291"/>
        <v>123433.33333333333</v>
      </c>
      <c r="T574" s="16" t="str">
        <f t="shared" si="288"/>
        <v>PROMEDIO</v>
      </c>
      <c r="U574" s="16">
        <v>1</v>
      </c>
      <c r="V574" s="16">
        <v>1</v>
      </c>
      <c r="W574" s="18">
        <f t="shared" si="289"/>
        <v>0</v>
      </c>
      <c r="X574" s="22">
        <f t="shared" si="290"/>
        <v>1</v>
      </c>
      <c r="Y574" s="22" t="e">
        <f>U574/#REF!</f>
        <v>#REF!</v>
      </c>
      <c r="Z574" s="22" t="e">
        <f>V574/#REF!</f>
        <v>#REF!</v>
      </c>
      <c r="AA574" s="20">
        <f t="shared" si="292"/>
        <v>123433.33333333333</v>
      </c>
      <c r="AB574" s="20">
        <f t="shared" si="293"/>
        <v>123433.33333333333</v>
      </c>
    </row>
    <row r="575" spans="1:28" ht="20.399999999999999" x14ac:dyDescent="0.2">
      <c r="A575" s="40">
        <v>518</v>
      </c>
      <c r="B575" s="56" t="s">
        <v>462</v>
      </c>
      <c r="C575" s="54" t="s">
        <v>152</v>
      </c>
      <c r="D575" s="19">
        <v>1</v>
      </c>
      <c r="E575" s="2">
        <v>185000</v>
      </c>
      <c r="F575" s="2">
        <f t="shared" si="294"/>
        <v>185000</v>
      </c>
      <c r="G575" s="2">
        <v>212749.99999999997</v>
      </c>
      <c r="H575" s="2">
        <f t="shared" si="295"/>
        <v>212749.99999999997</v>
      </c>
      <c r="I575" s="2">
        <v>188718.5</v>
      </c>
      <c r="J575" s="63">
        <f t="shared" si="296"/>
        <v>188718.5</v>
      </c>
      <c r="K575" s="20">
        <f t="shared" si="297"/>
        <v>185000</v>
      </c>
      <c r="L575" s="20">
        <f t="shared" si="298"/>
        <v>212749.99999999997</v>
      </c>
      <c r="M575" s="20">
        <f t="shared" si="299"/>
        <v>188718.5</v>
      </c>
      <c r="N575" s="20">
        <f t="shared" si="300"/>
        <v>195489.5</v>
      </c>
      <c r="O575" s="20">
        <f t="shared" si="285"/>
        <v>186859.25</v>
      </c>
      <c r="P575" s="20">
        <f t="shared" si="286"/>
        <v>200734.25</v>
      </c>
      <c r="Q575" s="20">
        <f t="shared" si="301"/>
        <v>19622.213177926671</v>
      </c>
      <c r="R575" s="21">
        <f t="shared" si="287"/>
        <v>0.10501066004453444</v>
      </c>
      <c r="S575" s="20">
        <f t="shared" si="291"/>
        <v>186859.25</v>
      </c>
      <c r="T575" s="16" t="str">
        <f t="shared" si="288"/>
        <v>PROM[MEN-MED]</v>
      </c>
      <c r="U575" s="16">
        <v>1</v>
      </c>
      <c r="V575" s="16">
        <v>1</v>
      </c>
      <c r="W575" s="18">
        <f t="shared" si="289"/>
        <v>0</v>
      </c>
      <c r="X575" s="22">
        <f t="shared" si="290"/>
        <v>1</v>
      </c>
      <c r="Y575" s="22" t="e">
        <f>U575/#REF!</f>
        <v>#REF!</v>
      </c>
      <c r="Z575" s="22" t="e">
        <f>V575/#REF!</f>
        <v>#REF!</v>
      </c>
      <c r="AA575" s="20">
        <f t="shared" si="292"/>
        <v>186859.25</v>
      </c>
      <c r="AB575" s="20">
        <f t="shared" si="293"/>
        <v>186859.25</v>
      </c>
    </row>
    <row r="576" spans="1:28" ht="20.399999999999999" x14ac:dyDescent="0.2">
      <c r="A576" s="40">
        <v>519</v>
      </c>
      <c r="B576" s="56" t="s">
        <v>459</v>
      </c>
      <c r="C576" s="54" t="s">
        <v>152</v>
      </c>
      <c r="D576" s="19">
        <v>1</v>
      </c>
      <c r="E576" s="2">
        <v>118000</v>
      </c>
      <c r="F576" s="2">
        <f t="shared" si="294"/>
        <v>118000</v>
      </c>
      <c r="G576" s="2">
        <v>146320</v>
      </c>
      <c r="H576" s="2">
        <f t="shared" si="295"/>
        <v>146320</v>
      </c>
      <c r="I576" s="2">
        <v>122767.2</v>
      </c>
      <c r="J576" s="63">
        <f t="shared" si="296"/>
        <v>122767.2</v>
      </c>
      <c r="K576" s="20">
        <f t="shared" si="297"/>
        <v>118000</v>
      </c>
      <c r="L576" s="20">
        <f t="shared" si="298"/>
        <v>146320</v>
      </c>
      <c r="M576" s="20">
        <f t="shared" si="299"/>
        <v>122767.2</v>
      </c>
      <c r="N576" s="20">
        <f t="shared" si="300"/>
        <v>129029.06666666667</v>
      </c>
      <c r="O576" s="20">
        <f t="shared" si="285"/>
        <v>120383.6</v>
      </c>
      <c r="P576" s="20">
        <f t="shared" si="286"/>
        <v>134543.6</v>
      </c>
      <c r="Q576" s="20">
        <f t="shared" si="301"/>
        <v>20025.264043203028</v>
      </c>
      <c r="R576" s="21">
        <f t="shared" si="287"/>
        <v>0.16634544940675497</v>
      </c>
      <c r="S576" s="20">
        <f t="shared" si="291"/>
        <v>120383.6</v>
      </c>
      <c r="T576" s="16" t="str">
        <f t="shared" si="288"/>
        <v>PROM[MEN-MED]</v>
      </c>
      <c r="U576" s="16">
        <v>1</v>
      </c>
      <c r="V576" s="16">
        <v>1</v>
      </c>
      <c r="W576" s="18">
        <f t="shared" si="289"/>
        <v>0</v>
      </c>
      <c r="X576" s="22">
        <f t="shared" si="290"/>
        <v>1</v>
      </c>
      <c r="Y576" s="22" t="e">
        <f>U576/#REF!</f>
        <v>#REF!</v>
      </c>
      <c r="Z576" s="22" t="e">
        <f>V576/#REF!</f>
        <v>#REF!</v>
      </c>
      <c r="AA576" s="20">
        <f t="shared" si="292"/>
        <v>120383.6</v>
      </c>
      <c r="AB576" s="20">
        <f t="shared" si="293"/>
        <v>120383.6</v>
      </c>
    </row>
    <row r="577" spans="1:28" ht="20.399999999999999" x14ac:dyDescent="0.2">
      <c r="A577" s="40">
        <v>520</v>
      </c>
      <c r="B577" s="56" t="s">
        <v>477</v>
      </c>
      <c r="C577" s="54" t="s">
        <v>152</v>
      </c>
      <c r="D577" s="19">
        <v>1</v>
      </c>
      <c r="E577" s="2">
        <v>185000</v>
      </c>
      <c r="F577" s="2">
        <f t="shared" si="294"/>
        <v>185000</v>
      </c>
      <c r="G577" s="2">
        <v>207200.00000000003</v>
      </c>
      <c r="H577" s="2">
        <f t="shared" si="295"/>
        <v>207200.00000000003</v>
      </c>
      <c r="I577" s="2">
        <v>192474</v>
      </c>
      <c r="J577" s="63">
        <f t="shared" si="296"/>
        <v>192474</v>
      </c>
      <c r="K577" s="20">
        <f t="shared" si="297"/>
        <v>185000</v>
      </c>
      <c r="L577" s="20">
        <f t="shared" si="298"/>
        <v>207200.00000000003</v>
      </c>
      <c r="M577" s="20">
        <f t="shared" si="299"/>
        <v>192474</v>
      </c>
      <c r="N577" s="20">
        <f t="shared" si="300"/>
        <v>194891.33333333334</v>
      </c>
      <c r="O577" s="20">
        <f t="shared" si="285"/>
        <v>188737</v>
      </c>
      <c r="P577" s="20">
        <f t="shared" si="286"/>
        <v>199837</v>
      </c>
      <c r="Q577" s="20">
        <f t="shared" si="301"/>
        <v>15697.770542341375</v>
      </c>
      <c r="R577" s="21">
        <f t="shared" si="287"/>
        <v>8.3172724703377582E-2</v>
      </c>
      <c r="S577" s="20">
        <f t="shared" si="291"/>
        <v>194891.33333333334</v>
      </c>
      <c r="T577" s="16" t="str">
        <f t="shared" si="288"/>
        <v>PROMEDIO</v>
      </c>
      <c r="U577" s="16">
        <v>1</v>
      </c>
      <c r="V577" s="16">
        <v>1</v>
      </c>
      <c r="W577" s="18">
        <f t="shared" si="289"/>
        <v>0</v>
      </c>
      <c r="X577" s="22">
        <f t="shared" si="290"/>
        <v>1</v>
      </c>
      <c r="Y577" s="22" t="e">
        <f>U577/#REF!</f>
        <v>#REF!</v>
      </c>
      <c r="Z577" s="22" t="e">
        <f>V577/#REF!</f>
        <v>#REF!</v>
      </c>
      <c r="AA577" s="20">
        <f t="shared" si="292"/>
        <v>194891.33333333334</v>
      </c>
      <c r="AB577" s="20">
        <f t="shared" si="293"/>
        <v>194891.33333333334</v>
      </c>
    </row>
    <row r="578" spans="1:28" x14ac:dyDescent="0.2">
      <c r="A578" s="40">
        <v>521</v>
      </c>
      <c r="B578" s="56" t="s">
        <v>478</v>
      </c>
      <c r="C578" s="54" t="s">
        <v>152</v>
      </c>
      <c r="D578" s="19">
        <v>1</v>
      </c>
      <c r="E578" s="2">
        <v>80000</v>
      </c>
      <c r="F578" s="2">
        <f t="shared" si="294"/>
        <v>80000</v>
      </c>
      <c r="G578" s="2">
        <v>93600</v>
      </c>
      <c r="H578" s="2">
        <f t="shared" si="295"/>
        <v>93600</v>
      </c>
      <c r="I578" s="2">
        <v>98568.000000000029</v>
      </c>
      <c r="J578" s="63">
        <f t="shared" si="296"/>
        <v>98568.000000000029</v>
      </c>
      <c r="K578" s="20">
        <f t="shared" si="297"/>
        <v>80000</v>
      </c>
      <c r="L578" s="20">
        <f t="shared" si="298"/>
        <v>98568.000000000029</v>
      </c>
      <c r="M578" s="20">
        <f t="shared" si="299"/>
        <v>93600</v>
      </c>
      <c r="N578" s="20">
        <f t="shared" si="300"/>
        <v>90722.666666666672</v>
      </c>
      <c r="O578" s="20">
        <f t="shared" si="285"/>
        <v>86800</v>
      </c>
      <c r="P578" s="20">
        <f t="shared" si="286"/>
        <v>96084.000000000015</v>
      </c>
      <c r="Q578" s="20">
        <f t="shared" si="301"/>
        <v>9616.6522241370458</v>
      </c>
      <c r="R578" s="21">
        <f t="shared" si="287"/>
        <v>0.1107909242412102</v>
      </c>
      <c r="S578" s="20">
        <f t="shared" si="291"/>
        <v>86800</v>
      </c>
      <c r="T578" s="16" t="str">
        <f t="shared" si="288"/>
        <v>PROM[MEN-MED]</v>
      </c>
      <c r="U578" s="16">
        <v>1</v>
      </c>
      <c r="V578" s="16">
        <v>1</v>
      </c>
      <c r="W578" s="18">
        <f t="shared" si="289"/>
        <v>0</v>
      </c>
      <c r="X578" s="22">
        <f t="shared" si="290"/>
        <v>1</v>
      </c>
      <c r="Y578" s="22" t="e">
        <f>U578/#REF!</f>
        <v>#REF!</v>
      </c>
      <c r="Z578" s="22" t="e">
        <f>V578/#REF!</f>
        <v>#REF!</v>
      </c>
      <c r="AA578" s="20">
        <f t="shared" si="292"/>
        <v>86800</v>
      </c>
      <c r="AB578" s="20">
        <f t="shared" si="293"/>
        <v>86800</v>
      </c>
    </row>
    <row r="579" spans="1:28" x14ac:dyDescent="0.2">
      <c r="A579" s="40">
        <v>522</v>
      </c>
      <c r="B579" s="56" t="s">
        <v>479</v>
      </c>
      <c r="C579" s="54" t="s">
        <v>152</v>
      </c>
      <c r="D579" s="19">
        <v>1</v>
      </c>
      <c r="E579" s="2">
        <v>146749.12</v>
      </c>
      <c r="F579" s="2">
        <f t="shared" si="294"/>
        <v>146749.12</v>
      </c>
      <c r="G579" s="2">
        <v>159956.54080000002</v>
      </c>
      <c r="H579" s="2">
        <f t="shared" si="295"/>
        <v>159956.54080000002</v>
      </c>
      <c r="I579" s="2">
        <v>161790.90480000002</v>
      </c>
      <c r="J579" s="63">
        <f t="shared" si="296"/>
        <v>161790.90480000002</v>
      </c>
      <c r="K579" s="20">
        <f t="shared" si="297"/>
        <v>146749.12</v>
      </c>
      <c r="L579" s="20">
        <f t="shared" si="298"/>
        <v>161790.90480000002</v>
      </c>
      <c r="M579" s="20">
        <f t="shared" si="299"/>
        <v>159956.54080000002</v>
      </c>
      <c r="N579" s="20">
        <f t="shared" si="300"/>
        <v>156165.52186666668</v>
      </c>
      <c r="O579" s="20">
        <f t="shared" si="285"/>
        <v>153352.83040000001</v>
      </c>
      <c r="P579" s="20">
        <f t="shared" si="286"/>
        <v>160873.72280000002</v>
      </c>
      <c r="Q579" s="20">
        <f t="shared" si="301"/>
        <v>9339.0568096642728</v>
      </c>
      <c r="R579" s="21">
        <f t="shared" si="287"/>
        <v>6.0899148618937214E-2</v>
      </c>
      <c r="S579" s="20">
        <f t="shared" si="291"/>
        <v>156165.52186666668</v>
      </c>
      <c r="T579" s="16" t="str">
        <f t="shared" si="288"/>
        <v>PROMEDIO</v>
      </c>
      <c r="U579" s="16">
        <v>1</v>
      </c>
      <c r="V579" s="16">
        <v>1</v>
      </c>
      <c r="W579" s="18">
        <f t="shared" si="289"/>
        <v>0</v>
      </c>
      <c r="X579" s="22">
        <f t="shared" si="290"/>
        <v>1</v>
      </c>
      <c r="Y579" s="22" t="e">
        <f>U579/#REF!</f>
        <v>#REF!</v>
      </c>
      <c r="Z579" s="22" t="e">
        <f>V579/#REF!</f>
        <v>#REF!</v>
      </c>
      <c r="AA579" s="20">
        <f t="shared" si="292"/>
        <v>156165.52186666668</v>
      </c>
      <c r="AB579" s="20">
        <f t="shared" si="293"/>
        <v>156165.52186666668</v>
      </c>
    </row>
    <row r="580" spans="1:28" ht="20.399999999999999" x14ac:dyDescent="0.2">
      <c r="A580" s="40">
        <v>523</v>
      </c>
      <c r="B580" s="56" t="s">
        <v>480</v>
      </c>
      <c r="C580" s="54" t="s">
        <v>152</v>
      </c>
      <c r="D580" s="19">
        <v>1</v>
      </c>
      <c r="E580" s="2">
        <v>118000</v>
      </c>
      <c r="F580" s="2">
        <f t="shared" si="294"/>
        <v>118000</v>
      </c>
      <c r="G580" s="2">
        <v>133340</v>
      </c>
      <c r="H580" s="2">
        <f t="shared" si="295"/>
        <v>133340</v>
      </c>
      <c r="I580" s="2">
        <v>127628.8</v>
      </c>
      <c r="J580" s="63">
        <f t="shared" si="296"/>
        <v>127628.8</v>
      </c>
      <c r="K580" s="20">
        <f t="shared" si="297"/>
        <v>118000</v>
      </c>
      <c r="L580" s="20">
        <f t="shared" si="298"/>
        <v>133340</v>
      </c>
      <c r="M580" s="20">
        <f t="shared" si="299"/>
        <v>127628.8</v>
      </c>
      <c r="N580" s="20">
        <f t="shared" si="300"/>
        <v>126322.93333333333</v>
      </c>
      <c r="O580" s="20">
        <f t="shared" si="285"/>
        <v>122814.39999999999</v>
      </c>
      <c r="P580" s="20">
        <f t="shared" si="286"/>
        <v>130484.4</v>
      </c>
      <c r="Q580" s="20">
        <f t="shared" si="301"/>
        <v>10847.018023401639</v>
      </c>
      <c r="R580" s="21">
        <f t="shared" si="287"/>
        <v>8.8320408872262862E-2</v>
      </c>
      <c r="S580" s="20">
        <f t="shared" si="291"/>
        <v>126322.93333333333</v>
      </c>
      <c r="T580" s="16" t="str">
        <f t="shared" si="288"/>
        <v>PROMEDIO</v>
      </c>
      <c r="U580" s="16">
        <v>1</v>
      </c>
      <c r="V580" s="16">
        <v>1</v>
      </c>
      <c r="W580" s="18">
        <f t="shared" si="289"/>
        <v>0</v>
      </c>
      <c r="X580" s="22">
        <f t="shared" si="290"/>
        <v>1</v>
      </c>
      <c r="Y580" s="22" t="e">
        <f>U580/#REF!</f>
        <v>#REF!</v>
      </c>
      <c r="Z580" s="22" t="e">
        <f>V580/#REF!</f>
        <v>#REF!</v>
      </c>
      <c r="AA580" s="20">
        <f t="shared" si="292"/>
        <v>126322.93333333333</v>
      </c>
      <c r="AB580" s="20">
        <f t="shared" si="293"/>
        <v>126322.93333333333</v>
      </c>
    </row>
    <row r="581" spans="1:28" ht="20.399999999999999" x14ac:dyDescent="0.2">
      <c r="A581" s="40">
        <v>524</v>
      </c>
      <c r="B581" s="53" t="s">
        <v>460</v>
      </c>
      <c r="C581" s="54" t="s">
        <v>152</v>
      </c>
      <c r="D581" s="19">
        <v>1</v>
      </c>
      <c r="E581" s="2">
        <v>118000</v>
      </c>
      <c r="F581" s="2">
        <f t="shared" si="294"/>
        <v>118000</v>
      </c>
      <c r="G581" s="2">
        <v>121540</v>
      </c>
      <c r="H581" s="2">
        <f t="shared" si="295"/>
        <v>121540</v>
      </c>
      <c r="I581" s="2">
        <v>181436.79999999999</v>
      </c>
      <c r="J581" s="63">
        <f t="shared" si="296"/>
        <v>181436.79999999999</v>
      </c>
      <c r="K581" s="20">
        <f t="shared" si="297"/>
        <v>118000</v>
      </c>
      <c r="L581" s="20">
        <f t="shared" si="298"/>
        <v>181436.79999999999</v>
      </c>
      <c r="M581" s="20">
        <f t="shared" si="299"/>
        <v>121540</v>
      </c>
      <c r="N581" s="20">
        <f t="shared" si="300"/>
        <v>140325.6</v>
      </c>
      <c r="O581" s="20">
        <f t="shared" si="285"/>
        <v>119770</v>
      </c>
      <c r="P581" s="20">
        <f t="shared" si="286"/>
        <v>151488.4</v>
      </c>
      <c r="Q581" s="20">
        <f t="shared" si="301"/>
        <v>2503.1580054003784</v>
      </c>
      <c r="R581" s="21">
        <f t="shared" si="287"/>
        <v>2.0899707818321605E-2</v>
      </c>
      <c r="S581" s="20">
        <f t="shared" si="291"/>
        <v>140325.6</v>
      </c>
      <c r="T581" s="16" t="str">
        <f t="shared" si="288"/>
        <v>PROMEDIO</v>
      </c>
      <c r="U581" s="16">
        <v>1</v>
      </c>
      <c r="V581" s="16">
        <v>1</v>
      </c>
      <c r="W581" s="18">
        <f t="shared" si="289"/>
        <v>0</v>
      </c>
      <c r="X581" s="22">
        <f t="shared" si="290"/>
        <v>1</v>
      </c>
      <c r="Y581" s="22" t="e">
        <f>U581/#REF!</f>
        <v>#REF!</v>
      </c>
      <c r="Z581" s="22" t="e">
        <f>V581/#REF!</f>
        <v>#REF!</v>
      </c>
      <c r="AA581" s="20">
        <f t="shared" si="292"/>
        <v>140325.6</v>
      </c>
      <c r="AB581" s="20">
        <f t="shared" si="293"/>
        <v>140325.6</v>
      </c>
    </row>
    <row r="582" spans="1:28" ht="20.399999999999999" x14ac:dyDescent="0.2">
      <c r="A582" s="40">
        <v>525</v>
      </c>
      <c r="B582" s="56" t="s">
        <v>481</v>
      </c>
      <c r="C582" s="54" t="s">
        <v>153</v>
      </c>
      <c r="D582" s="19">
        <v>1</v>
      </c>
      <c r="E582" s="2">
        <v>368000</v>
      </c>
      <c r="F582" s="2">
        <f t="shared" si="294"/>
        <v>368000</v>
      </c>
      <c r="G582" s="2">
        <v>419520.00000000006</v>
      </c>
      <c r="H582" s="2">
        <f t="shared" si="295"/>
        <v>419520.00000000006</v>
      </c>
      <c r="I582" s="2">
        <v>486679.99999999988</v>
      </c>
      <c r="J582" s="63">
        <f t="shared" si="296"/>
        <v>486679.99999999988</v>
      </c>
      <c r="K582" s="20">
        <f t="shared" si="297"/>
        <v>368000</v>
      </c>
      <c r="L582" s="20">
        <f t="shared" si="298"/>
        <v>486679.99999999988</v>
      </c>
      <c r="M582" s="20">
        <f t="shared" si="299"/>
        <v>419520.00000000006</v>
      </c>
      <c r="N582" s="20">
        <f t="shared" si="300"/>
        <v>424733.33333333331</v>
      </c>
      <c r="O582" s="20">
        <f t="shared" si="285"/>
        <v>393760</v>
      </c>
      <c r="P582" s="20">
        <f t="shared" si="286"/>
        <v>453100</v>
      </c>
      <c r="Q582" s="20">
        <f t="shared" si="301"/>
        <v>36430.141366730968</v>
      </c>
      <c r="R582" s="21">
        <f t="shared" si="287"/>
        <v>9.2518644267398836E-2</v>
      </c>
      <c r="S582" s="20">
        <f t="shared" si="291"/>
        <v>424733.33333333331</v>
      </c>
      <c r="T582" s="16" t="str">
        <f t="shared" si="288"/>
        <v>PROMEDIO</v>
      </c>
      <c r="U582" s="16">
        <v>1</v>
      </c>
      <c r="V582" s="16">
        <v>1</v>
      </c>
      <c r="W582" s="18">
        <f t="shared" si="289"/>
        <v>0</v>
      </c>
      <c r="X582" s="22">
        <f t="shared" si="290"/>
        <v>1</v>
      </c>
      <c r="Y582" s="22" t="e">
        <f>U582/#REF!</f>
        <v>#REF!</v>
      </c>
      <c r="Z582" s="22" t="e">
        <f>V582/#REF!</f>
        <v>#REF!</v>
      </c>
      <c r="AA582" s="20">
        <f t="shared" si="292"/>
        <v>424733.33333333331</v>
      </c>
      <c r="AB582" s="20">
        <f t="shared" si="293"/>
        <v>424733.33333333331</v>
      </c>
    </row>
    <row r="583" spans="1:28" ht="20.399999999999999" x14ac:dyDescent="0.2">
      <c r="A583" s="40">
        <v>526</v>
      </c>
      <c r="B583" s="56" t="s">
        <v>467</v>
      </c>
      <c r="C583" s="54" t="s">
        <v>152</v>
      </c>
      <c r="D583" s="19">
        <v>1</v>
      </c>
      <c r="E583" s="2">
        <v>280241.89</v>
      </c>
      <c r="F583" s="2">
        <f t="shared" si="294"/>
        <v>280241.89</v>
      </c>
      <c r="G583" s="2">
        <v>294253.98450000002</v>
      </c>
      <c r="H583" s="2">
        <f t="shared" si="295"/>
        <v>294253.98450000002</v>
      </c>
      <c r="I583" s="2">
        <v>377093.48718399991</v>
      </c>
      <c r="J583" s="63">
        <f t="shared" si="296"/>
        <v>377093.48718399991</v>
      </c>
      <c r="K583" s="20">
        <f t="shared" si="297"/>
        <v>280241.89</v>
      </c>
      <c r="L583" s="20">
        <f t="shared" si="298"/>
        <v>377093.48718399991</v>
      </c>
      <c r="M583" s="20">
        <f t="shared" si="299"/>
        <v>294253.98450000002</v>
      </c>
      <c r="N583" s="20">
        <f t="shared" si="300"/>
        <v>317196.45389466663</v>
      </c>
      <c r="O583" s="20">
        <f t="shared" si="285"/>
        <v>287247.93725000002</v>
      </c>
      <c r="P583" s="20">
        <f t="shared" si="286"/>
        <v>335673.73584199999</v>
      </c>
      <c r="Q583" s="20">
        <f t="shared" si="301"/>
        <v>9908.0470395767297</v>
      </c>
      <c r="R583" s="21">
        <f t="shared" si="287"/>
        <v>3.4493013716416963E-2</v>
      </c>
      <c r="S583" s="20">
        <f t="shared" si="291"/>
        <v>317196.45389466663</v>
      </c>
      <c r="T583" s="16" t="str">
        <f t="shared" si="288"/>
        <v>PROMEDIO</v>
      </c>
      <c r="U583" s="16">
        <v>1</v>
      </c>
      <c r="V583" s="16">
        <v>1</v>
      </c>
      <c r="W583" s="18">
        <f t="shared" si="289"/>
        <v>0</v>
      </c>
      <c r="X583" s="22">
        <f t="shared" si="290"/>
        <v>1</v>
      </c>
      <c r="Y583" s="22" t="e">
        <f>U583/#REF!</f>
        <v>#REF!</v>
      </c>
      <c r="Z583" s="22" t="e">
        <f>V583/#REF!</f>
        <v>#REF!</v>
      </c>
      <c r="AA583" s="20">
        <f t="shared" si="292"/>
        <v>317196.45389466663</v>
      </c>
      <c r="AB583" s="20">
        <f t="shared" si="293"/>
        <v>317196.45389466663</v>
      </c>
    </row>
    <row r="584" spans="1:28" ht="20.399999999999999" x14ac:dyDescent="0.2">
      <c r="A584" s="40">
        <v>527</v>
      </c>
      <c r="B584" s="56" t="s">
        <v>482</v>
      </c>
      <c r="C584" s="54" t="s">
        <v>152</v>
      </c>
      <c r="D584" s="19">
        <v>1</v>
      </c>
      <c r="E584" s="2">
        <v>126201.34</v>
      </c>
      <c r="F584" s="2">
        <f t="shared" ref="F584:F615" si="302">E584*D584</f>
        <v>126201.34</v>
      </c>
      <c r="G584" s="2">
        <v>141345.50080000001</v>
      </c>
      <c r="H584" s="2">
        <f t="shared" ref="H584:H615" si="303">G584*D584</f>
        <v>141345.50080000001</v>
      </c>
      <c r="I584" s="2">
        <v>131299.874136</v>
      </c>
      <c r="J584" s="63">
        <f t="shared" ref="J584:J615" si="304">I584*D584</f>
        <v>131299.874136</v>
      </c>
      <c r="K584" s="20">
        <f t="shared" ref="K584:K615" si="305">MIN(E584,G584,I584)</f>
        <v>126201.34</v>
      </c>
      <c r="L584" s="20">
        <f t="shared" ref="L584:L615" si="306">MAX(E584,G584,I584)</f>
        <v>141345.50080000001</v>
      </c>
      <c r="M584" s="20">
        <f t="shared" ref="M584:M615" si="307">MEDIAN(E584,G584,I584)</f>
        <v>131299.874136</v>
      </c>
      <c r="N584" s="20">
        <f t="shared" ref="N584:N615" si="308">AVERAGE(E584,G584,I584)</f>
        <v>132948.90497866666</v>
      </c>
      <c r="O584" s="20">
        <f t="shared" si="285"/>
        <v>128750.607068</v>
      </c>
      <c r="P584" s="20">
        <f t="shared" si="286"/>
        <v>136322.68746799999</v>
      </c>
      <c r="Q584" s="20">
        <f t="shared" ref="Q584:Q615" si="309">STDEVA(E584,G584)</f>
        <v>10708.538797059498</v>
      </c>
      <c r="R584" s="21">
        <f t="shared" si="287"/>
        <v>8.317272470337754E-2</v>
      </c>
      <c r="S584" s="20">
        <f t="shared" si="291"/>
        <v>132948.90497866666</v>
      </c>
      <c r="T584" s="16" t="str">
        <f t="shared" si="288"/>
        <v>PROMEDIO</v>
      </c>
      <c r="U584" s="16">
        <v>1</v>
      </c>
      <c r="V584" s="16">
        <v>1</v>
      </c>
      <c r="W584" s="18">
        <f t="shared" si="289"/>
        <v>0</v>
      </c>
      <c r="X584" s="22">
        <f t="shared" si="290"/>
        <v>1</v>
      </c>
      <c r="Y584" s="22" t="e">
        <f>U584/#REF!</f>
        <v>#REF!</v>
      </c>
      <c r="Z584" s="22" t="e">
        <f>V584/#REF!</f>
        <v>#REF!</v>
      </c>
      <c r="AA584" s="20">
        <f t="shared" si="292"/>
        <v>132948.90497866666</v>
      </c>
      <c r="AB584" s="20">
        <f t="shared" si="293"/>
        <v>132948.90497866666</v>
      </c>
    </row>
    <row r="585" spans="1:28" ht="20.399999999999999" x14ac:dyDescent="0.2">
      <c r="A585" s="40">
        <v>528</v>
      </c>
      <c r="B585" s="55" t="s">
        <v>234</v>
      </c>
      <c r="C585" s="54" t="s">
        <v>152</v>
      </c>
      <c r="D585" s="19">
        <v>1</v>
      </c>
      <c r="E585" s="2">
        <v>181000</v>
      </c>
      <c r="F585" s="2">
        <f t="shared" si="302"/>
        <v>181000</v>
      </c>
      <c r="G585" s="2">
        <v>182810</v>
      </c>
      <c r="H585" s="2">
        <f t="shared" si="303"/>
        <v>182810</v>
      </c>
      <c r="I585" s="2">
        <v>184638.1</v>
      </c>
      <c r="J585" s="63">
        <f t="shared" si="304"/>
        <v>184638.1</v>
      </c>
      <c r="K585" s="20">
        <f t="shared" si="305"/>
        <v>181000</v>
      </c>
      <c r="L585" s="20">
        <f t="shared" si="306"/>
        <v>184638.1</v>
      </c>
      <c r="M585" s="20">
        <f t="shared" si="307"/>
        <v>182810</v>
      </c>
      <c r="N585" s="20">
        <f t="shared" si="308"/>
        <v>182816.03333333333</v>
      </c>
      <c r="O585" s="20">
        <f t="shared" si="285"/>
        <v>181905</v>
      </c>
      <c r="P585" s="20">
        <f t="shared" si="286"/>
        <v>183724.05</v>
      </c>
      <c r="Q585" s="20">
        <f t="shared" si="309"/>
        <v>1279.8632739476511</v>
      </c>
      <c r="R585" s="21">
        <f t="shared" si="287"/>
        <v>7.0358883700153991E-3</v>
      </c>
      <c r="S585" s="20">
        <f t="shared" si="291"/>
        <v>182816.03333333333</v>
      </c>
      <c r="T585" s="16" t="str">
        <f t="shared" si="288"/>
        <v>PROMEDIO</v>
      </c>
      <c r="U585" s="16">
        <v>1</v>
      </c>
      <c r="V585" s="16">
        <v>1</v>
      </c>
      <c r="W585" s="18">
        <f t="shared" si="289"/>
        <v>0</v>
      </c>
      <c r="X585" s="22">
        <f t="shared" si="290"/>
        <v>1</v>
      </c>
      <c r="Y585" s="22" t="e">
        <f>U585/#REF!</f>
        <v>#REF!</v>
      </c>
      <c r="Z585" s="22" t="e">
        <f>V585/#REF!</f>
        <v>#REF!</v>
      </c>
      <c r="AA585" s="20">
        <f t="shared" si="292"/>
        <v>182816.03333333333</v>
      </c>
      <c r="AB585" s="20">
        <f t="shared" si="293"/>
        <v>182816.03333333333</v>
      </c>
    </row>
    <row r="586" spans="1:28" ht="20.399999999999999" x14ac:dyDescent="0.2">
      <c r="A586" s="40">
        <v>529</v>
      </c>
      <c r="B586" s="55" t="s">
        <v>483</v>
      </c>
      <c r="C586" s="54" t="s">
        <v>152</v>
      </c>
      <c r="D586" s="19">
        <v>1</v>
      </c>
      <c r="E586" s="2">
        <v>126201.34</v>
      </c>
      <c r="F586" s="2">
        <f t="shared" si="302"/>
        <v>126201.34</v>
      </c>
      <c r="G586" s="2">
        <v>152703.6214</v>
      </c>
      <c r="H586" s="2">
        <f t="shared" si="303"/>
        <v>152703.6214</v>
      </c>
      <c r="I586" s="2">
        <v>131299.874136</v>
      </c>
      <c r="J586" s="63">
        <f t="shared" si="304"/>
        <v>131299.874136</v>
      </c>
      <c r="K586" s="20">
        <f t="shared" si="305"/>
        <v>126201.34</v>
      </c>
      <c r="L586" s="20">
        <f t="shared" si="306"/>
        <v>152703.6214</v>
      </c>
      <c r="M586" s="20">
        <f t="shared" si="307"/>
        <v>131299.874136</v>
      </c>
      <c r="N586" s="20">
        <f t="shared" si="308"/>
        <v>136734.94517866668</v>
      </c>
      <c r="O586" s="20">
        <f t="shared" si="285"/>
        <v>128750.607068</v>
      </c>
      <c r="P586" s="20">
        <f t="shared" si="286"/>
        <v>142001.747768</v>
      </c>
      <c r="Q586" s="20">
        <f t="shared" si="309"/>
        <v>18739.942894854114</v>
      </c>
      <c r="R586" s="21">
        <f t="shared" si="287"/>
        <v>0.14555226823091064</v>
      </c>
      <c r="S586" s="20">
        <f t="shared" si="291"/>
        <v>128750.607068</v>
      </c>
      <c r="T586" s="16" t="str">
        <f t="shared" si="288"/>
        <v>PROM[MEN-MED]</v>
      </c>
      <c r="U586" s="16">
        <v>1</v>
      </c>
      <c r="V586" s="16">
        <v>1</v>
      </c>
      <c r="W586" s="18">
        <f t="shared" si="289"/>
        <v>0</v>
      </c>
      <c r="X586" s="22">
        <f t="shared" si="290"/>
        <v>1</v>
      </c>
      <c r="Y586" s="22" t="e">
        <f>U586/#REF!</f>
        <v>#REF!</v>
      </c>
      <c r="Z586" s="22" t="e">
        <f>V586/#REF!</f>
        <v>#REF!</v>
      </c>
      <c r="AA586" s="20">
        <f t="shared" si="292"/>
        <v>128750.607068</v>
      </c>
      <c r="AB586" s="20">
        <f t="shared" si="293"/>
        <v>128750.607068</v>
      </c>
    </row>
    <row r="587" spans="1:28" ht="20.399999999999999" x14ac:dyDescent="0.2">
      <c r="A587" s="40">
        <v>530</v>
      </c>
      <c r="B587" s="55" t="s">
        <v>233</v>
      </c>
      <c r="C587" s="54" t="s">
        <v>152</v>
      </c>
      <c r="D587" s="19">
        <v>1</v>
      </c>
      <c r="E587" s="2">
        <v>185000</v>
      </c>
      <c r="F587" s="2">
        <f t="shared" si="302"/>
        <v>185000</v>
      </c>
      <c r="G587" s="2">
        <v>197950</v>
      </c>
      <c r="H587" s="2">
        <f t="shared" si="303"/>
        <v>197950</v>
      </c>
      <c r="I587" s="2">
        <v>207866</v>
      </c>
      <c r="J587" s="63">
        <f t="shared" si="304"/>
        <v>207866</v>
      </c>
      <c r="K587" s="20">
        <f t="shared" si="305"/>
        <v>185000</v>
      </c>
      <c r="L587" s="20">
        <f t="shared" si="306"/>
        <v>207866</v>
      </c>
      <c r="M587" s="20">
        <f t="shared" si="307"/>
        <v>197950</v>
      </c>
      <c r="N587" s="20">
        <f t="shared" si="308"/>
        <v>196938.66666666666</v>
      </c>
      <c r="O587" s="20">
        <f t="shared" si="285"/>
        <v>191475</v>
      </c>
      <c r="P587" s="20">
        <f t="shared" si="286"/>
        <v>202908</v>
      </c>
      <c r="Q587" s="20">
        <f t="shared" si="309"/>
        <v>9157.0328163657905</v>
      </c>
      <c r="R587" s="21">
        <f t="shared" si="287"/>
        <v>4.7823647036771333E-2</v>
      </c>
      <c r="S587" s="20">
        <f t="shared" si="291"/>
        <v>196938.66666666666</v>
      </c>
      <c r="T587" s="16" t="str">
        <f t="shared" si="288"/>
        <v>PROMEDIO</v>
      </c>
      <c r="U587" s="16">
        <v>1</v>
      </c>
      <c r="V587" s="16">
        <v>1</v>
      </c>
      <c r="W587" s="18">
        <f t="shared" si="289"/>
        <v>0</v>
      </c>
      <c r="X587" s="22">
        <f t="shared" si="290"/>
        <v>1</v>
      </c>
      <c r="Y587" s="22" t="e">
        <f>U587/#REF!</f>
        <v>#REF!</v>
      </c>
      <c r="Z587" s="22" t="e">
        <f>V587/#REF!</f>
        <v>#REF!</v>
      </c>
      <c r="AA587" s="20">
        <f t="shared" si="292"/>
        <v>196938.66666666666</v>
      </c>
      <c r="AB587" s="20">
        <f t="shared" si="293"/>
        <v>196938.66666666666</v>
      </c>
    </row>
    <row r="588" spans="1:28" ht="20.399999999999999" x14ac:dyDescent="0.2">
      <c r="A588" s="40">
        <v>531</v>
      </c>
      <c r="B588" s="55" t="s">
        <v>484</v>
      </c>
      <c r="C588" s="54" t="s">
        <v>152</v>
      </c>
      <c r="D588" s="19">
        <v>1</v>
      </c>
      <c r="E588" s="2">
        <v>850000</v>
      </c>
      <c r="F588" s="2">
        <f t="shared" si="302"/>
        <v>850000</v>
      </c>
      <c r="G588" s="2">
        <v>918000.00000000012</v>
      </c>
      <c r="H588" s="2">
        <f t="shared" si="303"/>
        <v>918000.00000000012</v>
      </c>
      <c r="I588" s="2">
        <v>919360</v>
      </c>
      <c r="J588" s="63">
        <f t="shared" si="304"/>
        <v>919360</v>
      </c>
      <c r="K588" s="20">
        <f t="shared" si="305"/>
        <v>850000</v>
      </c>
      <c r="L588" s="20">
        <f t="shared" si="306"/>
        <v>919360</v>
      </c>
      <c r="M588" s="20">
        <f t="shared" si="307"/>
        <v>918000.00000000012</v>
      </c>
      <c r="N588" s="20">
        <f t="shared" si="308"/>
        <v>895786.66666666663</v>
      </c>
      <c r="O588" s="20">
        <f t="shared" si="285"/>
        <v>884000</v>
      </c>
      <c r="P588" s="20">
        <f t="shared" si="286"/>
        <v>918680</v>
      </c>
      <c r="Q588" s="20">
        <f t="shared" si="309"/>
        <v>48083.261120685311</v>
      </c>
      <c r="R588" s="21">
        <f t="shared" si="287"/>
        <v>5.4392829322042209E-2</v>
      </c>
      <c r="S588" s="20">
        <f t="shared" si="291"/>
        <v>895786.66666666663</v>
      </c>
      <c r="T588" s="16" t="str">
        <f t="shared" si="288"/>
        <v>PROMEDIO</v>
      </c>
      <c r="U588" s="16">
        <v>1</v>
      </c>
      <c r="V588" s="16">
        <v>1</v>
      </c>
      <c r="W588" s="18">
        <f t="shared" si="289"/>
        <v>0</v>
      </c>
      <c r="X588" s="22">
        <f t="shared" si="290"/>
        <v>1</v>
      </c>
      <c r="Y588" s="22" t="e">
        <f>U588/#REF!</f>
        <v>#REF!</v>
      </c>
      <c r="Z588" s="22" t="e">
        <f>V588/#REF!</f>
        <v>#REF!</v>
      </c>
      <c r="AA588" s="20">
        <f t="shared" si="292"/>
        <v>895786.66666666663</v>
      </c>
      <c r="AB588" s="20">
        <f t="shared" si="293"/>
        <v>895786.66666666663</v>
      </c>
    </row>
    <row r="589" spans="1:28" x14ac:dyDescent="0.2">
      <c r="A589" s="40">
        <v>532</v>
      </c>
      <c r="B589" s="55" t="s">
        <v>485</v>
      </c>
      <c r="C589" s="54" t="s">
        <v>152</v>
      </c>
      <c r="D589" s="19">
        <v>1</v>
      </c>
      <c r="E589" s="2">
        <v>65000</v>
      </c>
      <c r="F589" s="2">
        <f t="shared" si="302"/>
        <v>65000</v>
      </c>
      <c r="G589" s="2">
        <v>71500</v>
      </c>
      <c r="H589" s="2">
        <f t="shared" si="303"/>
        <v>71500</v>
      </c>
      <c r="I589" s="2">
        <v>98338.5</v>
      </c>
      <c r="J589" s="63">
        <f t="shared" si="304"/>
        <v>98338.5</v>
      </c>
      <c r="K589" s="20">
        <f t="shared" si="305"/>
        <v>65000</v>
      </c>
      <c r="L589" s="20">
        <f t="shared" si="306"/>
        <v>98338.5</v>
      </c>
      <c r="M589" s="20">
        <f t="shared" si="307"/>
        <v>71500</v>
      </c>
      <c r="N589" s="20">
        <f t="shared" si="308"/>
        <v>78279.5</v>
      </c>
      <c r="O589" s="20">
        <f t="shared" si="285"/>
        <v>68250</v>
      </c>
      <c r="P589" s="20">
        <f t="shared" si="286"/>
        <v>84919.25</v>
      </c>
      <c r="Q589" s="20">
        <f t="shared" si="309"/>
        <v>4596.1940777125592</v>
      </c>
      <c r="R589" s="21">
        <f t="shared" si="287"/>
        <v>6.7343502970147393E-2</v>
      </c>
      <c r="S589" s="20">
        <f t="shared" si="291"/>
        <v>78279.5</v>
      </c>
      <c r="T589" s="16" t="str">
        <f t="shared" si="288"/>
        <v>PROMEDIO</v>
      </c>
      <c r="U589" s="16">
        <v>1</v>
      </c>
      <c r="V589" s="16">
        <v>1</v>
      </c>
      <c r="W589" s="18">
        <f t="shared" si="289"/>
        <v>0</v>
      </c>
      <c r="X589" s="22">
        <f t="shared" si="290"/>
        <v>1</v>
      </c>
      <c r="Y589" s="22" t="e">
        <f>U589/#REF!</f>
        <v>#REF!</v>
      </c>
      <c r="Z589" s="22" t="e">
        <f>V589/#REF!</f>
        <v>#REF!</v>
      </c>
      <c r="AA589" s="20">
        <f t="shared" si="292"/>
        <v>78279.5</v>
      </c>
      <c r="AB589" s="20">
        <f t="shared" si="293"/>
        <v>78279.5</v>
      </c>
    </row>
    <row r="590" spans="1:28" ht="20.399999999999999" x14ac:dyDescent="0.2">
      <c r="A590" s="40">
        <v>533</v>
      </c>
      <c r="B590" s="55" t="s">
        <v>486</v>
      </c>
      <c r="C590" s="54" t="s">
        <v>152</v>
      </c>
      <c r="D590" s="19">
        <v>1</v>
      </c>
      <c r="E590" s="2">
        <v>115000</v>
      </c>
      <c r="F590" s="2">
        <f t="shared" si="302"/>
        <v>115000</v>
      </c>
      <c r="G590" s="2">
        <v>132250</v>
      </c>
      <c r="H590" s="2">
        <f t="shared" si="303"/>
        <v>132250</v>
      </c>
      <c r="I590" s="2">
        <v>117311.5</v>
      </c>
      <c r="J590" s="63">
        <f t="shared" si="304"/>
        <v>117311.5</v>
      </c>
      <c r="K590" s="20">
        <f t="shared" si="305"/>
        <v>115000</v>
      </c>
      <c r="L590" s="20">
        <f t="shared" si="306"/>
        <v>132250</v>
      </c>
      <c r="M590" s="20">
        <f t="shared" si="307"/>
        <v>117311.5</v>
      </c>
      <c r="N590" s="20">
        <f t="shared" si="308"/>
        <v>121520.5</v>
      </c>
      <c r="O590" s="20">
        <f t="shared" si="285"/>
        <v>116155.75</v>
      </c>
      <c r="P590" s="20">
        <f t="shared" si="286"/>
        <v>124780.75</v>
      </c>
      <c r="Q590" s="20">
        <f t="shared" si="309"/>
        <v>12197.591975467945</v>
      </c>
      <c r="R590" s="21">
        <f t="shared" si="287"/>
        <v>0.10501066004453456</v>
      </c>
      <c r="S590" s="20">
        <f t="shared" si="291"/>
        <v>116155.75</v>
      </c>
      <c r="T590" s="16" t="str">
        <f t="shared" si="288"/>
        <v>PROM[MEN-MED]</v>
      </c>
      <c r="U590" s="16">
        <v>1</v>
      </c>
      <c r="V590" s="16">
        <v>1</v>
      </c>
      <c r="W590" s="18">
        <f t="shared" si="289"/>
        <v>0</v>
      </c>
      <c r="X590" s="22">
        <f t="shared" si="290"/>
        <v>1</v>
      </c>
      <c r="Y590" s="22" t="e">
        <f>U590/#REF!</f>
        <v>#REF!</v>
      </c>
      <c r="Z590" s="22" t="e">
        <f>V590/#REF!</f>
        <v>#REF!</v>
      </c>
      <c r="AA590" s="20">
        <f t="shared" si="292"/>
        <v>116155.75</v>
      </c>
      <c r="AB590" s="20">
        <f t="shared" si="293"/>
        <v>116155.75</v>
      </c>
    </row>
    <row r="591" spans="1:28" x14ac:dyDescent="0.2">
      <c r="A591" s="40">
        <v>534</v>
      </c>
      <c r="B591" s="56" t="s">
        <v>487</v>
      </c>
      <c r="C591" s="54" t="s">
        <v>154</v>
      </c>
      <c r="D591" s="19">
        <v>1</v>
      </c>
      <c r="E591" s="2">
        <v>85000</v>
      </c>
      <c r="F591" s="2">
        <f t="shared" si="302"/>
        <v>85000</v>
      </c>
      <c r="G591" s="2">
        <v>100300</v>
      </c>
      <c r="H591" s="2">
        <f t="shared" si="303"/>
        <v>100300</v>
      </c>
      <c r="I591" s="2">
        <v>91936</v>
      </c>
      <c r="J591" s="63">
        <f t="shared" si="304"/>
        <v>91936</v>
      </c>
      <c r="K591" s="20">
        <f t="shared" si="305"/>
        <v>85000</v>
      </c>
      <c r="L591" s="20">
        <f t="shared" si="306"/>
        <v>100300</v>
      </c>
      <c r="M591" s="20">
        <f t="shared" si="307"/>
        <v>91936</v>
      </c>
      <c r="N591" s="20">
        <f t="shared" si="308"/>
        <v>92412</v>
      </c>
      <c r="O591" s="20">
        <f t="shared" si="285"/>
        <v>88468</v>
      </c>
      <c r="P591" s="20">
        <f t="shared" si="286"/>
        <v>96118</v>
      </c>
      <c r="Q591" s="20">
        <f t="shared" si="309"/>
        <v>10818.733752154178</v>
      </c>
      <c r="R591" s="21">
        <f t="shared" si="287"/>
        <v>0.12228979690005626</v>
      </c>
      <c r="S591" s="20">
        <f t="shared" si="291"/>
        <v>88468</v>
      </c>
      <c r="T591" s="16" t="str">
        <f t="shared" si="288"/>
        <v>PROM[MEN-MED]</v>
      </c>
      <c r="U591" s="16">
        <v>1</v>
      </c>
      <c r="V591" s="16">
        <v>1</v>
      </c>
      <c r="W591" s="18">
        <f t="shared" si="289"/>
        <v>0</v>
      </c>
      <c r="X591" s="22">
        <f t="shared" si="290"/>
        <v>1</v>
      </c>
      <c r="Y591" s="22" t="e">
        <f>U591/#REF!</f>
        <v>#REF!</v>
      </c>
      <c r="Z591" s="22" t="e">
        <f>V591/#REF!</f>
        <v>#REF!</v>
      </c>
      <c r="AA591" s="20">
        <f t="shared" si="292"/>
        <v>88468</v>
      </c>
      <c r="AB591" s="20">
        <f t="shared" si="293"/>
        <v>88468</v>
      </c>
    </row>
    <row r="592" spans="1:28" ht="20.399999999999999" x14ac:dyDescent="0.2">
      <c r="A592" s="40">
        <v>535</v>
      </c>
      <c r="B592" s="56" t="s">
        <v>488</v>
      </c>
      <c r="C592" s="54" t="s">
        <v>152</v>
      </c>
      <c r="D592" s="19">
        <v>1</v>
      </c>
      <c r="E592" s="2">
        <v>65000</v>
      </c>
      <c r="F592" s="2">
        <f t="shared" si="302"/>
        <v>65000</v>
      </c>
      <c r="G592" s="2">
        <v>70850</v>
      </c>
      <c r="H592" s="2">
        <f t="shared" si="303"/>
        <v>70850</v>
      </c>
      <c r="I592" s="2">
        <v>71662.5</v>
      </c>
      <c r="J592" s="63">
        <f t="shared" si="304"/>
        <v>71662.5</v>
      </c>
      <c r="K592" s="20">
        <f t="shared" si="305"/>
        <v>65000</v>
      </c>
      <c r="L592" s="20">
        <f t="shared" si="306"/>
        <v>71662.5</v>
      </c>
      <c r="M592" s="20">
        <f t="shared" si="307"/>
        <v>70850</v>
      </c>
      <c r="N592" s="20">
        <f t="shared" si="308"/>
        <v>69170.833333333328</v>
      </c>
      <c r="O592" s="20">
        <f t="shared" ref="O592:O655" si="310">AVERAGE(K592,M592)</f>
        <v>67925</v>
      </c>
      <c r="P592" s="20">
        <f t="shared" ref="P592:P655" si="311">AVERAGE(M592,L592)</f>
        <v>71256.25</v>
      </c>
      <c r="Q592" s="20">
        <f t="shared" si="309"/>
        <v>4136.574669941303</v>
      </c>
      <c r="R592" s="21">
        <f t="shared" ref="R592:R655" si="312">Q592/O592</f>
        <v>6.089914861893711E-2</v>
      </c>
      <c r="S592" s="20">
        <f t="shared" si="291"/>
        <v>69170.833333333328</v>
      </c>
      <c r="T592" s="16" t="str">
        <f t="shared" ref="T592:T655" si="313">IF(S592=K592,"MENOR",IF(S592=O592,"PROM[MEN-MED]",IF(S592=M592,"MEDIANA","PROMEDIO")))</f>
        <v>PROMEDIO</v>
      </c>
      <c r="U592" s="16">
        <v>1</v>
      </c>
      <c r="V592" s="16">
        <v>1</v>
      </c>
      <c r="W592" s="18">
        <f t="shared" ref="W592:W655" si="314">U592-V592</f>
        <v>0</v>
      </c>
      <c r="X592" s="22">
        <f t="shared" ref="X592:X655" si="315">V592/U592</f>
        <v>1</v>
      </c>
      <c r="Y592" s="22" t="e">
        <f>U592/#REF!</f>
        <v>#REF!</v>
      </c>
      <c r="Z592" s="22" t="e">
        <f>V592/#REF!</f>
        <v>#REF!</v>
      </c>
      <c r="AA592" s="20">
        <f t="shared" si="292"/>
        <v>69170.833333333328</v>
      </c>
      <c r="AB592" s="20">
        <f t="shared" si="293"/>
        <v>69170.833333333328</v>
      </c>
    </row>
    <row r="593" spans="1:28" x14ac:dyDescent="0.2">
      <c r="A593" s="40">
        <v>536</v>
      </c>
      <c r="B593" s="56" t="s">
        <v>489</v>
      </c>
      <c r="C593" s="54" t="s">
        <v>152</v>
      </c>
      <c r="D593" s="19">
        <v>1</v>
      </c>
      <c r="E593" s="2">
        <v>65000</v>
      </c>
      <c r="F593" s="2">
        <f t="shared" si="302"/>
        <v>65000</v>
      </c>
      <c r="G593" s="2">
        <v>72800</v>
      </c>
      <c r="H593" s="2">
        <f t="shared" si="303"/>
        <v>72800</v>
      </c>
      <c r="I593" s="2">
        <v>81536.000000000015</v>
      </c>
      <c r="J593" s="63">
        <f t="shared" si="304"/>
        <v>81536.000000000015</v>
      </c>
      <c r="K593" s="20">
        <f t="shared" si="305"/>
        <v>65000</v>
      </c>
      <c r="L593" s="20">
        <f t="shared" si="306"/>
        <v>81536.000000000015</v>
      </c>
      <c r="M593" s="20">
        <f t="shared" si="307"/>
        <v>72800</v>
      </c>
      <c r="N593" s="20">
        <f t="shared" si="308"/>
        <v>73112</v>
      </c>
      <c r="O593" s="20">
        <f t="shared" si="310"/>
        <v>68900</v>
      </c>
      <c r="P593" s="20">
        <f t="shared" si="311"/>
        <v>77168</v>
      </c>
      <c r="Q593" s="20">
        <f t="shared" si="309"/>
        <v>5515.4328932550707</v>
      </c>
      <c r="R593" s="21">
        <f t="shared" si="312"/>
        <v>8.0049824285269536E-2</v>
      </c>
      <c r="S593" s="20">
        <f t="shared" si="291"/>
        <v>73112</v>
      </c>
      <c r="T593" s="16" t="str">
        <f t="shared" si="313"/>
        <v>PROMEDIO</v>
      </c>
      <c r="U593" s="16">
        <v>1</v>
      </c>
      <c r="V593" s="16">
        <v>1</v>
      </c>
      <c r="W593" s="18">
        <f t="shared" si="314"/>
        <v>0</v>
      </c>
      <c r="X593" s="22">
        <f t="shared" si="315"/>
        <v>1</v>
      </c>
      <c r="Y593" s="22" t="e">
        <f>U593/#REF!</f>
        <v>#REF!</v>
      </c>
      <c r="Z593" s="22" t="e">
        <f>V593/#REF!</f>
        <v>#REF!</v>
      </c>
      <c r="AA593" s="20">
        <f t="shared" si="292"/>
        <v>73112</v>
      </c>
      <c r="AB593" s="20">
        <f t="shared" si="293"/>
        <v>73112</v>
      </c>
    </row>
    <row r="594" spans="1:28" ht="30.6" x14ac:dyDescent="0.2">
      <c r="A594" s="40">
        <v>537</v>
      </c>
      <c r="B594" s="56" t="s">
        <v>490</v>
      </c>
      <c r="C594" s="54" t="s">
        <v>152</v>
      </c>
      <c r="D594" s="19">
        <v>1</v>
      </c>
      <c r="E594" s="2">
        <v>118000</v>
      </c>
      <c r="F594" s="2">
        <f t="shared" si="302"/>
        <v>118000</v>
      </c>
      <c r="G594" s="2">
        <v>147500</v>
      </c>
      <c r="H594" s="2">
        <f t="shared" si="303"/>
        <v>147500</v>
      </c>
      <c r="I594" s="2">
        <v>153352.80000000005</v>
      </c>
      <c r="J594" s="63">
        <f t="shared" si="304"/>
        <v>153352.80000000005</v>
      </c>
      <c r="K594" s="20">
        <f t="shared" si="305"/>
        <v>118000</v>
      </c>
      <c r="L594" s="20">
        <f t="shared" si="306"/>
        <v>153352.80000000005</v>
      </c>
      <c r="M594" s="20">
        <f t="shared" si="307"/>
        <v>147500</v>
      </c>
      <c r="N594" s="20">
        <f t="shared" si="308"/>
        <v>139617.60000000001</v>
      </c>
      <c r="O594" s="20">
        <f t="shared" si="310"/>
        <v>132750</v>
      </c>
      <c r="P594" s="20">
        <f t="shared" si="311"/>
        <v>150426.40000000002</v>
      </c>
      <c r="Q594" s="20">
        <f t="shared" si="309"/>
        <v>20859.650045003153</v>
      </c>
      <c r="R594" s="21">
        <f t="shared" si="312"/>
        <v>0.15713484026367724</v>
      </c>
      <c r="S594" s="20">
        <f t="shared" si="291"/>
        <v>132750</v>
      </c>
      <c r="T594" s="16" t="str">
        <f t="shared" si="313"/>
        <v>PROM[MEN-MED]</v>
      </c>
      <c r="U594" s="16">
        <v>1</v>
      </c>
      <c r="V594" s="16">
        <v>1</v>
      </c>
      <c r="W594" s="18">
        <f t="shared" si="314"/>
        <v>0</v>
      </c>
      <c r="X594" s="22">
        <f t="shared" si="315"/>
        <v>1</v>
      </c>
      <c r="Y594" s="22" t="e">
        <f>U594/#REF!</f>
        <v>#REF!</v>
      </c>
      <c r="Z594" s="22" t="e">
        <f>V594/#REF!</f>
        <v>#REF!</v>
      </c>
      <c r="AA594" s="20">
        <f t="shared" si="292"/>
        <v>132750</v>
      </c>
      <c r="AB594" s="20">
        <f t="shared" si="293"/>
        <v>132750</v>
      </c>
    </row>
    <row r="595" spans="1:28" x14ac:dyDescent="0.2">
      <c r="A595" s="40">
        <v>538</v>
      </c>
      <c r="B595" s="56" t="s">
        <v>479</v>
      </c>
      <c r="C595" s="54" t="s">
        <v>152</v>
      </c>
      <c r="D595" s="19">
        <v>1</v>
      </c>
      <c r="E595" s="2">
        <v>146749.12</v>
      </c>
      <c r="F595" s="2">
        <f t="shared" si="302"/>
        <v>146749.12</v>
      </c>
      <c r="G595" s="2">
        <v>167293.99680000002</v>
      </c>
      <c r="H595" s="2">
        <f t="shared" si="303"/>
        <v>167293.99680000002</v>
      </c>
      <c r="I595" s="2">
        <v>204333.47468799996</v>
      </c>
      <c r="J595" s="63">
        <f t="shared" si="304"/>
        <v>204333.47468799996</v>
      </c>
      <c r="K595" s="20">
        <f t="shared" si="305"/>
        <v>146749.12</v>
      </c>
      <c r="L595" s="20">
        <f t="shared" si="306"/>
        <v>204333.47468799996</v>
      </c>
      <c r="M595" s="20">
        <f t="shared" si="307"/>
        <v>167293.99680000002</v>
      </c>
      <c r="N595" s="20">
        <f t="shared" si="308"/>
        <v>172792.19716266668</v>
      </c>
      <c r="O595" s="20">
        <f t="shared" si="310"/>
        <v>157021.55840000001</v>
      </c>
      <c r="P595" s="20">
        <f t="shared" si="311"/>
        <v>185813.73574400001</v>
      </c>
      <c r="Q595" s="20">
        <f t="shared" si="309"/>
        <v>14527.421703922197</v>
      </c>
      <c r="R595" s="21">
        <f t="shared" si="312"/>
        <v>9.2518644267398864E-2</v>
      </c>
      <c r="S595" s="20">
        <f t="shared" si="291"/>
        <v>172792.19716266668</v>
      </c>
      <c r="T595" s="16" t="str">
        <f t="shared" si="313"/>
        <v>PROMEDIO</v>
      </c>
      <c r="U595" s="16">
        <v>1</v>
      </c>
      <c r="V595" s="16">
        <v>1</v>
      </c>
      <c r="W595" s="18">
        <f t="shared" si="314"/>
        <v>0</v>
      </c>
      <c r="X595" s="22">
        <f t="shared" si="315"/>
        <v>1</v>
      </c>
      <c r="Y595" s="22" t="e">
        <f>U595/#REF!</f>
        <v>#REF!</v>
      </c>
      <c r="Z595" s="22" t="e">
        <f>V595/#REF!</f>
        <v>#REF!</v>
      </c>
      <c r="AA595" s="20">
        <f t="shared" si="292"/>
        <v>172792.19716266668</v>
      </c>
      <c r="AB595" s="20">
        <f t="shared" si="293"/>
        <v>172792.19716266668</v>
      </c>
    </row>
    <row r="596" spans="1:28" ht="20.399999999999999" x14ac:dyDescent="0.2">
      <c r="A596" s="40">
        <v>539</v>
      </c>
      <c r="B596" s="55" t="s">
        <v>480</v>
      </c>
      <c r="C596" s="54" t="s">
        <v>152</v>
      </c>
      <c r="D596" s="19">
        <v>1</v>
      </c>
      <c r="E596" s="2">
        <v>118000</v>
      </c>
      <c r="F596" s="2">
        <f t="shared" si="302"/>
        <v>118000</v>
      </c>
      <c r="G596" s="2">
        <v>128620.00000000001</v>
      </c>
      <c r="H596" s="2">
        <f t="shared" si="303"/>
        <v>128620.00000000001</v>
      </c>
      <c r="I596" s="2">
        <v>156055</v>
      </c>
      <c r="J596" s="63">
        <f t="shared" si="304"/>
        <v>156055</v>
      </c>
      <c r="K596" s="20">
        <f t="shared" si="305"/>
        <v>118000</v>
      </c>
      <c r="L596" s="20">
        <f t="shared" si="306"/>
        <v>156055</v>
      </c>
      <c r="M596" s="20">
        <f t="shared" si="307"/>
        <v>128620.00000000001</v>
      </c>
      <c r="N596" s="20">
        <f t="shared" si="308"/>
        <v>134225</v>
      </c>
      <c r="O596" s="20">
        <f t="shared" si="310"/>
        <v>123310</v>
      </c>
      <c r="P596" s="20">
        <f t="shared" si="311"/>
        <v>142337.5</v>
      </c>
      <c r="Q596" s="20">
        <f t="shared" si="309"/>
        <v>7509.4740162011449</v>
      </c>
      <c r="R596" s="21">
        <f t="shared" si="312"/>
        <v>6.0899148618937186E-2</v>
      </c>
      <c r="S596" s="20">
        <f t="shared" si="291"/>
        <v>134225</v>
      </c>
      <c r="T596" s="16" t="str">
        <f t="shared" si="313"/>
        <v>PROMEDIO</v>
      </c>
      <c r="U596" s="16">
        <v>1</v>
      </c>
      <c r="V596" s="16">
        <v>1</v>
      </c>
      <c r="W596" s="18">
        <f t="shared" si="314"/>
        <v>0</v>
      </c>
      <c r="X596" s="22">
        <f t="shared" si="315"/>
        <v>1</v>
      </c>
      <c r="Y596" s="22" t="e">
        <f>U596/#REF!</f>
        <v>#REF!</v>
      </c>
      <c r="Z596" s="22" t="e">
        <f>V596/#REF!</f>
        <v>#REF!</v>
      </c>
      <c r="AA596" s="20">
        <f t="shared" si="292"/>
        <v>134225</v>
      </c>
      <c r="AB596" s="20">
        <f t="shared" si="293"/>
        <v>134225</v>
      </c>
    </row>
    <row r="597" spans="1:28" ht="20.399999999999999" x14ac:dyDescent="0.2">
      <c r="A597" s="40">
        <v>540</v>
      </c>
      <c r="B597" s="55" t="s">
        <v>462</v>
      </c>
      <c r="C597" s="54" t="s">
        <v>152</v>
      </c>
      <c r="D597" s="19">
        <v>1</v>
      </c>
      <c r="E597" s="2">
        <v>185000</v>
      </c>
      <c r="F597" s="2">
        <f t="shared" si="302"/>
        <v>185000</v>
      </c>
      <c r="G597" s="2">
        <v>209049.99999999997</v>
      </c>
      <c r="H597" s="2">
        <f t="shared" si="303"/>
        <v>209049.99999999997</v>
      </c>
      <c r="I597" s="2">
        <v>240426.00000000006</v>
      </c>
      <c r="J597" s="63">
        <f t="shared" si="304"/>
        <v>240426.00000000006</v>
      </c>
      <c r="K597" s="20">
        <f t="shared" si="305"/>
        <v>185000</v>
      </c>
      <c r="L597" s="20">
        <f t="shared" si="306"/>
        <v>240426.00000000006</v>
      </c>
      <c r="M597" s="20">
        <f t="shared" si="307"/>
        <v>209049.99999999997</v>
      </c>
      <c r="N597" s="20">
        <f t="shared" si="308"/>
        <v>211492</v>
      </c>
      <c r="O597" s="20">
        <f t="shared" si="310"/>
        <v>197025</v>
      </c>
      <c r="P597" s="20">
        <f t="shared" si="311"/>
        <v>224738</v>
      </c>
      <c r="Q597" s="20">
        <f t="shared" si="309"/>
        <v>17005.918087536447</v>
      </c>
      <c r="R597" s="21">
        <f t="shared" si="312"/>
        <v>8.6313503806808509E-2</v>
      </c>
      <c r="S597" s="20">
        <f t="shared" si="291"/>
        <v>211492</v>
      </c>
      <c r="T597" s="16" t="str">
        <f t="shared" si="313"/>
        <v>PROMEDIO</v>
      </c>
      <c r="U597" s="16">
        <v>1</v>
      </c>
      <c r="V597" s="16">
        <v>1</v>
      </c>
      <c r="W597" s="18">
        <f t="shared" si="314"/>
        <v>0</v>
      </c>
      <c r="X597" s="22">
        <f t="shared" si="315"/>
        <v>1</v>
      </c>
      <c r="Y597" s="22" t="e">
        <f>U597/#REF!</f>
        <v>#REF!</v>
      </c>
      <c r="Z597" s="22" t="e">
        <f>V597/#REF!</f>
        <v>#REF!</v>
      </c>
      <c r="AA597" s="20">
        <f t="shared" si="292"/>
        <v>211492</v>
      </c>
      <c r="AB597" s="20">
        <f t="shared" si="293"/>
        <v>211492</v>
      </c>
    </row>
    <row r="598" spans="1:28" ht="20.399999999999999" x14ac:dyDescent="0.2">
      <c r="A598" s="40">
        <v>541</v>
      </c>
      <c r="B598" s="55" t="s">
        <v>459</v>
      </c>
      <c r="C598" s="54" t="s">
        <v>152</v>
      </c>
      <c r="D598" s="19">
        <v>1</v>
      </c>
      <c r="E598" s="2">
        <v>118000</v>
      </c>
      <c r="F598" s="2">
        <f t="shared" si="302"/>
        <v>118000</v>
      </c>
      <c r="G598" s="2">
        <v>147500</v>
      </c>
      <c r="H598" s="2">
        <f t="shared" si="303"/>
        <v>147500</v>
      </c>
      <c r="I598" s="2">
        <v>175631.19999999998</v>
      </c>
      <c r="J598" s="63">
        <f t="shared" si="304"/>
        <v>175631.19999999998</v>
      </c>
      <c r="K598" s="20">
        <f t="shared" si="305"/>
        <v>118000</v>
      </c>
      <c r="L598" s="20">
        <f t="shared" si="306"/>
        <v>175631.19999999998</v>
      </c>
      <c r="M598" s="20">
        <f t="shared" si="307"/>
        <v>147500</v>
      </c>
      <c r="N598" s="20">
        <f t="shared" si="308"/>
        <v>147043.73333333331</v>
      </c>
      <c r="O598" s="20">
        <f t="shared" si="310"/>
        <v>132750</v>
      </c>
      <c r="P598" s="20">
        <f t="shared" si="311"/>
        <v>161565.59999999998</v>
      </c>
      <c r="Q598" s="20">
        <f t="shared" si="309"/>
        <v>20859.650045003153</v>
      </c>
      <c r="R598" s="21">
        <f t="shared" si="312"/>
        <v>0.15713484026367724</v>
      </c>
      <c r="S598" s="20">
        <f t="shared" ref="S598:S661" si="316">IF(R598&lt;=10%,N598,IF(AND(R598&gt;10%,R598&lt;=20%),O598,N598))</f>
        <v>132750</v>
      </c>
      <c r="T598" s="16" t="str">
        <f t="shared" si="313"/>
        <v>PROM[MEN-MED]</v>
      </c>
      <c r="U598" s="16">
        <v>1</v>
      </c>
      <c r="V598" s="16">
        <v>1</v>
      </c>
      <c r="W598" s="18">
        <f t="shared" si="314"/>
        <v>0</v>
      </c>
      <c r="X598" s="22">
        <f t="shared" si="315"/>
        <v>1</v>
      </c>
      <c r="Y598" s="22" t="e">
        <f>U598/#REF!</f>
        <v>#REF!</v>
      </c>
      <c r="Z598" s="22" t="e">
        <f>V598/#REF!</f>
        <v>#REF!</v>
      </c>
      <c r="AA598" s="20">
        <f t="shared" ref="AA598:AA661" si="317">S598</f>
        <v>132750</v>
      </c>
      <c r="AB598" s="20">
        <f t="shared" ref="AB598:AB661" si="318">AA598*V598</f>
        <v>132750</v>
      </c>
    </row>
    <row r="599" spans="1:28" ht="40.799999999999997" x14ac:dyDescent="0.2">
      <c r="A599" s="40">
        <v>542</v>
      </c>
      <c r="B599" s="56" t="s">
        <v>491</v>
      </c>
      <c r="C599" s="54" t="s">
        <v>152</v>
      </c>
      <c r="D599" s="19">
        <v>1</v>
      </c>
      <c r="E599" s="2">
        <v>249600</v>
      </c>
      <c r="F599" s="2">
        <f t="shared" si="302"/>
        <v>249600</v>
      </c>
      <c r="G599" s="2">
        <v>302016</v>
      </c>
      <c r="H599" s="2">
        <f t="shared" si="303"/>
        <v>302016</v>
      </c>
      <c r="I599" s="2">
        <v>341677.44</v>
      </c>
      <c r="J599" s="63">
        <f t="shared" si="304"/>
        <v>341677.44</v>
      </c>
      <c r="K599" s="20">
        <f t="shared" si="305"/>
        <v>249600</v>
      </c>
      <c r="L599" s="20">
        <f t="shared" si="306"/>
        <v>341677.44</v>
      </c>
      <c r="M599" s="20">
        <f t="shared" si="307"/>
        <v>302016</v>
      </c>
      <c r="N599" s="20">
        <f t="shared" si="308"/>
        <v>297764.47999999998</v>
      </c>
      <c r="O599" s="20">
        <f t="shared" si="310"/>
        <v>275808</v>
      </c>
      <c r="P599" s="20">
        <f t="shared" si="311"/>
        <v>321846.71999999997</v>
      </c>
      <c r="Q599" s="20">
        <f t="shared" si="309"/>
        <v>37063.709042674076</v>
      </c>
      <c r="R599" s="21">
        <f t="shared" si="312"/>
        <v>0.13438228420739817</v>
      </c>
      <c r="S599" s="20">
        <f t="shared" si="316"/>
        <v>275808</v>
      </c>
      <c r="T599" s="16" t="str">
        <f t="shared" si="313"/>
        <v>PROM[MEN-MED]</v>
      </c>
      <c r="U599" s="16">
        <v>1</v>
      </c>
      <c r="V599" s="16">
        <v>1</v>
      </c>
      <c r="W599" s="18">
        <f t="shared" si="314"/>
        <v>0</v>
      </c>
      <c r="X599" s="22">
        <f t="shared" si="315"/>
        <v>1</v>
      </c>
      <c r="Y599" s="22" t="e">
        <f>U599/#REF!</f>
        <v>#REF!</v>
      </c>
      <c r="Z599" s="22" t="e">
        <f>V599/#REF!</f>
        <v>#REF!</v>
      </c>
      <c r="AA599" s="20">
        <f t="shared" si="317"/>
        <v>275808</v>
      </c>
      <c r="AB599" s="20">
        <f t="shared" si="318"/>
        <v>275808</v>
      </c>
    </row>
    <row r="600" spans="1:28" ht="20.399999999999999" x14ac:dyDescent="0.2">
      <c r="A600" s="40">
        <v>543</v>
      </c>
      <c r="B600" s="56" t="s">
        <v>492</v>
      </c>
      <c r="C600" s="54" t="s">
        <v>152</v>
      </c>
      <c r="D600" s="19">
        <v>1</v>
      </c>
      <c r="E600" s="2">
        <v>118000</v>
      </c>
      <c r="F600" s="2">
        <f t="shared" si="302"/>
        <v>118000</v>
      </c>
      <c r="G600" s="2">
        <v>141600</v>
      </c>
      <c r="H600" s="2">
        <f t="shared" si="303"/>
        <v>141600</v>
      </c>
      <c r="I600" s="2">
        <v>169920</v>
      </c>
      <c r="J600" s="63">
        <f t="shared" si="304"/>
        <v>169920</v>
      </c>
      <c r="K600" s="20">
        <f t="shared" si="305"/>
        <v>118000</v>
      </c>
      <c r="L600" s="20">
        <f t="shared" si="306"/>
        <v>169920</v>
      </c>
      <c r="M600" s="20">
        <f t="shared" si="307"/>
        <v>141600</v>
      </c>
      <c r="N600" s="20">
        <f t="shared" si="308"/>
        <v>143173.33333333334</v>
      </c>
      <c r="O600" s="20">
        <f t="shared" si="310"/>
        <v>129800</v>
      </c>
      <c r="P600" s="20">
        <f t="shared" si="311"/>
        <v>155760</v>
      </c>
      <c r="Q600" s="20">
        <f t="shared" si="309"/>
        <v>16687.72003600252</v>
      </c>
      <c r="R600" s="21">
        <f t="shared" si="312"/>
        <v>0.12856486930664499</v>
      </c>
      <c r="S600" s="20">
        <f t="shared" si="316"/>
        <v>129800</v>
      </c>
      <c r="T600" s="16" t="str">
        <f t="shared" si="313"/>
        <v>PROM[MEN-MED]</v>
      </c>
      <c r="U600" s="16">
        <v>1</v>
      </c>
      <c r="V600" s="16">
        <v>1</v>
      </c>
      <c r="W600" s="18">
        <f t="shared" si="314"/>
        <v>0</v>
      </c>
      <c r="X600" s="22">
        <f t="shared" si="315"/>
        <v>1</v>
      </c>
      <c r="Y600" s="22" t="e">
        <f>U600/#REF!</f>
        <v>#REF!</v>
      </c>
      <c r="Z600" s="22" t="e">
        <f>V600/#REF!</f>
        <v>#REF!</v>
      </c>
      <c r="AA600" s="20">
        <f t="shared" si="317"/>
        <v>129800</v>
      </c>
      <c r="AB600" s="20">
        <f t="shared" si="318"/>
        <v>129800</v>
      </c>
    </row>
    <row r="601" spans="1:28" ht="20.399999999999999" x14ac:dyDescent="0.2">
      <c r="A601" s="40">
        <v>544</v>
      </c>
      <c r="B601" s="56" t="s">
        <v>493</v>
      </c>
      <c r="C601" s="54" t="s">
        <v>152</v>
      </c>
      <c r="D601" s="19">
        <v>1</v>
      </c>
      <c r="E601" s="2">
        <v>118000</v>
      </c>
      <c r="F601" s="2">
        <f t="shared" si="302"/>
        <v>118000</v>
      </c>
      <c r="G601" s="2">
        <v>130980.00000000001</v>
      </c>
      <c r="H601" s="2">
        <f t="shared" si="303"/>
        <v>130980.00000000001</v>
      </c>
      <c r="I601" s="2">
        <v>125186.2</v>
      </c>
      <c r="J601" s="63">
        <f t="shared" si="304"/>
        <v>125186.2</v>
      </c>
      <c r="K601" s="20">
        <f t="shared" si="305"/>
        <v>118000</v>
      </c>
      <c r="L601" s="20">
        <f t="shared" si="306"/>
        <v>130980.00000000001</v>
      </c>
      <c r="M601" s="20">
        <f t="shared" si="307"/>
        <v>125186.2</v>
      </c>
      <c r="N601" s="20">
        <f t="shared" si="308"/>
        <v>124722.06666666667</v>
      </c>
      <c r="O601" s="20">
        <f t="shared" si="310"/>
        <v>121593.1</v>
      </c>
      <c r="P601" s="20">
        <f t="shared" si="311"/>
        <v>128083.1</v>
      </c>
      <c r="Q601" s="20">
        <f t="shared" si="309"/>
        <v>9178.246019801396</v>
      </c>
      <c r="R601" s="21">
        <f t="shared" si="312"/>
        <v>7.5483280052909218E-2</v>
      </c>
      <c r="S601" s="20">
        <f t="shared" si="316"/>
        <v>124722.06666666667</v>
      </c>
      <c r="T601" s="16" t="str">
        <f t="shared" si="313"/>
        <v>PROMEDIO</v>
      </c>
      <c r="U601" s="16">
        <v>1</v>
      </c>
      <c r="V601" s="16">
        <v>1</v>
      </c>
      <c r="W601" s="18">
        <f t="shared" si="314"/>
        <v>0</v>
      </c>
      <c r="X601" s="22">
        <f t="shared" si="315"/>
        <v>1</v>
      </c>
      <c r="Y601" s="22" t="e">
        <f>U601/#REF!</f>
        <v>#REF!</v>
      </c>
      <c r="Z601" s="22" t="e">
        <f>V601/#REF!</f>
        <v>#REF!</v>
      </c>
      <c r="AA601" s="20">
        <f t="shared" si="317"/>
        <v>124722.06666666667</v>
      </c>
      <c r="AB601" s="20">
        <f t="shared" si="318"/>
        <v>124722.06666666667</v>
      </c>
    </row>
    <row r="602" spans="1:28" ht="20.399999999999999" x14ac:dyDescent="0.2">
      <c r="A602" s="40">
        <v>545</v>
      </c>
      <c r="B602" s="56" t="s">
        <v>464</v>
      </c>
      <c r="C602" s="54" t="s">
        <v>152</v>
      </c>
      <c r="D602" s="19">
        <v>1</v>
      </c>
      <c r="E602" s="2">
        <v>108125.36</v>
      </c>
      <c r="F602" s="2">
        <f t="shared" si="302"/>
        <v>108125.36</v>
      </c>
      <c r="G602" s="2">
        <v>116775.38880000002</v>
      </c>
      <c r="H602" s="2">
        <f t="shared" si="303"/>
        <v>116775.38880000002</v>
      </c>
      <c r="I602" s="2">
        <v>119208.20940000002</v>
      </c>
      <c r="J602" s="63">
        <f t="shared" si="304"/>
        <v>119208.20940000002</v>
      </c>
      <c r="K602" s="20">
        <f t="shared" si="305"/>
        <v>108125.36</v>
      </c>
      <c r="L602" s="20">
        <f t="shared" si="306"/>
        <v>119208.20940000002</v>
      </c>
      <c r="M602" s="20">
        <f t="shared" si="307"/>
        <v>116775.38880000002</v>
      </c>
      <c r="N602" s="20">
        <f t="shared" si="308"/>
        <v>114702.98606666666</v>
      </c>
      <c r="O602" s="20">
        <f t="shared" si="310"/>
        <v>112450.3744</v>
      </c>
      <c r="P602" s="20">
        <f t="shared" si="311"/>
        <v>117991.79910000002</v>
      </c>
      <c r="Q602" s="20">
        <f t="shared" si="309"/>
        <v>6116.4940219389446</v>
      </c>
      <c r="R602" s="21">
        <f t="shared" si="312"/>
        <v>5.4392829322042209E-2</v>
      </c>
      <c r="S602" s="20">
        <f t="shared" si="316"/>
        <v>114702.98606666666</v>
      </c>
      <c r="T602" s="16" t="str">
        <f t="shared" si="313"/>
        <v>PROMEDIO</v>
      </c>
      <c r="U602" s="16">
        <v>1</v>
      </c>
      <c r="V602" s="16">
        <v>1</v>
      </c>
      <c r="W602" s="18">
        <f t="shared" si="314"/>
        <v>0</v>
      </c>
      <c r="X602" s="22">
        <f t="shared" si="315"/>
        <v>1</v>
      </c>
      <c r="Y602" s="22" t="e">
        <f>U602/#REF!</f>
        <v>#REF!</v>
      </c>
      <c r="Z602" s="22" t="e">
        <f>V602/#REF!</f>
        <v>#REF!</v>
      </c>
      <c r="AA602" s="20">
        <f t="shared" si="317"/>
        <v>114702.98606666666</v>
      </c>
      <c r="AB602" s="20">
        <f t="shared" si="318"/>
        <v>114702.98606666666</v>
      </c>
    </row>
    <row r="603" spans="1:28" x14ac:dyDescent="0.2">
      <c r="A603" s="40">
        <v>546</v>
      </c>
      <c r="B603" s="56" t="s">
        <v>494</v>
      </c>
      <c r="C603" s="54" t="s">
        <v>152</v>
      </c>
      <c r="D603" s="19">
        <v>1</v>
      </c>
      <c r="E603" s="2">
        <v>58880</v>
      </c>
      <c r="F603" s="2">
        <f t="shared" si="302"/>
        <v>58880</v>
      </c>
      <c r="G603" s="2">
        <v>65356.800000000003</v>
      </c>
      <c r="H603" s="2">
        <f t="shared" si="303"/>
        <v>65356.800000000003</v>
      </c>
      <c r="I603" s="2">
        <v>87636.991999999984</v>
      </c>
      <c r="J603" s="63">
        <f t="shared" si="304"/>
        <v>87636.991999999984</v>
      </c>
      <c r="K603" s="20">
        <f t="shared" si="305"/>
        <v>58880</v>
      </c>
      <c r="L603" s="20">
        <f t="shared" si="306"/>
        <v>87636.991999999984</v>
      </c>
      <c r="M603" s="20">
        <f t="shared" si="307"/>
        <v>65356.800000000003</v>
      </c>
      <c r="N603" s="20">
        <f t="shared" si="308"/>
        <v>70624.597333333324</v>
      </c>
      <c r="O603" s="20">
        <f t="shared" si="310"/>
        <v>62118.400000000001</v>
      </c>
      <c r="P603" s="20">
        <f t="shared" si="311"/>
        <v>76496.895999999993</v>
      </c>
      <c r="Q603" s="20">
        <f t="shared" si="309"/>
        <v>4579.7892003890329</v>
      </c>
      <c r="R603" s="21">
        <f t="shared" si="312"/>
        <v>7.3726773393858067E-2</v>
      </c>
      <c r="S603" s="20">
        <f t="shared" si="316"/>
        <v>70624.597333333324</v>
      </c>
      <c r="T603" s="16" t="str">
        <f t="shared" si="313"/>
        <v>PROMEDIO</v>
      </c>
      <c r="U603" s="16">
        <v>1</v>
      </c>
      <c r="V603" s="16">
        <v>1</v>
      </c>
      <c r="W603" s="18">
        <f t="shared" si="314"/>
        <v>0</v>
      </c>
      <c r="X603" s="22">
        <f t="shared" si="315"/>
        <v>1</v>
      </c>
      <c r="Y603" s="22" t="e">
        <f>U603/#REF!</f>
        <v>#REF!</v>
      </c>
      <c r="Z603" s="22" t="e">
        <f>V603/#REF!</f>
        <v>#REF!</v>
      </c>
      <c r="AA603" s="20">
        <f t="shared" si="317"/>
        <v>70624.597333333324</v>
      </c>
      <c r="AB603" s="20">
        <f t="shared" si="318"/>
        <v>70624.597333333324</v>
      </c>
    </row>
    <row r="604" spans="1:28" x14ac:dyDescent="0.2">
      <c r="A604" s="40">
        <v>547</v>
      </c>
      <c r="B604" s="55" t="s">
        <v>495</v>
      </c>
      <c r="C604" s="54" t="s">
        <v>152</v>
      </c>
      <c r="D604" s="19">
        <v>1</v>
      </c>
      <c r="E604" s="2">
        <v>8285970</v>
      </c>
      <c r="F604" s="2">
        <f t="shared" si="302"/>
        <v>8285970</v>
      </c>
      <c r="G604" s="2">
        <v>9446005.8000000007</v>
      </c>
      <c r="H604" s="2">
        <f t="shared" si="303"/>
        <v>9446005.8000000007</v>
      </c>
      <c r="I604" s="2">
        <v>9664755.4080000017</v>
      </c>
      <c r="J604" s="63">
        <f t="shared" si="304"/>
        <v>9664755.4080000017</v>
      </c>
      <c r="K604" s="20">
        <f t="shared" si="305"/>
        <v>8285970</v>
      </c>
      <c r="L604" s="20">
        <f t="shared" si="306"/>
        <v>9664755.4080000017</v>
      </c>
      <c r="M604" s="20">
        <f t="shared" si="307"/>
        <v>9446005.8000000007</v>
      </c>
      <c r="N604" s="20">
        <f t="shared" si="308"/>
        <v>9132243.7360000014</v>
      </c>
      <c r="O604" s="20">
        <f t="shared" si="310"/>
        <v>8865987.9000000004</v>
      </c>
      <c r="P604" s="20">
        <f t="shared" si="311"/>
        <v>9555380.6040000021</v>
      </c>
      <c r="Q604" s="20">
        <f t="shared" si="309"/>
        <v>820269.18059916212</v>
      </c>
      <c r="R604" s="21">
        <f t="shared" si="312"/>
        <v>9.2518644267398795E-2</v>
      </c>
      <c r="S604" s="20">
        <f t="shared" si="316"/>
        <v>9132243.7360000014</v>
      </c>
      <c r="T604" s="16" t="str">
        <f t="shared" si="313"/>
        <v>PROMEDIO</v>
      </c>
      <c r="U604" s="16">
        <v>1</v>
      </c>
      <c r="V604" s="16">
        <v>1</v>
      </c>
      <c r="W604" s="18">
        <f t="shared" si="314"/>
        <v>0</v>
      </c>
      <c r="X604" s="22">
        <f t="shared" si="315"/>
        <v>1</v>
      </c>
      <c r="Y604" s="22" t="e">
        <f>U604/#REF!</f>
        <v>#REF!</v>
      </c>
      <c r="Z604" s="22" t="e">
        <f>V604/#REF!</f>
        <v>#REF!</v>
      </c>
      <c r="AA604" s="20">
        <f t="shared" si="317"/>
        <v>9132243.7360000014</v>
      </c>
      <c r="AB604" s="20">
        <f t="shared" si="318"/>
        <v>9132243.7360000014</v>
      </c>
    </row>
    <row r="605" spans="1:28" ht="20.399999999999999" x14ac:dyDescent="0.2">
      <c r="A605" s="40">
        <v>548</v>
      </c>
      <c r="B605" s="55" t="s">
        <v>496</v>
      </c>
      <c r="C605" s="54" t="s">
        <v>154</v>
      </c>
      <c r="D605" s="19">
        <v>1</v>
      </c>
      <c r="E605" s="2">
        <v>4752000</v>
      </c>
      <c r="F605" s="2">
        <f t="shared" si="302"/>
        <v>4752000</v>
      </c>
      <c r="G605" s="2">
        <v>4894560</v>
      </c>
      <c r="H605" s="2">
        <f t="shared" si="303"/>
        <v>4894560</v>
      </c>
      <c r="I605" s="2">
        <v>7306675.2000000002</v>
      </c>
      <c r="J605" s="63">
        <f t="shared" si="304"/>
        <v>7306675.2000000002</v>
      </c>
      <c r="K605" s="20">
        <f t="shared" si="305"/>
        <v>4752000</v>
      </c>
      <c r="L605" s="20">
        <f t="shared" si="306"/>
        <v>7306675.2000000002</v>
      </c>
      <c r="M605" s="20">
        <f t="shared" si="307"/>
        <v>4894560</v>
      </c>
      <c r="N605" s="20">
        <f t="shared" si="308"/>
        <v>5651078.3999999994</v>
      </c>
      <c r="O605" s="20">
        <f t="shared" si="310"/>
        <v>4823280</v>
      </c>
      <c r="P605" s="20">
        <f t="shared" si="311"/>
        <v>6100617.5999999996</v>
      </c>
      <c r="Q605" s="20">
        <f t="shared" si="309"/>
        <v>100805.14272595421</v>
      </c>
      <c r="R605" s="21">
        <f t="shared" si="312"/>
        <v>2.0899707818321601E-2</v>
      </c>
      <c r="S605" s="20">
        <f t="shared" si="316"/>
        <v>5651078.3999999994</v>
      </c>
      <c r="T605" s="16" t="str">
        <f t="shared" si="313"/>
        <v>PROMEDIO</v>
      </c>
      <c r="U605" s="16">
        <v>1</v>
      </c>
      <c r="V605" s="16">
        <v>1</v>
      </c>
      <c r="W605" s="18">
        <f t="shared" si="314"/>
        <v>0</v>
      </c>
      <c r="X605" s="22">
        <f t="shared" si="315"/>
        <v>1</v>
      </c>
      <c r="Y605" s="22" t="e">
        <f>U605/#REF!</f>
        <v>#REF!</v>
      </c>
      <c r="Z605" s="22" t="e">
        <f>V605/#REF!</f>
        <v>#REF!</v>
      </c>
      <c r="AA605" s="20">
        <f t="shared" si="317"/>
        <v>5651078.3999999994</v>
      </c>
      <c r="AB605" s="20">
        <f t="shared" si="318"/>
        <v>5651078.3999999994</v>
      </c>
    </row>
    <row r="606" spans="1:28" x14ac:dyDescent="0.2">
      <c r="A606" s="40">
        <v>549</v>
      </c>
      <c r="B606" s="55" t="s">
        <v>497</v>
      </c>
      <c r="C606" s="54" t="s">
        <v>153</v>
      </c>
      <c r="D606" s="19">
        <v>1</v>
      </c>
      <c r="E606" s="2">
        <v>880000</v>
      </c>
      <c r="F606" s="2">
        <f t="shared" si="302"/>
        <v>880000</v>
      </c>
      <c r="G606" s="2">
        <v>994399.99999999988</v>
      </c>
      <c r="H606" s="2">
        <f t="shared" si="303"/>
        <v>994399.99999999988</v>
      </c>
      <c r="I606" s="2">
        <v>1309792</v>
      </c>
      <c r="J606" s="63">
        <f t="shared" si="304"/>
        <v>1309792</v>
      </c>
      <c r="K606" s="20">
        <f t="shared" si="305"/>
        <v>880000</v>
      </c>
      <c r="L606" s="20">
        <f t="shared" si="306"/>
        <v>1309792</v>
      </c>
      <c r="M606" s="20">
        <f t="shared" si="307"/>
        <v>994399.99999999988</v>
      </c>
      <c r="N606" s="20">
        <f t="shared" si="308"/>
        <v>1061397.3333333333</v>
      </c>
      <c r="O606" s="20">
        <f t="shared" si="310"/>
        <v>937200</v>
      </c>
      <c r="P606" s="20">
        <f t="shared" si="311"/>
        <v>1152096</v>
      </c>
      <c r="Q606" s="20">
        <f t="shared" si="309"/>
        <v>80893.015767740959</v>
      </c>
      <c r="R606" s="21">
        <f t="shared" si="312"/>
        <v>8.6313503806808536E-2</v>
      </c>
      <c r="S606" s="20">
        <f t="shared" si="316"/>
        <v>1061397.3333333333</v>
      </c>
      <c r="T606" s="16" t="str">
        <f t="shared" si="313"/>
        <v>PROMEDIO</v>
      </c>
      <c r="U606" s="16">
        <v>1</v>
      </c>
      <c r="V606" s="16">
        <v>1</v>
      </c>
      <c r="W606" s="18">
        <f t="shared" si="314"/>
        <v>0</v>
      </c>
      <c r="X606" s="22">
        <f t="shared" si="315"/>
        <v>1</v>
      </c>
      <c r="Y606" s="22" t="e">
        <f>U606/#REF!</f>
        <v>#REF!</v>
      </c>
      <c r="Z606" s="22" t="e">
        <f>V606/#REF!</f>
        <v>#REF!</v>
      </c>
      <c r="AA606" s="20">
        <f t="shared" si="317"/>
        <v>1061397.3333333333</v>
      </c>
      <c r="AB606" s="20">
        <f t="shared" si="318"/>
        <v>1061397.3333333333</v>
      </c>
    </row>
    <row r="607" spans="1:28" x14ac:dyDescent="0.2">
      <c r="A607" s="40">
        <v>550</v>
      </c>
      <c r="B607" s="55" t="s">
        <v>498</v>
      </c>
      <c r="C607" s="54" t="s">
        <v>154</v>
      </c>
      <c r="D607" s="19">
        <v>1</v>
      </c>
      <c r="E607" s="2">
        <v>86000</v>
      </c>
      <c r="F607" s="2">
        <f t="shared" si="302"/>
        <v>86000</v>
      </c>
      <c r="G607" s="2">
        <v>91160</v>
      </c>
      <c r="H607" s="2">
        <f t="shared" si="303"/>
        <v>91160</v>
      </c>
      <c r="I607" s="2">
        <v>130109.4</v>
      </c>
      <c r="J607" s="63">
        <f t="shared" si="304"/>
        <v>130109.4</v>
      </c>
      <c r="K607" s="20">
        <f t="shared" si="305"/>
        <v>86000</v>
      </c>
      <c r="L607" s="20">
        <f t="shared" si="306"/>
        <v>130109.4</v>
      </c>
      <c r="M607" s="20">
        <f t="shared" si="307"/>
        <v>91160</v>
      </c>
      <c r="N607" s="20">
        <f t="shared" si="308"/>
        <v>102423.13333333335</v>
      </c>
      <c r="O607" s="20">
        <f t="shared" si="310"/>
        <v>88580</v>
      </c>
      <c r="P607" s="20">
        <f t="shared" si="311"/>
        <v>110634.7</v>
      </c>
      <c r="Q607" s="20">
        <f t="shared" si="309"/>
        <v>3648.6709909225851</v>
      </c>
      <c r="R607" s="21">
        <f t="shared" si="312"/>
        <v>4.1190686282711504E-2</v>
      </c>
      <c r="S607" s="20">
        <f t="shared" si="316"/>
        <v>102423.13333333335</v>
      </c>
      <c r="T607" s="16" t="str">
        <f t="shared" si="313"/>
        <v>PROMEDIO</v>
      </c>
      <c r="U607" s="16">
        <v>1</v>
      </c>
      <c r="V607" s="16">
        <v>1</v>
      </c>
      <c r="W607" s="18">
        <f t="shared" si="314"/>
        <v>0</v>
      </c>
      <c r="X607" s="22">
        <f t="shared" si="315"/>
        <v>1</v>
      </c>
      <c r="Y607" s="22" t="e">
        <f>U607/#REF!</f>
        <v>#REF!</v>
      </c>
      <c r="Z607" s="22" t="e">
        <f>V607/#REF!</f>
        <v>#REF!</v>
      </c>
      <c r="AA607" s="20">
        <f t="shared" si="317"/>
        <v>102423.13333333335</v>
      </c>
      <c r="AB607" s="20">
        <f t="shared" si="318"/>
        <v>102423.13333333335</v>
      </c>
    </row>
    <row r="608" spans="1:28" x14ac:dyDescent="0.2">
      <c r="A608" s="40">
        <v>551</v>
      </c>
      <c r="B608" s="55" t="s">
        <v>499</v>
      </c>
      <c r="C608" s="54" t="s">
        <v>153</v>
      </c>
      <c r="D608" s="19">
        <v>1</v>
      </c>
      <c r="E608" s="2">
        <v>85000</v>
      </c>
      <c r="F608" s="2">
        <f t="shared" si="302"/>
        <v>85000</v>
      </c>
      <c r="G608" s="2">
        <v>90100</v>
      </c>
      <c r="H608" s="2">
        <f t="shared" si="303"/>
        <v>90100</v>
      </c>
      <c r="I608" s="2">
        <v>93712.5</v>
      </c>
      <c r="J608" s="63">
        <f t="shared" si="304"/>
        <v>93712.5</v>
      </c>
      <c r="K608" s="20">
        <f t="shared" si="305"/>
        <v>85000</v>
      </c>
      <c r="L608" s="20">
        <f t="shared" si="306"/>
        <v>93712.5</v>
      </c>
      <c r="M608" s="20">
        <f t="shared" si="307"/>
        <v>90100</v>
      </c>
      <c r="N608" s="20">
        <f t="shared" si="308"/>
        <v>89604.166666666672</v>
      </c>
      <c r="O608" s="20">
        <f t="shared" si="310"/>
        <v>87550</v>
      </c>
      <c r="P608" s="20">
        <f t="shared" si="311"/>
        <v>91906.25</v>
      </c>
      <c r="Q608" s="20">
        <f t="shared" si="309"/>
        <v>3606.2445840513924</v>
      </c>
      <c r="R608" s="21">
        <f t="shared" si="312"/>
        <v>4.1190686282711504E-2</v>
      </c>
      <c r="S608" s="20">
        <f t="shared" si="316"/>
        <v>89604.166666666672</v>
      </c>
      <c r="T608" s="16" t="str">
        <f t="shared" si="313"/>
        <v>PROMEDIO</v>
      </c>
      <c r="U608" s="16">
        <v>1</v>
      </c>
      <c r="V608" s="16">
        <v>1</v>
      </c>
      <c r="W608" s="18">
        <f t="shared" si="314"/>
        <v>0</v>
      </c>
      <c r="X608" s="22">
        <f t="shared" si="315"/>
        <v>1</v>
      </c>
      <c r="Y608" s="22" t="e">
        <f>U608/#REF!</f>
        <v>#REF!</v>
      </c>
      <c r="Z608" s="22" t="e">
        <f>V608/#REF!</f>
        <v>#REF!</v>
      </c>
      <c r="AA608" s="20">
        <f t="shared" si="317"/>
        <v>89604.166666666672</v>
      </c>
      <c r="AB608" s="20">
        <f t="shared" si="318"/>
        <v>89604.166666666672</v>
      </c>
    </row>
    <row r="609" spans="1:28" x14ac:dyDescent="0.2">
      <c r="A609" s="40">
        <v>552</v>
      </c>
      <c r="B609" s="55" t="s">
        <v>500</v>
      </c>
      <c r="C609" s="54" t="s">
        <v>153</v>
      </c>
      <c r="D609" s="19">
        <v>1</v>
      </c>
      <c r="E609" s="2">
        <v>78000</v>
      </c>
      <c r="F609" s="2">
        <f t="shared" si="302"/>
        <v>78000</v>
      </c>
      <c r="G609" s="2">
        <v>81120</v>
      </c>
      <c r="H609" s="2">
        <f t="shared" si="303"/>
        <v>81120</v>
      </c>
      <c r="I609" s="2">
        <v>90979.200000000012</v>
      </c>
      <c r="J609" s="63">
        <f t="shared" si="304"/>
        <v>90979.200000000012</v>
      </c>
      <c r="K609" s="20">
        <f t="shared" si="305"/>
        <v>78000</v>
      </c>
      <c r="L609" s="20">
        <f t="shared" si="306"/>
        <v>90979.200000000012</v>
      </c>
      <c r="M609" s="20">
        <f t="shared" si="307"/>
        <v>81120</v>
      </c>
      <c r="N609" s="20">
        <f t="shared" si="308"/>
        <v>83366.400000000009</v>
      </c>
      <c r="O609" s="20">
        <f t="shared" si="310"/>
        <v>79560</v>
      </c>
      <c r="P609" s="20">
        <f t="shared" si="311"/>
        <v>86049.600000000006</v>
      </c>
      <c r="Q609" s="20">
        <f t="shared" si="309"/>
        <v>2206.1731573020284</v>
      </c>
      <c r="R609" s="21">
        <f t="shared" si="312"/>
        <v>2.77296776935901E-2</v>
      </c>
      <c r="S609" s="20">
        <f t="shared" si="316"/>
        <v>83366.400000000009</v>
      </c>
      <c r="T609" s="16" t="str">
        <f t="shared" si="313"/>
        <v>PROMEDIO</v>
      </c>
      <c r="U609" s="16">
        <v>1</v>
      </c>
      <c r="V609" s="16">
        <v>1</v>
      </c>
      <c r="W609" s="18">
        <f t="shared" si="314"/>
        <v>0</v>
      </c>
      <c r="X609" s="22">
        <f t="shared" si="315"/>
        <v>1</v>
      </c>
      <c r="Y609" s="22" t="e">
        <f>U609/#REF!</f>
        <v>#REF!</v>
      </c>
      <c r="Z609" s="22" t="e">
        <f>V609/#REF!</f>
        <v>#REF!</v>
      </c>
      <c r="AA609" s="20">
        <f t="shared" si="317"/>
        <v>83366.400000000009</v>
      </c>
      <c r="AB609" s="20">
        <f t="shared" si="318"/>
        <v>83366.400000000009</v>
      </c>
    </row>
    <row r="610" spans="1:28" x14ac:dyDescent="0.2">
      <c r="A610" s="40">
        <v>553</v>
      </c>
      <c r="B610" s="56" t="s">
        <v>235</v>
      </c>
      <c r="C610" s="54" t="s">
        <v>154</v>
      </c>
      <c r="D610" s="19">
        <v>1</v>
      </c>
      <c r="E610" s="2">
        <v>86000</v>
      </c>
      <c r="F610" s="2">
        <f t="shared" si="302"/>
        <v>86000</v>
      </c>
      <c r="G610" s="2">
        <v>99760</v>
      </c>
      <c r="H610" s="2">
        <f t="shared" si="303"/>
        <v>99760</v>
      </c>
      <c r="I610" s="2">
        <v>89474.400000000009</v>
      </c>
      <c r="J610" s="63">
        <f t="shared" si="304"/>
        <v>89474.400000000009</v>
      </c>
      <c r="K610" s="20">
        <f t="shared" si="305"/>
        <v>86000</v>
      </c>
      <c r="L610" s="20">
        <f t="shared" si="306"/>
        <v>99760</v>
      </c>
      <c r="M610" s="20">
        <f t="shared" si="307"/>
        <v>89474.400000000009</v>
      </c>
      <c r="N610" s="20">
        <f t="shared" si="308"/>
        <v>91744.8</v>
      </c>
      <c r="O610" s="20">
        <f t="shared" si="310"/>
        <v>87737.200000000012</v>
      </c>
      <c r="P610" s="20">
        <f t="shared" si="311"/>
        <v>94617.200000000012</v>
      </c>
      <c r="Q610" s="20">
        <f t="shared" si="309"/>
        <v>9729.7893091268943</v>
      </c>
      <c r="R610" s="21">
        <f t="shared" si="312"/>
        <v>0.11089696627116996</v>
      </c>
      <c r="S610" s="20">
        <f t="shared" si="316"/>
        <v>87737.200000000012</v>
      </c>
      <c r="T610" s="16" t="str">
        <f t="shared" si="313"/>
        <v>PROM[MEN-MED]</v>
      </c>
      <c r="U610" s="16">
        <v>1</v>
      </c>
      <c r="V610" s="16">
        <v>1</v>
      </c>
      <c r="W610" s="18">
        <f t="shared" si="314"/>
        <v>0</v>
      </c>
      <c r="X610" s="22">
        <f t="shared" si="315"/>
        <v>1</v>
      </c>
      <c r="Y610" s="22" t="e">
        <f>U610/#REF!</f>
        <v>#REF!</v>
      </c>
      <c r="Z610" s="22" t="e">
        <f>V610/#REF!</f>
        <v>#REF!</v>
      </c>
      <c r="AA610" s="20">
        <f t="shared" si="317"/>
        <v>87737.200000000012</v>
      </c>
      <c r="AB610" s="20">
        <f t="shared" si="318"/>
        <v>87737.200000000012</v>
      </c>
    </row>
    <row r="611" spans="1:28" ht="20.399999999999999" x14ac:dyDescent="0.2">
      <c r="A611" s="40">
        <v>554</v>
      </c>
      <c r="B611" s="56" t="s">
        <v>501</v>
      </c>
      <c r="C611" s="54" t="s">
        <v>153</v>
      </c>
      <c r="D611" s="19">
        <v>1</v>
      </c>
      <c r="E611" s="2">
        <v>319925</v>
      </c>
      <c r="F611" s="2">
        <f t="shared" si="302"/>
        <v>319925</v>
      </c>
      <c r="G611" s="2">
        <v>326323.5</v>
      </c>
      <c r="H611" s="2">
        <f t="shared" si="303"/>
        <v>326323.5</v>
      </c>
      <c r="I611" s="2">
        <v>380102.89250000002</v>
      </c>
      <c r="J611" s="63">
        <f t="shared" si="304"/>
        <v>380102.89250000002</v>
      </c>
      <c r="K611" s="20">
        <f t="shared" si="305"/>
        <v>319925</v>
      </c>
      <c r="L611" s="20">
        <f t="shared" si="306"/>
        <v>380102.89250000002</v>
      </c>
      <c r="M611" s="20">
        <f t="shared" si="307"/>
        <v>326323.5</v>
      </c>
      <c r="N611" s="20">
        <f t="shared" si="308"/>
        <v>342117.13083333336</v>
      </c>
      <c r="O611" s="20">
        <f t="shared" si="310"/>
        <v>323124.25</v>
      </c>
      <c r="P611" s="20">
        <f t="shared" si="311"/>
        <v>353213.19625000004</v>
      </c>
      <c r="Q611" s="20">
        <f t="shared" si="309"/>
        <v>4524.4227394221243</v>
      </c>
      <c r="R611" s="21">
        <f t="shared" si="312"/>
        <v>1.4002114478941535E-2</v>
      </c>
      <c r="S611" s="20">
        <f t="shared" si="316"/>
        <v>342117.13083333336</v>
      </c>
      <c r="T611" s="16" t="str">
        <f t="shared" si="313"/>
        <v>PROMEDIO</v>
      </c>
      <c r="U611" s="16">
        <v>1</v>
      </c>
      <c r="V611" s="16">
        <v>1</v>
      </c>
      <c r="W611" s="18">
        <f t="shared" si="314"/>
        <v>0</v>
      </c>
      <c r="X611" s="22">
        <f t="shared" si="315"/>
        <v>1</v>
      </c>
      <c r="Y611" s="22" t="e">
        <f>U611/#REF!</f>
        <v>#REF!</v>
      </c>
      <c r="Z611" s="22" t="e">
        <f>V611/#REF!</f>
        <v>#REF!</v>
      </c>
      <c r="AA611" s="20">
        <f t="shared" si="317"/>
        <v>342117.13083333336</v>
      </c>
      <c r="AB611" s="20">
        <f t="shared" si="318"/>
        <v>342117.13083333336</v>
      </c>
    </row>
    <row r="612" spans="1:28" x14ac:dyDescent="0.2">
      <c r="A612" s="40">
        <v>555</v>
      </c>
      <c r="B612" s="56" t="s">
        <v>264</v>
      </c>
      <c r="C612" s="54" t="s">
        <v>154</v>
      </c>
      <c r="D612" s="19">
        <v>1</v>
      </c>
      <c r="E612" s="2">
        <v>175000</v>
      </c>
      <c r="F612" s="2">
        <f t="shared" si="302"/>
        <v>175000</v>
      </c>
      <c r="G612" s="2">
        <v>185500</v>
      </c>
      <c r="H612" s="2">
        <f t="shared" si="303"/>
        <v>185500</v>
      </c>
      <c r="I612" s="2">
        <v>196630</v>
      </c>
      <c r="J612" s="63">
        <f t="shared" si="304"/>
        <v>196630</v>
      </c>
      <c r="K612" s="20">
        <f t="shared" si="305"/>
        <v>175000</v>
      </c>
      <c r="L612" s="20">
        <f t="shared" si="306"/>
        <v>196630</v>
      </c>
      <c r="M612" s="20">
        <f t="shared" si="307"/>
        <v>185500</v>
      </c>
      <c r="N612" s="20">
        <f t="shared" si="308"/>
        <v>185710</v>
      </c>
      <c r="O612" s="20">
        <f t="shared" si="310"/>
        <v>180250</v>
      </c>
      <c r="P612" s="20">
        <f t="shared" si="311"/>
        <v>191065</v>
      </c>
      <c r="Q612" s="20">
        <f t="shared" si="309"/>
        <v>7424.6212024587494</v>
      </c>
      <c r="R612" s="21">
        <f t="shared" si="312"/>
        <v>4.1190686282711511E-2</v>
      </c>
      <c r="S612" s="20">
        <f t="shared" si="316"/>
        <v>185710</v>
      </c>
      <c r="T612" s="16" t="str">
        <f t="shared" si="313"/>
        <v>PROMEDIO</v>
      </c>
      <c r="U612" s="16">
        <v>1</v>
      </c>
      <c r="V612" s="16">
        <v>1</v>
      </c>
      <c r="W612" s="18">
        <f t="shared" si="314"/>
        <v>0</v>
      </c>
      <c r="X612" s="22">
        <f t="shared" si="315"/>
        <v>1</v>
      </c>
      <c r="Y612" s="22" t="e">
        <f>U612/#REF!</f>
        <v>#REF!</v>
      </c>
      <c r="Z612" s="22" t="e">
        <f>V612/#REF!</f>
        <v>#REF!</v>
      </c>
      <c r="AA612" s="20">
        <f t="shared" si="317"/>
        <v>185710</v>
      </c>
      <c r="AB612" s="20">
        <f t="shared" si="318"/>
        <v>185710</v>
      </c>
    </row>
    <row r="613" spans="1:28" ht="20.399999999999999" x14ac:dyDescent="0.2">
      <c r="A613" s="40">
        <v>556</v>
      </c>
      <c r="B613" s="56" t="s">
        <v>502</v>
      </c>
      <c r="C613" s="54" t="s">
        <v>153</v>
      </c>
      <c r="D613" s="19">
        <v>1</v>
      </c>
      <c r="E613" s="2">
        <v>347704.99</v>
      </c>
      <c r="F613" s="2">
        <f t="shared" si="302"/>
        <v>347704.99</v>
      </c>
      <c r="G613" s="2">
        <v>420723.0379</v>
      </c>
      <c r="H613" s="2">
        <f t="shared" si="303"/>
        <v>420723.0379</v>
      </c>
      <c r="I613" s="2">
        <v>484144.42807599995</v>
      </c>
      <c r="J613" s="63">
        <f t="shared" si="304"/>
        <v>484144.42807599995</v>
      </c>
      <c r="K613" s="20">
        <f t="shared" si="305"/>
        <v>347704.99</v>
      </c>
      <c r="L613" s="20">
        <f t="shared" si="306"/>
        <v>484144.42807599995</v>
      </c>
      <c r="M613" s="20">
        <f t="shared" si="307"/>
        <v>420723.0379</v>
      </c>
      <c r="N613" s="20">
        <f t="shared" si="308"/>
        <v>417524.151992</v>
      </c>
      <c r="O613" s="20">
        <f t="shared" si="310"/>
        <v>384214.01394999999</v>
      </c>
      <c r="P613" s="20">
        <f t="shared" si="311"/>
        <v>452433.73298799997</v>
      </c>
      <c r="Q613" s="20">
        <f t="shared" si="309"/>
        <v>51631.556819094149</v>
      </c>
      <c r="R613" s="21">
        <f t="shared" si="312"/>
        <v>0.13438228420739817</v>
      </c>
      <c r="S613" s="20">
        <f t="shared" si="316"/>
        <v>384214.01394999999</v>
      </c>
      <c r="T613" s="16" t="str">
        <f t="shared" si="313"/>
        <v>PROM[MEN-MED]</v>
      </c>
      <c r="U613" s="16">
        <v>1</v>
      </c>
      <c r="V613" s="16">
        <v>1</v>
      </c>
      <c r="W613" s="18">
        <f t="shared" si="314"/>
        <v>0</v>
      </c>
      <c r="X613" s="22">
        <f t="shared" si="315"/>
        <v>1</v>
      </c>
      <c r="Y613" s="22" t="e">
        <f>U613/#REF!</f>
        <v>#REF!</v>
      </c>
      <c r="Z613" s="22" t="e">
        <f>V613/#REF!</f>
        <v>#REF!</v>
      </c>
      <c r="AA613" s="20">
        <f t="shared" si="317"/>
        <v>384214.01394999999</v>
      </c>
      <c r="AB613" s="20">
        <f t="shared" si="318"/>
        <v>384214.01394999999</v>
      </c>
    </row>
    <row r="614" spans="1:28" ht="20.399999999999999" x14ac:dyDescent="0.2">
      <c r="A614" s="40">
        <v>557</v>
      </c>
      <c r="B614" s="56" t="s">
        <v>503</v>
      </c>
      <c r="C614" s="54" t="s">
        <v>153</v>
      </c>
      <c r="D614" s="19">
        <v>1</v>
      </c>
      <c r="E614" s="2">
        <v>269889.89</v>
      </c>
      <c r="F614" s="2">
        <f t="shared" si="302"/>
        <v>269889.89</v>
      </c>
      <c r="G614" s="2">
        <v>277986.58670000004</v>
      </c>
      <c r="H614" s="2">
        <f t="shared" si="303"/>
        <v>277986.58670000004</v>
      </c>
      <c r="I614" s="2">
        <v>280793.44155600003</v>
      </c>
      <c r="J614" s="63">
        <f t="shared" si="304"/>
        <v>280793.44155600003</v>
      </c>
      <c r="K614" s="20">
        <f t="shared" si="305"/>
        <v>269889.89</v>
      </c>
      <c r="L614" s="20">
        <f t="shared" si="306"/>
        <v>280793.44155600003</v>
      </c>
      <c r="M614" s="20">
        <f t="shared" si="307"/>
        <v>277986.58670000004</v>
      </c>
      <c r="N614" s="20">
        <f t="shared" si="308"/>
        <v>276223.30608533334</v>
      </c>
      <c r="O614" s="20">
        <f t="shared" si="310"/>
        <v>273938.23835</v>
      </c>
      <c r="P614" s="20">
        <f t="shared" si="311"/>
        <v>279390.01412800001</v>
      </c>
      <c r="Q614" s="20">
        <f t="shared" si="309"/>
        <v>5725.2291417807619</v>
      </c>
      <c r="R614" s="21">
        <f t="shared" si="312"/>
        <v>2.0899707818321678E-2</v>
      </c>
      <c r="S614" s="20">
        <f t="shared" si="316"/>
        <v>276223.30608533334</v>
      </c>
      <c r="T614" s="16" t="str">
        <f t="shared" si="313"/>
        <v>PROMEDIO</v>
      </c>
      <c r="U614" s="16">
        <v>1</v>
      </c>
      <c r="V614" s="16">
        <v>1</v>
      </c>
      <c r="W614" s="18">
        <f t="shared" si="314"/>
        <v>0</v>
      </c>
      <c r="X614" s="22">
        <f t="shared" si="315"/>
        <v>1</v>
      </c>
      <c r="Y614" s="22" t="e">
        <f>U614/#REF!</f>
        <v>#REF!</v>
      </c>
      <c r="Z614" s="22" t="e">
        <f>V614/#REF!</f>
        <v>#REF!</v>
      </c>
      <c r="AA614" s="20">
        <f t="shared" si="317"/>
        <v>276223.30608533334</v>
      </c>
      <c r="AB614" s="20">
        <f t="shared" si="318"/>
        <v>276223.30608533334</v>
      </c>
    </row>
    <row r="615" spans="1:28" ht="20.399999999999999" x14ac:dyDescent="0.2">
      <c r="A615" s="40">
        <v>558</v>
      </c>
      <c r="B615" s="55" t="s">
        <v>504</v>
      </c>
      <c r="C615" s="54" t="s">
        <v>153</v>
      </c>
      <c r="D615" s="19">
        <v>1</v>
      </c>
      <c r="E615" s="2">
        <v>347704.99</v>
      </c>
      <c r="F615" s="2">
        <f t="shared" si="302"/>
        <v>347704.99</v>
      </c>
      <c r="G615" s="2">
        <v>385952.53890000004</v>
      </c>
      <c r="H615" s="2">
        <f t="shared" si="303"/>
        <v>385952.53890000004</v>
      </c>
      <c r="I615" s="2">
        <v>517524.10711599997</v>
      </c>
      <c r="J615" s="63">
        <f t="shared" si="304"/>
        <v>517524.10711599997</v>
      </c>
      <c r="K615" s="20">
        <f t="shared" si="305"/>
        <v>347704.99</v>
      </c>
      <c r="L615" s="20">
        <f t="shared" si="306"/>
        <v>517524.10711599997</v>
      </c>
      <c r="M615" s="20">
        <f t="shared" si="307"/>
        <v>385952.53890000004</v>
      </c>
      <c r="N615" s="20">
        <f t="shared" si="308"/>
        <v>417060.54533866671</v>
      </c>
      <c r="O615" s="20">
        <f t="shared" si="310"/>
        <v>366828.76445000002</v>
      </c>
      <c r="P615" s="20">
        <f t="shared" si="311"/>
        <v>451738.32300800004</v>
      </c>
      <c r="Q615" s="20">
        <f t="shared" si="309"/>
        <v>27045.101190954112</v>
      </c>
      <c r="R615" s="21">
        <f t="shared" si="312"/>
        <v>7.3726773393858136E-2</v>
      </c>
      <c r="S615" s="20">
        <f t="shared" si="316"/>
        <v>417060.54533866671</v>
      </c>
      <c r="T615" s="16" t="str">
        <f t="shared" si="313"/>
        <v>PROMEDIO</v>
      </c>
      <c r="U615" s="16">
        <v>1</v>
      </c>
      <c r="V615" s="16">
        <v>1</v>
      </c>
      <c r="W615" s="18">
        <f t="shared" si="314"/>
        <v>0</v>
      </c>
      <c r="X615" s="22">
        <f t="shared" si="315"/>
        <v>1</v>
      </c>
      <c r="Y615" s="22" t="e">
        <f>U615/#REF!</f>
        <v>#REF!</v>
      </c>
      <c r="Z615" s="22" t="e">
        <f>V615/#REF!</f>
        <v>#REF!</v>
      </c>
      <c r="AA615" s="20">
        <f t="shared" si="317"/>
        <v>417060.54533866671</v>
      </c>
      <c r="AB615" s="20">
        <f t="shared" si="318"/>
        <v>417060.54533866671</v>
      </c>
    </row>
    <row r="616" spans="1:28" ht="20.399999999999999" x14ac:dyDescent="0.2">
      <c r="A616" s="40">
        <v>559</v>
      </c>
      <c r="B616" s="55" t="s">
        <v>505</v>
      </c>
      <c r="C616" s="54" t="s">
        <v>152</v>
      </c>
      <c r="D616" s="19">
        <v>1</v>
      </c>
      <c r="E616" s="2">
        <v>850000</v>
      </c>
      <c r="F616" s="2">
        <f t="shared" ref="F616:F647" si="319">E616*D616</f>
        <v>850000</v>
      </c>
      <c r="G616" s="2">
        <v>985999.99999999988</v>
      </c>
      <c r="H616" s="2">
        <f t="shared" ref="H616:H647" si="320">G616*D616</f>
        <v>985999.99999999988</v>
      </c>
      <c r="I616" s="2">
        <v>937125</v>
      </c>
      <c r="J616" s="63">
        <f t="shared" ref="J616:J647" si="321">I616*D616</f>
        <v>937125</v>
      </c>
      <c r="K616" s="20">
        <f t="shared" ref="K616:K647" si="322">MIN(E616,G616,I616)</f>
        <v>850000</v>
      </c>
      <c r="L616" s="20">
        <f t="shared" ref="L616:L647" si="323">MAX(E616,G616,I616)</f>
        <v>985999.99999999988</v>
      </c>
      <c r="M616" s="20">
        <f t="shared" ref="M616:M647" si="324">MEDIAN(E616,G616,I616)</f>
        <v>937125</v>
      </c>
      <c r="N616" s="20">
        <f t="shared" ref="N616:N647" si="325">AVERAGE(E616,G616,I616)</f>
        <v>924375</v>
      </c>
      <c r="O616" s="20">
        <f t="shared" si="310"/>
        <v>893562.5</v>
      </c>
      <c r="P616" s="20">
        <f t="shared" si="311"/>
        <v>961562.5</v>
      </c>
      <c r="Q616" s="20">
        <f t="shared" ref="Q616:Q647" si="326">STDEVA(E616,G616)</f>
        <v>96166.522241370389</v>
      </c>
      <c r="R616" s="21">
        <f t="shared" si="312"/>
        <v>0.1076214839380238</v>
      </c>
      <c r="S616" s="20">
        <f t="shared" si="316"/>
        <v>893562.5</v>
      </c>
      <c r="T616" s="16" t="str">
        <f t="shared" si="313"/>
        <v>PROM[MEN-MED]</v>
      </c>
      <c r="U616" s="16">
        <v>1</v>
      </c>
      <c r="V616" s="16">
        <v>1</v>
      </c>
      <c r="W616" s="18">
        <f t="shared" si="314"/>
        <v>0</v>
      </c>
      <c r="X616" s="22">
        <f t="shared" si="315"/>
        <v>1</v>
      </c>
      <c r="Y616" s="22" t="e">
        <f>U616/#REF!</f>
        <v>#REF!</v>
      </c>
      <c r="Z616" s="22" t="e">
        <f>V616/#REF!</f>
        <v>#REF!</v>
      </c>
      <c r="AA616" s="20">
        <f t="shared" si="317"/>
        <v>893562.5</v>
      </c>
      <c r="AB616" s="20">
        <f t="shared" si="318"/>
        <v>893562.5</v>
      </c>
    </row>
    <row r="617" spans="1:28" ht="20.399999999999999" x14ac:dyDescent="0.2">
      <c r="A617" s="40">
        <v>560</v>
      </c>
      <c r="B617" s="55" t="s">
        <v>506</v>
      </c>
      <c r="C617" s="54" t="s">
        <v>153</v>
      </c>
      <c r="D617" s="19">
        <v>1</v>
      </c>
      <c r="E617" s="2">
        <v>347704.99</v>
      </c>
      <c r="F617" s="2">
        <f t="shared" si="319"/>
        <v>347704.99</v>
      </c>
      <c r="G617" s="2">
        <v>389429.58880000003</v>
      </c>
      <c r="H617" s="2">
        <f t="shared" si="320"/>
        <v>389429.58880000003</v>
      </c>
      <c r="I617" s="2">
        <v>492385.03633899993</v>
      </c>
      <c r="J617" s="63">
        <f t="shared" si="321"/>
        <v>492385.03633899993</v>
      </c>
      <c r="K617" s="20">
        <f t="shared" si="322"/>
        <v>347704.99</v>
      </c>
      <c r="L617" s="20">
        <f t="shared" si="323"/>
        <v>492385.03633899993</v>
      </c>
      <c r="M617" s="20">
        <f t="shared" si="324"/>
        <v>389429.58880000003</v>
      </c>
      <c r="N617" s="20">
        <f t="shared" si="325"/>
        <v>409839.87171299994</v>
      </c>
      <c r="O617" s="20">
        <f t="shared" si="310"/>
        <v>368567.28940000001</v>
      </c>
      <c r="P617" s="20">
        <f t="shared" si="311"/>
        <v>440907.31256949995</v>
      </c>
      <c r="Q617" s="20">
        <f t="shared" si="326"/>
        <v>29503.746753768108</v>
      </c>
      <c r="R617" s="21">
        <f t="shared" si="312"/>
        <v>8.0049824285269591E-2</v>
      </c>
      <c r="S617" s="20">
        <f t="shared" si="316"/>
        <v>409839.87171299994</v>
      </c>
      <c r="T617" s="16" t="str">
        <f t="shared" si="313"/>
        <v>PROMEDIO</v>
      </c>
      <c r="U617" s="16">
        <v>1</v>
      </c>
      <c r="V617" s="16">
        <v>1</v>
      </c>
      <c r="W617" s="18">
        <f t="shared" si="314"/>
        <v>0</v>
      </c>
      <c r="X617" s="22">
        <f t="shared" si="315"/>
        <v>1</v>
      </c>
      <c r="Y617" s="22" t="e">
        <f>U617/#REF!</f>
        <v>#REF!</v>
      </c>
      <c r="Z617" s="22" t="e">
        <f>V617/#REF!</f>
        <v>#REF!</v>
      </c>
      <c r="AA617" s="20">
        <f t="shared" si="317"/>
        <v>409839.87171299994</v>
      </c>
      <c r="AB617" s="20">
        <f t="shared" si="318"/>
        <v>409839.87171299994</v>
      </c>
    </row>
    <row r="618" spans="1:28" x14ac:dyDescent="0.2">
      <c r="A618" s="40">
        <v>561</v>
      </c>
      <c r="B618" s="56" t="s">
        <v>507</v>
      </c>
      <c r="C618" s="54" t="s">
        <v>152</v>
      </c>
      <c r="D618" s="19">
        <v>1</v>
      </c>
      <c r="E618" s="2">
        <v>118000</v>
      </c>
      <c r="F618" s="2">
        <f t="shared" si="319"/>
        <v>118000</v>
      </c>
      <c r="G618" s="2">
        <v>130980.00000000001</v>
      </c>
      <c r="H618" s="2">
        <f t="shared" si="320"/>
        <v>130980.00000000001</v>
      </c>
      <c r="I618" s="2">
        <v>181436.79999999999</v>
      </c>
      <c r="J618" s="63">
        <f t="shared" si="321"/>
        <v>181436.79999999999</v>
      </c>
      <c r="K618" s="20">
        <f t="shared" si="322"/>
        <v>118000</v>
      </c>
      <c r="L618" s="20">
        <f t="shared" si="323"/>
        <v>181436.79999999999</v>
      </c>
      <c r="M618" s="20">
        <f t="shared" si="324"/>
        <v>130980.00000000001</v>
      </c>
      <c r="N618" s="20">
        <f t="shared" si="325"/>
        <v>143472.26666666666</v>
      </c>
      <c r="O618" s="20">
        <f t="shared" si="310"/>
        <v>124490</v>
      </c>
      <c r="P618" s="20">
        <f t="shared" si="311"/>
        <v>156208.4</v>
      </c>
      <c r="Q618" s="20">
        <f t="shared" si="326"/>
        <v>9178.246019801396</v>
      </c>
      <c r="R618" s="21">
        <f t="shared" si="312"/>
        <v>7.3726773393858108E-2</v>
      </c>
      <c r="S618" s="20">
        <f t="shared" si="316"/>
        <v>143472.26666666666</v>
      </c>
      <c r="T618" s="16" t="str">
        <f t="shared" si="313"/>
        <v>PROMEDIO</v>
      </c>
      <c r="U618" s="16">
        <v>1</v>
      </c>
      <c r="V618" s="16">
        <v>1</v>
      </c>
      <c r="W618" s="18">
        <f t="shared" si="314"/>
        <v>0</v>
      </c>
      <c r="X618" s="22">
        <f t="shared" si="315"/>
        <v>1</v>
      </c>
      <c r="Y618" s="22" t="e">
        <f>U618/#REF!</f>
        <v>#REF!</v>
      </c>
      <c r="Z618" s="22" t="e">
        <f>V618/#REF!</f>
        <v>#REF!</v>
      </c>
      <c r="AA618" s="20">
        <f t="shared" si="317"/>
        <v>143472.26666666666</v>
      </c>
      <c r="AB618" s="20">
        <f t="shared" si="318"/>
        <v>143472.26666666666</v>
      </c>
    </row>
    <row r="619" spans="1:28" x14ac:dyDescent="0.2">
      <c r="A619" s="40">
        <v>562</v>
      </c>
      <c r="B619" s="56" t="s">
        <v>245</v>
      </c>
      <c r="C619" s="54" t="s">
        <v>152</v>
      </c>
      <c r="D619" s="19">
        <v>1</v>
      </c>
      <c r="E619" s="2">
        <v>115000</v>
      </c>
      <c r="F619" s="2">
        <f t="shared" si="319"/>
        <v>115000</v>
      </c>
      <c r="G619" s="2">
        <v>136850</v>
      </c>
      <c r="H619" s="2">
        <f t="shared" si="320"/>
        <v>136850</v>
      </c>
      <c r="I619" s="2">
        <v>149454.00000000003</v>
      </c>
      <c r="J619" s="63">
        <f t="shared" si="321"/>
        <v>149454.00000000003</v>
      </c>
      <c r="K619" s="20">
        <f t="shared" si="322"/>
        <v>115000</v>
      </c>
      <c r="L619" s="20">
        <f t="shared" si="323"/>
        <v>149454.00000000003</v>
      </c>
      <c r="M619" s="20">
        <f t="shared" si="324"/>
        <v>136850</v>
      </c>
      <c r="N619" s="20">
        <f t="shared" si="325"/>
        <v>133768</v>
      </c>
      <c r="O619" s="20">
        <f t="shared" si="310"/>
        <v>125925</v>
      </c>
      <c r="P619" s="20">
        <f t="shared" si="311"/>
        <v>143152</v>
      </c>
      <c r="Q619" s="20">
        <f t="shared" si="326"/>
        <v>15450.283168926064</v>
      </c>
      <c r="R619" s="21">
        <f t="shared" si="312"/>
        <v>0.12269432732917264</v>
      </c>
      <c r="S619" s="20">
        <f t="shared" si="316"/>
        <v>125925</v>
      </c>
      <c r="T619" s="16" t="str">
        <f t="shared" si="313"/>
        <v>PROM[MEN-MED]</v>
      </c>
      <c r="U619" s="16">
        <v>1</v>
      </c>
      <c r="V619" s="16">
        <v>1</v>
      </c>
      <c r="W619" s="18">
        <f t="shared" si="314"/>
        <v>0</v>
      </c>
      <c r="X619" s="22">
        <f t="shared" si="315"/>
        <v>1</v>
      </c>
      <c r="Y619" s="22" t="e">
        <f>U619/#REF!</f>
        <v>#REF!</v>
      </c>
      <c r="Z619" s="22" t="e">
        <f>V619/#REF!</f>
        <v>#REF!</v>
      </c>
      <c r="AA619" s="20">
        <f t="shared" si="317"/>
        <v>125925</v>
      </c>
      <c r="AB619" s="20">
        <f t="shared" si="318"/>
        <v>125925</v>
      </c>
    </row>
    <row r="620" spans="1:28" x14ac:dyDescent="0.2">
      <c r="A620" s="40">
        <v>563</v>
      </c>
      <c r="B620" s="56" t="s">
        <v>247</v>
      </c>
      <c r="C620" s="54" t="s">
        <v>153</v>
      </c>
      <c r="D620" s="19">
        <v>1</v>
      </c>
      <c r="E620" s="2">
        <v>620750</v>
      </c>
      <c r="F620" s="2">
        <f t="shared" si="319"/>
        <v>620750</v>
      </c>
      <c r="G620" s="2">
        <v>676617.5</v>
      </c>
      <c r="H620" s="2">
        <f t="shared" si="320"/>
        <v>676617.5</v>
      </c>
      <c r="I620" s="2">
        <v>792635.67499999981</v>
      </c>
      <c r="J620" s="63">
        <f t="shared" si="321"/>
        <v>792635.67499999981</v>
      </c>
      <c r="K620" s="20">
        <f t="shared" si="322"/>
        <v>620750</v>
      </c>
      <c r="L620" s="20">
        <f t="shared" si="323"/>
        <v>792635.67499999981</v>
      </c>
      <c r="M620" s="20">
        <f t="shared" si="324"/>
        <v>676617.5</v>
      </c>
      <c r="N620" s="20">
        <f t="shared" si="325"/>
        <v>696667.72499999998</v>
      </c>
      <c r="O620" s="20">
        <f t="shared" si="310"/>
        <v>648683.75</v>
      </c>
      <c r="P620" s="20">
        <f t="shared" si="311"/>
        <v>734626.58749999991</v>
      </c>
      <c r="Q620" s="20">
        <f t="shared" si="326"/>
        <v>39504.288097939447</v>
      </c>
      <c r="R620" s="21">
        <f t="shared" si="312"/>
        <v>6.089914861893711E-2</v>
      </c>
      <c r="S620" s="20">
        <f t="shared" si="316"/>
        <v>696667.72499999998</v>
      </c>
      <c r="T620" s="16" t="str">
        <f t="shared" si="313"/>
        <v>PROMEDIO</v>
      </c>
      <c r="U620" s="16">
        <v>1</v>
      </c>
      <c r="V620" s="16">
        <v>1</v>
      </c>
      <c r="W620" s="18">
        <f t="shared" si="314"/>
        <v>0</v>
      </c>
      <c r="X620" s="22">
        <f t="shared" si="315"/>
        <v>1</v>
      </c>
      <c r="Y620" s="22" t="e">
        <f>U620/#REF!</f>
        <v>#REF!</v>
      </c>
      <c r="Z620" s="22" t="e">
        <f>V620/#REF!</f>
        <v>#REF!</v>
      </c>
      <c r="AA620" s="20">
        <f t="shared" si="317"/>
        <v>696667.72499999998</v>
      </c>
      <c r="AB620" s="20">
        <f t="shared" si="318"/>
        <v>696667.72499999998</v>
      </c>
    </row>
    <row r="621" spans="1:28" ht="20.399999999999999" x14ac:dyDescent="0.2">
      <c r="A621" s="40">
        <v>564</v>
      </c>
      <c r="B621" s="56" t="s">
        <v>508</v>
      </c>
      <c r="C621" s="54" t="s">
        <v>153</v>
      </c>
      <c r="D621" s="19">
        <v>1</v>
      </c>
      <c r="E621" s="2">
        <v>8500000</v>
      </c>
      <c r="F621" s="2">
        <f t="shared" si="319"/>
        <v>8500000</v>
      </c>
      <c r="G621" s="2">
        <v>9520000</v>
      </c>
      <c r="H621" s="2">
        <f t="shared" si="320"/>
        <v>9520000</v>
      </c>
      <c r="I621" s="2">
        <v>9914400</v>
      </c>
      <c r="J621" s="63">
        <f t="shared" si="321"/>
        <v>9914400</v>
      </c>
      <c r="K621" s="20">
        <f t="shared" si="322"/>
        <v>8500000</v>
      </c>
      <c r="L621" s="20">
        <f t="shared" si="323"/>
        <v>9914400</v>
      </c>
      <c r="M621" s="20">
        <f t="shared" si="324"/>
        <v>9520000</v>
      </c>
      <c r="N621" s="20">
        <f t="shared" si="325"/>
        <v>9311466.666666666</v>
      </c>
      <c r="O621" s="20">
        <f t="shared" si="310"/>
        <v>9010000</v>
      </c>
      <c r="P621" s="20">
        <f t="shared" si="311"/>
        <v>9717200</v>
      </c>
      <c r="Q621" s="20">
        <f t="shared" si="326"/>
        <v>721248.91681027843</v>
      </c>
      <c r="R621" s="21">
        <f t="shared" si="312"/>
        <v>8.0049824285269522E-2</v>
      </c>
      <c r="S621" s="20">
        <f t="shared" si="316"/>
        <v>9311466.666666666</v>
      </c>
      <c r="T621" s="16" t="str">
        <f t="shared" si="313"/>
        <v>PROMEDIO</v>
      </c>
      <c r="U621" s="16">
        <v>1</v>
      </c>
      <c r="V621" s="16">
        <v>1</v>
      </c>
      <c r="W621" s="18">
        <f t="shared" si="314"/>
        <v>0</v>
      </c>
      <c r="X621" s="22">
        <f t="shared" si="315"/>
        <v>1</v>
      </c>
      <c r="Y621" s="22" t="e">
        <f>U621/#REF!</f>
        <v>#REF!</v>
      </c>
      <c r="Z621" s="22" t="e">
        <f>V621/#REF!</f>
        <v>#REF!</v>
      </c>
      <c r="AA621" s="20">
        <f t="shared" si="317"/>
        <v>9311466.666666666</v>
      </c>
      <c r="AB621" s="20">
        <f t="shared" si="318"/>
        <v>9311466.666666666</v>
      </c>
    </row>
    <row r="622" spans="1:28" x14ac:dyDescent="0.2">
      <c r="A622" s="40">
        <v>565</v>
      </c>
      <c r="B622" s="56" t="s">
        <v>263</v>
      </c>
      <c r="C622" s="54" t="s">
        <v>154</v>
      </c>
      <c r="D622" s="19">
        <v>1</v>
      </c>
      <c r="E622" s="2">
        <v>185000</v>
      </c>
      <c r="F622" s="2">
        <f t="shared" si="319"/>
        <v>185000</v>
      </c>
      <c r="G622" s="2">
        <v>210900.00000000003</v>
      </c>
      <c r="H622" s="2">
        <f t="shared" si="320"/>
        <v>210900.00000000003</v>
      </c>
      <c r="I622" s="2">
        <v>266400</v>
      </c>
      <c r="J622" s="63">
        <f t="shared" si="321"/>
        <v>266400</v>
      </c>
      <c r="K622" s="20">
        <f t="shared" si="322"/>
        <v>185000</v>
      </c>
      <c r="L622" s="20">
        <f t="shared" si="323"/>
        <v>266400</v>
      </c>
      <c r="M622" s="20">
        <f t="shared" si="324"/>
        <v>210900.00000000003</v>
      </c>
      <c r="N622" s="20">
        <f t="shared" si="325"/>
        <v>220766.66666666666</v>
      </c>
      <c r="O622" s="20">
        <f t="shared" si="310"/>
        <v>197950</v>
      </c>
      <c r="P622" s="20">
        <f t="shared" si="311"/>
        <v>238650</v>
      </c>
      <c r="Q622" s="20">
        <f t="shared" si="326"/>
        <v>18314.065632731599</v>
      </c>
      <c r="R622" s="21">
        <f t="shared" si="312"/>
        <v>9.2518644267398836E-2</v>
      </c>
      <c r="S622" s="20">
        <f t="shared" si="316"/>
        <v>220766.66666666666</v>
      </c>
      <c r="T622" s="16" t="str">
        <f t="shared" si="313"/>
        <v>PROMEDIO</v>
      </c>
      <c r="U622" s="16">
        <v>1</v>
      </c>
      <c r="V622" s="16">
        <v>1</v>
      </c>
      <c r="W622" s="18">
        <f t="shared" si="314"/>
        <v>0</v>
      </c>
      <c r="X622" s="22">
        <f t="shared" si="315"/>
        <v>1</v>
      </c>
      <c r="Y622" s="22" t="e">
        <f>U622/#REF!</f>
        <v>#REF!</v>
      </c>
      <c r="Z622" s="22" t="e">
        <f>V622/#REF!</f>
        <v>#REF!</v>
      </c>
      <c r="AA622" s="20">
        <f t="shared" si="317"/>
        <v>220766.66666666666</v>
      </c>
      <c r="AB622" s="20">
        <f t="shared" si="318"/>
        <v>220766.66666666666</v>
      </c>
    </row>
    <row r="623" spans="1:28" ht="20.399999999999999" x14ac:dyDescent="0.2">
      <c r="A623" s="40">
        <v>566</v>
      </c>
      <c r="B623" s="55" t="s">
        <v>509</v>
      </c>
      <c r="C623" s="54" t="s">
        <v>154</v>
      </c>
      <c r="D623" s="19">
        <v>1</v>
      </c>
      <c r="E623" s="2">
        <v>98000</v>
      </c>
      <c r="F623" s="2">
        <f t="shared" si="319"/>
        <v>98000</v>
      </c>
      <c r="G623" s="2">
        <v>115640</v>
      </c>
      <c r="H623" s="2">
        <f t="shared" si="320"/>
        <v>115640</v>
      </c>
      <c r="I623" s="2">
        <v>148264.20000000001</v>
      </c>
      <c r="J623" s="63">
        <f t="shared" si="321"/>
        <v>148264.20000000001</v>
      </c>
      <c r="K623" s="20">
        <f t="shared" si="322"/>
        <v>98000</v>
      </c>
      <c r="L623" s="20">
        <f t="shared" si="323"/>
        <v>148264.20000000001</v>
      </c>
      <c r="M623" s="20">
        <f t="shared" si="324"/>
        <v>115640</v>
      </c>
      <c r="N623" s="20">
        <f t="shared" si="325"/>
        <v>120634.73333333334</v>
      </c>
      <c r="O623" s="20">
        <f t="shared" si="310"/>
        <v>106820</v>
      </c>
      <c r="P623" s="20">
        <f t="shared" si="311"/>
        <v>131952.1</v>
      </c>
      <c r="Q623" s="20">
        <f t="shared" si="326"/>
        <v>12473.363620130698</v>
      </c>
      <c r="R623" s="21">
        <f t="shared" si="312"/>
        <v>0.11676992716842069</v>
      </c>
      <c r="S623" s="20">
        <f t="shared" si="316"/>
        <v>106820</v>
      </c>
      <c r="T623" s="16" t="str">
        <f t="shared" si="313"/>
        <v>PROM[MEN-MED]</v>
      </c>
      <c r="U623" s="16">
        <v>1</v>
      </c>
      <c r="V623" s="16">
        <v>1</v>
      </c>
      <c r="W623" s="18">
        <f t="shared" si="314"/>
        <v>0</v>
      </c>
      <c r="X623" s="22">
        <f t="shared" si="315"/>
        <v>1</v>
      </c>
      <c r="Y623" s="22" t="e">
        <f>U623/#REF!</f>
        <v>#REF!</v>
      </c>
      <c r="Z623" s="22" t="e">
        <f>V623/#REF!</f>
        <v>#REF!</v>
      </c>
      <c r="AA623" s="20">
        <f t="shared" si="317"/>
        <v>106820</v>
      </c>
      <c r="AB623" s="20">
        <f t="shared" si="318"/>
        <v>106820</v>
      </c>
    </row>
    <row r="624" spans="1:28" x14ac:dyDescent="0.2">
      <c r="A624" s="40">
        <v>567</v>
      </c>
      <c r="B624" s="55" t="s">
        <v>499</v>
      </c>
      <c r="C624" s="54" t="s">
        <v>153</v>
      </c>
      <c r="D624" s="19">
        <v>1</v>
      </c>
      <c r="E624" s="2">
        <v>85000</v>
      </c>
      <c r="F624" s="2">
        <f t="shared" si="319"/>
        <v>85000</v>
      </c>
      <c r="G624" s="2">
        <v>94350.000000000015</v>
      </c>
      <c r="H624" s="2">
        <f t="shared" si="320"/>
        <v>94350.000000000015</v>
      </c>
      <c r="I624" s="2">
        <v>126514</v>
      </c>
      <c r="J624" s="63">
        <f t="shared" si="321"/>
        <v>126514</v>
      </c>
      <c r="K624" s="20">
        <f t="shared" si="322"/>
        <v>85000</v>
      </c>
      <c r="L624" s="20">
        <f t="shared" si="323"/>
        <v>126514</v>
      </c>
      <c r="M624" s="20">
        <f t="shared" si="324"/>
        <v>94350.000000000015</v>
      </c>
      <c r="N624" s="20">
        <f t="shared" si="325"/>
        <v>101954.66666666667</v>
      </c>
      <c r="O624" s="20">
        <f t="shared" si="310"/>
        <v>89675</v>
      </c>
      <c r="P624" s="20">
        <f t="shared" si="311"/>
        <v>110432</v>
      </c>
      <c r="Q624" s="20">
        <f t="shared" si="326"/>
        <v>6611.4484040942298</v>
      </c>
      <c r="R624" s="21">
        <f t="shared" si="312"/>
        <v>7.372677339385815E-2</v>
      </c>
      <c r="S624" s="20">
        <f t="shared" si="316"/>
        <v>101954.66666666667</v>
      </c>
      <c r="T624" s="16" t="str">
        <f t="shared" si="313"/>
        <v>PROMEDIO</v>
      </c>
      <c r="U624" s="16">
        <v>1</v>
      </c>
      <c r="V624" s="16">
        <v>1</v>
      </c>
      <c r="W624" s="18">
        <f t="shared" si="314"/>
        <v>0</v>
      </c>
      <c r="X624" s="22">
        <f t="shared" si="315"/>
        <v>1</v>
      </c>
      <c r="Y624" s="22" t="e">
        <f>U624/#REF!</f>
        <v>#REF!</v>
      </c>
      <c r="Z624" s="22" t="e">
        <f>V624/#REF!</f>
        <v>#REF!</v>
      </c>
      <c r="AA624" s="20">
        <f t="shared" si="317"/>
        <v>101954.66666666667</v>
      </c>
      <c r="AB624" s="20">
        <f t="shared" si="318"/>
        <v>101954.66666666667</v>
      </c>
    </row>
    <row r="625" spans="1:28" x14ac:dyDescent="0.2">
      <c r="A625" s="40">
        <v>568</v>
      </c>
      <c r="B625" s="55" t="s">
        <v>500</v>
      </c>
      <c r="C625" s="54" t="s">
        <v>153</v>
      </c>
      <c r="D625" s="19">
        <v>1</v>
      </c>
      <c r="E625" s="2">
        <v>78000</v>
      </c>
      <c r="F625" s="2">
        <f t="shared" si="319"/>
        <v>78000</v>
      </c>
      <c r="G625" s="2">
        <v>96720</v>
      </c>
      <c r="H625" s="2">
        <f t="shared" si="320"/>
        <v>96720</v>
      </c>
      <c r="I625" s="2">
        <v>101368.80000000003</v>
      </c>
      <c r="J625" s="63">
        <f t="shared" si="321"/>
        <v>101368.80000000003</v>
      </c>
      <c r="K625" s="20">
        <f t="shared" si="322"/>
        <v>78000</v>
      </c>
      <c r="L625" s="20">
        <f t="shared" si="323"/>
        <v>101368.80000000003</v>
      </c>
      <c r="M625" s="20">
        <f t="shared" si="324"/>
        <v>96720</v>
      </c>
      <c r="N625" s="20">
        <f t="shared" si="325"/>
        <v>92029.60000000002</v>
      </c>
      <c r="O625" s="20">
        <f t="shared" si="310"/>
        <v>87360</v>
      </c>
      <c r="P625" s="20">
        <f t="shared" si="311"/>
        <v>99044.400000000023</v>
      </c>
      <c r="Q625" s="20">
        <f t="shared" si="326"/>
        <v>13237.038943812169</v>
      </c>
      <c r="R625" s="21">
        <f t="shared" si="312"/>
        <v>0.15152288168283159</v>
      </c>
      <c r="S625" s="20">
        <f t="shared" si="316"/>
        <v>87360</v>
      </c>
      <c r="T625" s="16" t="str">
        <f t="shared" si="313"/>
        <v>PROM[MEN-MED]</v>
      </c>
      <c r="U625" s="16">
        <v>1</v>
      </c>
      <c r="V625" s="16">
        <v>1</v>
      </c>
      <c r="W625" s="18">
        <f t="shared" si="314"/>
        <v>0</v>
      </c>
      <c r="X625" s="22">
        <f t="shared" si="315"/>
        <v>1</v>
      </c>
      <c r="Y625" s="22" t="e">
        <f>U625/#REF!</f>
        <v>#REF!</v>
      </c>
      <c r="Z625" s="22" t="e">
        <f>V625/#REF!</f>
        <v>#REF!</v>
      </c>
      <c r="AA625" s="20">
        <f t="shared" si="317"/>
        <v>87360</v>
      </c>
      <c r="AB625" s="20">
        <f t="shared" si="318"/>
        <v>87360</v>
      </c>
    </row>
    <row r="626" spans="1:28" ht="30.6" x14ac:dyDescent="0.2">
      <c r="A626" s="40">
        <v>569</v>
      </c>
      <c r="B626" s="55" t="s">
        <v>510</v>
      </c>
      <c r="C626" s="54" t="s">
        <v>154</v>
      </c>
      <c r="D626" s="19">
        <v>1</v>
      </c>
      <c r="E626" s="2">
        <v>91000</v>
      </c>
      <c r="F626" s="2">
        <f t="shared" si="319"/>
        <v>91000</v>
      </c>
      <c r="G626" s="2">
        <v>102829.99999999999</v>
      </c>
      <c r="H626" s="2">
        <f t="shared" si="320"/>
        <v>102829.99999999999</v>
      </c>
      <c r="I626" s="2">
        <v>94676.400000000009</v>
      </c>
      <c r="J626" s="63">
        <f t="shared" si="321"/>
        <v>94676.400000000009</v>
      </c>
      <c r="K626" s="20">
        <f t="shared" si="322"/>
        <v>91000</v>
      </c>
      <c r="L626" s="20">
        <f t="shared" si="323"/>
        <v>102829.99999999999</v>
      </c>
      <c r="M626" s="20">
        <f t="shared" si="324"/>
        <v>94676.400000000009</v>
      </c>
      <c r="N626" s="20">
        <f t="shared" si="325"/>
        <v>96168.8</v>
      </c>
      <c r="O626" s="20">
        <f t="shared" si="310"/>
        <v>92838.200000000012</v>
      </c>
      <c r="P626" s="20">
        <f t="shared" si="311"/>
        <v>98753.2</v>
      </c>
      <c r="Q626" s="20">
        <f t="shared" si="326"/>
        <v>8365.0732214368472</v>
      </c>
      <c r="R626" s="21">
        <f t="shared" si="312"/>
        <v>9.0103785095325475E-2</v>
      </c>
      <c r="S626" s="20">
        <f t="shared" si="316"/>
        <v>96168.8</v>
      </c>
      <c r="T626" s="16" t="str">
        <f t="shared" si="313"/>
        <v>PROMEDIO</v>
      </c>
      <c r="U626" s="16">
        <v>1</v>
      </c>
      <c r="V626" s="16">
        <v>1</v>
      </c>
      <c r="W626" s="18">
        <f t="shared" si="314"/>
        <v>0</v>
      </c>
      <c r="X626" s="22">
        <f t="shared" si="315"/>
        <v>1</v>
      </c>
      <c r="Y626" s="22" t="e">
        <f>U626/#REF!</f>
        <v>#REF!</v>
      </c>
      <c r="Z626" s="22" t="e">
        <f>V626/#REF!</f>
        <v>#REF!</v>
      </c>
      <c r="AA626" s="20">
        <f t="shared" si="317"/>
        <v>96168.8</v>
      </c>
      <c r="AB626" s="20">
        <f t="shared" si="318"/>
        <v>96168.8</v>
      </c>
    </row>
    <row r="627" spans="1:28" ht="20.399999999999999" x14ac:dyDescent="0.2">
      <c r="A627" s="40">
        <v>570</v>
      </c>
      <c r="B627" s="55" t="s">
        <v>501</v>
      </c>
      <c r="C627" s="54" t="s">
        <v>153</v>
      </c>
      <c r="D627" s="19">
        <v>1</v>
      </c>
      <c r="E627" s="2">
        <v>450000</v>
      </c>
      <c r="F627" s="2">
        <f t="shared" si="319"/>
        <v>450000</v>
      </c>
      <c r="G627" s="2">
        <v>508499.99999999994</v>
      </c>
      <c r="H627" s="2">
        <f t="shared" si="320"/>
        <v>508499.99999999994</v>
      </c>
      <c r="I627" s="2">
        <v>564480.00000000012</v>
      </c>
      <c r="J627" s="63">
        <f t="shared" si="321"/>
        <v>564480.00000000012</v>
      </c>
      <c r="K627" s="20">
        <f t="shared" si="322"/>
        <v>450000</v>
      </c>
      <c r="L627" s="20">
        <f t="shared" si="323"/>
        <v>564480.00000000012</v>
      </c>
      <c r="M627" s="20">
        <f t="shared" si="324"/>
        <v>508499.99999999994</v>
      </c>
      <c r="N627" s="20">
        <f t="shared" si="325"/>
        <v>507660</v>
      </c>
      <c r="O627" s="20">
        <f t="shared" si="310"/>
        <v>479250</v>
      </c>
      <c r="P627" s="20">
        <f t="shared" si="311"/>
        <v>536490</v>
      </c>
      <c r="Q627" s="20">
        <f t="shared" si="326"/>
        <v>41365.746699412986</v>
      </c>
      <c r="R627" s="21">
        <f t="shared" si="312"/>
        <v>8.6313503806808523E-2</v>
      </c>
      <c r="S627" s="20">
        <f t="shared" si="316"/>
        <v>507660</v>
      </c>
      <c r="T627" s="16" t="str">
        <f t="shared" si="313"/>
        <v>PROMEDIO</v>
      </c>
      <c r="U627" s="16">
        <v>1</v>
      </c>
      <c r="V627" s="16">
        <v>1</v>
      </c>
      <c r="W627" s="18">
        <f t="shared" si="314"/>
        <v>0</v>
      </c>
      <c r="X627" s="22">
        <f t="shared" si="315"/>
        <v>1</v>
      </c>
      <c r="Y627" s="22" t="e">
        <f>U627/#REF!</f>
        <v>#REF!</v>
      </c>
      <c r="Z627" s="22" t="e">
        <f>V627/#REF!</f>
        <v>#REF!</v>
      </c>
      <c r="AA627" s="20">
        <f t="shared" si="317"/>
        <v>507660</v>
      </c>
      <c r="AB627" s="20">
        <f t="shared" si="318"/>
        <v>507660</v>
      </c>
    </row>
    <row r="628" spans="1:28" x14ac:dyDescent="0.2">
      <c r="A628" s="40">
        <v>571</v>
      </c>
      <c r="B628" s="55" t="s">
        <v>511</v>
      </c>
      <c r="C628" s="54" t="s">
        <v>153</v>
      </c>
      <c r="D628" s="19">
        <v>1</v>
      </c>
      <c r="E628" s="2">
        <v>118000</v>
      </c>
      <c r="F628" s="2">
        <f t="shared" si="319"/>
        <v>118000</v>
      </c>
      <c r="G628" s="2">
        <v>122720</v>
      </c>
      <c r="H628" s="2">
        <f t="shared" si="320"/>
        <v>122720</v>
      </c>
      <c r="I628" s="2">
        <v>169920</v>
      </c>
      <c r="J628" s="63">
        <f t="shared" si="321"/>
        <v>169920</v>
      </c>
      <c r="K628" s="20">
        <f t="shared" si="322"/>
        <v>118000</v>
      </c>
      <c r="L628" s="20">
        <f t="shared" si="323"/>
        <v>169920</v>
      </c>
      <c r="M628" s="20">
        <f t="shared" si="324"/>
        <v>122720</v>
      </c>
      <c r="N628" s="20">
        <f t="shared" si="325"/>
        <v>136880</v>
      </c>
      <c r="O628" s="20">
        <f t="shared" si="310"/>
        <v>120360</v>
      </c>
      <c r="P628" s="20">
        <f t="shared" si="311"/>
        <v>146320</v>
      </c>
      <c r="Q628" s="20">
        <f t="shared" si="326"/>
        <v>3337.5440072005044</v>
      </c>
      <c r="R628" s="21">
        <f t="shared" si="312"/>
        <v>2.77296776935901E-2</v>
      </c>
      <c r="S628" s="20">
        <f t="shared" si="316"/>
        <v>136880</v>
      </c>
      <c r="T628" s="16" t="str">
        <f t="shared" si="313"/>
        <v>PROMEDIO</v>
      </c>
      <c r="U628" s="16">
        <v>1</v>
      </c>
      <c r="V628" s="16">
        <v>1</v>
      </c>
      <c r="W628" s="18">
        <f t="shared" si="314"/>
        <v>0</v>
      </c>
      <c r="X628" s="22">
        <f t="shared" si="315"/>
        <v>1</v>
      </c>
      <c r="Y628" s="22" t="e">
        <f>U628/#REF!</f>
        <v>#REF!</v>
      </c>
      <c r="Z628" s="22" t="e">
        <f>V628/#REF!</f>
        <v>#REF!</v>
      </c>
      <c r="AA628" s="20">
        <f t="shared" si="317"/>
        <v>136880</v>
      </c>
      <c r="AB628" s="20">
        <f t="shared" si="318"/>
        <v>136880</v>
      </c>
    </row>
    <row r="629" spans="1:28" ht="20.399999999999999" x14ac:dyDescent="0.2">
      <c r="A629" s="40">
        <v>572</v>
      </c>
      <c r="B629" s="56" t="s">
        <v>265</v>
      </c>
      <c r="C629" s="54" t="s">
        <v>154</v>
      </c>
      <c r="D629" s="19">
        <v>1</v>
      </c>
      <c r="E629" s="2">
        <v>156300</v>
      </c>
      <c r="F629" s="2">
        <f t="shared" si="319"/>
        <v>156300</v>
      </c>
      <c r="G629" s="2">
        <v>157863</v>
      </c>
      <c r="H629" s="2">
        <f t="shared" si="320"/>
        <v>157863</v>
      </c>
      <c r="I629" s="2">
        <v>165818.67000000001</v>
      </c>
      <c r="J629" s="63">
        <f t="shared" si="321"/>
        <v>165818.67000000001</v>
      </c>
      <c r="K629" s="20">
        <f t="shared" si="322"/>
        <v>156300</v>
      </c>
      <c r="L629" s="20">
        <f t="shared" si="323"/>
        <v>165818.67000000001</v>
      </c>
      <c r="M629" s="20">
        <f t="shared" si="324"/>
        <v>157863</v>
      </c>
      <c r="N629" s="20">
        <f t="shared" si="325"/>
        <v>159993.89000000001</v>
      </c>
      <c r="O629" s="20">
        <f t="shared" si="310"/>
        <v>157081.5</v>
      </c>
      <c r="P629" s="20">
        <f t="shared" si="311"/>
        <v>161840.83500000002</v>
      </c>
      <c r="Q629" s="20">
        <f t="shared" si="326"/>
        <v>1105.2078989945737</v>
      </c>
      <c r="R629" s="21">
        <f t="shared" si="312"/>
        <v>7.0358883700153982E-3</v>
      </c>
      <c r="S629" s="20">
        <f t="shared" si="316"/>
        <v>159993.89000000001</v>
      </c>
      <c r="T629" s="16" t="str">
        <f t="shared" si="313"/>
        <v>PROMEDIO</v>
      </c>
      <c r="U629" s="16">
        <v>1</v>
      </c>
      <c r="V629" s="16">
        <v>1</v>
      </c>
      <c r="W629" s="18">
        <f t="shared" si="314"/>
        <v>0</v>
      </c>
      <c r="X629" s="22">
        <f t="shared" si="315"/>
        <v>1</v>
      </c>
      <c r="Y629" s="22" t="e">
        <f>U629/#REF!</f>
        <v>#REF!</v>
      </c>
      <c r="Z629" s="22" t="e">
        <f>V629/#REF!</f>
        <v>#REF!</v>
      </c>
      <c r="AA629" s="20">
        <f t="shared" si="317"/>
        <v>159993.89000000001</v>
      </c>
      <c r="AB629" s="20">
        <f t="shared" si="318"/>
        <v>159993.89000000001</v>
      </c>
    </row>
    <row r="630" spans="1:28" ht="71.400000000000006" x14ac:dyDescent="0.2">
      <c r="A630" s="40">
        <v>573</v>
      </c>
      <c r="B630" s="56" t="s">
        <v>512</v>
      </c>
      <c r="C630" s="54" t="s">
        <v>153</v>
      </c>
      <c r="D630" s="19">
        <v>1</v>
      </c>
      <c r="E630" s="2">
        <v>650000</v>
      </c>
      <c r="F630" s="2">
        <f t="shared" si="319"/>
        <v>650000</v>
      </c>
      <c r="G630" s="2">
        <v>767000</v>
      </c>
      <c r="H630" s="2">
        <f t="shared" si="320"/>
        <v>767000</v>
      </c>
      <c r="I630" s="2">
        <v>800865.00000000023</v>
      </c>
      <c r="J630" s="63">
        <f t="shared" si="321"/>
        <v>800865.00000000023</v>
      </c>
      <c r="K630" s="20">
        <f t="shared" si="322"/>
        <v>650000</v>
      </c>
      <c r="L630" s="20">
        <f t="shared" si="323"/>
        <v>800865.00000000023</v>
      </c>
      <c r="M630" s="20">
        <f t="shared" si="324"/>
        <v>767000</v>
      </c>
      <c r="N630" s="20">
        <f t="shared" si="325"/>
        <v>739288.33333333337</v>
      </c>
      <c r="O630" s="20">
        <f t="shared" si="310"/>
        <v>708500</v>
      </c>
      <c r="P630" s="20">
        <f t="shared" si="311"/>
        <v>783932.50000000012</v>
      </c>
      <c r="Q630" s="20">
        <f t="shared" si="326"/>
        <v>82731.49339882606</v>
      </c>
      <c r="R630" s="21">
        <f t="shared" si="312"/>
        <v>0.11676992716842069</v>
      </c>
      <c r="S630" s="20">
        <f t="shared" si="316"/>
        <v>708500</v>
      </c>
      <c r="T630" s="16" t="str">
        <f t="shared" si="313"/>
        <v>PROM[MEN-MED]</v>
      </c>
      <c r="U630" s="16">
        <v>1</v>
      </c>
      <c r="V630" s="16">
        <v>1</v>
      </c>
      <c r="W630" s="18">
        <f t="shared" si="314"/>
        <v>0</v>
      </c>
      <c r="X630" s="22">
        <f t="shared" si="315"/>
        <v>1</v>
      </c>
      <c r="Y630" s="22" t="e">
        <f>U630/#REF!</f>
        <v>#REF!</v>
      </c>
      <c r="Z630" s="22" t="e">
        <f>V630/#REF!</f>
        <v>#REF!</v>
      </c>
      <c r="AA630" s="20">
        <f t="shared" si="317"/>
        <v>708500</v>
      </c>
      <c r="AB630" s="20">
        <f t="shared" si="318"/>
        <v>708500</v>
      </c>
    </row>
    <row r="631" spans="1:28" ht="51" x14ac:dyDescent="0.2">
      <c r="A631" s="40">
        <v>574</v>
      </c>
      <c r="B631" s="56" t="s">
        <v>513</v>
      </c>
      <c r="C631" s="54" t="s">
        <v>153</v>
      </c>
      <c r="D631" s="19">
        <v>1</v>
      </c>
      <c r="E631" s="2">
        <v>674646.37</v>
      </c>
      <c r="F631" s="2">
        <f t="shared" si="319"/>
        <v>674646.37</v>
      </c>
      <c r="G631" s="2">
        <v>802829.18030000001</v>
      </c>
      <c r="H631" s="2">
        <f t="shared" si="320"/>
        <v>802829.18030000001</v>
      </c>
      <c r="I631" s="2">
        <v>876770.4224520002</v>
      </c>
      <c r="J631" s="63">
        <f t="shared" si="321"/>
        <v>876770.4224520002</v>
      </c>
      <c r="K631" s="20">
        <f t="shared" si="322"/>
        <v>674646.37</v>
      </c>
      <c r="L631" s="20">
        <f t="shared" si="323"/>
        <v>876770.4224520002</v>
      </c>
      <c r="M631" s="20">
        <f t="shared" si="324"/>
        <v>802829.18030000001</v>
      </c>
      <c r="N631" s="20">
        <f t="shared" si="325"/>
        <v>784748.65758400003</v>
      </c>
      <c r="O631" s="20">
        <f t="shared" si="310"/>
        <v>738737.77515</v>
      </c>
      <c r="P631" s="20">
        <f t="shared" si="311"/>
        <v>839799.80137600005</v>
      </c>
      <c r="Q631" s="20">
        <f t="shared" si="326"/>
        <v>90638.934394678843</v>
      </c>
      <c r="R631" s="21">
        <f t="shared" si="312"/>
        <v>0.12269432732917265</v>
      </c>
      <c r="S631" s="20">
        <f t="shared" si="316"/>
        <v>738737.77515</v>
      </c>
      <c r="T631" s="16" t="str">
        <f t="shared" si="313"/>
        <v>PROM[MEN-MED]</v>
      </c>
      <c r="U631" s="16">
        <v>1</v>
      </c>
      <c r="V631" s="16">
        <v>1</v>
      </c>
      <c r="W631" s="18">
        <f t="shared" si="314"/>
        <v>0</v>
      </c>
      <c r="X631" s="22">
        <f t="shared" si="315"/>
        <v>1</v>
      </c>
      <c r="Y631" s="22" t="e">
        <f>U631/#REF!</f>
        <v>#REF!</v>
      </c>
      <c r="Z631" s="22" t="e">
        <f>V631/#REF!</f>
        <v>#REF!</v>
      </c>
      <c r="AA631" s="20">
        <f t="shared" si="317"/>
        <v>738737.77515</v>
      </c>
      <c r="AB631" s="20">
        <f t="shared" si="318"/>
        <v>738737.77515</v>
      </c>
    </row>
    <row r="632" spans="1:28" ht="20.399999999999999" x14ac:dyDescent="0.2">
      <c r="A632" s="40">
        <v>575</v>
      </c>
      <c r="B632" s="56" t="s">
        <v>514</v>
      </c>
      <c r="C632" s="54" t="s">
        <v>154</v>
      </c>
      <c r="D632" s="19">
        <v>1</v>
      </c>
      <c r="E632" s="2">
        <v>86000</v>
      </c>
      <c r="F632" s="2">
        <f t="shared" si="319"/>
        <v>86000</v>
      </c>
      <c r="G632" s="2">
        <v>92880</v>
      </c>
      <c r="H632" s="2">
        <f t="shared" si="320"/>
        <v>92880</v>
      </c>
      <c r="I632" s="2">
        <v>111765.60000000003</v>
      </c>
      <c r="J632" s="63">
        <f t="shared" si="321"/>
        <v>111765.60000000003</v>
      </c>
      <c r="K632" s="20">
        <f t="shared" si="322"/>
        <v>86000</v>
      </c>
      <c r="L632" s="20">
        <f t="shared" si="323"/>
        <v>111765.60000000003</v>
      </c>
      <c r="M632" s="20">
        <f t="shared" si="324"/>
        <v>92880</v>
      </c>
      <c r="N632" s="20">
        <f t="shared" si="325"/>
        <v>96881.866666666683</v>
      </c>
      <c r="O632" s="20">
        <f t="shared" si="310"/>
        <v>89440</v>
      </c>
      <c r="P632" s="20">
        <f t="shared" si="311"/>
        <v>102322.80000000002</v>
      </c>
      <c r="Q632" s="20">
        <f t="shared" si="326"/>
        <v>4864.8946545634471</v>
      </c>
      <c r="R632" s="21">
        <f t="shared" si="312"/>
        <v>5.4392829322042119E-2</v>
      </c>
      <c r="S632" s="20">
        <f t="shared" si="316"/>
        <v>96881.866666666683</v>
      </c>
      <c r="T632" s="16" t="str">
        <f t="shared" si="313"/>
        <v>PROMEDIO</v>
      </c>
      <c r="U632" s="16">
        <v>1</v>
      </c>
      <c r="V632" s="16">
        <v>1</v>
      </c>
      <c r="W632" s="18">
        <f t="shared" si="314"/>
        <v>0</v>
      </c>
      <c r="X632" s="22">
        <f t="shared" si="315"/>
        <v>1</v>
      </c>
      <c r="Y632" s="22" t="e">
        <f>U632/#REF!</f>
        <v>#REF!</v>
      </c>
      <c r="Z632" s="22" t="e">
        <f>V632/#REF!</f>
        <v>#REF!</v>
      </c>
      <c r="AA632" s="20">
        <f t="shared" si="317"/>
        <v>96881.866666666683</v>
      </c>
      <c r="AB632" s="20">
        <f t="shared" si="318"/>
        <v>96881.866666666683</v>
      </c>
    </row>
    <row r="633" spans="1:28" x14ac:dyDescent="0.2">
      <c r="A633" s="40">
        <v>576</v>
      </c>
      <c r="B633" s="56" t="s">
        <v>247</v>
      </c>
      <c r="C633" s="54" t="s">
        <v>153</v>
      </c>
      <c r="D633" s="19">
        <v>1</v>
      </c>
      <c r="E633" s="2">
        <v>620750</v>
      </c>
      <c r="F633" s="2">
        <f t="shared" si="319"/>
        <v>620750</v>
      </c>
      <c r="G633" s="2">
        <v>751107.5</v>
      </c>
      <c r="H633" s="2">
        <f t="shared" si="320"/>
        <v>751107.5</v>
      </c>
      <c r="I633" s="2">
        <v>835281.2</v>
      </c>
      <c r="J633" s="63">
        <f t="shared" si="321"/>
        <v>835281.2</v>
      </c>
      <c r="K633" s="20">
        <f t="shared" si="322"/>
        <v>620750</v>
      </c>
      <c r="L633" s="20">
        <f t="shared" si="323"/>
        <v>835281.2</v>
      </c>
      <c r="M633" s="20">
        <f t="shared" si="324"/>
        <v>751107.5</v>
      </c>
      <c r="N633" s="20">
        <f t="shared" si="325"/>
        <v>735712.9</v>
      </c>
      <c r="O633" s="20">
        <f t="shared" si="310"/>
        <v>685928.75</v>
      </c>
      <c r="P633" s="20">
        <f t="shared" si="311"/>
        <v>793194.35</v>
      </c>
      <c r="Q633" s="20">
        <f t="shared" si="326"/>
        <v>92176.672228525364</v>
      </c>
      <c r="R633" s="21">
        <f t="shared" si="312"/>
        <v>0.13438228420739817</v>
      </c>
      <c r="S633" s="20">
        <f t="shared" si="316"/>
        <v>685928.75</v>
      </c>
      <c r="T633" s="16" t="str">
        <f t="shared" si="313"/>
        <v>PROM[MEN-MED]</v>
      </c>
      <c r="U633" s="16">
        <v>1</v>
      </c>
      <c r="V633" s="16">
        <v>1</v>
      </c>
      <c r="W633" s="18">
        <f t="shared" si="314"/>
        <v>0</v>
      </c>
      <c r="X633" s="22">
        <f t="shared" si="315"/>
        <v>1</v>
      </c>
      <c r="Y633" s="22" t="e">
        <f>U633/#REF!</f>
        <v>#REF!</v>
      </c>
      <c r="Z633" s="22" t="e">
        <f>V633/#REF!</f>
        <v>#REF!</v>
      </c>
      <c r="AA633" s="20">
        <f t="shared" si="317"/>
        <v>685928.75</v>
      </c>
      <c r="AB633" s="20">
        <f t="shared" si="318"/>
        <v>685928.75</v>
      </c>
    </row>
    <row r="634" spans="1:28" x14ac:dyDescent="0.2">
      <c r="A634" s="40">
        <v>577</v>
      </c>
      <c r="B634" s="56" t="s">
        <v>235</v>
      </c>
      <c r="C634" s="54" t="s">
        <v>154</v>
      </c>
      <c r="D634" s="19">
        <v>1</v>
      </c>
      <c r="E634" s="2">
        <v>86000</v>
      </c>
      <c r="F634" s="2">
        <f t="shared" si="319"/>
        <v>86000</v>
      </c>
      <c r="G634" s="2">
        <v>86860</v>
      </c>
      <c r="H634" s="2">
        <f t="shared" si="320"/>
        <v>86860</v>
      </c>
      <c r="I634" s="2">
        <v>105960.60000000002</v>
      </c>
      <c r="J634" s="63">
        <f t="shared" si="321"/>
        <v>105960.60000000002</v>
      </c>
      <c r="K634" s="20">
        <f t="shared" si="322"/>
        <v>86000</v>
      </c>
      <c r="L634" s="20">
        <f t="shared" si="323"/>
        <v>105960.60000000002</v>
      </c>
      <c r="M634" s="20">
        <f t="shared" si="324"/>
        <v>86860</v>
      </c>
      <c r="N634" s="20">
        <f t="shared" si="325"/>
        <v>92940.200000000012</v>
      </c>
      <c r="O634" s="20">
        <f t="shared" si="310"/>
        <v>86430</v>
      </c>
      <c r="P634" s="20">
        <f t="shared" si="311"/>
        <v>96410.300000000017</v>
      </c>
      <c r="Q634" s="20">
        <f t="shared" si="326"/>
        <v>608.11183182043089</v>
      </c>
      <c r="R634" s="21">
        <f t="shared" si="312"/>
        <v>7.0358883700153982E-3</v>
      </c>
      <c r="S634" s="20">
        <f t="shared" si="316"/>
        <v>92940.200000000012</v>
      </c>
      <c r="T634" s="16" t="str">
        <f t="shared" si="313"/>
        <v>PROMEDIO</v>
      </c>
      <c r="U634" s="16">
        <v>1</v>
      </c>
      <c r="V634" s="16">
        <v>1</v>
      </c>
      <c r="W634" s="18">
        <f t="shared" si="314"/>
        <v>0</v>
      </c>
      <c r="X634" s="22">
        <f t="shared" si="315"/>
        <v>1</v>
      </c>
      <c r="Y634" s="22" t="e">
        <f>U634/#REF!</f>
        <v>#REF!</v>
      </c>
      <c r="Z634" s="22" t="e">
        <f>V634/#REF!</f>
        <v>#REF!</v>
      </c>
      <c r="AA634" s="20">
        <f t="shared" si="317"/>
        <v>92940.200000000012</v>
      </c>
      <c r="AB634" s="20">
        <f t="shared" si="318"/>
        <v>92940.200000000012</v>
      </c>
    </row>
    <row r="635" spans="1:28" x14ac:dyDescent="0.2">
      <c r="A635" s="40">
        <v>578</v>
      </c>
      <c r="B635" s="55" t="s">
        <v>264</v>
      </c>
      <c r="C635" s="54" t="s">
        <v>154</v>
      </c>
      <c r="D635" s="19">
        <v>1</v>
      </c>
      <c r="E635" s="2">
        <v>175000</v>
      </c>
      <c r="F635" s="2">
        <f t="shared" si="319"/>
        <v>175000</v>
      </c>
      <c r="G635" s="2">
        <v>203000</v>
      </c>
      <c r="H635" s="2">
        <f t="shared" si="320"/>
        <v>203000</v>
      </c>
      <c r="I635" s="2">
        <v>182070</v>
      </c>
      <c r="J635" s="63">
        <f t="shared" si="321"/>
        <v>182070</v>
      </c>
      <c r="K635" s="20">
        <f t="shared" si="322"/>
        <v>175000</v>
      </c>
      <c r="L635" s="20">
        <f t="shared" si="323"/>
        <v>203000</v>
      </c>
      <c r="M635" s="20">
        <f t="shared" si="324"/>
        <v>182070</v>
      </c>
      <c r="N635" s="20">
        <f t="shared" si="325"/>
        <v>186690</v>
      </c>
      <c r="O635" s="20">
        <f t="shared" si="310"/>
        <v>178535</v>
      </c>
      <c r="P635" s="20">
        <f t="shared" si="311"/>
        <v>192535</v>
      </c>
      <c r="Q635" s="20">
        <f t="shared" si="326"/>
        <v>19798.989873223331</v>
      </c>
      <c r="R635" s="21">
        <f t="shared" si="312"/>
        <v>0.11089696627116997</v>
      </c>
      <c r="S635" s="20">
        <f t="shared" si="316"/>
        <v>178535</v>
      </c>
      <c r="T635" s="16" t="str">
        <f t="shared" si="313"/>
        <v>PROM[MEN-MED]</v>
      </c>
      <c r="U635" s="16">
        <v>1</v>
      </c>
      <c r="V635" s="16">
        <v>1</v>
      </c>
      <c r="W635" s="18">
        <f t="shared" si="314"/>
        <v>0</v>
      </c>
      <c r="X635" s="22">
        <f t="shared" si="315"/>
        <v>1</v>
      </c>
      <c r="Y635" s="22" t="e">
        <f>U635/#REF!</f>
        <v>#REF!</v>
      </c>
      <c r="Z635" s="22" t="e">
        <f>V635/#REF!</f>
        <v>#REF!</v>
      </c>
      <c r="AA635" s="20">
        <f t="shared" si="317"/>
        <v>178535</v>
      </c>
      <c r="AB635" s="20">
        <f t="shared" si="318"/>
        <v>178535</v>
      </c>
    </row>
    <row r="636" spans="1:28" ht="20.399999999999999" x14ac:dyDescent="0.2">
      <c r="A636" s="40">
        <v>579</v>
      </c>
      <c r="B636" s="55" t="s">
        <v>502</v>
      </c>
      <c r="C636" s="54" t="s">
        <v>153</v>
      </c>
      <c r="D636" s="19">
        <v>1</v>
      </c>
      <c r="E636" s="2">
        <v>347704.99</v>
      </c>
      <c r="F636" s="2">
        <f t="shared" si="319"/>
        <v>347704.99</v>
      </c>
      <c r="G636" s="2">
        <v>403337.78839999996</v>
      </c>
      <c r="H636" s="2">
        <f t="shared" si="320"/>
        <v>403337.78839999996</v>
      </c>
      <c r="I636" s="2">
        <v>368880.22389100003</v>
      </c>
      <c r="J636" s="63">
        <f t="shared" si="321"/>
        <v>368880.22389100003</v>
      </c>
      <c r="K636" s="20">
        <f t="shared" si="322"/>
        <v>347704.99</v>
      </c>
      <c r="L636" s="20">
        <f t="shared" si="323"/>
        <v>403337.78839999996</v>
      </c>
      <c r="M636" s="20">
        <f t="shared" si="324"/>
        <v>368880.22389100003</v>
      </c>
      <c r="N636" s="20">
        <f t="shared" si="325"/>
        <v>373307.66743033333</v>
      </c>
      <c r="O636" s="20">
        <f t="shared" si="310"/>
        <v>358292.60694550001</v>
      </c>
      <c r="P636" s="20">
        <f t="shared" si="311"/>
        <v>386109.0061455</v>
      </c>
      <c r="Q636" s="20">
        <f t="shared" si="326"/>
        <v>39338.32900502409</v>
      </c>
      <c r="R636" s="21">
        <f t="shared" si="312"/>
        <v>0.10979386189514051</v>
      </c>
      <c r="S636" s="20">
        <f t="shared" si="316"/>
        <v>358292.60694550001</v>
      </c>
      <c r="T636" s="16" t="str">
        <f t="shared" si="313"/>
        <v>PROM[MEN-MED]</v>
      </c>
      <c r="U636" s="16">
        <v>1</v>
      </c>
      <c r="V636" s="16">
        <v>1</v>
      </c>
      <c r="W636" s="18">
        <f t="shared" si="314"/>
        <v>0</v>
      </c>
      <c r="X636" s="22">
        <f t="shared" si="315"/>
        <v>1</v>
      </c>
      <c r="Y636" s="22" t="e">
        <f>U636/#REF!</f>
        <v>#REF!</v>
      </c>
      <c r="Z636" s="22" t="e">
        <f>V636/#REF!</f>
        <v>#REF!</v>
      </c>
      <c r="AA636" s="20">
        <f t="shared" si="317"/>
        <v>358292.60694550001</v>
      </c>
      <c r="AB636" s="20">
        <f t="shared" si="318"/>
        <v>358292.60694550001</v>
      </c>
    </row>
    <row r="637" spans="1:28" ht="20.399999999999999" x14ac:dyDescent="0.2">
      <c r="A637" s="40">
        <v>580</v>
      </c>
      <c r="B637" s="55" t="s">
        <v>503</v>
      </c>
      <c r="C637" s="54" t="s">
        <v>153</v>
      </c>
      <c r="D637" s="19">
        <v>1</v>
      </c>
      <c r="E637" s="2">
        <v>269889.89</v>
      </c>
      <c r="F637" s="2">
        <f t="shared" si="319"/>
        <v>269889.89</v>
      </c>
      <c r="G637" s="2">
        <v>277986.58670000004</v>
      </c>
      <c r="H637" s="2">
        <f t="shared" si="320"/>
        <v>277986.58670000004</v>
      </c>
      <c r="I637" s="2">
        <v>401704.11227600003</v>
      </c>
      <c r="J637" s="63">
        <f t="shared" si="321"/>
        <v>401704.11227600003</v>
      </c>
      <c r="K637" s="20">
        <f t="shared" si="322"/>
        <v>269889.89</v>
      </c>
      <c r="L637" s="20">
        <f t="shared" si="323"/>
        <v>401704.11227600003</v>
      </c>
      <c r="M637" s="20">
        <f t="shared" si="324"/>
        <v>277986.58670000004</v>
      </c>
      <c r="N637" s="20">
        <f t="shared" si="325"/>
        <v>316526.86299200001</v>
      </c>
      <c r="O637" s="20">
        <f t="shared" si="310"/>
        <v>273938.23835</v>
      </c>
      <c r="P637" s="20">
        <f t="shared" si="311"/>
        <v>339845.34948800004</v>
      </c>
      <c r="Q637" s="20">
        <f t="shared" si="326"/>
        <v>5725.2291417807619</v>
      </c>
      <c r="R637" s="21">
        <f t="shared" si="312"/>
        <v>2.0899707818321678E-2</v>
      </c>
      <c r="S637" s="20">
        <f t="shared" si="316"/>
        <v>316526.86299200001</v>
      </c>
      <c r="T637" s="16" t="str">
        <f t="shared" si="313"/>
        <v>PROMEDIO</v>
      </c>
      <c r="U637" s="16">
        <v>1</v>
      </c>
      <c r="V637" s="16">
        <v>1</v>
      </c>
      <c r="W637" s="18">
        <f t="shared" si="314"/>
        <v>0</v>
      </c>
      <c r="X637" s="22">
        <f t="shared" si="315"/>
        <v>1</v>
      </c>
      <c r="Y637" s="22" t="e">
        <f>U637/#REF!</f>
        <v>#REF!</v>
      </c>
      <c r="Z637" s="22" t="e">
        <f>V637/#REF!</f>
        <v>#REF!</v>
      </c>
      <c r="AA637" s="20">
        <f t="shared" si="317"/>
        <v>316526.86299200001</v>
      </c>
      <c r="AB637" s="20">
        <f t="shared" si="318"/>
        <v>316526.86299200001</v>
      </c>
    </row>
    <row r="638" spans="1:28" ht="20.399999999999999" x14ac:dyDescent="0.2">
      <c r="A638" s="40">
        <v>581</v>
      </c>
      <c r="B638" s="56" t="s">
        <v>504</v>
      </c>
      <c r="C638" s="54" t="s">
        <v>153</v>
      </c>
      <c r="D638" s="19">
        <v>1</v>
      </c>
      <c r="E638" s="2">
        <v>347704.99</v>
      </c>
      <c r="F638" s="2">
        <f t="shared" si="319"/>
        <v>347704.99</v>
      </c>
      <c r="G638" s="2">
        <v>406814.83829999994</v>
      </c>
      <c r="H638" s="2">
        <f t="shared" si="320"/>
        <v>406814.83829999994</v>
      </c>
      <c r="I638" s="2">
        <v>361752.27159600001</v>
      </c>
      <c r="J638" s="63">
        <f t="shared" si="321"/>
        <v>361752.27159600001</v>
      </c>
      <c r="K638" s="20">
        <f t="shared" si="322"/>
        <v>347704.99</v>
      </c>
      <c r="L638" s="20">
        <f t="shared" si="323"/>
        <v>406814.83829999994</v>
      </c>
      <c r="M638" s="20">
        <f t="shared" si="324"/>
        <v>361752.27159600001</v>
      </c>
      <c r="N638" s="20">
        <f t="shared" si="325"/>
        <v>372090.69996533333</v>
      </c>
      <c r="O638" s="20">
        <f t="shared" si="310"/>
        <v>354728.63079800003</v>
      </c>
      <c r="P638" s="20">
        <f t="shared" si="311"/>
        <v>384283.554948</v>
      </c>
      <c r="Q638" s="20">
        <f t="shared" si="326"/>
        <v>41796.974567838086</v>
      </c>
      <c r="R638" s="21">
        <f t="shared" si="312"/>
        <v>0.11782802666311799</v>
      </c>
      <c r="S638" s="20">
        <f t="shared" si="316"/>
        <v>354728.63079800003</v>
      </c>
      <c r="T638" s="16" t="str">
        <f t="shared" si="313"/>
        <v>PROM[MEN-MED]</v>
      </c>
      <c r="U638" s="16">
        <v>1</v>
      </c>
      <c r="V638" s="16">
        <v>1</v>
      </c>
      <c r="W638" s="18">
        <f t="shared" si="314"/>
        <v>0</v>
      </c>
      <c r="X638" s="22">
        <f t="shared" si="315"/>
        <v>1</v>
      </c>
      <c r="Y638" s="22" t="e">
        <f>U638/#REF!</f>
        <v>#REF!</v>
      </c>
      <c r="Z638" s="22" t="e">
        <f>V638/#REF!</f>
        <v>#REF!</v>
      </c>
      <c r="AA638" s="20">
        <f t="shared" si="317"/>
        <v>354728.63079800003</v>
      </c>
      <c r="AB638" s="20">
        <f t="shared" si="318"/>
        <v>354728.63079800003</v>
      </c>
    </row>
    <row r="639" spans="1:28" ht="20.399999999999999" x14ac:dyDescent="0.2">
      <c r="A639" s="40">
        <v>582</v>
      </c>
      <c r="B639" s="56" t="s">
        <v>515</v>
      </c>
      <c r="C639" s="54" t="s">
        <v>153</v>
      </c>
      <c r="D639" s="19">
        <v>1</v>
      </c>
      <c r="E639" s="2">
        <v>850000</v>
      </c>
      <c r="F639" s="2">
        <f t="shared" si="319"/>
        <v>850000</v>
      </c>
      <c r="G639" s="2">
        <v>892500</v>
      </c>
      <c r="H639" s="2">
        <f t="shared" si="320"/>
        <v>892500</v>
      </c>
      <c r="I639" s="2">
        <v>1143759.9999999998</v>
      </c>
      <c r="J639" s="63">
        <f t="shared" si="321"/>
        <v>1143759.9999999998</v>
      </c>
      <c r="K639" s="20">
        <f t="shared" si="322"/>
        <v>850000</v>
      </c>
      <c r="L639" s="20">
        <f t="shared" si="323"/>
        <v>1143759.9999999998</v>
      </c>
      <c r="M639" s="20">
        <f t="shared" si="324"/>
        <v>892500</v>
      </c>
      <c r="N639" s="20">
        <f t="shared" si="325"/>
        <v>962086.66666666663</v>
      </c>
      <c r="O639" s="20">
        <f t="shared" si="310"/>
        <v>871250</v>
      </c>
      <c r="P639" s="20">
        <f t="shared" si="311"/>
        <v>1018129.9999999999</v>
      </c>
      <c r="Q639" s="20">
        <f t="shared" si="326"/>
        <v>30052.038200428269</v>
      </c>
      <c r="R639" s="21">
        <f t="shared" si="312"/>
        <v>3.449301371641695E-2</v>
      </c>
      <c r="S639" s="20">
        <f t="shared" si="316"/>
        <v>962086.66666666663</v>
      </c>
      <c r="T639" s="16" t="str">
        <f t="shared" si="313"/>
        <v>PROMEDIO</v>
      </c>
      <c r="U639" s="16">
        <v>1</v>
      </c>
      <c r="V639" s="16">
        <v>1</v>
      </c>
      <c r="W639" s="18">
        <f t="shared" si="314"/>
        <v>0</v>
      </c>
      <c r="X639" s="22">
        <f t="shared" si="315"/>
        <v>1</v>
      </c>
      <c r="Y639" s="22" t="e">
        <f>U639/#REF!</f>
        <v>#REF!</v>
      </c>
      <c r="Z639" s="22" t="e">
        <f>V639/#REF!</f>
        <v>#REF!</v>
      </c>
      <c r="AA639" s="20">
        <f t="shared" si="317"/>
        <v>962086.66666666663</v>
      </c>
      <c r="AB639" s="20">
        <f t="shared" si="318"/>
        <v>962086.66666666663</v>
      </c>
    </row>
    <row r="640" spans="1:28" x14ac:dyDescent="0.2">
      <c r="A640" s="40">
        <v>583</v>
      </c>
      <c r="B640" s="56" t="s">
        <v>516</v>
      </c>
      <c r="C640" s="54" t="s">
        <v>153</v>
      </c>
      <c r="D640" s="19">
        <v>1</v>
      </c>
      <c r="E640" s="2">
        <v>385000</v>
      </c>
      <c r="F640" s="2">
        <f t="shared" si="319"/>
        <v>385000</v>
      </c>
      <c r="G640" s="2">
        <v>415800</v>
      </c>
      <c r="H640" s="2">
        <f t="shared" si="320"/>
        <v>415800</v>
      </c>
      <c r="I640" s="2">
        <v>601562.5</v>
      </c>
      <c r="J640" s="63">
        <f t="shared" si="321"/>
        <v>601562.5</v>
      </c>
      <c r="K640" s="20">
        <f t="shared" si="322"/>
        <v>385000</v>
      </c>
      <c r="L640" s="20">
        <f t="shared" si="323"/>
        <v>601562.5</v>
      </c>
      <c r="M640" s="20">
        <f t="shared" si="324"/>
        <v>415800</v>
      </c>
      <c r="N640" s="20">
        <f t="shared" si="325"/>
        <v>467454.16666666669</v>
      </c>
      <c r="O640" s="20">
        <f t="shared" si="310"/>
        <v>400400</v>
      </c>
      <c r="P640" s="20">
        <f t="shared" si="311"/>
        <v>508681.25</v>
      </c>
      <c r="Q640" s="20">
        <f t="shared" si="326"/>
        <v>21778.888860545663</v>
      </c>
      <c r="R640" s="21">
        <f t="shared" si="312"/>
        <v>5.4392829322042119E-2</v>
      </c>
      <c r="S640" s="20">
        <f t="shared" si="316"/>
        <v>467454.16666666669</v>
      </c>
      <c r="T640" s="16" t="str">
        <f t="shared" si="313"/>
        <v>PROMEDIO</v>
      </c>
      <c r="U640" s="16">
        <v>1</v>
      </c>
      <c r="V640" s="16">
        <v>1</v>
      </c>
      <c r="W640" s="18">
        <f t="shared" si="314"/>
        <v>0</v>
      </c>
      <c r="X640" s="22">
        <f t="shared" si="315"/>
        <v>1</v>
      </c>
      <c r="Y640" s="22" t="e">
        <f>U640/#REF!</f>
        <v>#REF!</v>
      </c>
      <c r="Z640" s="22" t="e">
        <f>V640/#REF!</f>
        <v>#REF!</v>
      </c>
      <c r="AA640" s="20">
        <f t="shared" si="317"/>
        <v>467454.16666666669</v>
      </c>
      <c r="AB640" s="20">
        <f t="shared" si="318"/>
        <v>467454.16666666669</v>
      </c>
    </row>
    <row r="641" spans="1:28" x14ac:dyDescent="0.2">
      <c r="A641" s="40">
        <v>584</v>
      </c>
      <c r="B641" s="56" t="s">
        <v>517</v>
      </c>
      <c r="C641" s="54" t="s">
        <v>153</v>
      </c>
      <c r="D641" s="19">
        <v>1</v>
      </c>
      <c r="E641" s="2">
        <v>410000</v>
      </c>
      <c r="F641" s="2">
        <f t="shared" si="319"/>
        <v>410000</v>
      </c>
      <c r="G641" s="2">
        <v>426400</v>
      </c>
      <c r="H641" s="2">
        <f t="shared" si="320"/>
        <v>426400</v>
      </c>
      <c r="I641" s="2">
        <v>580601</v>
      </c>
      <c r="J641" s="63">
        <f t="shared" si="321"/>
        <v>580601</v>
      </c>
      <c r="K641" s="20">
        <f t="shared" si="322"/>
        <v>410000</v>
      </c>
      <c r="L641" s="20">
        <f t="shared" si="323"/>
        <v>580601</v>
      </c>
      <c r="M641" s="20">
        <f t="shared" si="324"/>
        <v>426400</v>
      </c>
      <c r="N641" s="20">
        <f t="shared" si="325"/>
        <v>472333.66666666669</v>
      </c>
      <c r="O641" s="20">
        <f t="shared" si="310"/>
        <v>418200</v>
      </c>
      <c r="P641" s="20">
        <f t="shared" si="311"/>
        <v>503500.5</v>
      </c>
      <c r="Q641" s="20">
        <f t="shared" si="326"/>
        <v>11596.55121145938</v>
      </c>
      <c r="R641" s="21">
        <f t="shared" si="312"/>
        <v>2.77296776935901E-2</v>
      </c>
      <c r="S641" s="20">
        <f t="shared" si="316"/>
        <v>472333.66666666669</v>
      </c>
      <c r="T641" s="16" t="str">
        <f t="shared" si="313"/>
        <v>PROMEDIO</v>
      </c>
      <c r="U641" s="16">
        <v>1</v>
      </c>
      <c r="V641" s="16">
        <v>1</v>
      </c>
      <c r="W641" s="18">
        <f t="shared" si="314"/>
        <v>0</v>
      </c>
      <c r="X641" s="22">
        <f t="shared" si="315"/>
        <v>1</v>
      </c>
      <c r="Y641" s="22" t="e">
        <f>U641/#REF!</f>
        <v>#REF!</v>
      </c>
      <c r="Z641" s="22" t="e">
        <f>V641/#REF!</f>
        <v>#REF!</v>
      </c>
      <c r="AA641" s="20">
        <f t="shared" si="317"/>
        <v>472333.66666666669</v>
      </c>
      <c r="AB641" s="20">
        <f t="shared" si="318"/>
        <v>472333.66666666669</v>
      </c>
    </row>
    <row r="642" spans="1:28" x14ac:dyDescent="0.2">
      <c r="A642" s="40">
        <v>585</v>
      </c>
      <c r="B642" s="56" t="s">
        <v>518</v>
      </c>
      <c r="C642" s="54" t="s">
        <v>153</v>
      </c>
      <c r="D642" s="19">
        <v>1</v>
      </c>
      <c r="E642" s="2">
        <v>465000</v>
      </c>
      <c r="F642" s="2">
        <f t="shared" si="319"/>
        <v>465000</v>
      </c>
      <c r="G642" s="2">
        <v>469650</v>
      </c>
      <c r="H642" s="2">
        <f t="shared" si="320"/>
        <v>469650</v>
      </c>
      <c r="I642" s="2">
        <v>593758.5</v>
      </c>
      <c r="J642" s="63">
        <f t="shared" si="321"/>
        <v>593758.5</v>
      </c>
      <c r="K642" s="20">
        <f t="shared" si="322"/>
        <v>465000</v>
      </c>
      <c r="L642" s="20">
        <f t="shared" si="323"/>
        <v>593758.5</v>
      </c>
      <c r="M642" s="20">
        <f t="shared" si="324"/>
        <v>469650</v>
      </c>
      <c r="N642" s="20">
        <f t="shared" si="325"/>
        <v>509469.5</v>
      </c>
      <c r="O642" s="20">
        <f t="shared" si="310"/>
        <v>467325</v>
      </c>
      <c r="P642" s="20">
        <f t="shared" si="311"/>
        <v>531704.25</v>
      </c>
      <c r="Q642" s="20">
        <f t="shared" si="326"/>
        <v>3288.0465325174459</v>
      </c>
      <c r="R642" s="21">
        <f t="shared" si="312"/>
        <v>7.0358883700153982E-3</v>
      </c>
      <c r="S642" s="20">
        <f t="shared" si="316"/>
        <v>509469.5</v>
      </c>
      <c r="T642" s="16" t="str">
        <f t="shared" si="313"/>
        <v>PROMEDIO</v>
      </c>
      <c r="U642" s="16">
        <v>1</v>
      </c>
      <c r="V642" s="16">
        <v>1</v>
      </c>
      <c r="W642" s="18">
        <f t="shared" si="314"/>
        <v>0</v>
      </c>
      <c r="X642" s="22">
        <f t="shared" si="315"/>
        <v>1</v>
      </c>
      <c r="Y642" s="22" t="e">
        <f>U642/#REF!</f>
        <v>#REF!</v>
      </c>
      <c r="Z642" s="22" t="e">
        <f>V642/#REF!</f>
        <v>#REF!</v>
      </c>
      <c r="AA642" s="20">
        <f t="shared" si="317"/>
        <v>509469.5</v>
      </c>
      <c r="AB642" s="20">
        <f t="shared" si="318"/>
        <v>509469.5</v>
      </c>
    </row>
    <row r="643" spans="1:28" x14ac:dyDescent="0.2">
      <c r="A643" s="40">
        <v>586</v>
      </c>
      <c r="B643" s="56" t="s">
        <v>519</v>
      </c>
      <c r="C643" s="54" t="s">
        <v>152</v>
      </c>
      <c r="D643" s="19">
        <v>1</v>
      </c>
      <c r="E643" s="2">
        <v>850000</v>
      </c>
      <c r="F643" s="2">
        <f t="shared" si="319"/>
        <v>850000</v>
      </c>
      <c r="G643" s="2">
        <v>867000</v>
      </c>
      <c r="H643" s="2">
        <f t="shared" si="320"/>
        <v>867000</v>
      </c>
      <c r="I643" s="2">
        <v>1009885.0000000002</v>
      </c>
      <c r="J643" s="63">
        <f t="shared" si="321"/>
        <v>1009885.0000000002</v>
      </c>
      <c r="K643" s="20">
        <f t="shared" si="322"/>
        <v>850000</v>
      </c>
      <c r="L643" s="20">
        <f t="shared" si="323"/>
        <v>1009885.0000000002</v>
      </c>
      <c r="M643" s="20">
        <f t="shared" si="324"/>
        <v>867000</v>
      </c>
      <c r="N643" s="20">
        <f t="shared" si="325"/>
        <v>908961.66666666663</v>
      </c>
      <c r="O643" s="20">
        <f t="shared" si="310"/>
        <v>858500</v>
      </c>
      <c r="P643" s="20">
        <f t="shared" si="311"/>
        <v>938442.50000000012</v>
      </c>
      <c r="Q643" s="20">
        <f t="shared" si="326"/>
        <v>12020.815280171308</v>
      </c>
      <c r="R643" s="21">
        <f t="shared" si="312"/>
        <v>1.4002114478941535E-2</v>
      </c>
      <c r="S643" s="20">
        <f t="shared" si="316"/>
        <v>908961.66666666663</v>
      </c>
      <c r="T643" s="16" t="str">
        <f t="shared" si="313"/>
        <v>PROMEDIO</v>
      </c>
      <c r="U643" s="16">
        <v>1</v>
      </c>
      <c r="V643" s="16">
        <v>1</v>
      </c>
      <c r="W643" s="18">
        <f t="shared" si="314"/>
        <v>0</v>
      </c>
      <c r="X643" s="22">
        <f t="shared" si="315"/>
        <v>1</v>
      </c>
      <c r="Y643" s="22" t="e">
        <f>U643/#REF!</f>
        <v>#REF!</v>
      </c>
      <c r="Z643" s="22" t="e">
        <f>V643/#REF!</f>
        <v>#REF!</v>
      </c>
      <c r="AA643" s="20">
        <f t="shared" si="317"/>
        <v>908961.66666666663</v>
      </c>
      <c r="AB643" s="20">
        <f t="shared" si="318"/>
        <v>908961.66666666663</v>
      </c>
    </row>
    <row r="644" spans="1:28" ht="20.399999999999999" x14ac:dyDescent="0.2">
      <c r="A644" s="40">
        <v>587</v>
      </c>
      <c r="B644" s="56" t="s">
        <v>520</v>
      </c>
      <c r="C644" s="54" t="s">
        <v>152</v>
      </c>
      <c r="D644" s="19">
        <v>1</v>
      </c>
      <c r="E644" s="2">
        <v>180049.97</v>
      </c>
      <c r="F644" s="2">
        <f t="shared" si="319"/>
        <v>180049.97</v>
      </c>
      <c r="G644" s="2">
        <v>189052.46850000002</v>
      </c>
      <c r="H644" s="2">
        <f t="shared" si="320"/>
        <v>189052.46850000002</v>
      </c>
      <c r="I644" s="2">
        <v>187323.98878800002</v>
      </c>
      <c r="J644" s="63">
        <f t="shared" si="321"/>
        <v>187323.98878800002</v>
      </c>
      <c r="K644" s="20">
        <f t="shared" si="322"/>
        <v>180049.97</v>
      </c>
      <c r="L644" s="20">
        <f t="shared" si="323"/>
        <v>189052.46850000002</v>
      </c>
      <c r="M644" s="20">
        <f t="shared" si="324"/>
        <v>187323.98878800002</v>
      </c>
      <c r="N644" s="20">
        <f t="shared" si="325"/>
        <v>185475.47576266667</v>
      </c>
      <c r="O644" s="20">
        <f t="shared" si="310"/>
        <v>183686.97939400002</v>
      </c>
      <c r="P644" s="20">
        <f t="shared" si="311"/>
        <v>188188.22864400002</v>
      </c>
      <c r="Q644" s="20">
        <f t="shared" si="326"/>
        <v>6365.727736971734</v>
      </c>
      <c r="R644" s="21">
        <f t="shared" si="312"/>
        <v>3.4655301959740675E-2</v>
      </c>
      <c r="S644" s="20">
        <f t="shared" si="316"/>
        <v>185475.47576266667</v>
      </c>
      <c r="T644" s="16" t="str">
        <f t="shared" si="313"/>
        <v>PROMEDIO</v>
      </c>
      <c r="U644" s="16">
        <v>1</v>
      </c>
      <c r="V644" s="16">
        <v>1</v>
      </c>
      <c r="W644" s="18">
        <f t="shared" si="314"/>
        <v>0</v>
      </c>
      <c r="X644" s="22">
        <f t="shared" si="315"/>
        <v>1</v>
      </c>
      <c r="Y644" s="22" t="e">
        <f>U644/#REF!</f>
        <v>#REF!</v>
      </c>
      <c r="Z644" s="22" t="e">
        <f>V644/#REF!</f>
        <v>#REF!</v>
      </c>
      <c r="AA644" s="20">
        <f t="shared" si="317"/>
        <v>185475.47576266667</v>
      </c>
      <c r="AB644" s="20">
        <f t="shared" si="318"/>
        <v>185475.47576266667</v>
      </c>
    </row>
    <row r="645" spans="1:28" ht="20.399999999999999" x14ac:dyDescent="0.2">
      <c r="A645" s="40">
        <v>588</v>
      </c>
      <c r="B645" s="56" t="s">
        <v>521</v>
      </c>
      <c r="C645" s="54" t="s">
        <v>152</v>
      </c>
      <c r="D645" s="19">
        <v>1</v>
      </c>
      <c r="E645" s="2">
        <v>180049.97</v>
      </c>
      <c r="F645" s="2">
        <f t="shared" si="319"/>
        <v>180049.97</v>
      </c>
      <c r="G645" s="2">
        <v>199855.46670000002</v>
      </c>
      <c r="H645" s="2">
        <f t="shared" si="320"/>
        <v>199855.46670000002</v>
      </c>
      <c r="I645" s="2">
        <v>187323.98878800002</v>
      </c>
      <c r="J645" s="63">
        <f t="shared" si="321"/>
        <v>187323.98878800002</v>
      </c>
      <c r="K645" s="20">
        <f t="shared" si="322"/>
        <v>180049.97</v>
      </c>
      <c r="L645" s="20">
        <f t="shared" si="323"/>
        <v>199855.46670000002</v>
      </c>
      <c r="M645" s="20">
        <f t="shared" si="324"/>
        <v>187323.98878800002</v>
      </c>
      <c r="N645" s="20">
        <f t="shared" si="325"/>
        <v>189076.47516266667</v>
      </c>
      <c r="O645" s="20">
        <f t="shared" si="310"/>
        <v>183686.97939400002</v>
      </c>
      <c r="P645" s="20">
        <f t="shared" si="311"/>
        <v>193589.72774400003</v>
      </c>
      <c r="Q645" s="20">
        <f t="shared" si="326"/>
        <v>14004.601021337801</v>
      </c>
      <c r="R645" s="21">
        <f t="shared" si="312"/>
        <v>7.6241664311429411E-2</v>
      </c>
      <c r="S645" s="20">
        <f t="shared" si="316"/>
        <v>189076.47516266667</v>
      </c>
      <c r="T645" s="16" t="str">
        <f t="shared" si="313"/>
        <v>PROMEDIO</v>
      </c>
      <c r="U645" s="16">
        <v>1</v>
      </c>
      <c r="V645" s="16">
        <v>1</v>
      </c>
      <c r="W645" s="18">
        <f t="shared" si="314"/>
        <v>0</v>
      </c>
      <c r="X645" s="22">
        <f t="shared" si="315"/>
        <v>1</v>
      </c>
      <c r="Y645" s="22" t="e">
        <f>U645/#REF!</f>
        <v>#REF!</v>
      </c>
      <c r="Z645" s="22" t="e">
        <f>V645/#REF!</f>
        <v>#REF!</v>
      </c>
      <c r="AA645" s="20">
        <f t="shared" si="317"/>
        <v>189076.47516266667</v>
      </c>
      <c r="AB645" s="20">
        <f t="shared" si="318"/>
        <v>189076.47516266667</v>
      </c>
    </row>
    <row r="646" spans="1:28" x14ac:dyDescent="0.2">
      <c r="A646" s="40">
        <v>589</v>
      </c>
      <c r="B646" s="56" t="s">
        <v>522</v>
      </c>
      <c r="C646" s="54" t="s">
        <v>153</v>
      </c>
      <c r="D646" s="19">
        <v>1</v>
      </c>
      <c r="E646" s="2">
        <v>2860000</v>
      </c>
      <c r="F646" s="2">
        <f t="shared" si="319"/>
        <v>2860000</v>
      </c>
      <c r="G646" s="2">
        <v>3088800</v>
      </c>
      <c r="H646" s="2">
        <f t="shared" si="320"/>
        <v>3088800</v>
      </c>
      <c r="I646" s="2">
        <v>3034174</v>
      </c>
      <c r="J646" s="63">
        <f t="shared" si="321"/>
        <v>3034174</v>
      </c>
      <c r="K646" s="20">
        <f t="shared" si="322"/>
        <v>2860000</v>
      </c>
      <c r="L646" s="20">
        <f t="shared" si="323"/>
        <v>3088800</v>
      </c>
      <c r="M646" s="20">
        <f t="shared" si="324"/>
        <v>3034174</v>
      </c>
      <c r="N646" s="20">
        <f t="shared" si="325"/>
        <v>2994324.6666666665</v>
      </c>
      <c r="O646" s="20">
        <f t="shared" si="310"/>
        <v>2947087</v>
      </c>
      <c r="P646" s="20">
        <f t="shared" si="311"/>
        <v>3061487</v>
      </c>
      <c r="Q646" s="20">
        <f t="shared" si="326"/>
        <v>161786.03153548206</v>
      </c>
      <c r="R646" s="21">
        <f t="shared" si="312"/>
        <v>5.4896930947570283E-2</v>
      </c>
      <c r="S646" s="20">
        <f t="shared" si="316"/>
        <v>2994324.6666666665</v>
      </c>
      <c r="T646" s="16" t="str">
        <f t="shared" si="313"/>
        <v>PROMEDIO</v>
      </c>
      <c r="U646" s="16">
        <v>1</v>
      </c>
      <c r="V646" s="16">
        <v>1</v>
      </c>
      <c r="W646" s="18">
        <f t="shared" si="314"/>
        <v>0</v>
      </c>
      <c r="X646" s="22">
        <f t="shared" si="315"/>
        <v>1</v>
      </c>
      <c r="Y646" s="22" t="e">
        <f>U646/#REF!</f>
        <v>#REF!</v>
      </c>
      <c r="Z646" s="22" t="e">
        <f>V646/#REF!</f>
        <v>#REF!</v>
      </c>
      <c r="AA646" s="20">
        <f t="shared" si="317"/>
        <v>2994324.6666666665</v>
      </c>
      <c r="AB646" s="20">
        <f t="shared" si="318"/>
        <v>2994324.6666666665</v>
      </c>
    </row>
    <row r="647" spans="1:28" x14ac:dyDescent="0.2">
      <c r="A647" s="40">
        <v>590</v>
      </c>
      <c r="B647" s="56" t="s">
        <v>523</v>
      </c>
      <c r="C647" s="54" t="s">
        <v>154</v>
      </c>
      <c r="D647" s="19">
        <v>1</v>
      </c>
      <c r="E647" s="2">
        <v>138000</v>
      </c>
      <c r="F647" s="2">
        <f t="shared" si="319"/>
        <v>138000</v>
      </c>
      <c r="G647" s="2">
        <v>147660</v>
      </c>
      <c r="H647" s="2">
        <f t="shared" si="320"/>
        <v>147660</v>
      </c>
      <c r="I647" s="2">
        <v>179344.80000000005</v>
      </c>
      <c r="J647" s="63">
        <f t="shared" si="321"/>
        <v>179344.80000000005</v>
      </c>
      <c r="K647" s="20">
        <f t="shared" si="322"/>
        <v>138000</v>
      </c>
      <c r="L647" s="20">
        <f t="shared" si="323"/>
        <v>179344.80000000005</v>
      </c>
      <c r="M647" s="20">
        <f t="shared" si="324"/>
        <v>147660</v>
      </c>
      <c r="N647" s="20">
        <f t="shared" si="325"/>
        <v>155001.60000000001</v>
      </c>
      <c r="O647" s="20">
        <f t="shared" si="310"/>
        <v>142830</v>
      </c>
      <c r="P647" s="20">
        <f t="shared" si="311"/>
        <v>163502.40000000002</v>
      </c>
      <c r="Q647" s="20">
        <f t="shared" si="326"/>
        <v>6830.6515062620492</v>
      </c>
      <c r="R647" s="21">
        <f t="shared" si="312"/>
        <v>4.7823647036771333E-2</v>
      </c>
      <c r="S647" s="20">
        <f t="shared" si="316"/>
        <v>155001.60000000001</v>
      </c>
      <c r="T647" s="16" t="str">
        <f t="shared" si="313"/>
        <v>PROMEDIO</v>
      </c>
      <c r="U647" s="16">
        <v>1</v>
      </c>
      <c r="V647" s="16">
        <v>1</v>
      </c>
      <c r="W647" s="18">
        <f t="shared" si="314"/>
        <v>0</v>
      </c>
      <c r="X647" s="22">
        <f t="shared" si="315"/>
        <v>1</v>
      </c>
      <c r="Y647" s="22" t="e">
        <f>U647/#REF!</f>
        <v>#REF!</v>
      </c>
      <c r="Z647" s="22" t="e">
        <f>V647/#REF!</f>
        <v>#REF!</v>
      </c>
      <c r="AA647" s="20">
        <f t="shared" si="317"/>
        <v>155001.60000000001</v>
      </c>
      <c r="AB647" s="20">
        <f t="shared" si="318"/>
        <v>155001.60000000001</v>
      </c>
    </row>
    <row r="648" spans="1:28" ht="20.399999999999999" x14ac:dyDescent="0.2">
      <c r="A648" s="40">
        <v>591</v>
      </c>
      <c r="B648" s="56" t="s">
        <v>524</v>
      </c>
      <c r="C648" s="54" t="s">
        <v>153</v>
      </c>
      <c r="D648" s="19">
        <v>1</v>
      </c>
      <c r="E648" s="2">
        <v>298000</v>
      </c>
      <c r="F648" s="2">
        <f t="shared" ref="F648:F679" si="327">E648*D648</f>
        <v>298000</v>
      </c>
      <c r="G648" s="2">
        <v>300980</v>
      </c>
      <c r="H648" s="2">
        <f t="shared" ref="H648:H679" si="328">G648*D648</f>
        <v>300980</v>
      </c>
      <c r="I648" s="2">
        <v>421997.8</v>
      </c>
      <c r="J648" s="63">
        <f t="shared" ref="J648:J679" si="329">I648*D648</f>
        <v>421997.8</v>
      </c>
      <c r="K648" s="20">
        <f t="shared" ref="K648:K679" si="330">MIN(E648,G648,I648)</f>
        <v>298000</v>
      </c>
      <c r="L648" s="20">
        <f t="shared" ref="L648:L679" si="331">MAX(E648,G648,I648)</f>
        <v>421997.8</v>
      </c>
      <c r="M648" s="20">
        <f t="shared" ref="M648:M679" si="332">MEDIAN(E648,G648,I648)</f>
        <v>300980</v>
      </c>
      <c r="N648" s="20">
        <f t="shared" ref="N648:N679" si="333">AVERAGE(E648,G648,I648)</f>
        <v>340325.93333333335</v>
      </c>
      <c r="O648" s="20">
        <f t="shared" si="310"/>
        <v>299490</v>
      </c>
      <c r="P648" s="20">
        <f t="shared" si="311"/>
        <v>361488.9</v>
      </c>
      <c r="Q648" s="20">
        <f t="shared" ref="Q648:Q679" si="334">STDEVA(E648,G648)</f>
        <v>2107.1782079359118</v>
      </c>
      <c r="R648" s="21">
        <f t="shared" si="312"/>
        <v>7.0358883700153991E-3</v>
      </c>
      <c r="S648" s="20">
        <f t="shared" si="316"/>
        <v>340325.93333333335</v>
      </c>
      <c r="T648" s="16" t="str">
        <f t="shared" si="313"/>
        <v>PROMEDIO</v>
      </c>
      <c r="U648" s="16">
        <v>1</v>
      </c>
      <c r="V648" s="16">
        <v>1</v>
      </c>
      <c r="W648" s="18">
        <f t="shared" si="314"/>
        <v>0</v>
      </c>
      <c r="X648" s="22">
        <f t="shared" si="315"/>
        <v>1</v>
      </c>
      <c r="Y648" s="22" t="e">
        <f>U648/#REF!</f>
        <v>#REF!</v>
      </c>
      <c r="Z648" s="22" t="e">
        <f>V648/#REF!</f>
        <v>#REF!</v>
      </c>
      <c r="AA648" s="20">
        <f t="shared" si="317"/>
        <v>340325.93333333335</v>
      </c>
      <c r="AB648" s="20">
        <f t="shared" si="318"/>
        <v>340325.93333333335</v>
      </c>
    </row>
    <row r="649" spans="1:28" ht="20.399999999999999" x14ac:dyDescent="0.2">
      <c r="A649" s="40">
        <v>592</v>
      </c>
      <c r="B649" s="56" t="s">
        <v>525</v>
      </c>
      <c r="C649" s="54" t="s">
        <v>154</v>
      </c>
      <c r="D649" s="19">
        <v>1</v>
      </c>
      <c r="E649" s="2">
        <v>89000</v>
      </c>
      <c r="F649" s="2">
        <f t="shared" si="327"/>
        <v>89000</v>
      </c>
      <c r="G649" s="2">
        <v>101460.00000000001</v>
      </c>
      <c r="H649" s="2">
        <f t="shared" si="328"/>
        <v>101460.00000000001</v>
      </c>
      <c r="I649" s="2">
        <v>117702.49999999997</v>
      </c>
      <c r="J649" s="63">
        <f t="shared" si="329"/>
        <v>117702.49999999997</v>
      </c>
      <c r="K649" s="20">
        <f t="shared" si="330"/>
        <v>89000</v>
      </c>
      <c r="L649" s="20">
        <f t="shared" si="331"/>
        <v>117702.49999999997</v>
      </c>
      <c r="M649" s="20">
        <f t="shared" si="332"/>
        <v>101460.00000000001</v>
      </c>
      <c r="N649" s="20">
        <f t="shared" si="333"/>
        <v>102720.83333333333</v>
      </c>
      <c r="O649" s="20">
        <f t="shared" si="310"/>
        <v>95230</v>
      </c>
      <c r="P649" s="20">
        <f t="shared" si="311"/>
        <v>109581.25</v>
      </c>
      <c r="Q649" s="20">
        <f t="shared" si="334"/>
        <v>8810.5504935843928</v>
      </c>
      <c r="R649" s="21">
        <f t="shared" si="312"/>
        <v>9.251864426739885E-2</v>
      </c>
      <c r="S649" s="20">
        <f t="shared" si="316"/>
        <v>102720.83333333333</v>
      </c>
      <c r="T649" s="16" t="str">
        <f t="shared" si="313"/>
        <v>PROMEDIO</v>
      </c>
      <c r="U649" s="16">
        <v>1</v>
      </c>
      <c r="V649" s="16">
        <v>1</v>
      </c>
      <c r="W649" s="18">
        <f t="shared" si="314"/>
        <v>0</v>
      </c>
      <c r="X649" s="22">
        <f t="shared" si="315"/>
        <v>1</v>
      </c>
      <c r="Y649" s="22" t="e">
        <f>U649/#REF!</f>
        <v>#REF!</v>
      </c>
      <c r="Z649" s="22" t="e">
        <f>V649/#REF!</f>
        <v>#REF!</v>
      </c>
      <c r="AA649" s="20">
        <f t="shared" si="317"/>
        <v>102720.83333333333</v>
      </c>
      <c r="AB649" s="20">
        <f t="shared" si="318"/>
        <v>102720.83333333333</v>
      </c>
    </row>
    <row r="650" spans="1:28" x14ac:dyDescent="0.2">
      <c r="A650" s="40">
        <v>593</v>
      </c>
      <c r="B650" s="56" t="s">
        <v>498</v>
      </c>
      <c r="C650" s="54" t="s">
        <v>154</v>
      </c>
      <c r="D650" s="19">
        <v>1</v>
      </c>
      <c r="E650" s="2">
        <v>91000</v>
      </c>
      <c r="F650" s="2">
        <f t="shared" si="327"/>
        <v>91000</v>
      </c>
      <c r="G650" s="2">
        <v>93730</v>
      </c>
      <c r="H650" s="2">
        <f t="shared" si="328"/>
        <v>93730</v>
      </c>
      <c r="I650" s="2">
        <v>137673.9</v>
      </c>
      <c r="J650" s="63">
        <f t="shared" si="329"/>
        <v>137673.9</v>
      </c>
      <c r="K650" s="20">
        <f t="shared" si="330"/>
        <v>91000</v>
      </c>
      <c r="L650" s="20">
        <f t="shared" si="331"/>
        <v>137673.9</v>
      </c>
      <c r="M650" s="20">
        <f t="shared" si="332"/>
        <v>93730</v>
      </c>
      <c r="N650" s="20">
        <f t="shared" si="333"/>
        <v>107467.96666666667</v>
      </c>
      <c r="O650" s="20">
        <f t="shared" si="310"/>
        <v>92365</v>
      </c>
      <c r="P650" s="20">
        <f t="shared" si="311"/>
        <v>115701.95</v>
      </c>
      <c r="Q650" s="20">
        <f t="shared" si="334"/>
        <v>1930.4015126392746</v>
      </c>
      <c r="R650" s="21">
        <f t="shared" si="312"/>
        <v>2.0899707818321601E-2</v>
      </c>
      <c r="S650" s="20">
        <f t="shared" si="316"/>
        <v>107467.96666666667</v>
      </c>
      <c r="T650" s="16" t="str">
        <f t="shared" si="313"/>
        <v>PROMEDIO</v>
      </c>
      <c r="U650" s="16">
        <v>1</v>
      </c>
      <c r="V650" s="16">
        <v>1</v>
      </c>
      <c r="W650" s="18">
        <f t="shared" si="314"/>
        <v>0</v>
      </c>
      <c r="X650" s="22">
        <f t="shared" si="315"/>
        <v>1</v>
      </c>
      <c r="Y650" s="22" t="e">
        <f>U650/#REF!</f>
        <v>#REF!</v>
      </c>
      <c r="Z650" s="22" t="e">
        <f>V650/#REF!</f>
        <v>#REF!</v>
      </c>
      <c r="AA650" s="20">
        <f t="shared" si="317"/>
        <v>107467.96666666667</v>
      </c>
      <c r="AB650" s="20">
        <f t="shared" si="318"/>
        <v>107467.96666666667</v>
      </c>
    </row>
    <row r="651" spans="1:28" x14ac:dyDescent="0.2">
      <c r="A651" s="40">
        <v>594</v>
      </c>
      <c r="B651" s="56" t="s">
        <v>499</v>
      </c>
      <c r="C651" s="54" t="s">
        <v>153</v>
      </c>
      <c r="D651" s="19">
        <v>1</v>
      </c>
      <c r="E651" s="2">
        <v>85000</v>
      </c>
      <c r="F651" s="2">
        <f t="shared" si="327"/>
        <v>85000</v>
      </c>
      <c r="G651" s="2">
        <v>94350.000000000015</v>
      </c>
      <c r="H651" s="2">
        <f t="shared" si="328"/>
        <v>94350.000000000015</v>
      </c>
      <c r="I651" s="2">
        <v>124448.5</v>
      </c>
      <c r="J651" s="63">
        <f t="shared" si="329"/>
        <v>124448.5</v>
      </c>
      <c r="K651" s="20">
        <f t="shared" si="330"/>
        <v>85000</v>
      </c>
      <c r="L651" s="20">
        <f t="shared" si="331"/>
        <v>124448.5</v>
      </c>
      <c r="M651" s="20">
        <f t="shared" si="332"/>
        <v>94350.000000000015</v>
      </c>
      <c r="N651" s="20">
        <f t="shared" si="333"/>
        <v>101266.16666666667</v>
      </c>
      <c r="O651" s="20">
        <f t="shared" si="310"/>
        <v>89675</v>
      </c>
      <c r="P651" s="20">
        <f t="shared" si="311"/>
        <v>109399.25</v>
      </c>
      <c r="Q651" s="20">
        <f t="shared" si="334"/>
        <v>6611.4484040942298</v>
      </c>
      <c r="R651" s="21">
        <f t="shared" si="312"/>
        <v>7.372677339385815E-2</v>
      </c>
      <c r="S651" s="20">
        <f t="shared" si="316"/>
        <v>101266.16666666667</v>
      </c>
      <c r="T651" s="16" t="str">
        <f t="shared" si="313"/>
        <v>PROMEDIO</v>
      </c>
      <c r="U651" s="16">
        <v>1</v>
      </c>
      <c r="V651" s="16">
        <v>1</v>
      </c>
      <c r="W651" s="18">
        <f t="shared" si="314"/>
        <v>0</v>
      </c>
      <c r="X651" s="22">
        <f t="shared" si="315"/>
        <v>1</v>
      </c>
      <c r="Y651" s="22" t="e">
        <f>U651/#REF!</f>
        <v>#REF!</v>
      </c>
      <c r="Z651" s="22" t="e">
        <f>V651/#REF!</f>
        <v>#REF!</v>
      </c>
      <c r="AA651" s="20">
        <f t="shared" si="317"/>
        <v>101266.16666666667</v>
      </c>
      <c r="AB651" s="20">
        <f t="shared" si="318"/>
        <v>101266.16666666667</v>
      </c>
    </row>
    <row r="652" spans="1:28" x14ac:dyDescent="0.2">
      <c r="A652" s="40">
        <v>595</v>
      </c>
      <c r="B652" s="56" t="s">
        <v>500</v>
      </c>
      <c r="C652" s="54" t="s">
        <v>153</v>
      </c>
      <c r="D652" s="19">
        <v>1</v>
      </c>
      <c r="E652" s="2">
        <v>78000</v>
      </c>
      <c r="F652" s="2">
        <f t="shared" si="327"/>
        <v>78000</v>
      </c>
      <c r="G652" s="2">
        <v>94380</v>
      </c>
      <c r="H652" s="2">
        <f t="shared" si="328"/>
        <v>94380</v>
      </c>
      <c r="I652" s="2">
        <v>96103.800000000017</v>
      </c>
      <c r="J652" s="63">
        <f t="shared" si="329"/>
        <v>96103.800000000017</v>
      </c>
      <c r="K652" s="20">
        <f t="shared" si="330"/>
        <v>78000</v>
      </c>
      <c r="L652" s="20">
        <f t="shared" si="331"/>
        <v>96103.800000000017</v>
      </c>
      <c r="M652" s="20">
        <f t="shared" si="332"/>
        <v>94380</v>
      </c>
      <c r="N652" s="20">
        <f t="shared" si="333"/>
        <v>89494.60000000002</v>
      </c>
      <c r="O652" s="20">
        <f t="shared" si="310"/>
        <v>86190</v>
      </c>
      <c r="P652" s="20">
        <f t="shared" si="311"/>
        <v>95241.900000000009</v>
      </c>
      <c r="Q652" s="20">
        <f t="shared" si="334"/>
        <v>11582.409075835649</v>
      </c>
      <c r="R652" s="21">
        <f t="shared" si="312"/>
        <v>0.13438228420739817</v>
      </c>
      <c r="S652" s="20">
        <f t="shared" si="316"/>
        <v>86190</v>
      </c>
      <c r="T652" s="16" t="str">
        <f t="shared" si="313"/>
        <v>PROM[MEN-MED]</v>
      </c>
      <c r="U652" s="16">
        <v>1</v>
      </c>
      <c r="V652" s="16">
        <v>1</v>
      </c>
      <c r="W652" s="18">
        <f t="shared" si="314"/>
        <v>0</v>
      </c>
      <c r="X652" s="22">
        <f t="shared" si="315"/>
        <v>1</v>
      </c>
      <c r="Y652" s="22" t="e">
        <f>U652/#REF!</f>
        <v>#REF!</v>
      </c>
      <c r="Z652" s="22" t="e">
        <f>V652/#REF!</f>
        <v>#REF!</v>
      </c>
      <c r="AA652" s="20">
        <f t="shared" si="317"/>
        <v>86190</v>
      </c>
      <c r="AB652" s="20">
        <f t="shared" si="318"/>
        <v>86190</v>
      </c>
    </row>
    <row r="653" spans="1:28" x14ac:dyDescent="0.2">
      <c r="A653" s="40">
        <v>596</v>
      </c>
      <c r="B653" s="56" t="s">
        <v>235</v>
      </c>
      <c r="C653" s="54" t="s">
        <v>154</v>
      </c>
      <c r="D653" s="19">
        <v>1</v>
      </c>
      <c r="E653" s="2">
        <v>86000</v>
      </c>
      <c r="F653" s="2">
        <f t="shared" si="327"/>
        <v>86000</v>
      </c>
      <c r="G653" s="2">
        <v>99760</v>
      </c>
      <c r="H653" s="2">
        <f t="shared" si="328"/>
        <v>99760</v>
      </c>
      <c r="I653" s="2">
        <v>102176.6</v>
      </c>
      <c r="J653" s="63">
        <f t="shared" si="329"/>
        <v>102176.6</v>
      </c>
      <c r="K653" s="20">
        <f t="shared" si="330"/>
        <v>86000</v>
      </c>
      <c r="L653" s="20">
        <f t="shared" si="331"/>
        <v>102176.6</v>
      </c>
      <c r="M653" s="20">
        <f t="shared" si="332"/>
        <v>99760</v>
      </c>
      <c r="N653" s="20">
        <f t="shared" si="333"/>
        <v>95978.866666666654</v>
      </c>
      <c r="O653" s="20">
        <f t="shared" si="310"/>
        <v>92880</v>
      </c>
      <c r="P653" s="20">
        <f t="shared" si="311"/>
        <v>100968.3</v>
      </c>
      <c r="Q653" s="20">
        <f t="shared" si="334"/>
        <v>9729.7893091268943</v>
      </c>
      <c r="R653" s="21">
        <f t="shared" si="312"/>
        <v>0.10475656017578482</v>
      </c>
      <c r="S653" s="20">
        <f t="shared" si="316"/>
        <v>92880</v>
      </c>
      <c r="T653" s="16" t="str">
        <f t="shared" si="313"/>
        <v>PROM[MEN-MED]</v>
      </c>
      <c r="U653" s="16">
        <v>1</v>
      </c>
      <c r="V653" s="16">
        <v>1</v>
      </c>
      <c r="W653" s="18">
        <f t="shared" si="314"/>
        <v>0</v>
      </c>
      <c r="X653" s="22">
        <f t="shared" si="315"/>
        <v>1</v>
      </c>
      <c r="Y653" s="22" t="e">
        <f>U653/#REF!</f>
        <v>#REF!</v>
      </c>
      <c r="Z653" s="22" t="e">
        <f>V653/#REF!</f>
        <v>#REF!</v>
      </c>
      <c r="AA653" s="20">
        <f t="shared" si="317"/>
        <v>92880</v>
      </c>
      <c r="AB653" s="20">
        <f t="shared" si="318"/>
        <v>92880</v>
      </c>
    </row>
    <row r="654" spans="1:28" ht="20.399999999999999" x14ac:dyDescent="0.2">
      <c r="A654" s="40">
        <v>597</v>
      </c>
      <c r="B654" s="56" t="s">
        <v>501</v>
      </c>
      <c r="C654" s="54" t="s">
        <v>153</v>
      </c>
      <c r="D654" s="19">
        <v>1</v>
      </c>
      <c r="E654" s="2">
        <v>319925</v>
      </c>
      <c r="F654" s="2">
        <f t="shared" si="327"/>
        <v>319925</v>
      </c>
      <c r="G654" s="2">
        <v>329522.75</v>
      </c>
      <c r="H654" s="2">
        <f t="shared" si="328"/>
        <v>329522.75</v>
      </c>
      <c r="I654" s="2">
        <v>476176.37</v>
      </c>
      <c r="J654" s="63">
        <f t="shared" si="329"/>
        <v>476176.37</v>
      </c>
      <c r="K654" s="20">
        <f t="shared" si="330"/>
        <v>319925</v>
      </c>
      <c r="L654" s="20">
        <f t="shared" si="331"/>
        <v>476176.37</v>
      </c>
      <c r="M654" s="20">
        <f t="shared" si="332"/>
        <v>329522.75</v>
      </c>
      <c r="N654" s="20">
        <f t="shared" si="333"/>
        <v>375208.04000000004</v>
      </c>
      <c r="O654" s="20">
        <f t="shared" si="310"/>
        <v>324723.875</v>
      </c>
      <c r="P654" s="20">
        <f t="shared" si="311"/>
        <v>402849.56</v>
      </c>
      <c r="Q654" s="20">
        <f t="shared" si="334"/>
        <v>6786.6341091331869</v>
      </c>
      <c r="R654" s="21">
        <f t="shared" si="312"/>
        <v>2.0899707818321601E-2</v>
      </c>
      <c r="S654" s="20">
        <f t="shared" si="316"/>
        <v>375208.04000000004</v>
      </c>
      <c r="T654" s="16" t="str">
        <f t="shared" si="313"/>
        <v>PROMEDIO</v>
      </c>
      <c r="U654" s="16">
        <v>1</v>
      </c>
      <c r="V654" s="16">
        <v>1</v>
      </c>
      <c r="W654" s="18">
        <f t="shared" si="314"/>
        <v>0</v>
      </c>
      <c r="X654" s="22">
        <f t="shared" si="315"/>
        <v>1</v>
      </c>
      <c r="Y654" s="22" t="e">
        <f>U654/#REF!</f>
        <v>#REF!</v>
      </c>
      <c r="Z654" s="22" t="e">
        <f>V654/#REF!</f>
        <v>#REF!</v>
      </c>
      <c r="AA654" s="20">
        <f t="shared" si="317"/>
        <v>375208.04000000004</v>
      </c>
      <c r="AB654" s="20">
        <f t="shared" si="318"/>
        <v>375208.04000000004</v>
      </c>
    </row>
    <row r="655" spans="1:28" x14ac:dyDescent="0.2">
      <c r="A655" s="40">
        <v>598</v>
      </c>
      <c r="B655" s="56" t="s">
        <v>264</v>
      </c>
      <c r="C655" s="54" t="s">
        <v>154</v>
      </c>
      <c r="D655" s="19">
        <v>1</v>
      </c>
      <c r="E655" s="2">
        <v>175000</v>
      </c>
      <c r="F655" s="2">
        <f t="shared" si="327"/>
        <v>175000</v>
      </c>
      <c r="G655" s="2">
        <v>197749.99999999997</v>
      </c>
      <c r="H655" s="2">
        <f t="shared" si="328"/>
        <v>197749.99999999997</v>
      </c>
      <c r="I655" s="2">
        <v>200357.5</v>
      </c>
      <c r="J655" s="63">
        <f t="shared" si="329"/>
        <v>200357.5</v>
      </c>
      <c r="K655" s="20">
        <f t="shared" si="330"/>
        <v>175000</v>
      </c>
      <c r="L655" s="20">
        <f t="shared" si="331"/>
        <v>200357.5</v>
      </c>
      <c r="M655" s="20">
        <f t="shared" si="332"/>
        <v>197749.99999999997</v>
      </c>
      <c r="N655" s="20">
        <f t="shared" si="333"/>
        <v>191035.83333333334</v>
      </c>
      <c r="O655" s="20">
        <f t="shared" si="310"/>
        <v>186375</v>
      </c>
      <c r="P655" s="20">
        <f t="shared" si="311"/>
        <v>199053.75</v>
      </c>
      <c r="Q655" s="20">
        <f t="shared" si="334"/>
        <v>16086.679271993937</v>
      </c>
      <c r="R655" s="21">
        <f t="shared" si="312"/>
        <v>8.6313503806808509E-2</v>
      </c>
      <c r="S655" s="20">
        <f t="shared" si="316"/>
        <v>191035.83333333334</v>
      </c>
      <c r="T655" s="16" t="str">
        <f t="shared" si="313"/>
        <v>PROMEDIO</v>
      </c>
      <c r="U655" s="16">
        <v>1</v>
      </c>
      <c r="V655" s="16">
        <v>1</v>
      </c>
      <c r="W655" s="18">
        <f t="shared" si="314"/>
        <v>0</v>
      </c>
      <c r="X655" s="22">
        <f t="shared" si="315"/>
        <v>1</v>
      </c>
      <c r="Y655" s="22" t="e">
        <f>U655/#REF!</f>
        <v>#REF!</v>
      </c>
      <c r="Z655" s="22" t="e">
        <f>V655/#REF!</f>
        <v>#REF!</v>
      </c>
      <c r="AA655" s="20">
        <f t="shared" si="317"/>
        <v>191035.83333333334</v>
      </c>
      <c r="AB655" s="20">
        <f t="shared" si="318"/>
        <v>191035.83333333334</v>
      </c>
    </row>
    <row r="656" spans="1:28" ht="20.399999999999999" x14ac:dyDescent="0.2">
      <c r="A656" s="40">
        <v>599</v>
      </c>
      <c r="B656" s="56" t="s">
        <v>502</v>
      </c>
      <c r="C656" s="54" t="s">
        <v>153</v>
      </c>
      <c r="D656" s="19">
        <v>1</v>
      </c>
      <c r="E656" s="2">
        <v>347704.99</v>
      </c>
      <c r="F656" s="2">
        <f t="shared" si="327"/>
        <v>347704.99</v>
      </c>
      <c r="G656" s="2">
        <v>399860.73849999998</v>
      </c>
      <c r="H656" s="2">
        <f t="shared" si="328"/>
        <v>399860.73849999998</v>
      </c>
      <c r="I656" s="2">
        <v>534631.19262400002</v>
      </c>
      <c r="J656" s="63">
        <f t="shared" si="329"/>
        <v>534631.19262400002</v>
      </c>
      <c r="K656" s="20">
        <f t="shared" si="330"/>
        <v>347704.99</v>
      </c>
      <c r="L656" s="20">
        <f t="shared" si="331"/>
        <v>534631.19262400002</v>
      </c>
      <c r="M656" s="20">
        <f t="shared" si="332"/>
        <v>399860.73849999998</v>
      </c>
      <c r="N656" s="20">
        <f t="shared" si="333"/>
        <v>427398.97370800003</v>
      </c>
      <c r="O656" s="20">
        <f t="shared" ref="O656:O721" si="335">AVERAGE(K656,M656)</f>
        <v>373782.86424999998</v>
      </c>
      <c r="P656" s="20">
        <f t="shared" ref="P656:P721" si="336">AVERAGE(M656,L656)</f>
        <v>467245.965562</v>
      </c>
      <c r="Q656" s="20">
        <f t="shared" si="334"/>
        <v>36879.683442210095</v>
      </c>
      <c r="R656" s="21">
        <f t="shared" ref="R656:R721" si="337">Q656/O656</f>
        <v>9.866606249114615E-2</v>
      </c>
      <c r="S656" s="20">
        <f t="shared" si="316"/>
        <v>427398.97370800003</v>
      </c>
      <c r="T656" s="16" t="str">
        <f t="shared" ref="T656:T721" si="338">IF(S656=K656,"MENOR",IF(S656=O656,"PROM[MEN-MED]",IF(S656=M656,"MEDIANA","PROMEDIO")))</f>
        <v>PROMEDIO</v>
      </c>
      <c r="U656" s="16">
        <v>1</v>
      </c>
      <c r="V656" s="16">
        <v>1</v>
      </c>
      <c r="W656" s="18">
        <f t="shared" ref="W656:W721" si="339">U656-V656</f>
        <v>0</v>
      </c>
      <c r="X656" s="22">
        <f t="shared" ref="X656:X721" si="340">V656/U656</f>
        <v>1</v>
      </c>
      <c r="Y656" s="22" t="e">
        <f>U656/#REF!</f>
        <v>#REF!</v>
      </c>
      <c r="Z656" s="22" t="e">
        <f>V656/#REF!</f>
        <v>#REF!</v>
      </c>
      <c r="AA656" s="20">
        <f t="shared" si="317"/>
        <v>427398.97370800003</v>
      </c>
      <c r="AB656" s="20">
        <f t="shared" si="318"/>
        <v>427398.97370800003</v>
      </c>
    </row>
    <row r="657" spans="1:28" ht="20.399999999999999" x14ac:dyDescent="0.2">
      <c r="A657" s="40">
        <v>600</v>
      </c>
      <c r="B657" s="56" t="s">
        <v>503</v>
      </c>
      <c r="C657" s="54" t="s">
        <v>153</v>
      </c>
      <c r="D657" s="19">
        <v>1</v>
      </c>
      <c r="E657" s="2">
        <v>269889.89</v>
      </c>
      <c r="F657" s="2">
        <f t="shared" si="327"/>
        <v>269889.89</v>
      </c>
      <c r="G657" s="2">
        <v>337362.36250000005</v>
      </c>
      <c r="H657" s="2">
        <f t="shared" si="328"/>
        <v>337362.36250000005</v>
      </c>
      <c r="I657" s="2">
        <v>303248.28040400002</v>
      </c>
      <c r="J657" s="63">
        <f t="shared" si="329"/>
        <v>303248.28040400002</v>
      </c>
      <c r="K657" s="20">
        <f t="shared" si="330"/>
        <v>269889.89</v>
      </c>
      <c r="L657" s="20">
        <f t="shared" si="331"/>
        <v>337362.36250000005</v>
      </c>
      <c r="M657" s="20">
        <f t="shared" si="332"/>
        <v>303248.28040400002</v>
      </c>
      <c r="N657" s="20">
        <f t="shared" si="333"/>
        <v>303500.17763466667</v>
      </c>
      <c r="O657" s="20">
        <f t="shared" si="335"/>
        <v>286569.08520199999</v>
      </c>
      <c r="P657" s="20">
        <f t="shared" si="336"/>
        <v>320305.32145200006</v>
      </c>
      <c r="Q657" s="20">
        <f t="shared" si="334"/>
        <v>47710.242848172784</v>
      </c>
      <c r="R657" s="21">
        <f t="shared" si="337"/>
        <v>0.16648775221005524</v>
      </c>
      <c r="S657" s="20">
        <f t="shared" si="316"/>
        <v>286569.08520199999</v>
      </c>
      <c r="T657" s="16" t="str">
        <f t="shared" si="338"/>
        <v>PROM[MEN-MED]</v>
      </c>
      <c r="U657" s="16">
        <v>1</v>
      </c>
      <c r="V657" s="16">
        <v>1</v>
      </c>
      <c r="W657" s="18">
        <f t="shared" si="339"/>
        <v>0</v>
      </c>
      <c r="X657" s="22">
        <f t="shared" si="340"/>
        <v>1</v>
      </c>
      <c r="Y657" s="22" t="e">
        <f>U657/#REF!</f>
        <v>#REF!</v>
      </c>
      <c r="Z657" s="22" t="e">
        <f>V657/#REF!</f>
        <v>#REF!</v>
      </c>
      <c r="AA657" s="20">
        <f t="shared" si="317"/>
        <v>286569.08520199999</v>
      </c>
      <c r="AB657" s="20">
        <f t="shared" si="318"/>
        <v>286569.08520199999</v>
      </c>
    </row>
    <row r="658" spans="1:28" ht="20.399999999999999" x14ac:dyDescent="0.2">
      <c r="A658" s="40">
        <v>601</v>
      </c>
      <c r="B658" s="56" t="s">
        <v>504</v>
      </c>
      <c r="C658" s="54" t="s">
        <v>153</v>
      </c>
      <c r="D658" s="19">
        <v>1</v>
      </c>
      <c r="E658" s="2">
        <v>347704.99</v>
      </c>
      <c r="F658" s="2">
        <f t="shared" si="327"/>
        <v>347704.99</v>
      </c>
      <c r="G658" s="2">
        <v>434631.23749999999</v>
      </c>
      <c r="H658" s="2">
        <f t="shared" si="328"/>
        <v>434631.23749999999</v>
      </c>
      <c r="I658" s="2">
        <v>420723.03790000005</v>
      </c>
      <c r="J658" s="63">
        <f t="shared" si="329"/>
        <v>420723.03790000005</v>
      </c>
      <c r="K658" s="20">
        <f t="shared" si="330"/>
        <v>347704.99</v>
      </c>
      <c r="L658" s="20">
        <f t="shared" si="331"/>
        <v>434631.23749999999</v>
      </c>
      <c r="M658" s="20">
        <f t="shared" si="332"/>
        <v>420723.03790000005</v>
      </c>
      <c r="N658" s="20">
        <f t="shared" si="333"/>
        <v>401019.75513333338</v>
      </c>
      <c r="O658" s="20">
        <f t="shared" si="335"/>
        <v>384214.01395000005</v>
      </c>
      <c r="P658" s="20">
        <f t="shared" si="336"/>
        <v>427677.13770000002</v>
      </c>
      <c r="Q658" s="20">
        <f t="shared" si="334"/>
        <v>61466.139070350247</v>
      </c>
      <c r="R658" s="21">
        <f t="shared" si="337"/>
        <v>0.15997890977071227</v>
      </c>
      <c r="S658" s="20">
        <f t="shared" si="316"/>
        <v>384214.01395000005</v>
      </c>
      <c r="T658" s="16" t="str">
        <f t="shared" si="338"/>
        <v>PROM[MEN-MED]</v>
      </c>
      <c r="U658" s="16">
        <v>1</v>
      </c>
      <c r="V658" s="16">
        <v>1</v>
      </c>
      <c r="W658" s="18">
        <f t="shared" si="339"/>
        <v>0</v>
      </c>
      <c r="X658" s="22">
        <f t="shared" si="340"/>
        <v>1</v>
      </c>
      <c r="Y658" s="22" t="e">
        <f>U658/#REF!</f>
        <v>#REF!</v>
      </c>
      <c r="Z658" s="22" t="e">
        <f>V658/#REF!</f>
        <v>#REF!</v>
      </c>
      <c r="AA658" s="20">
        <f t="shared" si="317"/>
        <v>384214.01395000005</v>
      </c>
      <c r="AB658" s="20">
        <f t="shared" si="318"/>
        <v>384214.01395000005</v>
      </c>
    </row>
    <row r="659" spans="1:28" x14ac:dyDescent="0.2">
      <c r="A659" s="40">
        <v>602</v>
      </c>
      <c r="B659" s="56" t="s">
        <v>526</v>
      </c>
      <c r="C659" s="54" t="s">
        <v>152</v>
      </c>
      <c r="D659" s="19">
        <v>1</v>
      </c>
      <c r="E659" s="2">
        <v>85000</v>
      </c>
      <c r="F659" s="2">
        <f t="shared" si="327"/>
        <v>85000</v>
      </c>
      <c r="G659" s="2">
        <v>87550</v>
      </c>
      <c r="H659" s="2">
        <f t="shared" si="328"/>
        <v>87550</v>
      </c>
      <c r="I659" s="2">
        <v>93712.5</v>
      </c>
      <c r="J659" s="63">
        <f t="shared" si="329"/>
        <v>93712.5</v>
      </c>
      <c r="K659" s="20">
        <f t="shared" si="330"/>
        <v>85000</v>
      </c>
      <c r="L659" s="20">
        <f t="shared" si="331"/>
        <v>93712.5</v>
      </c>
      <c r="M659" s="20">
        <f t="shared" si="332"/>
        <v>87550</v>
      </c>
      <c r="N659" s="20">
        <f t="shared" si="333"/>
        <v>88754.166666666672</v>
      </c>
      <c r="O659" s="20">
        <f t="shared" si="335"/>
        <v>86275</v>
      </c>
      <c r="P659" s="20">
        <f t="shared" si="336"/>
        <v>90631.25</v>
      </c>
      <c r="Q659" s="20">
        <f t="shared" si="334"/>
        <v>1803.1222920256962</v>
      </c>
      <c r="R659" s="21">
        <f t="shared" si="337"/>
        <v>2.0899707818321601E-2</v>
      </c>
      <c r="S659" s="20">
        <f t="shared" si="316"/>
        <v>88754.166666666672</v>
      </c>
      <c r="T659" s="16" t="str">
        <f t="shared" si="338"/>
        <v>PROMEDIO</v>
      </c>
      <c r="U659" s="16">
        <v>1</v>
      </c>
      <c r="V659" s="16">
        <v>1</v>
      </c>
      <c r="W659" s="18">
        <f t="shared" si="339"/>
        <v>0</v>
      </c>
      <c r="X659" s="22">
        <f t="shared" si="340"/>
        <v>1</v>
      </c>
      <c r="Y659" s="22" t="e">
        <f>U659/#REF!</f>
        <v>#REF!</v>
      </c>
      <c r="Z659" s="22" t="e">
        <f>V659/#REF!</f>
        <v>#REF!</v>
      </c>
      <c r="AA659" s="20">
        <f t="shared" si="317"/>
        <v>88754.166666666672</v>
      </c>
      <c r="AB659" s="20">
        <f t="shared" si="318"/>
        <v>88754.166666666672</v>
      </c>
    </row>
    <row r="660" spans="1:28" ht="20.399999999999999" x14ac:dyDescent="0.2">
      <c r="A660" s="40">
        <v>603</v>
      </c>
      <c r="B660" s="56" t="s">
        <v>527</v>
      </c>
      <c r="C660" s="54" t="s">
        <v>152</v>
      </c>
      <c r="D660" s="19">
        <v>1</v>
      </c>
      <c r="E660" s="2">
        <v>65000</v>
      </c>
      <c r="F660" s="2">
        <f t="shared" si="327"/>
        <v>65000</v>
      </c>
      <c r="G660" s="2">
        <v>70850</v>
      </c>
      <c r="H660" s="2">
        <f t="shared" si="328"/>
        <v>70850</v>
      </c>
      <c r="I660" s="2">
        <v>101562.5</v>
      </c>
      <c r="J660" s="63">
        <f t="shared" si="329"/>
        <v>101562.5</v>
      </c>
      <c r="K660" s="20">
        <f t="shared" si="330"/>
        <v>65000</v>
      </c>
      <c r="L660" s="20">
        <f t="shared" si="331"/>
        <v>101562.5</v>
      </c>
      <c r="M660" s="20">
        <f t="shared" si="332"/>
        <v>70850</v>
      </c>
      <c r="N660" s="20">
        <f t="shared" si="333"/>
        <v>79137.5</v>
      </c>
      <c r="O660" s="20">
        <f t="shared" si="335"/>
        <v>67925</v>
      </c>
      <c r="P660" s="20">
        <f t="shared" si="336"/>
        <v>86206.25</v>
      </c>
      <c r="Q660" s="20">
        <f t="shared" si="334"/>
        <v>4136.574669941303</v>
      </c>
      <c r="R660" s="21">
        <f t="shared" si="337"/>
        <v>6.089914861893711E-2</v>
      </c>
      <c r="S660" s="20">
        <f t="shared" si="316"/>
        <v>79137.5</v>
      </c>
      <c r="T660" s="16" t="str">
        <f t="shared" si="338"/>
        <v>PROMEDIO</v>
      </c>
      <c r="U660" s="16">
        <v>1</v>
      </c>
      <c r="V660" s="16">
        <v>1</v>
      </c>
      <c r="W660" s="18">
        <f t="shared" si="339"/>
        <v>0</v>
      </c>
      <c r="X660" s="22">
        <f t="shared" si="340"/>
        <v>1</v>
      </c>
      <c r="Y660" s="22" t="e">
        <f>U660/#REF!</f>
        <v>#REF!</v>
      </c>
      <c r="Z660" s="22" t="e">
        <f>V660/#REF!</f>
        <v>#REF!</v>
      </c>
      <c r="AA660" s="20">
        <f t="shared" si="317"/>
        <v>79137.5</v>
      </c>
      <c r="AB660" s="20">
        <f t="shared" si="318"/>
        <v>79137.5</v>
      </c>
    </row>
    <row r="661" spans="1:28" x14ac:dyDescent="0.2">
      <c r="A661" s="40">
        <v>604</v>
      </c>
      <c r="B661" s="56" t="s">
        <v>528</v>
      </c>
      <c r="C661" s="54" t="s">
        <v>152</v>
      </c>
      <c r="D661" s="19">
        <v>1</v>
      </c>
      <c r="E661" s="2">
        <v>54729.14</v>
      </c>
      <c r="F661" s="2">
        <f t="shared" si="327"/>
        <v>54729.14</v>
      </c>
      <c r="G661" s="2">
        <v>58560.179800000005</v>
      </c>
      <c r="H661" s="2">
        <f t="shared" si="328"/>
        <v>58560.179800000005</v>
      </c>
      <c r="I661" s="2">
        <v>61493.661704000006</v>
      </c>
      <c r="J661" s="63">
        <f t="shared" si="329"/>
        <v>61493.661704000006</v>
      </c>
      <c r="K661" s="20">
        <f t="shared" si="330"/>
        <v>54729.14</v>
      </c>
      <c r="L661" s="20">
        <f t="shared" si="331"/>
        <v>61493.661704000006</v>
      </c>
      <c r="M661" s="20">
        <f t="shared" si="332"/>
        <v>58560.179800000005</v>
      </c>
      <c r="N661" s="20">
        <f t="shared" si="333"/>
        <v>58260.993834666668</v>
      </c>
      <c r="O661" s="20">
        <f t="shared" si="335"/>
        <v>56644.659899999999</v>
      </c>
      <c r="P661" s="20">
        <f t="shared" si="336"/>
        <v>60026.920752000005</v>
      </c>
      <c r="Q661" s="20">
        <f t="shared" si="334"/>
        <v>2708.9542215755591</v>
      </c>
      <c r="R661" s="21">
        <f t="shared" si="337"/>
        <v>4.7823647036771409E-2</v>
      </c>
      <c r="S661" s="20">
        <f t="shared" si="316"/>
        <v>58260.993834666668</v>
      </c>
      <c r="T661" s="16" t="str">
        <f t="shared" si="338"/>
        <v>PROMEDIO</v>
      </c>
      <c r="U661" s="16">
        <v>1</v>
      </c>
      <c r="V661" s="16">
        <v>1</v>
      </c>
      <c r="W661" s="18">
        <f t="shared" si="339"/>
        <v>0</v>
      </c>
      <c r="X661" s="22">
        <f t="shared" si="340"/>
        <v>1</v>
      </c>
      <c r="Y661" s="22" t="e">
        <f>U661/#REF!</f>
        <v>#REF!</v>
      </c>
      <c r="Z661" s="22" t="e">
        <f>V661/#REF!</f>
        <v>#REF!</v>
      </c>
      <c r="AA661" s="20">
        <f t="shared" si="317"/>
        <v>58260.993834666668</v>
      </c>
      <c r="AB661" s="20">
        <f t="shared" si="318"/>
        <v>58260.993834666668</v>
      </c>
    </row>
    <row r="662" spans="1:28" ht="20.399999999999999" x14ac:dyDescent="0.2">
      <c r="A662" s="40">
        <v>605</v>
      </c>
      <c r="B662" s="56" t="s">
        <v>529</v>
      </c>
      <c r="C662" s="54" t="s">
        <v>152</v>
      </c>
      <c r="D662" s="19">
        <v>1</v>
      </c>
      <c r="E662" s="2">
        <v>94500</v>
      </c>
      <c r="F662" s="2">
        <f t="shared" si="327"/>
        <v>94500</v>
      </c>
      <c r="G662" s="2">
        <v>116235</v>
      </c>
      <c r="H662" s="2">
        <f t="shared" si="328"/>
        <v>116235</v>
      </c>
      <c r="I662" s="2">
        <v>147656.25</v>
      </c>
      <c r="J662" s="63">
        <f t="shared" si="329"/>
        <v>147656.25</v>
      </c>
      <c r="K662" s="20">
        <f t="shared" si="330"/>
        <v>94500</v>
      </c>
      <c r="L662" s="20">
        <f t="shared" si="331"/>
        <v>147656.25</v>
      </c>
      <c r="M662" s="20">
        <f t="shared" si="332"/>
        <v>116235</v>
      </c>
      <c r="N662" s="20">
        <f t="shared" si="333"/>
        <v>119463.75</v>
      </c>
      <c r="O662" s="20">
        <f t="shared" si="335"/>
        <v>105367.5</v>
      </c>
      <c r="P662" s="20">
        <f t="shared" si="336"/>
        <v>131945.625</v>
      </c>
      <c r="Q662" s="20">
        <f t="shared" si="334"/>
        <v>15368.96588908961</v>
      </c>
      <c r="R662" s="21">
        <f t="shared" si="337"/>
        <v>0.14586059163489321</v>
      </c>
      <c r="S662" s="20">
        <f t="shared" ref="S662:S727" si="341">IF(R662&lt;=10%,N662,IF(AND(R662&gt;10%,R662&lt;=20%),O662,N662))</f>
        <v>105367.5</v>
      </c>
      <c r="T662" s="16" t="str">
        <f t="shared" si="338"/>
        <v>PROM[MEN-MED]</v>
      </c>
      <c r="U662" s="16">
        <v>1</v>
      </c>
      <c r="V662" s="16">
        <v>1</v>
      </c>
      <c r="W662" s="18">
        <f t="shared" si="339"/>
        <v>0</v>
      </c>
      <c r="X662" s="22">
        <f t="shared" si="340"/>
        <v>1</v>
      </c>
      <c r="Y662" s="22" t="e">
        <f>U662/#REF!</f>
        <v>#REF!</v>
      </c>
      <c r="Z662" s="22" t="e">
        <f>V662/#REF!</f>
        <v>#REF!</v>
      </c>
      <c r="AA662" s="20">
        <f t="shared" ref="AA662:AA727" si="342">S662</f>
        <v>105367.5</v>
      </c>
      <c r="AB662" s="20">
        <f t="shared" ref="AB662:AB727" si="343">AA662*V662</f>
        <v>105367.5</v>
      </c>
    </row>
    <row r="663" spans="1:28" x14ac:dyDescent="0.2">
      <c r="A663" s="40">
        <v>606</v>
      </c>
      <c r="B663" s="56" t="s">
        <v>530</v>
      </c>
      <c r="C663" s="54" t="s">
        <v>152</v>
      </c>
      <c r="D663" s="19">
        <v>1</v>
      </c>
      <c r="E663" s="2">
        <v>55000</v>
      </c>
      <c r="F663" s="2">
        <f t="shared" si="327"/>
        <v>55000</v>
      </c>
      <c r="G663" s="2">
        <v>61050.000000000007</v>
      </c>
      <c r="H663" s="2">
        <f t="shared" si="328"/>
        <v>61050.000000000007</v>
      </c>
      <c r="I663" s="2">
        <v>72737.499999999985</v>
      </c>
      <c r="J663" s="63">
        <f t="shared" si="329"/>
        <v>72737.499999999985</v>
      </c>
      <c r="K663" s="20">
        <f t="shared" si="330"/>
        <v>55000</v>
      </c>
      <c r="L663" s="20">
        <f t="shared" si="331"/>
        <v>72737.499999999985</v>
      </c>
      <c r="M663" s="20">
        <f t="shared" si="332"/>
        <v>61050.000000000007</v>
      </c>
      <c r="N663" s="20">
        <f t="shared" si="333"/>
        <v>62929.166666666664</v>
      </c>
      <c r="O663" s="20">
        <f t="shared" si="335"/>
        <v>58025</v>
      </c>
      <c r="P663" s="20">
        <f t="shared" si="336"/>
        <v>66893.75</v>
      </c>
      <c r="Q663" s="20">
        <f t="shared" si="334"/>
        <v>4277.9960261786182</v>
      </c>
      <c r="R663" s="21">
        <f t="shared" si="337"/>
        <v>7.3726773393858136E-2</v>
      </c>
      <c r="S663" s="20">
        <f t="shared" si="341"/>
        <v>62929.166666666664</v>
      </c>
      <c r="T663" s="16" t="str">
        <f t="shared" si="338"/>
        <v>PROMEDIO</v>
      </c>
      <c r="U663" s="16">
        <v>1</v>
      </c>
      <c r="V663" s="16">
        <v>1</v>
      </c>
      <c r="W663" s="18">
        <f t="shared" si="339"/>
        <v>0</v>
      </c>
      <c r="X663" s="22">
        <f t="shared" si="340"/>
        <v>1</v>
      </c>
      <c r="Y663" s="22" t="e">
        <f>U663/#REF!</f>
        <v>#REF!</v>
      </c>
      <c r="Z663" s="22" t="e">
        <f>V663/#REF!</f>
        <v>#REF!</v>
      </c>
      <c r="AA663" s="20">
        <f t="shared" si="342"/>
        <v>62929.166666666664</v>
      </c>
      <c r="AB663" s="20">
        <f t="shared" si="343"/>
        <v>62929.166666666664</v>
      </c>
    </row>
    <row r="664" spans="1:28" ht="20.399999999999999" x14ac:dyDescent="0.2">
      <c r="A664" s="40">
        <v>607</v>
      </c>
      <c r="B664" s="56" t="s">
        <v>531</v>
      </c>
      <c r="C664" s="54" t="s">
        <v>152</v>
      </c>
      <c r="D664" s="19">
        <v>1</v>
      </c>
      <c r="E664" s="2">
        <v>75000</v>
      </c>
      <c r="F664" s="2">
        <f t="shared" si="327"/>
        <v>75000</v>
      </c>
      <c r="G664" s="2">
        <v>90000</v>
      </c>
      <c r="H664" s="2">
        <f t="shared" si="328"/>
        <v>90000</v>
      </c>
      <c r="I664" s="2">
        <v>97470.000000000029</v>
      </c>
      <c r="J664" s="63">
        <f t="shared" si="329"/>
        <v>97470.000000000029</v>
      </c>
      <c r="K664" s="20">
        <f t="shared" si="330"/>
        <v>75000</v>
      </c>
      <c r="L664" s="20">
        <f t="shared" si="331"/>
        <v>97470.000000000029</v>
      </c>
      <c r="M664" s="20">
        <f t="shared" si="332"/>
        <v>90000</v>
      </c>
      <c r="N664" s="20">
        <f t="shared" si="333"/>
        <v>87490</v>
      </c>
      <c r="O664" s="20">
        <f t="shared" si="335"/>
        <v>82500</v>
      </c>
      <c r="P664" s="20">
        <f t="shared" si="336"/>
        <v>93735.000000000015</v>
      </c>
      <c r="Q664" s="20">
        <f t="shared" si="334"/>
        <v>10606.601717798212</v>
      </c>
      <c r="R664" s="21">
        <f t="shared" si="337"/>
        <v>0.12856486930664499</v>
      </c>
      <c r="S664" s="20">
        <f t="shared" si="341"/>
        <v>82500</v>
      </c>
      <c r="T664" s="16" t="str">
        <f t="shared" si="338"/>
        <v>PROM[MEN-MED]</v>
      </c>
      <c r="U664" s="16">
        <v>1</v>
      </c>
      <c r="V664" s="16">
        <v>1</v>
      </c>
      <c r="W664" s="18">
        <f t="shared" si="339"/>
        <v>0</v>
      </c>
      <c r="X664" s="22">
        <f t="shared" si="340"/>
        <v>1</v>
      </c>
      <c r="Y664" s="22" t="e">
        <f>U664/#REF!</f>
        <v>#REF!</v>
      </c>
      <c r="Z664" s="22" t="e">
        <f>V664/#REF!</f>
        <v>#REF!</v>
      </c>
      <c r="AA664" s="20">
        <f t="shared" si="342"/>
        <v>82500</v>
      </c>
      <c r="AB664" s="20">
        <f t="shared" si="343"/>
        <v>82500</v>
      </c>
    </row>
    <row r="665" spans="1:28" ht="20.399999999999999" x14ac:dyDescent="0.2">
      <c r="A665" s="40">
        <v>608</v>
      </c>
      <c r="B665" s="56" t="s">
        <v>532</v>
      </c>
      <c r="C665" s="54" t="s">
        <v>152</v>
      </c>
      <c r="D665" s="19">
        <v>1</v>
      </c>
      <c r="E665" s="2">
        <v>54729.14</v>
      </c>
      <c r="F665" s="2">
        <f t="shared" si="327"/>
        <v>54729.14</v>
      </c>
      <c r="G665" s="2">
        <v>62938.510999999991</v>
      </c>
      <c r="H665" s="2">
        <f t="shared" si="328"/>
        <v>62938.510999999991</v>
      </c>
      <c r="I665" s="2">
        <v>60338.876850000008</v>
      </c>
      <c r="J665" s="63">
        <f t="shared" si="329"/>
        <v>60338.876850000008</v>
      </c>
      <c r="K665" s="20">
        <f t="shared" si="330"/>
        <v>54729.14</v>
      </c>
      <c r="L665" s="20">
        <f t="shared" si="331"/>
        <v>62938.510999999991</v>
      </c>
      <c r="M665" s="20">
        <f t="shared" si="332"/>
        <v>60338.876850000008</v>
      </c>
      <c r="N665" s="20">
        <f t="shared" si="333"/>
        <v>59335.509283333326</v>
      </c>
      <c r="O665" s="20">
        <f t="shared" si="335"/>
        <v>57534.008425000007</v>
      </c>
      <c r="P665" s="20">
        <f t="shared" si="336"/>
        <v>61638.693925</v>
      </c>
      <c r="Q665" s="20">
        <f t="shared" si="334"/>
        <v>5804.9019033761833</v>
      </c>
      <c r="R665" s="21">
        <f t="shared" si="337"/>
        <v>0.10089514119189728</v>
      </c>
      <c r="S665" s="20">
        <f t="shared" si="341"/>
        <v>57534.008425000007</v>
      </c>
      <c r="T665" s="16" t="str">
        <f t="shared" si="338"/>
        <v>PROM[MEN-MED]</v>
      </c>
      <c r="U665" s="16">
        <v>1</v>
      </c>
      <c r="V665" s="16">
        <v>1</v>
      </c>
      <c r="W665" s="18">
        <f t="shared" si="339"/>
        <v>0</v>
      </c>
      <c r="X665" s="22">
        <f t="shared" si="340"/>
        <v>1</v>
      </c>
      <c r="Y665" s="22" t="e">
        <f>U665/#REF!</f>
        <v>#REF!</v>
      </c>
      <c r="Z665" s="22" t="e">
        <f>V665/#REF!</f>
        <v>#REF!</v>
      </c>
      <c r="AA665" s="20">
        <f t="shared" si="342"/>
        <v>57534.008425000007</v>
      </c>
      <c r="AB665" s="20">
        <f t="shared" si="343"/>
        <v>57534.008425000007</v>
      </c>
    </row>
    <row r="666" spans="1:28" ht="20.399999999999999" x14ac:dyDescent="0.2">
      <c r="A666" s="40">
        <v>609</v>
      </c>
      <c r="B666" s="56" t="s">
        <v>533</v>
      </c>
      <c r="C666" s="54" t="s">
        <v>152</v>
      </c>
      <c r="D666" s="19">
        <v>1</v>
      </c>
      <c r="E666" s="2">
        <v>65000</v>
      </c>
      <c r="F666" s="2">
        <f t="shared" si="327"/>
        <v>65000</v>
      </c>
      <c r="G666" s="2">
        <v>74100.000000000015</v>
      </c>
      <c r="H666" s="2">
        <f t="shared" si="328"/>
        <v>74100.000000000015</v>
      </c>
      <c r="I666" s="2">
        <v>81536.000000000015</v>
      </c>
      <c r="J666" s="63">
        <f t="shared" si="329"/>
        <v>81536.000000000015</v>
      </c>
      <c r="K666" s="20">
        <f t="shared" si="330"/>
        <v>65000</v>
      </c>
      <c r="L666" s="20">
        <f t="shared" si="331"/>
        <v>81536.000000000015</v>
      </c>
      <c r="M666" s="20">
        <f t="shared" si="332"/>
        <v>74100.000000000015</v>
      </c>
      <c r="N666" s="20">
        <f t="shared" si="333"/>
        <v>73545.333333333328</v>
      </c>
      <c r="O666" s="20">
        <f t="shared" si="335"/>
        <v>69550</v>
      </c>
      <c r="P666" s="20">
        <f t="shared" si="336"/>
        <v>77818.000000000015</v>
      </c>
      <c r="Q666" s="20">
        <f t="shared" si="334"/>
        <v>6434.6717087975931</v>
      </c>
      <c r="R666" s="21">
        <f t="shared" si="337"/>
        <v>9.2518644267398892E-2</v>
      </c>
      <c r="S666" s="20">
        <f t="shared" si="341"/>
        <v>73545.333333333328</v>
      </c>
      <c r="T666" s="16" t="str">
        <f t="shared" si="338"/>
        <v>PROMEDIO</v>
      </c>
      <c r="U666" s="16">
        <v>1</v>
      </c>
      <c r="V666" s="16">
        <v>1</v>
      </c>
      <c r="W666" s="18">
        <f t="shared" si="339"/>
        <v>0</v>
      </c>
      <c r="X666" s="22">
        <f t="shared" si="340"/>
        <v>1</v>
      </c>
      <c r="Y666" s="22" t="e">
        <f>U666/#REF!</f>
        <v>#REF!</v>
      </c>
      <c r="Z666" s="22" t="e">
        <f>V666/#REF!</f>
        <v>#REF!</v>
      </c>
      <c r="AA666" s="20">
        <f t="shared" si="342"/>
        <v>73545.333333333328</v>
      </c>
      <c r="AB666" s="20">
        <f t="shared" si="343"/>
        <v>73545.333333333328</v>
      </c>
    </row>
    <row r="667" spans="1:28" ht="61.2" x14ac:dyDescent="0.2">
      <c r="A667" s="40">
        <v>610</v>
      </c>
      <c r="B667" s="56" t="s">
        <v>534</v>
      </c>
      <c r="C667" s="54" t="s">
        <v>152</v>
      </c>
      <c r="D667" s="19">
        <v>1</v>
      </c>
      <c r="E667" s="2">
        <v>196387.15</v>
      </c>
      <c r="F667" s="2">
        <f t="shared" si="327"/>
        <v>196387.15</v>
      </c>
      <c r="G667" s="2">
        <v>233700.70849999998</v>
      </c>
      <c r="H667" s="2">
        <f t="shared" si="328"/>
        <v>233700.70849999998</v>
      </c>
      <c r="I667" s="2">
        <v>292302.63405999995</v>
      </c>
      <c r="J667" s="63">
        <f t="shared" si="329"/>
        <v>292302.63405999995</v>
      </c>
      <c r="K667" s="20">
        <f t="shared" si="330"/>
        <v>196387.15</v>
      </c>
      <c r="L667" s="20">
        <f t="shared" si="331"/>
        <v>292302.63405999995</v>
      </c>
      <c r="M667" s="20">
        <f t="shared" si="332"/>
        <v>233700.70849999998</v>
      </c>
      <c r="N667" s="20">
        <f t="shared" si="333"/>
        <v>240796.83085333332</v>
      </c>
      <c r="O667" s="20">
        <f t="shared" si="335"/>
        <v>215043.92924999999</v>
      </c>
      <c r="P667" s="20">
        <f t="shared" si="336"/>
        <v>263001.67127999995</v>
      </c>
      <c r="Q667" s="20">
        <f t="shared" si="334"/>
        <v>26384.670245550929</v>
      </c>
      <c r="R667" s="21">
        <f t="shared" si="337"/>
        <v>0.12269432732917258</v>
      </c>
      <c r="S667" s="20">
        <f t="shared" si="341"/>
        <v>215043.92924999999</v>
      </c>
      <c r="T667" s="16" t="str">
        <f t="shared" si="338"/>
        <v>PROM[MEN-MED]</v>
      </c>
      <c r="U667" s="16">
        <v>1</v>
      </c>
      <c r="V667" s="16">
        <v>1</v>
      </c>
      <c r="W667" s="18">
        <f t="shared" si="339"/>
        <v>0</v>
      </c>
      <c r="X667" s="22">
        <f t="shared" si="340"/>
        <v>1</v>
      </c>
      <c r="Y667" s="22" t="e">
        <f>U667/#REF!</f>
        <v>#REF!</v>
      </c>
      <c r="Z667" s="22" t="e">
        <f>V667/#REF!</f>
        <v>#REF!</v>
      </c>
      <c r="AA667" s="20">
        <f t="shared" si="342"/>
        <v>215043.92924999999</v>
      </c>
      <c r="AB667" s="20">
        <f t="shared" si="343"/>
        <v>215043.92924999999</v>
      </c>
    </row>
    <row r="668" spans="1:28" ht="51" x14ac:dyDescent="0.2">
      <c r="A668" s="40">
        <v>611</v>
      </c>
      <c r="B668" s="56" t="s">
        <v>535</v>
      </c>
      <c r="C668" s="54" t="s">
        <v>152</v>
      </c>
      <c r="D668" s="19">
        <v>1</v>
      </c>
      <c r="E668" s="2">
        <v>95000</v>
      </c>
      <c r="F668" s="2">
        <f t="shared" si="327"/>
        <v>95000</v>
      </c>
      <c r="G668" s="2">
        <v>100700</v>
      </c>
      <c r="H668" s="2">
        <f t="shared" si="328"/>
        <v>100700</v>
      </c>
      <c r="I668" s="2">
        <v>134529.5</v>
      </c>
      <c r="J668" s="63">
        <f t="shared" si="329"/>
        <v>134529.5</v>
      </c>
      <c r="K668" s="20">
        <f t="shared" si="330"/>
        <v>95000</v>
      </c>
      <c r="L668" s="20">
        <f t="shared" si="331"/>
        <v>134529.5</v>
      </c>
      <c r="M668" s="20">
        <f t="shared" si="332"/>
        <v>100700</v>
      </c>
      <c r="N668" s="20">
        <f t="shared" si="333"/>
        <v>110076.5</v>
      </c>
      <c r="O668" s="20">
        <f t="shared" si="335"/>
        <v>97850</v>
      </c>
      <c r="P668" s="20">
        <f t="shared" si="336"/>
        <v>117614.75</v>
      </c>
      <c r="Q668" s="20">
        <f t="shared" si="334"/>
        <v>4030.5086527633207</v>
      </c>
      <c r="R668" s="21">
        <f t="shared" si="337"/>
        <v>4.1190686282711504E-2</v>
      </c>
      <c r="S668" s="20">
        <f t="shared" si="341"/>
        <v>110076.5</v>
      </c>
      <c r="T668" s="16" t="str">
        <f t="shared" si="338"/>
        <v>PROMEDIO</v>
      </c>
      <c r="U668" s="16">
        <v>1</v>
      </c>
      <c r="V668" s="16">
        <v>1</v>
      </c>
      <c r="W668" s="18">
        <f t="shared" si="339"/>
        <v>0</v>
      </c>
      <c r="X668" s="22">
        <f t="shared" si="340"/>
        <v>1</v>
      </c>
      <c r="Y668" s="22" t="e">
        <f>U668/#REF!</f>
        <v>#REF!</v>
      </c>
      <c r="Z668" s="22" t="e">
        <f>V668/#REF!</f>
        <v>#REF!</v>
      </c>
      <c r="AA668" s="20">
        <f t="shared" si="342"/>
        <v>110076.5</v>
      </c>
      <c r="AB668" s="20">
        <f t="shared" si="343"/>
        <v>110076.5</v>
      </c>
    </row>
    <row r="669" spans="1:28" ht="81.599999999999994" x14ac:dyDescent="0.2">
      <c r="A669" s="40">
        <v>612</v>
      </c>
      <c r="B669" s="56" t="s">
        <v>536</v>
      </c>
      <c r="C669" s="54" t="s">
        <v>152</v>
      </c>
      <c r="D669" s="19">
        <v>1</v>
      </c>
      <c r="E669" s="2">
        <v>68836.399999999994</v>
      </c>
      <c r="F669" s="2">
        <f t="shared" si="327"/>
        <v>68836.399999999994</v>
      </c>
      <c r="G669" s="2">
        <v>76408.403999999995</v>
      </c>
      <c r="H669" s="2">
        <f t="shared" si="328"/>
        <v>76408.403999999995</v>
      </c>
      <c r="I669" s="2">
        <v>92626.259839999984</v>
      </c>
      <c r="J669" s="63">
        <f t="shared" si="329"/>
        <v>92626.259839999984</v>
      </c>
      <c r="K669" s="20">
        <f t="shared" si="330"/>
        <v>68836.399999999994</v>
      </c>
      <c r="L669" s="20">
        <f t="shared" si="331"/>
        <v>92626.259839999984</v>
      </c>
      <c r="M669" s="20">
        <f t="shared" si="332"/>
        <v>76408.403999999995</v>
      </c>
      <c r="N669" s="20">
        <f t="shared" si="333"/>
        <v>79290.354613333329</v>
      </c>
      <c r="O669" s="20">
        <f t="shared" si="335"/>
        <v>72622.402000000002</v>
      </c>
      <c r="P669" s="20">
        <f t="shared" si="336"/>
        <v>84517.331919999997</v>
      </c>
      <c r="Q669" s="20">
        <f t="shared" si="334"/>
        <v>5354.2153755716627</v>
      </c>
      <c r="R669" s="21">
        <f t="shared" si="337"/>
        <v>7.3726773393858039E-2</v>
      </c>
      <c r="S669" s="20">
        <f t="shared" si="341"/>
        <v>79290.354613333329</v>
      </c>
      <c r="T669" s="16" t="str">
        <f t="shared" si="338"/>
        <v>PROMEDIO</v>
      </c>
      <c r="U669" s="16">
        <v>1</v>
      </c>
      <c r="V669" s="16">
        <v>1</v>
      </c>
      <c r="W669" s="18">
        <f t="shared" si="339"/>
        <v>0</v>
      </c>
      <c r="X669" s="22">
        <f t="shared" si="340"/>
        <v>1</v>
      </c>
      <c r="Y669" s="22" t="e">
        <f>U669/#REF!</f>
        <v>#REF!</v>
      </c>
      <c r="Z669" s="22" t="e">
        <f>V669/#REF!</f>
        <v>#REF!</v>
      </c>
      <c r="AA669" s="20">
        <f t="shared" si="342"/>
        <v>79290.354613333329</v>
      </c>
      <c r="AB669" s="20">
        <f t="shared" si="343"/>
        <v>79290.354613333329</v>
      </c>
    </row>
    <row r="670" spans="1:28" ht="112.2" x14ac:dyDescent="0.2">
      <c r="A670" s="40">
        <v>613</v>
      </c>
      <c r="B670" s="56" t="s">
        <v>537</v>
      </c>
      <c r="C670" s="54" t="s">
        <v>152</v>
      </c>
      <c r="D670" s="19">
        <v>1</v>
      </c>
      <c r="E670" s="2">
        <v>185000</v>
      </c>
      <c r="F670" s="2">
        <f t="shared" si="327"/>
        <v>185000</v>
      </c>
      <c r="G670" s="2">
        <v>205350.00000000003</v>
      </c>
      <c r="H670" s="2">
        <f t="shared" si="328"/>
        <v>205350.00000000003</v>
      </c>
      <c r="I670" s="2">
        <v>207866</v>
      </c>
      <c r="J670" s="63">
        <f t="shared" si="329"/>
        <v>207866</v>
      </c>
      <c r="K670" s="20">
        <f t="shared" si="330"/>
        <v>185000</v>
      </c>
      <c r="L670" s="20">
        <f t="shared" si="331"/>
        <v>207866</v>
      </c>
      <c r="M670" s="20">
        <f t="shared" si="332"/>
        <v>205350.00000000003</v>
      </c>
      <c r="N670" s="20">
        <f t="shared" si="333"/>
        <v>199405.33333333334</v>
      </c>
      <c r="O670" s="20">
        <f t="shared" si="335"/>
        <v>195175</v>
      </c>
      <c r="P670" s="20">
        <f t="shared" si="336"/>
        <v>206608</v>
      </c>
      <c r="Q670" s="20">
        <f t="shared" si="334"/>
        <v>14389.622997146264</v>
      </c>
      <c r="R670" s="21">
        <f t="shared" si="337"/>
        <v>7.372677339385815E-2</v>
      </c>
      <c r="S670" s="20">
        <f t="shared" si="341"/>
        <v>199405.33333333334</v>
      </c>
      <c r="T670" s="16" t="str">
        <f t="shared" si="338"/>
        <v>PROMEDIO</v>
      </c>
      <c r="U670" s="16">
        <v>1</v>
      </c>
      <c r="V670" s="16">
        <v>1</v>
      </c>
      <c r="W670" s="18">
        <f t="shared" si="339"/>
        <v>0</v>
      </c>
      <c r="X670" s="22">
        <f t="shared" si="340"/>
        <v>1</v>
      </c>
      <c r="Y670" s="22" t="e">
        <f>U670/#REF!</f>
        <v>#REF!</v>
      </c>
      <c r="Z670" s="22" t="e">
        <f>V670/#REF!</f>
        <v>#REF!</v>
      </c>
      <c r="AA670" s="20">
        <f t="shared" si="342"/>
        <v>199405.33333333334</v>
      </c>
      <c r="AB670" s="20">
        <f t="shared" si="343"/>
        <v>199405.33333333334</v>
      </c>
    </row>
    <row r="671" spans="1:28" ht="20.399999999999999" x14ac:dyDescent="0.2">
      <c r="A671" s="40">
        <v>614</v>
      </c>
      <c r="B671" s="56" t="s">
        <v>538</v>
      </c>
      <c r="C671" s="54" t="s">
        <v>152</v>
      </c>
      <c r="D671" s="19">
        <v>1</v>
      </c>
      <c r="E671" s="2">
        <v>185000</v>
      </c>
      <c r="F671" s="2">
        <f t="shared" si="327"/>
        <v>185000</v>
      </c>
      <c r="G671" s="2">
        <v>197950</v>
      </c>
      <c r="H671" s="2">
        <f t="shared" si="328"/>
        <v>197950</v>
      </c>
      <c r="I671" s="2">
        <v>227938.50000000006</v>
      </c>
      <c r="J671" s="63">
        <f t="shared" si="329"/>
        <v>227938.50000000006</v>
      </c>
      <c r="K671" s="20">
        <f t="shared" si="330"/>
        <v>185000</v>
      </c>
      <c r="L671" s="20">
        <f t="shared" si="331"/>
        <v>227938.50000000006</v>
      </c>
      <c r="M671" s="20">
        <f t="shared" si="332"/>
        <v>197950</v>
      </c>
      <c r="N671" s="20">
        <f t="shared" si="333"/>
        <v>203629.5</v>
      </c>
      <c r="O671" s="20">
        <f t="shared" si="335"/>
        <v>191475</v>
      </c>
      <c r="P671" s="20">
        <f t="shared" si="336"/>
        <v>212944.25000000003</v>
      </c>
      <c r="Q671" s="20">
        <f t="shared" si="334"/>
        <v>9157.0328163657905</v>
      </c>
      <c r="R671" s="21">
        <f t="shared" si="337"/>
        <v>4.7823647036771333E-2</v>
      </c>
      <c r="S671" s="20">
        <f t="shared" si="341"/>
        <v>203629.5</v>
      </c>
      <c r="T671" s="16" t="str">
        <f t="shared" si="338"/>
        <v>PROMEDIO</v>
      </c>
      <c r="U671" s="16">
        <v>1</v>
      </c>
      <c r="V671" s="16">
        <v>1</v>
      </c>
      <c r="W671" s="18">
        <f t="shared" si="339"/>
        <v>0</v>
      </c>
      <c r="X671" s="22">
        <f t="shared" si="340"/>
        <v>1</v>
      </c>
      <c r="Y671" s="22" t="e">
        <f>U671/#REF!</f>
        <v>#REF!</v>
      </c>
      <c r="Z671" s="22" t="e">
        <f>V671/#REF!</f>
        <v>#REF!</v>
      </c>
      <c r="AA671" s="20">
        <f t="shared" si="342"/>
        <v>203629.5</v>
      </c>
      <c r="AB671" s="20">
        <f t="shared" si="343"/>
        <v>203629.5</v>
      </c>
    </row>
    <row r="672" spans="1:28" ht="20.399999999999999" x14ac:dyDescent="0.2">
      <c r="A672" s="40">
        <v>615</v>
      </c>
      <c r="B672" s="56" t="s">
        <v>539</v>
      </c>
      <c r="C672" s="54" t="s">
        <v>152</v>
      </c>
      <c r="D672" s="19">
        <v>1</v>
      </c>
      <c r="E672" s="2">
        <v>65000</v>
      </c>
      <c r="F672" s="2">
        <f t="shared" si="327"/>
        <v>65000</v>
      </c>
      <c r="G672" s="2">
        <v>74100.000000000015</v>
      </c>
      <c r="H672" s="2">
        <f t="shared" si="328"/>
        <v>74100.000000000015</v>
      </c>
      <c r="I672" s="2">
        <v>67626</v>
      </c>
      <c r="J672" s="63">
        <f t="shared" si="329"/>
        <v>67626</v>
      </c>
      <c r="K672" s="20">
        <f t="shared" si="330"/>
        <v>65000</v>
      </c>
      <c r="L672" s="20">
        <f t="shared" si="331"/>
        <v>74100.000000000015</v>
      </c>
      <c r="M672" s="20">
        <f t="shared" si="332"/>
        <v>67626</v>
      </c>
      <c r="N672" s="20">
        <f t="shared" si="333"/>
        <v>68908.666666666672</v>
      </c>
      <c r="O672" s="20">
        <f t="shared" si="335"/>
        <v>66313</v>
      </c>
      <c r="P672" s="20">
        <f t="shared" si="336"/>
        <v>70863</v>
      </c>
      <c r="Q672" s="20">
        <f t="shared" si="334"/>
        <v>6434.6717087975931</v>
      </c>
      <c r="R672" s="21">
        <f t="shared" si="337"/>
        <v>9.7034845487273882E-2</v>
      </c>
      <c r="S672" s="20">
        <f t="shared" si="341"/>
        <v>68908.666666666672</v>
      </c>
      <c r="T672" s="16" t="str">
        <f t="shared" si="338"/>
        <v>PROMEDIO</v>
      </c>
      <c r="U672" s="16">
        <v>1</v>
      </c>
      <c r="V672" s="16">
        <v>1</v>
      </c>
      <c r="W672" s="18">
        <f t="shared" si="339"/>
        <v>0</v>
      </c>
      <c r="X672" s="22">
        <f t="shared" si="340"/>
        <v>1</v>
      </c>
      <c r="Y672" s="22" t="e">
        <f>U672/#REF!</f>
        <v>#REF!</v>
      </c>
      <c r="Z672" s="22" t="e">
        <f>V672/#REF!</f>
        <v>#REF!</v>
      </c>
      <c r="AA672" s="20">
        <f t="shared" si="342"/>
        <v>68908.666666666672</v>
      </c>
      <c r="AB672" s="20">
        <f t="shared" si="343"/>
        <v>68908.666666666672</v>
      </c>
    </row>
    <row r="673" spans="1:28" ht="20.399999999999999" x14ac:dyDescent="0.2">
      <c r="A673" s="40">
        <v>616</v>
      </c>
      <c r="B673" s="55" t="s">
        <v>540</v>
      </c>
      <c r="C673" s="54" t="s">
        <v>152</v>
      </c>
      <c r="D673" s="19">
        <v>1</v>
      </c>
      <c r="E673" s="2">
        <v>85000</v>
      </c>
      <c r="F673" s="2">
        <f t="shared" si="327"/>
        <v>85000</v>
      </c>
      <c r="G673" s="2">
        <v>85850</v>
      </c>
      <c r="H673" s="2">
        <f t="shared" si="328"/>
        <v>85850</v>
      </c>
      <c r="I673" s="2">
        <v>132812.5</v>
      </c>
      <c r="J673" s="63">
        <f t="shared" si="329"/>
        <v>132812.5</v>
      </c>
      <c r="K673" s="20">
        <f t="shared" si="330"/>
        <v>85000</v>
      </c>
      <c r="L673" s="20">
        <f t="shared" si="331"/>
        <v>132812.5</v>
      </c>
      <c r="M673" s="20">
        <f t="shared" si="332"/>
        <v>85850</v>
      </c>
      <c r="N673" s="20">
        <f t="shared" si="333"/>
        <v>101220.83333333333</v>
      </c>
      <c r="O673" s="20">
        <f t="shared" si="335"/>
        <v>85425</v>
      </c>
      <c r="P673" s="20">
        <f t="shared" si="336"/>
        <v>109331.25</v>
      </c>
      <c r="Q673" s="20">
        <f t="shared" si="334"/>
        <v>601.04076400856536</v>
      </c>
      <c r="R673" s="21">
        <f t="shared" si="337"/>
        <v>7.0358883700153982E-3</v>
      </c>
      <c r="S673" s="20">
        <f t="shared" si="341"/>
        <v>101220.83333333333</v>
      </c>
      <c r="T673" s="16" t="str">
        <f t="shared" si="338"/>
        <v>PROMEDIO</v>
      </c>
      <c r="U673" s="16">
        <v>1</v>
      </c>
      <c r="V673" s="16">
        <v>1</v>
      </c>
      <c r="W673" s="18">
        <f t="shared" si="339"/>
        <v>0</v>
      </c>
      <c r="X673" s="22">
        <f t="shared" si="340"/>
        <v>1</v>
      </c>
      <c r="Y673" s="22" t="e">
        <f>U673/#REF!</f>
        <v>#REF!</v>
      </c>
      <c r="Z673" s="22" t="e">
        <f>V673/#REF!</f>
        <v>#REF!</v>
      </c>
      <c r="AA673" s="20">
        <f t="shared" si="342"/>
        <v>101220.83333333333</v>
      </c>
      <c r="AB673" s="20">
        <f t="shared" si="343"/>
        <v>101220.83333333333</v>
      </c>
    </row>
    <row r="674" spans="1:28" x14ac:dyDescent="0.2">
      <c r="A674" s="40">
        <v>617</v>
      </c>
      <c r="B674" s="55" t="s">
        <v>541</v>
      </c>
      <c r="C674" s="54" t="s">
        <v>152</v>
      </c>
      <c r="D674" s="19">
        <v>1</v>
      </c>
      <c r="E674" s="2">
        <v>65000</v>
      </c>
      <c r="F674" s="2">
        <f t="shared" si="327"/>
        <v>65000</v>
      </c>
      <c r="G674" s="2">
        <v>65650</v>
      </c>
      <c r="H674" s="2">
        <f t="shared" si="328"/>
        <v>65650</v>
      </c>
      <c r="I674" s="2">
        <v>78650</v>
      </c>
      <c r="J674" s="63">
        <f t="shared" si="329"/>
        <v>78650</v>
      </c>
      <c r="K674" s="20">
        <f t="shared" si="330"/>
        <v>65000</v>
      </c>
      <c r="L674" s="20">
        <f t="shared" si="331"/>
        <v>78650</v>
      </c>
      <c r="M674" s="20">
        <f t="shared" si="332"/>
        <v>65650</v>
      </c>
      <c r="N674" s="20">
        <f t="shared" si="333"/>
        <v>69766.666666666672</v>
      </c>
      <c r="O674" s="20">
        <f t="shared" si="335"/>
        <v>65325</v>
      </c>
      <c r="P674" s="20">
        <f t="shared" si="336"/>
        <v>72150</v>
      </c>
      <c r="Q674" s="20">
        <f t="shared" si="334"/>
        <v>459.61940777125591</v>
      </c>
      <c r="R674" s="21">
        <f t="shared" si="337"/>
        <v>7.0358883700153982E-3</v>
      </c>
      <c r="S674" s="20">
        <f t="shared" si="341"/>
        <v>69766.666666666672</v>
      </c>
      <c r="T674" s="16" t="str">
        <f t="shared" si="338"/>
        <v>PROMEDIO</v>
      </c>
      <c r="U674" s="16">
        <v>1</v>
      </c>
      <c r="V674" s="16">
        <v>1</v>
      </c>
      <c r="W674" s="18">
        <f t="shared" si="339"/>
        <v>0</v>
      </c>
      <c r="X674" s="22">
        <f t="shared" si="340"/>
        <v>1</v>
      </c>
      <c r="Y674" s="22" t="e">
        <f>U674/#REF!</f>
        <v>#REF!</v>
      </c>
      <c r="Z674" s="22" t="e">
        <f>V674/#REF!</f>
        <v>#REF!</v>
      </c>
      <c r="AA674" s="20">
        <f t="shared" si="342"/>
        <v>69766.666666666672</v>
      </c>
      <c r="AB674" s="20">
        <f t="shared" si="343"/>
        <v>69766.666666666672</v>
      </c>
    </row>
    <row r="675" spans="1:28" x14ac:dyDescent="0.2">
      <c r="A675" s="40">
        <v>618</v>
      </c>
      <c r="B675" s="55" t="s">
        <v>542</v>
      </c>
      <c r="C675" s="54" t="s">
        <v>152</v>
      </c>
      <c r="D675" s="19">
        <v>1</v>
      </c>
      <c r="E675" s="2">
        <v>98000</v>
      </c>
      <c r="F675" s="2">
        <f t="shared" si="327"/>
        <v>98000</v>
      </c>
      <c r="G675" s="2">
        <v>99960</v>
      </c>
      <c r="H675" s="2">
        <f t="shared" si="328"/>
        <v>99960</v>
      </c>
      <c r="I675" s="2">
        <v>138777.79999999999</v>
      </c>
      <c r="J675" s="63">
        <f t="shared" si="329"/>
        <v>138777.79999999999</v>
      </c>
      <c r="K675" s="20">
        <f t="shared" si="330"/>
        <v>98000</v>
      </c>
      <c r="L675" s="20">
        <f t="shared" si="331"/>
        <v>138777.79999999999</v>
      </c>
      <c r="M675" s="20">
        <f t="shared" si="332"/>
        <v>99960</v>
      </c>
      <c r="N675" s="20">
        <f t="shared" si="333"/>
        <v>112245.93333333333</v>
      </c>
      <c r="O675" s="20">
        <f t="shared" si="335"/>
        <v>98980</v>
      </c>
      <c r="P675" s="20">
        <f t="shared" si="336"/>
        <v>119368.9</v>
      </c>
      <c r="Q675" s="20">
        <f t="shared" si="334"/>
        <v>1385.9292911256332</v>
      </c>
      <c r="R675" s="21">
        <f t="shared" si="337"/>
        <v>1.4002114478941535E-2</v>
      </c>
      <c r="S675" s="20">
        <f t="shared" si="341"/>
        <v>112245.93333333333</v>
      </c>
      <c r="T675" s="16" t="str">
        <f t="shared" si="338"/>
        <v>PROMEDIO</v>
      </c>
      <c r="U675" s="16">
        <v>1</v>
      </c>
      <c r="V675" s="16">
        <v>1</v>
      </c>
      <c r="W675" s="18">
        <f t="shared" si="339"/>
        <v>0</v>
      </c>
      <c r="X675" s="22">
        <f t="shared" si="340"/>
        <v>1</v>
      </c>
      <c r="Y675" s="22" t="e">
        <f>U675/#REF!</f>
        <v>#REF!</v>
      </c>
      <c r="Z675" s="22" t="e">
        <f>V675/#REF!</f>
        <v>#REF!</v>
      </c>
      <c r="AA675" s="20">
        <f t="shared" si="342"/>
        <v>112245.93333333333</v>
      </c>
      <c r="AB675" s="20">
        <f t="shared" si="343"/>
        <v>112245.93333333333</v>
      </c>
    </row>
    <row r="676" spans="1:28" ht="20.399999999999999" x14ac:dyDescent="0.2">
      <c r="A676" s="40">
        <v>619</v>
      </c>
      <c r="B676" s="56" t="s">
        <v>252</v>
      </c>
      <c r="C676" s="54" t="s">
        <v>152</v>
      </c>
      <c r="D676" s="19">
        <v>1</v>
      </c>
      <c r="E676" s="2">
        <v>45000</v>
      </c>
      <c r="F676" s="2">
        <f t="shared" si="327"/>
        <v>45000</v>
      </c>
      <c r="G676" s="2">
        <v>46800</v>
      </c>
      <c r="H676" s="2">
        <f t="shared" si="328"/>
        <v>46800</v>
      </c>
      <c r="I676" s="2">
        <v>57460.499999999985</v>
      </c>
      <c r="J676" s="63">
        <f t="shared" si="329"/>
        <v>57460.499999999985</v>
      </c>
      <c r="K676" s="20">
        <f t="shared" si="330"/>
        <v>45000</v>
      </c>
      <c r="L676" s="20">
        <f t="shared" si="331"/>
        <v>57460.499999999985</v>
      </c>
      <c r="M676" s="20">
        <f t="shared" si="332"/>
        <v>46800</v>
      </c>
      <c r="N676" s="20">
        <f t="shared" si="333"/>
        <v>49753.5</v>
      </c>
      <c r="O676" s="20">
        <f t="shared" si="335"/>
        <v>45900</v>
      </c>
      <c r="P676" s="20">
        <f t="shared" si="336"/>
        <v>52130.249999999993</v>
      </c>
      <c r="Q676" s="20">
        <f t="shared" si="334"/>
        <v>1272.7922061357856</v>
      </c>
      <c r="R676" s="21">
        <f t="shared" si="337"/>
        <v>2.77296776935901E-2</v>
      </c>
      <c r="S676" s="20">
        <f t="shared" si="341"/>
        <v>49753.5</v>
      </c>
      <c r="T676" s="16" t="str">
        <f t="shared" si="338"/>
        <v>PROMEDIO</v>
      </c>
      <c r="U676" s="16">
        <v>1</v>
      </c>
      <c r="V676" s="16">
        <v>1</v>
      </c>
      <c r="W676" s="18">
        <f t="shared" si="339"/>
        <v>0</v>
      </c>
      <c r="X676" s="22">
        <f t="shared" si="340"/>
        <v>1</v>
      </c>
      <c r="Y676" s="22" t="e">
        <f>U676/#REF!</f>
        <v>#REF!</v>
      </c>
      <c r="Z676" s="22" t="e">
        <f>V676/#REF!</f>
        <v>#REF!</v>
      </c>
      <c r="AA676" s="20">
        <f t="shared" si="342"/>
        <v>49753.5</v>
      </c>
      <c r="AB676" s="20">
        <f t="shared" si="343"/>
        <v>49753.5</v>
      </c>
    </row>
    <row r="677" spans="1:28" ht="20.399999999999999" x14ac:dyDescent="0.2">
      <c r="A677" s="40">
        <v>620</v>
      </c>
      <c r="B677" s="56" t="s">
        <v>543</v>
      </c>
      <c r="C677" s="54" t="s">
        <v>152</v>
      </c>
      <c r="D677" s="19">
        <v>1</v>
      </c>
      <c r="E677" s="2">
        <v>118000</v>
      </c>
      <c r="F677" s="2">
        <f t="shared" si="327"/>
        <v>118000</v>
      </c>
      <c r="G677" s="2">
        <v>133340</v>
      </c>
      <c r="H677" s="2">
        <f t="shared" si="328"/>
        <v>133340</v>
      </c>
      <c r="I677" s="2">
        <v>120371.8</v>
      </c>
      <c r="J677" s="63">
        <f t="shared" si="329"/>
        <v>120371.8</v>
      </c>
      <c r="K677" s="20">
        <f t="shared" si="330"/>
        <v>118000</v>
      </c>
      <c r="L677" s="20">
        <f t="shared" si="331"/>
        <v>133340</v>
      </c>
      <c r="M677" s="20">
        <f t="shared" si="332"/>
        <v>120371.8</v>
      </c>
      <c r="N677" s="20">
        <f t="shared" si="333"/>
        <v>123903.93333333333</v>
      </c>
      <c r="O677" s="20">
        <f t="shared" si="335"/>
        <v>119185.9</v>
      </c>
      <c r="P677" s="20">
        <f t="shared" si="336"/>
        <v>126855.9</v>
      </c>
      <c r="Q677" s="20">
        <f t="shared" si="334"/>
        <v>10847.018023401639</v>
      </c>
      <c r="R677" s="21">
        <f t="shared" si="337"/>
        <v>9.1009238705263285E-2</v>
      </c>
      <c r="S677" s="20">
        <f t="shared" si="341"/>
        <v>123903.93333333333</v>
      </c>
      <c r="T677" s="16" t="str">
        <f t="shared" si="338"/>
        <v>PROMEDIO</v>
      </c>
      <c r="U677" s="16">
        <v>1</v>
      </c>
      <c r="V677" s="16">
        <v>1</v>
      </c>
      <c r="W677" s="18">
        <f t="shared" si="339"/>
        <v>0</v>
      </c>
      <c r="X677" s="22">
        <f t="shared" si="340"/>
        <v>1</v>
      </c>
      <c r="Y677" s="22" t="e">
        <f>U677/#REF!</f>
        <v>#REF!</v>
      </c>
      <c r="Z677" s="22" t="e">
        <f>V677/#REF!</f>
        <v>#REF!</v>
      </c>
      <c r="AA677" s="20">
        <f t="shared" si="342"/>
        <v>123903.93333333333</v>
      </c>
      <c r="AB677" s="20">
        <f t="shared" si="343"/>
        <v>123903.93333333333</v>
      </c>
    </row>
    <row r="678" spans="1:28" ht="20.399999999999999" x14ac:dyDescent="0.2">
      <c r="A678" s="40">
        <v>621</v>
      </c>
      <c r="B678" s="56" t="s">
        <v>529</v>
      </c>
      <c r="C678" s="54" t="s">
        <v>152</v>
      </c>
      <c r="D678" s="19">
        <v>1</v>
      </c>
      <c r="E678" s="2">
        <v>94500</v>
      </c>
      <c r="F678" s="2">
        <f t="shared" si="327"/>
        <v>94500</v>
      </c>
      <c r="G678" s="2">
        <v>117180</v>
      </c>
      <c r="H678" s="2">
        <f t="shared" si="328"/>
        <v>117180</v>
      </c>
      <c r="I678" s="2">
        <v>140653.79999999999</v>
      </c>
      <c r="J678" s="63">
        <f t="shared" si="329"/>
        <v>140653.79999999999</v>
      </c>
      <c r="K678" s="20">
        <f t="shared" si="330"/>
        <v>94500</v>
      </c>
      <c r="L678" s="20">
        <f t="shared" si="331"/>
        <v>140653.79999999999</v>
      </c>
      <c r="M678" s="20">
        <f t="shared" si="332"/>
        <v>117180</v>
      </c>
      <c r="N678" s="20">
        <f t="shared" si="333"/>
        <v>117444.59999999999</v>
      </c>
      <c r="O678" s="20">
        <f t="shared" si="335"/>
        <v>105840</v>
      </c>
      <c r="P678" s="20">
        <f t="shared" si="336"/>
        <v>128916.9</v>
      </c>
      <c r="Q678" s="20">
        <f t="shared" si="334"/>
        <v>16037.181797310897</v>
      </c>
      <c r="R678" s="21">
        <f t="shared" si="337"/>
        <v>0.15152288168283159</v>
      </c>
      <c r="S678" s="20">
        <f t="shared" si="341"/>
        <v>105840</v>
      </c>
      <c r="T678" s="16" t="str">
        <f t="shared" si="338"/>
        <v>PROM[MEN-MED]</v>
      </c>
      <c r="U678" s="16">
        <v>1</v>
      </c>
      <c r="V678" s="16">
        <v>1</v>
      </c>
      <c r="W678" s="18">
        <f t="shared" si="339"/>
        <v>0</v>
      </c>
      <c r="X678" s="22">
        <f t="shared" si="340"/>
        <v>1</v>
      </c>
      <c r="Y678" s="22" t="e">
        <f>U678/#REF!</f>
        <v>#REF!</v>
      </c>
      <c r="Z678" s="22" t="e">
        <f>V678/#REF!</f>
        <v>#REF!</v>
      </c>
      <c r="AA678" s="20">
        <f t="shared" si="342"/>
        <v>105840</v>
      </c>
      <c r="AB678" s="20">
        <f t="shared" si="343"/>
        <v>105840</v>
      </c>
    </row>
    <row r="679" spans="1:28" x14ac:dyDescent="0.2">
      <c r="A679" s="40">
        <v>622</v>
      </c>
      <c r="B679" s="56" t="s">
        <v>544</v>
      </c>
      <c r="C679" s="54" t="s">
        <v>152</v>
      </c>
      <c r="D679" s="19">
        <v>1</v>
      </c>
      <c r="E679" s="2">
        <v>85000</v>
      </c>
      <c r="F679" s="2">
        <f t="shared" si="327"/>
        <v>85000</v>
      </c>
      <c r="G679" s="2">
        <v>101150</v>
      </c>
      <c r="H679" s="2">
        <f t="shared" si="328"/>
        <v>101150</v>
      </c>
      <c r="I679" s="2">
        <v>120368.5</v>
      </c>
      <c r="J679" s="63">
        <f t="shared" si="329"/>
        <v>120368.5</v>
      </c>
      <c r="K679" s="20">
        <f t="shared" si="330"/>
        <v>85000</v>
      </c>
      <c r="L679" s="20">
        <f t="shared" si="331"/>
        <v>120368.5</v>
      </c>
      <c r="M679" s="20">
        <f t="shared" si="332"/>
        <v>101150</v>
      </c>
      <c r="N679" s="20">
        <f t="shared" si="333"/>
        <v>102172.83333333333</v>
      </c>
      <c r="O679" s="20">
        <f t="shared" si="335"/>
        <v>93075</v>
      </c>
      <c r="P679" s="20">
        <f t="shared" si="336"/>
        <v>110759.25</v>
      </c>
      <c r="Q679" s="20">
        <f t="shared" si="334"/>
        <v>11419.774516162743</v>
      </c>
      <c r="R679" s="21">
        <f t="shared" si="337"/>
        <v>0.12269432732917263</v>
      </c>
      <c r="S679" s="20">
        <f t="shared" si="341"/>
        <v>93075</v>
      </c>
      <c r="T679" s="16" t="str">
        <f t="shared" si="338"/>
        <v>PROM[MEN-MED]</v>
      </c>
      <c r="U679" s="16">
        <v>1</v>
      </c>
      <c r="V679" s="16">
        <v>1</v>
      </c>
      <c r="W679" s="18">
        <f t="shared" si="339"/>
        <v>0</v>
      </c>
      <c r="X679" s="22">
        <f t="shared" si="340"/>
        <v>1</v>
      </c>
      <c r="Y679" s="22" t="e">
        <f>U679/#REF!</f>
        <v>#REF!</v>
      </c>
      <c r="Z679" s="22" t="e">
        <f>V679/#REF!</f>
        <v>#REF!</v>
      </c>
      <c r="AA679" s="20">
        <f t="shared" si="342"/>
        <v>93075</v>
      </c>
      <c r="AB679" s="20">
        <f t="shared" si="343"/>
        <v>93075</v>
      </c>
    </row>
    <row r="680" spans="1:28" ht="71.400000000000006" x14ac:dyDescent="0.2">
      <c r="A680" s="40">
        <v>623</v>
      </c>
      <c r="B680" s="56" t="s">
        <v>545</v>
      </c>
      <c r="C680" s="54" t="s">
        <v>152</v>
      </c>
      <c r="D680" s="19">
        <v>1</v>
      </c>
      <c r="E680" s="2">
        <v>118000</v>
      </c>
      <c r="F680" s="2">
        <f t="shared" ref="F680:F711" si="344">E680*D680</f>
        <v>118000</v>
      </c>
      <c r="G680" s="2">
        <v>139240</v>
      </c>
      <c r="H680" s="2">
        <f t="shared" ref="H680:H711" si="345">G680*D680</f>
        <v>139240</v>
      </c>
      <c r="I680" s="2">
        <v>184375</v>
      </c>
      <c r="J680" s="63">
        <f t="shared" ref="J680:J711" si="346">I680*D680</f>
        <v>184375</v>
      </c>
      <c r="K680" s="20">
        <f t="shared" ref="K680:K711" si="347">MIN(E680,G680,I680)</f>
        <v>118000</v>
      </c>
      <c r="L680" s="20">
        <f t="shared" ref="L680:L711" si="348">MAX(E680,G680,I680)</f>
        <v>184375</v>
      </c>
      <c r="M680" s="20">
        <f t="shared" ref="M680:M711" si="349">MEDIAN(E680,G680,I680)</f>
        <v>139240</v>
      </c>
      <c r="N680" s="20">
        <f t="shared" ref="N680:N711" si="350">AVERAGE(E680,G680,I680)</f>
        <v>147205</v>
      </c>
      <c r="O680" s="20">
        <f t="shared" si="335"/>
        <v>128620</v>
      </c>
      <c r="P680" s="20">
        <f t="shared" si="336"/>
        <v>161807.5</v>
      </c>
      <c r="Q680" s="20">
        <f t="shared" ref="Q680:Q711" si="351">STDEVA(E680,G680)</f>
        <v>15018.94803240227</v>
      </c>
      <c r="R680" s="21">
        <f t="shared" si="337"/>
        <v>0.11676992716842069</v>
      </c>
      <c r="S680" s="20">
        <f t="shared" si="341"/>
        <v>128620</v>
      </c>
      <c r="T680" s="16" t="str">
        <f t="shared" si="338"/>
        <v>PROM[MEN-MED]</v>
      </c>
      <c r="U680" s="16">
        <v>1</v>
      </c>
      <c r="V680" s="16">
        <v>1</v>
      </c>
      <c r="W680" s="18">
        <f t="shared" si="339"/>
        <v>0</v>
      </c>
      <c r="X680" s="22">
        <f t="shared" si="340"/>
        <v>1</v>
      </c>
      <c r="Y680" s="22" t="e">
        <f>U680/#REF!</f>
        <v>#REF!</v>
      </c>
      <c r="Z680" s="22" t="e">
        <f>V680/#REF!</f>
        <v>#REF!</v>
      </c>
      <c r="AA680" s="20">
        <f t="shared" si="342"/>
        <v>128620</v>
      </c>
      <c r="AB680" s="20">
        <f t="shared" si="343"/>
        <v>128620</v>
      </c>
    </row>
    <row r="681" spans="1:28" ht="71.400000000000006" x14ac:dyDescent="0.2">
      <c r="A681" s="40">
        <v>624</v>
      </c>
      <c r="B681" s="55" t="s">
        <v>546</v>
      </c>
      <c r="C681" s="54" t="s">
        <v>152</v>
      </c>
      <c r="D681" s="19">
        <v>1</v>
      </c>
      <c r="E681" s="2">
        <v>185000</v>
      </c>
      <c r="F681" s="2">
        <f t="shared" si="344"/>
        <v>185000</v>
      </c>
      <c r="G681" s="2">
        <v>214599.99999999997</v>
      </c>
      <c r="H681" s="2">
        <f t="shared" si="345"/>
        <v>214599.99999999997</v>
      </c>
      <c r="I681" s="2">
        <v>211806.5</v>
      </c>
      <c r="J681" s="63">
        <f t="shared" si="346"/>
        <v>211806.5</v>
      </c>
      <c r="K681" s="20">
        <f t="shared" si="347"/>
        <v>185000</v>
      </c>
      <c r="L681" s="20">
        <f t="shared" si="348"/>
        <v>214599.99999999997</v>
      </c>
      <c r="M681" s="20">
        <f t="shared" si="349"/>
        <v>211806.5</v>
      </c>
      <c r="N681" s="20">
        <f t="shared" si="350"/>
        <v>203802.16666666666</v>
      </c>
      <c r="O681" s="20">
        <f t="shared" si="335"/>
        <v>198403.25</v>
      </c>
      <c r="P681" s="20">
        <f t="shared" si="336"/>
        <v>213203.25</v>
      </c>
      <c r="Q681" s="20">
        <f t="shared" si="351"/>
        <v>20930.360723121787</v>
      </c>
      <c r="R681" s="21">
        <f t="shared" si="337"/>
        <v>0.10549404167079816</v>
      </c>
      <c r="S681" s="20">
        <f t="shared" si="341"/>
        <v>198403.25</v>
      </c>
      <c r="T681" s="16" t="str">
        <f t="shared" si="338"/>
        <v>PROM[MEN-MED]</v>
      </c>
      <c r="U681" s="16">
        <v>1</v>
      </c>
      <c r="V681" s="16">
        <v>1</v>
      </c>
      <c r="W681" s="18">
        <f t="shared" si="339"/>
        <v>0</v>
      </c>
      <c r="X681" s="22">
        <f t="shared" si="340"/>
        <v>1</v>
      </c>
      <c r="Y681" s="22" t="e">
        <f>U681/#REF!</f>
        <v>#REF!</v>
      </c>
      <c r="Z681" s="22" t="e">
        <f>V681/#REF!</f>
        <v>#REF!</v>
      </c>
      <c r="AA681" s="20">
        <f t="shared" si="342"/>
        <v>198403.25</v>
      </c>
      <c r="AB681" s="20">
        <f t="shared" si="343"/>
        <v>198403.25</v>
      </c>
    </row>
    <row r="682" spans="1:28" ht="81.599999999999994" x14ac:dyDescent="0.2">
      <c r="A682" s="40">
        <v>625</v>
      </c>
      <c r="B682" s="55" t="s">
        <v>536</v>
      </c>
      <c r="C682" s="54" t="s">
        <v>152</v>
      </c>
      <c r="D682" s="19">
        <v>1</v>
      </c>
      <c r="E682" s="2">
        <v>68836.399999999994</v>
      </c>
      <c r="F682" s="2">
        <f t="shared" si="344"/>
        <v>68836.399999999994</v>
      </c>
      <c r="G682" s="2">
        <v>73654.948000000004</v>
      </c>
      <c r="H682" s="2">
        <f t="shared" si="345"/>
        <v>73654.948000000004</v>
      </c>
      <c r="I682" s="2">
        <v>83292.043999999994</v>
      </c>
      <c r="J682" s="63">
        <f t="shared" si="346"/>
        <v>83292.043999999994</v>
      </c>
      <c r="K682" s="20">
        <f t="shared" si="347"/>
        <v>68836.399999999994</v>
      </c>
      <c r="L682" s="20">
        <f t="shared" si="348"/>
        <v>83292.043999999994</v>
      </c>
      <c r="M682" s="20">
        <f t="shared" si="349"/>
        <v>73654.948000000004</v>
      </c>
      <c r="N682" s="20">
        <f t="shared" si="350"/>
        <v>75261.130666666664</v>
      </c>
      <c r="O682" s="20">
        <f t="shared" si="335"/>
        <v>71245.673999999999</v>
      </c>
      <c r="P682" s="20">
        <f t="shared" si="336"/>
        <v>78473.495999999999</v>
      </c>
      <c r="Q682" s="20">
        <f t="shared" si="351"/>
        <v>3407.2279662728829</v>
      </c>
      <c r="R682" s="21">
        <f t="shared" si="337"/>
        <v>4.7823647036771423E-2</v>
      </c>
      <c r="S682" s="20">
        <f t="shared" si="341"/>
        <v>75261.130666666664</v>
      </c>
      <c r="T682" s="16" t="str">
        <f t="shared" si="338"/>
        <v>PROMEDIO</v>
      </c>
      <c r="U682" s="16">
        <v>1</v>
      </c>
      <c r="V682" s="16">
        <v>1</v>
      </c>
      <c r="W682" s="18">
        <f t="shared" si="339"/>
        <v>0</v>
      </c>
      <c r="X682" s="22">
        <f t="shared" si="340"/>
        <v>1</v>
      </c>
      <c r="Y682" s="22" t="e">
        <f>U682/#REF!</f>
        <v>#REF!</v>
      </c>
      <c r="Z682" s="22" t="e">
        <f>V682/#REF!</f>
        <v>#REF!</v>
      </c>
      <c r="AA682" s="20">
        <f t="shared" si="342"/>
        <v>75261.130666666664</v>
      </c>
      <c r="AB682" s="20">
        <f t="shared" si="343"/>
        <v>75261.130666666664</v>
      </c>
    </row>
    <row r="683" spans="1:28" ht="122.4" x14ac:dyDescent="0.2">
      <c r="A683" s="40">
        <v>626</v>
      </c>
      <c r="B683" s="55" t="s">
        <v>547</v>
      </c>
      <c r="C683" s="54" t="s">
        <v>152</v>
      </c>
      <c r="D683" s="19">
        <v>1</v>
      </c>
      <c r="E683" s="2">
        <v>185000</v>
      </c>
      <c r="F683" s="2">
        <f t="shared" si="344"/>
        <v>185000</v>
      </c>
      <c r="G683" s="2">
        <v>199800</v>
      </c>
      <c r="H683" s="2">
        <f t="shared" si="345"/>
        <v>199800</v>
      </c>
      <c r="I683" s="2">
        <v>232064.00000000006</v>
      </c>
      <c r="J683" s="63">
        <f t="shared" si="346"/>
        <v>232064.00000000006</v>
      </c>
      <c r="K683" s="20">
        <f t="shared" si="347"/>
        <v>185000</v>
      </c>
      <c r="L683" s="20">
        <f t="shared" si="348"/>
        <v>232064.00000000006</v>
      </c>
      <c r="M683" s="20">
        <f t="shared" si="349"/>
        <v>199800</v>
      </c>
      <c r="N683" s="20">
        <f t="shared" si="350"/>
        <v>205621.33333333334</v>
      </c>
      <c r="O683" s="20">
        <f t="shared" si="335"/>
        <v>192400</v>
      </c>
      <c r="P683" s="20">
        <f t="shared" si="336"/>
        <v>215932.00000000003</v>
      </c>
      <c r="Q683" s="20">
        <f t="shared" si="351"/>
        <v>10465.180361560904</v>
      </c>
      <c r="R683" s="21">
        <f t="shared" si="337"/>
        <v>5.4392829322042119E-2</v>
      </c>
      <c r="S683" s="20">
        <f t="shared" si="341"/>
        <v>205621.33333333334</v>
      </c>
      <c r="T683" s="16" t="str">
        <f t="shared" si="338"/>
        <v>PROMEDIO</v>
      </c>
      <c r="U683" s="16">
        <v>1</v>
      </c>
      <c r="V683" s="16">
        <v>1</v>
      </c>
      <c r="W683" s="18">
        <f t="shared" si="339"/>
        <v>0</v>
      </c>
      <c r="X683" s="22">
        <f t="shared" si="340"/>
        <v>1</v>
      </c>
      <c r="Y683" s="22" t="e">
        <f>U683/#REF!</f>
        <v>#REF!</v>
      </c>
      <c r="Z683" s="22" t="e">
        <f>V683/#REF!</f>
        <v>#REF!</v>
      </c>
      <c r="AA683" s="20">
        <f t="shared" si="342"/>
        <v>205621.33333333334</v>
      </c>
      <c r="AB683" s="20">
        <f t="shared" si="343"/>
        <v>205621.33333333334</v>
      </c>
    </row>
    <row r="684" spans="1:28" ht="81.599999999999994" x14ac:dyDescent="0.2">
      <c r="A684" s="40">
        <v>627</v>
      </c>
      <c r="B684" s="55" t="s">
        <v>310</v>
      </c>
      <c r="C684" s="54" t="s">
        <v>152</v>
      </c>
      <c r="D684" s="19">
        <v>1</v>
      </c>
      <c r="E684" s="2">
        <v>185000</v>
      </c>
      <c r="F684" s="2">
        <f t="shared" si="344"/>
        <v>185000</v>
      </c>
      <c r="G684" s="2">
        <v>218300</v>
      </c>
      <c r="H684" s="2">
        <f t="shared" si="345"/>
        <v>218300</v>
      </c>
      <c r="I684" s="2">
        <v>192474</v>
      </c>
      <c r="J684" s="63">
        <f t="shared" si="346"/>
        <v>192474</v>
      </c>
      <c r="K684" s="20">
        <f t="shared" si="347"/>
        <v>185000</v>
      </c>
      <c r="L684" s="20">
        <f t="shared" si="348"/>
        <v>218300</v>
      </c>
      <c r="M684" s="20">
        <f t="shared" si="349"/>
        <v>192474</v>
      </c>
      <c r="N684" s="20">
        <f t="shared" si="350"/>
        <v>198591.33333333334</v>
      </c>
      <c r="O684" s="20">
        <f t="shared" si="335"/>
        <v>188737</v>
      </c>
      <c r="P684" s="20">
        <f t="shared" si="336"/>
        <v>205387</v>
      </c>
      <c r="Q684" s="20">
        <f t="shared" si="351"/>
        <v>23546.655813512032</v>
      </c>
      <c r="R684" s="21">
        <f t="shared" si="337"/>
        <v>0.12475908705506622</v>
      </c>
      <c r="S684" s="20">
        <f t="shared" si="341"/>
        <v>188737</v>
      </c>
      <c r="T684" s="16" t="str">
        <f t="shared" si="338"/>
        <v>PROM[MEN-MED]</v>
      </c>
      <c r="U684" s="16">
        <v>1</v>
      </c>
      <c r="V684" s="16">
        <v>1</v>
      </c>
      <c r="W684" s="18">
        <f t="shared" si="339"/>
        <v>0</v>
      </c>
      <c r="X684" s="22">
        <f t="shared" si="340"/>
        <v>1</v>
      </c>
      <c r="Y684" s="22" t="e">
        <f>U684/#REF!</f>
        <v>#REF!</v>
      </c>
      <c r="Z684" s="22" t="e">
        <f>V684/#REF!</f>
        <v>#REF!</v>
      </c>
      <c r="AA684" s="20">
        <f t="shared" si="342"/>
        <v>188737</v>
      </c>
      <c r="AB684" s="20">
        <f t="shared" si="343"/>
        <v>188737</v>
      </c>
    </row>
    <row r="685" spans="1:28" x14ac:dyDescent="0.2">
      <c r="A685" s="40">
        <v>628</v>
      </c>
      <c r="B685" s="55" t="s">
        <v>548</v>
      </c>
      <c r="C685" s="54" t="s">
        <v>152</v>
      </c>
      <c r="D685" s="19">
        <v>1</v>
      </c>
      <c r="E685" s="2">
        <v>85000</v>
      </c>
      <c r="F685" s="2">
        <f t="shared" si="344"/>
        <v>85000</v>
      </c>
      <c r="G685" s="2">
        <v>104550</v>
      </c>
      <c r="H685" s="2">
        <f t="shared" si="345"/>
        <v>104550</v>
      </c>
      <c r="I685" s="2">
        <v>106624.00000000003</v>
      </c>
      <c r="J685" s="63">
        <f t="shared" si="346"/>
        <v>106624.00000000003</v>
      </c>
      <c r="K685" s="20">
        <f t="shared" si="347"/>
        <v>85000</v>
      </c>
      <c r="L685" s="20">
        <f t="shared" si="348"/>
        <v>106624.00000000003</v>
      </c>
      <c r="M685" s="20">
        <f t="shared" si="349"/>
        <v>104550</v>
      </c>
      <c r="N685" s="20">
        <f t="shared" si="350"/>
        <v>98724.666666666672</v>
      </c>
      <c r="O685" s="20">
        <f t="shared" si="335"/>
        <v>94775</v>
      </c>
      <c r="P685" s="20">
        <f t="shared" si="336"/>
        <v>105587.00000000001</v>
      </c>
      <c r="Q685" s="20">
        <f t="shared" si="351"/>
        <v>13823.937572197005</v>
      </c>
      <c r="R685" s="21">
        <f t="shared" si="337"/>
        <v>0.14586059163489321</v>
      </c>
      <c r="S685" s="20">
        <f t="shared" si="341"/>
        <v>94775</v>
      </c>
      <c r="T685" s="16" t="str">
        <f t="shared" si="338"/>
        <v>PROM[MEN-MED]</v>
      </c>
      <c r="U685" s="16">
        <v>1</v>
      </c>
      <c r="V685" s="16">
        <v>1</v>
      </c>
      <c r="W685" s="18">
        <f t="shared" si="339"/>
        <v>0</v>
      </c>
      <c r="X685" s="22">
        <f t="shared" si="340"/>
        <v>1</v>
      </c>
      <c r="Y685" s="22" t="e">
        <f>U685/#REF!</f>
        <v>#REF!</v>
      </c>
      <c r="Z685" s="22" t="e">
        <f>V685/#REF!</f>
        <v>#REF!</v>
      </c>
      <c r="AA685" s="20">
        <f t="shared" si="342"/>
        <v>94775</v>
      </c>
      <c r="AB685" s="20">
        <f t="shared" si="343"/>
        <v>94775</v>
      </c>
    </row>
    <row r="686" spans="1:28" x14ac:dyDescent="0.2">
      <c r="A686" s="40">
        <v>629</v>
      </c>
      <c r="B686" s="55" t="s">
        <v>530</v>
      </c>
      <c r="C686" s="54" t="s">
        <v>152</v>
      </c>
      <c r="D686" s="19">
        <v>1</v>
      </c>
      <c r="E686" s="2">
        <v>55000</v>
      </c>
      <c r="F686" s="2">
        <f t="shared" si="344"/>
        <v>55000</v>
      </c>
      <c r="G686" s="2">
        <v>58300</v>
      </c>
      <c r="H686" s="2">
        <f t="shared" si="345"/>
        <v>58300</v>
      </c>
      <c r="I686" s="2">
        <v>56105.5</v>
      </c>
      <c r="J686" s="63">
        <f t="shared" si="346"/>
        <v>56105.5</v>
      </c>
      <c r="K686" s="20">
        <f t="shared" si="347"/>
        <v>55000</v>
      </c>
      <c r="L686" s="20">
        <f t="shared" si="348"/>
        <v>58300</v>
      </c>
      <c r="M686" s="20">
        <f t="shared" si="349"/>
        <v>56105.5</v>
      </c>
      <c r="N686" s="20">
        <f t="shared" si="350"/>
        <v>56468.5</v>
      </c>
      <c r="O686" s="20">
        <f t="shared" si="335"/>
        <v>55552.75</v>
      </c>
      <c r="P686" s="20">
        <f t="shared" si="336"/>
        <v>57202.75</v>
      </c>
      <c r="Q686" s="20">
        <f t="shared" si="351"/>
        <v>2333.452377915607</v>
      </c>
      <c r="R686" s="21">
        <f t="shared" si="337"/>
        <v>4.2004264017813826E-2</v>
      </c>
      <c r="S686" s="20">
        <f t="shared" si="341"/>
        <v>56468.5</v>
      </c>
      <c r="T686" s="16" t="str">
        <f t="shared" si="338"/>
        <v>PROMEDIO</v>
      </c>
      <c r="U686" s="16">
        <v>1</v>
      </c>
      <c r="V686" s="16">
        <v>1</v>
      </c>
      <c r="W686" s="18">
        <f t="shared" si="339"/>
        <v>0</v>
      </c>
      <c r="X686" s="22">
        <f t="shared" si="340"/>
        <v>1</v>
      </c>
      <c r="Y686" s="22" t="e">
        <f>U686/#REF!</f>
        <v>#REF!</v>
      </c>
      <c r="Z686" s="22" t="e">
        <f>V686/#REF!</f>
        <v>#REF!</v>
      </c>
      <c r="AA686" s="20">
        <f t="shared" si="342"/>
        <v>56468.5</v>
      </c>
      <c r="AB686" s="20">
        <f t="shared" si="343"/>
        <v>56468.5</v>
      </c>
    </row>
    <row r="687" spans="1:28" ht="20.399999999999999" x14ac:dyDescent="0.2">
      <c r="A687" s="40">
        <v>630</v>
      </c>
      <c r="B687" s="53" t="s">
        <v>532</v>
      </c>
      <c r="C687" s="54" t="s">
        <v>152</v>
      </c>
      <c r="D687" s="19">
        <v>1</v>
      </c>
      <c r="E687" s="2">
        <v>54729.14</v>
      </c>
      <c r="F687" s="2">
        <f t="shared" si="344"/>
        <v>54729.14</v>
      </c>
      <c r="G687" s="2">
        <v>63485.802399999993</v>
      </c>
      <c r="H687" s="2">
        <f t="shared" si="345"/>
        <v>63485.802399999993</v>
      </c>
      <c r="I687" s="2">
        <v>72379.287649999984</v>
      </c>
      <c r="J687" s="63">
        <f t="shared" si="346"/>
        <v>72379.287649999984</v>
      </c>
      <c r="K687" s="20">
        <f t="shared" si="347"/>
        <v>54729.14</v>
      </c>
      <c r="L687" s="20">
        <f t="shared" si="348"/>
        <v>72379.287649999984</v>
      </c>
      <c r="M687" s="20">
        <f t="shared" si="349"/>
        <v>63485.802399999993</v>
      </c>
      <c r="N687" s="20">
        <f t="shared" si="350"/>
        <v>63531.410016666661</v>
      </c>
      <c r="O687" s="20">
        <f t="shared" si="335"/>
        <v>59107.4712</v>
      </c>
      <c r="P687" s="20">
        <f t="shared" si="336"/>
        <v>67932.545024999985</v>
      </c>
      <c r="Q687" s="20">
        <f t="shared" si="351"/>
        <v>6191.8953636012639</v>
      </c>
      <c r="R687" s="21">
        <f t="shared" si="337"/>
        <v>0.10475656017578475</v>
      </c>
      <c r="S687" s="20">
        <f t="shared" si="341"/>
        <v>59107.4712</v>
      </c>
      <c r="T687" s="16" t="str">
        <f t="shared" si="338"/>
        <v>PROM[MEN-MED]</v>
      </c>
      <c r="U687" s="16">
        <v>1</v>
      </c>
      <c r="V687" s="16">
        <v>1</v>
      </c>
      <c r="W687" s="18">
        <f t="shared" si="339"/>
        <v>0</v>
      </c>
      <c r="X687" s="22">
        <f t="shared" si="340"/>
        <v>1</v>
      </c>
      <c r="Y687" s="22" t="e">
        <f>U687/#REF!</f>
        <v>#REF!</v>
      </c>
      <c r="Z687" s="22" t="e">
        <f>V687/#REF!</f>
        <v>#REF!</v>
      </c>
      <c r="AA687" s="20">
        <f t="shared" si="342"/>
        <v>59107.4712</v>
      </c>
      <c r="AB687" s="20">
        <f t="shared" si="343"/>
        <v>59107.4712</v>
      </c>
    </row>
    <row r="688" spans="1:28" ht="51" x14ac:dyDescent="0.2">
      <c r="A688" s="40">
        <v>631</v>
      </c>
      <c r="B688" s="56" t="s">
        <v>535</v>
      </c>
      <c r="C688" s="54" t="s">
        <v>152</v>
      </c>
      <c r="D688" s="19">
        <v>1</v>
      </c>
      <c r="E688" s="2">
        <v>95000</v>
      </c>
      <c r="F688" s="2">
        <f t="shared" si="344"/>
        <v>95000</v>
      </c>
      <c r="G688" s="2">
        <v>97850</v>
      </c>
      <c r="H688" s="2">
        <f t="shared" si="345"/>
        <v>97850</v>
      </c>
      <c r="I688" s="2">
        <v>132278</v>
      </c>
      <c r="J688" s="63">
        <f t="shared" si="346"/>
        <v>132278</v>
      </c>
      <c r="K688" s="20">
        <f t="shared" si="347"/>
        <v>95000</v>
      </c>
      <c r="L688" s="20">
        <f t="shared" si="348"/>
        <v>132278</v>
      </c>
      <c r="M688" s="20">
        <f t="shared" si="349"/>
        <v>97850</v>
      </c>
      <c r="N688" s="20">
        <f t="shared" si="350"/>
        <v>108376</v>
      </c>
      <c r="O688" s="20">
        <f t="shared" si="335"/>
        <v>96425</v>
      </c>
      <c r="P688" s="20">
        <f t="shared" si="336"/>
        <v>115064</v>
      </c>
      <c r="Q688" s="20">
        <f t="shared" si="351"/>
        <v>2015.2543263816603</v>
      </c>
      <c r="R688" s="21">
        <f t="shared" si="337"/>
        <v>2.0899707818321601E-2</v>
      </c>
      <c r="S688" s="20">
        <f t="shared" si="341"/>
        <v>108376</v>
      </c>
      <c r="T688" s="16" t="str">
        <f t="shared" si="338"/>
        <v>PROMEDIO</v>
      </c>
      <c r="U688" s="16">
        <v>1</v>
      </c>
      <c r="V688" s="16">
        <v>1</v>
      </c>
      <c r="W688" s="18">
        <f t="shared" si="339"/>
        <v>0</v>
      </c>
      <c r="X688" s="22">
        <f t="shared" si="340"/>
        <v>1</v>
      </c>
      <c r="Y688" s="22" t="e">
        <f>U688/#REF!</f>
        <v>#REF!</v>
      </c>
      <c r="Z688" s="22" t="e">
        <f>V688/#REF!</f>
        <v>#REF!</v>
      </c>
      <c r="AA688" s="20">
        <f t="shared" si="342"/>
        <v>108376</v>
      </c>
      <c r="AB688" s="20">
        <f t="shared" si="343"/>
        <v>108376</v>
      </c>
    </row>
    <row r="689" spans="1:28" ht="30.6" x14ac:dyDescent="0.2">
      <c r="A689" s="40">
        <v>632</v>
      </c>
      <c r="B689" s="56" t="s">
        <v>549</v>
      </c>
      <c r="C689" s="54" t="s">
        <v>152</v>
      </c>
      <c r="D689" s="19">
        <v>1</v>
      </c>
      <c r="E689" s="2">
        <v>55000</v>
      </c>
      <c r="F689" s="2">
        <f t="shared" si="344"/>
        <v>55000</v>
      </c>
      <c r="G689" s="2">
        <v>58300</v>
      </c>
      <c r="H689" s="2">
        <f t="shared" si="345"/>
        <v>58300</v>
      </c>
      <c r="I689" s="2">
        <v>68992.000000000015</v>
      </c>
      <c r="J689" s="63">
        <f t="shared" si="346"/>
        <v>68992.000000000015</v>
      </c>
      <c r="K689" s="20">
        <f t="shared" si="347"/>
        <v>55000</v>
      </c>
      <c r="L689" s="20">
        <f t="shared" si="348"/>
        <v>68992.000000000015</v>
      </c>
      <c r="M689" s="20">
        <f t="shared" si="349"/>
        <v>58300</v>
      </c>
      <c r="N689" s="20">
        <f t="shared" si="350"/>
        <v>60764</v>
      </c>
      <c r="O689" s="20">
        <f t="shared" si="335"/>
        <v>56650</v>
      </c>
      <c r="P689" s="20">
        <f t="shared" si="336"/>
        <v>63646.000000000007</v>
      </c>
      <c r="Q689" s="20">
        <f t="shared" si="351"/>
        <v>2333.452377915607</v>
      </c>
      <c r="R689" s="21">
        <f t="shared" si="337"/>
        <v>4.1190686282711511E-2</v>
      </c>
      <c r="S689" s="20">
        <f t="shared" si="341"/>
        <v>60764</v>
      </c>
      <c r="T689" s="16" t="str">
        <f t="shared" si="338"/>
        <v>PROMEDIO</v>
      </c>
      <c r="U689" s="16">
        <v>1</v>
      </c>
      <c r="V689" s="16">
        <v>1</v>
      </c>
      <c r="W689" s="18">
        <f t="shared" si="339"/>
        <v>0</v>
      </c>
      <c r="X689" s="22">
        <f t="shared" si="340"/>
        <v>1</v>
      </c>
      <c r="Y689" s="22" t="e">
        <f>U689/#REF!</f>
        <v>#REF!</v>
      </c>
      <c r="Z689" s="22" t="e">
        <f>V689/#REF!</f>
        <v>#REF!</v>
      </c>
      <c r="AA689" s="20">
        <f t="shared" si="342"/>
        <v>60764</v>
      </c>
      <c r="AB689" s="20">
        <f t="shared" si="343"/>
        <v>60764</v>
      </c>
    </row>
    <row r="690" spans="1:28" ht="20.399999999999999" x14ac:dyDescent="0.2">
      <c r="A690" s="40">
        <v>633</v>
      </c>
      <c r="B690" s="56" t="s">
        <v>550</v>
      </c>
      <c r="C690" s="54" t="s">
        <v>152</v>
      </c>
      <c r="D690" s="19">
        <v>1</v>
      </c>
      <c r="E690" s="2">
        <v>65000</v>
      </c>
      <c r="F690" s="2">
        <f t="shared" si="344"/>
        <v>65000</v>
      </c>
      <c r="G690" s="2">
        <v>76700</v>
      </c>
      <c r="H690" s="2">
        <f t="shared" si="345"/>
        <v>76700</v>
      </c>
      <c r="I690" s="2">
        <v>68958.5</v>
      </c>
      <c r="J690" s="63">
        <f t="shared" si="346"/>
        <v>68958.5</v>
      </c>
      <c r="K690" s="20">
        <f t="shared" si="347"/>
        <v>65000</v>
      </c>
      <c r="L690" s="20">
        <f t="shared" si="348"/>
        <v>76700</v>
      </c>
      <c r="M690" s="20">
        <f t="shared" si="349"/>
        <v>68958.5</v>
      </c>
      <c r="N690" s="20">
        <f t="shared" si="350"/>
        <v>70219.5</v>
      </c>
      <c r="O690" s="20">
        <f t="shared" si="335"/>
        <v>66979.25</v>
      </c>
      <c r="P690" s="20">
        <f t="shared" si="336"/>
        <v>72829.25</v>
      </c>
      <c r="Q690" s="20">
        <f t="shared" si="351"/>
        <v>8273.149339882606</v>
      </c>
      <c r="R690" s="21">
        <f t="shared" si="337"/>
        <v>0.12351809463203314</v>
      </c>
      <c r="S690" s="20">
        <f t="shared" si="341"/>
        <v>66979.25</v>
      </c>
      <c r="T690" s="16" t="str">
        <f t="shared" si="338"/>
        <v>PROM[MEN-MED]</v>
      </c>
      <c r="U690" s="16">
        <v>1</v>
      </c>
      <c r="V690" s="16">
        <v>1</v>
      </c>
      <c r="W690" s="18">
        <f t="shared" si="339"/>
        <v>0</v>
      </c>
      <c r="X690" s="22">
        <f t="shared" si="340"/>
        <v>1</v>
      </c>
      <c r="Y690" s="22" t="e">
        <f>U690/#REF!</f>
        <v>#REF!</v>
      </c>
      <c r="Z690" s="22" t="e">
        <f>V690/#REF!</f>
        <v>#REF!</v>
      </c>
      <c r="AA690" s="20">
        <f t="shared" si="342"/>
        <v>66979.25</v>
      </c>
      <c r="AB690" s="20">
        <f t="shared" si="343"/>
        <v>66979.25</v>
      </c>
    </row>
    <row r="691" spans="1:28" ht="40.799999999999997" x14ac:dyDescent="0.2">
      <c r="A691" s="40">
        <v>634</v>
      </c>
      <c r="B691" s="56" t="s">
        <v>551</v>
      </c>
      <c r="C691" s="54" t="s">
        <v>153</v>
      </c>
      <c r="D691" s="19">
        <v>1</v>
      </c>
      <c r="E691" s="2">
        <v>115000</v>
      </c>
      <c r="F691" s="2">
        <f t="shared" si="344"/>
        <v>115000</v>
      </c>
      <c r="G691" s="2">
        <v>120750</v>
      </c>
      <c r="H691" s="2">
        <f t="shared" si="345"/>
        <v>120750</v>
      </c>
      <c r="I691" s="2">
        <v>126787.5</v>
      </c>
      <c r="J691" s="63">
        <f t="shared" si="346"/>
        <v>126787.5</v>
      </c>
      <c r="K691" s="20">
        <f t="shared" si="347"/>
        <v>115000</v>
      </c>
      <c r="L691" s="20">
        <f t="shared" si="348"/>
        <v>126787.5</v>
      </c>
      <c r="M691" s="20">
        <f t="shared" si="349"/>
        <v>120750</v>
      </c>
      <c r="N691" s="20">
        <f t="shared" si="350"/>
        <v>120845.83333333333</v>
      </c>
      <c r="O691" s="20">
        <f t="shared" si="335"/>
        <v>117875</v>
      </c>
      <c r="P691" s="20">
        <f t="shared" si="336"/>
        <v>123768.75</v>
      </c>
      <c r="Q691" s="20">
        <f t="shared" si="351"/>
        <v>4065.8639918226481</v>
      </c>
      <c r="R691" s="21">
        <f t="shared" si="337"/>
        <v>3.449301371641695E-2</v>
      </c>
      <c r="S691" s="20">
        <f t="shared" si="341"/>
        <v>120845.83333333333</v>
      </c>
      <c r="T691" s="16" t="str">
        <f t="shared" si="338"/>
        <v>PROMEDIO</v>
      </c>
      <c r="U691" s="16">
        <v>1</v>
      </c>
      <c r="V691" s="16">
        <v>1</v>
      </c>
      <c r="W691" s="18">
        <f t="shared" si="339"/>
        <v>0</v>
      </c>
      <c r="X691" s="22">
        <f t="shared" si="340"/>
        <v>1</v>
      </c>
      <c r="Y691" s="22" t="e">
        <f>U691/#REF!</f>
        <v>#REF!</v>
      </c>
      <c r="Z691" s="22" t="e">
        <f>V691/#REF!</f>
        <v>#REF!</v>
      </c>
      <c r="AA691" s="20">
        <f t="shared" si="342"/>
        <v>120845.83333333333</v>
      </c>
      <c r="AB691" s="20">
        <f t="shared" si="343"/>
        <v>120845.83333333333</v>
      </c>
    </row>
    <row r="692" spans="1:28" x14ac:dyDescent="0.2">
      <c r="A692" s="40">
        <v>635</v>
      </c>
      <c r="B692" s="55" t="s">
        <v>528</v>
      </c>
      <c r="C692" s="54" t="s">
        <v>152</v>
      </c>
      <c r="D692" s="19">
        <v>1</v>
      </c>
      <c r="E692" s="2">
        <v>54729.14</v>
      </c>
      <c r="F692" s="2">
        <f t="shared" si="344"/>
        <v>54729.14</v>
      </c>
      <c r="G692" s="2">
        <v>61296.636800000007</v>
      </c>
      <c r="H692" s="2">
        <f t="shared" si="345"/>
        <v>61296.636800000007</v>
      </c>
      <c r="I692" s="2">
        <v>78809.961599999995</v>
      </c>
      <c r="J692" s="63">
        <f t="shared" si="346"/>
        <v>78809.961599999995</v>
      </c>
      <c r="K692" s="20">
        <f t="shared" si="347"/>
        <v>54729.14</v>
      </c>
      <c r="L692" s="20">
        <f t="shared" si="348"/>
        <v>78809.961599999995</v>
      </c>
      <c r="M692" s="20">
        <f t="shared" si="349"/>
        <v>61296.636800000007</v>
      </c>
      <c r="N692" s="20">
        <f t="shared" si="350"/>
        <v>64945.246133333334</v>
      </c>
      <c r="O692" s="20">
        <f t="shared" si="335"/>
        <v>58012.888400000003</v>
      </c>
      <c r="P692" s="20">
        <f t="shared" si="336"/>
        <v>70053.299200000009</v>
      </c>
      <c r="Q692" s="20">
        <f t="shared" si="351"/>
        <v>4643.9215227009563</v>
      </c>
      <c r="R692" s="21">
        <f t="shared" si="337"/>
        <v>8.0049824285269619E-2</v>
      </c>
      <c r="S692" s="20">
        <f t="shared" si="341"/>
        <v>64945.246133333334</v>
      </c>
      <c r="T692" s="16" t="str">
        <f t="shared" si="338"/>
        <v>PROMEDIO</v>
      </c>
      <c r="U692" s="16">
        <v>1</v>
      </c>
      <c r="V692" s="16">
        <v>1</v>
      </c>
      <c r="W692" s="18">
        <f t="shared" si="339"/>
        <v>0</v>
      </c>
      <c r="X692" s="22">
        <f t="shared" si="340"/>
        <v>1</v>
      </c>
      <c r="Y692" s="22" t="e">
        <f>U692/#REF!</f>
        <v>#REF!</v>
      </c>
      <c r="Z692" s="22" t="e">
        <f>V692/#REF!</f>
        <v>#REF!</v>
      </c>
      <c r="AA692" s="20">
        <f t="shared" si="342"/>
        <v>64945.246133333334</v>
      </c>
      <c r="AB692" s="20">
        <f t="shared" si="343"/>
        <v>64945.246133333334</v>
      </c>
    </row>
    <row r="693" spans="1:28" ht="20.399999999999999" x14ac:dyDescent="0.2">
      <c r="A693" s="40">
        <v>636</v>
      </c>
      <c r="B693" s="55" t="s">
        <v>552</v>
      </c>
      <c r="C693" s="54" t="s">
        <v>152</v>
      </c>
      <c r="D693" s="19">
        <v>1</v>
      </c>
      <c r="E693" s="2">
        <v>75000</v>
      </c>
      <c r="F693" s="2">
        <f t="shared" si="344"/>
        <v>75000</v>
      </c>
      <c r="G693" s="2">
        <v>90750</v>
      </c>
      <c r="H693" s="2">
        <f t="shared" si="345"/>
        <v>90750</v>
      </c>
      <c r="I693" s="2">
        <v>76507.5</v>
      </c>
      <c r="J693" s="63">
        <f t="shared" si="346"/>
        <v>76507.5</v>
      </c>
      <c r="K693" s="20">
        <f t="shared" si="347"/>
        <v>75000</v>
      </c>
      <c r="L693" s="20">
        <f t="shared" si="348"/>
        <v>90750</v>
      </c>
      <c r="M693" s="20">
        <f t="shared" si="349"/>
        <v>76507.5</v>
      </c>
      <c r="N693" s="20">
        <f t="shared" si="350"/>
        <v>80752.5</v>
      </c>
      <c r="O693" s="20">
        <f t="shared" si="335"/>
        <v>75753.75</v>
      </c>
      <c r="P693" s="20">
        <f t="shared" si="336"/>
        <v>83628.75</v>
      </c>
      <c r="Q693" s="20">
        <f t="shared" si="351"/>
        <v>11136.931803688123</v>
      </c>
      <c r="R693" s="21">
        <f t="shared" si="337"/>
        <v>0.14701492406234837</v>
      </c>
      <c r="S693" s="20">
        <f t="shared" si="341"/>
        <v>75753.75</v>
      </c>
      <c r="T693" s="16" t="str">
        <f t="shared" si="338"/>
        <v>PROM[MEN-MED]</v>
      </c>
      <c r="U693" s="16">
        <v>1</v>
      </c>
      <c r="V693" s="16">
        <v>1</v>
      </c>
      <c r="W693" s="18">
        <f t="shared" si="339"/>
        <v>0</v>
      </c>
      <c r="X693" s="22">
        <f t="shared" si="340"/>
        <v>1</v>
      </c>
      <c r="Y693" s="22" t="e">
        <f>U693/#REF!</f>
        <v>#REF!</v>
      </c>
      <c r="Z693" s="22" t="e">
        <f>V693/#REF!</f>
        <v>#REF!</v>
      </c>
      <c r="AA693" s="20">
        <f t="shared" si="342"/>
        <v>75753.75</v>
      </c>
      <c r="AB693" s="20">
        <f t="shared" si="343"/>
        <v>75753.75</v>
      </c>
    </row>
    <row r="694" spans="1:28" ht="20.399999999999999" x14ac:dyDescent="0.2">
      <c r="A694" s="40">
        <v>637</v>
      </c>
      <c r="B694" s="55" t="s">
        <v>553</v>
      </c>
      <c r="C694" s="54" t="s">
        <v>152</v>
      </c>
      <c r="D694" s="19">
        <v>1</v>
      </c>
      <c r="E694" s="2">
        <v>83000</v>
      </c>
      <c r="F694" s="2">
        <f t="shared" si="344"/>
        <v>83000</v>
      </c>
      <c r="G694" s="2">
        <v>90470</v>
      </c>
      <c r="H694" s="2">
        <f t="shared" si="345"/>
        <v>90470</v>
      </c>
      <c r="I694" s="2">
        <v>111684.79999999999</v>
      </c>
      <c r="J694" s="63">
        <f t="shared" si="346"/>
        <v>111684.79999999999</v>
      </c>
      <c r="K694" s="20">
        <f t="shared" si="347"/>
        <v>83000</v>
      </c>
      <c r="L694" s="20">
        <f t="shared" si="348"/>
        <v>111684.79999999999</v>
      </c>
      <c r="M694" s="20">
        <f t="shared" si="349"/>
        <v>90470</v>
      </c>
      <c r="N694" s="20">
        <f t="shared" si="350"/>
        <v>95051.599999999991</v>
      </c>
      <c r="O694" s="20">
        <f t="shared" si="335"/>
        <v>86735</v>
      </c>
      <c r="P694" s="20">
        <f t="shared" si="336"/>
        <v>101077.4</v>
      </c>
      <c r="Q694" s="20">
        <f t="shared" si="351"/>
        <v>5282.0876554635097</v>
      </c>
      <c r="R694" s="21">
        <f t="shared" si="337"/>
        <v>6.0899148618937103E-2</v>
      </c>
      <c r="S694" s="20">
        <f t="shared" si="341"/>
        <v>95051.599999999991</v>
      </c>
      <c r="T694" s="16" t="str">
        <f t="shared" si="338"/>
        <v>PROMEDIO</v>
      </c>
      <c r="U694" s="16">
        <v>1</v>
      </c>
      <c r="V694" s="16">
        <v>1</v>
      </c>
      <c r="W694" s="18">
        <f t="shared" si="339"/>
        <v>0</v>
      </c>
      <c r="X694" s="22">
        <f t="shared" si="340"/>
        <v>1</v>
      </c>
      <c r="Y694" s="22" t="e">
        <f>U694/#REF!</f>
        <v>#REF!</v>
      </c>
      <c r="Z694" s="22" t="e">
        <f>V694/#REF!</f>
        <v>#REF!</v>
      </c>
      <c r="AA694" s="20">
        <f t="shared" si="342"/>
        <v>95051.599999999991</v>
      </c>
      <c r="AB694" s="20">
        <f t="shared" si="343"/>
        <v>95051.599999999991</v>
      </c>
    </row>
    <row r="695" spans="1:28" ht="20.399999999999999" x14ac:dyDescent="0.2">
      <c r="A695" s="40">
        <v>638</v>
      </c>
      <c r="B695" s="56" t="s">
        <v>554</v>
      </c>
      <c r="C695" s="54" t="s">
        <v>153</v>
      </c>
      <c r="D695" s="19">
        <v>1</v>
      </c>
      <c r="E695" s="2">
        <v>145000</v>
      </c>
      <c r="F695" s="2">
        <f t="shared" si="344"/>
        <v>145000</v>
      </c>
      <c r="G695" s="2">
        <v>169650</v>
      </c>
      <c r="H695" s="2">
        <f t="shared" si="345"/>
        <v>169650</v>
      </c>
      <c r="I695" s="2">
        <v>195112</v>
      </c>
      <c r="J695" s="63">
        <f t="shared" si="346"/>
        <v>195112</v>
      </c>
      <c r="K695" s="20">
        <f t="shared" si="347"/>
        <v>145000</v>
      </c>
      <c r="L695" s="20">
        <f t="shared" si="348"/>
        <v>195112</v>
      </c>
      <c r="M695" s="20">
        <f t="shared" si="349"/>
        <v>169650</v>
      </c>
      <c r="N695" s="20">
        <f t="shared" si="350"/>
        <v>169920.66666666666</v>
      </c>
      <c r="O695" s="20">
        <f t="shared" si="335"/>
        <v>157325</v>
      </c>
      <c r="P695" s="20">
        <f t="shared" si="336"/>
        <v>182381</v>
      </c>
      <c r="Q695" s="20">
        <f t="shared" si="351"/>
        <v>17430.182156248396</v>
      </c>
      <c r="R695" s="21">
        <f t="shared" si="337"/>
        <v>0.11079092424121022</v>
      </c>
      <c r="S695" s="20">
        <f t="shared" si="341"/>
        <v>157325</v>
      </c>
      <c r="T695" s="16" t="str">
        <f t="shared" si="338"/>
        <v>PROM[MEN-MED]</v>
      </c>
      <c r="U695" s="16">
        <v>1</v>
      </c>
      <c r="V695" s="16">
        <v>1</v>
      </c>
      <c r="W695" s="18">
        <f t="shared" si="339"/>
        <v>0</v>
      </c>
      <c r="X695" s="22">
        <f t="shared" si="340"/>
        <v>1</v>
      </c>
      <c r="Y695" s="22" t="e">
        <f>U695/#REF!</f>
        <v>#REF!</v>
      </c>
      <c r="Z695" s="22" t="e">
        <f>V695/#REF!</f>
        <v>#REF!</v>
      </c>
      <c r="AA695" s="20">
        <f t="shared" si="342"/>
        <v>157325</v>
      </c>
      <c r="AB695" s="20">
        <f t="shared" si="343"/>
        <v>157325</v>
      </c>
    </row>
    <row r="696" spans="1:28" x14ac:dyDescent="0.2">
      <c r="A696" s="40">
        <v>639</v>
      </c>
      <c r="B696" s="55" t="s">
        <v>555</v>
      </c>
      <c r="C696" s="54" t="s">
        <v>152</v>
      </c>
      <c r="D696" s="19">
        <v>1</v>
      </c>
      <c r="E696" s="2">
        <v>93000</v>
      </c>
      <c r="F696" s="2">
        <f t="shared" si="344"/>
        <v>93000</v>
      </c>
      <c r="G696" s="2">
        <v>112530</v>
      </c>
      <c r="H696" s="2">
        <f t="shared" si="345"/>
        <v>112530</v>
      </c>
      <c r="I696" s="2">
        <v>106475.70000000001</v>
      </c>
      <c r="J696" s="63">
        <f t="shared" si="346"/>
        <v>106475.70000000001</v>
      </c>
      <c r="K696" s="20">
        <f t="shared" si="347"/>
        <v>93000</v>
      </c>
      <c r="L696" s="20">
        <f t="shared" si="348"/>
        <v>112530</v>
      </c>
      <c r="M696" s="20">
        <f t="shared" si="349"/>
        <v>106475.70000000001</v>
      </c>
      <c r="N696" s="20">
        <f t="shared" si="350"/>
        <v>104001.90000000001</v>
      </c>
      <c r="O696" s="20">
        <f t="shared" si="335"/>
        <v>99737.85</v>
      </c>
      <c r="P696" s="20">
        <f t="shared" si="336"/>
        <v>109502.85</v>
      </c>
      <c r="Q696" s="20">
        <f t="shared" si="351"/>
        <v>13809.795436573273</v>
      </c>
      <c r="R696" s="21">
        <f t="shared" si="337"/>
        <v>0.13846092969292273</v>
      </c>
      <c r="S696" s="20">
        <f t="shared" si="341"/>
        <v>99737.85</v>
      </c>
      <c r="T696" s="16" t="str">
        <f t="shared" si="338"/>
        <v>PROM[MEN-MED]</v>
      </c>
      <c r="U696" s="16">
        <v>1</v>
      </c>
      <c r="V696" s="16">
        <v>1</v>
      </c>
      <c r="W696" s="18">
        <f t="shared" si="339"/>
        <v>0</v>
      </c>
      <c r="X696" s="22">
        <f t="shared" si="340"/>
        <v>1</v>
      </c>
      <c r="Y696" s="22" t="e">
        <f>U696/#REF!</f>
        <v>#REF!</v>
      </c>
      <c r="Z696" s="22" t="e">
        <f>V696/#REF!</f>
        <v>#REF!</v>
      </c>
      <c r="AA696" s="20">
        <f t="shared" si="342"/>
        <v>99737.85</v>
      </c>
      <c r="AB696" s="20">
        <f t="shared" si="343"/>
        <v>99737.85</v>
      </c>
    </row>
    <row r="697" spans="1:28" ht="20.399999999999999" x14ac:dyDescent="0.2">
      <c r="A697" s="40">
        <v>640</v>
      </c>
      <c r="B697" s="56" t="s">
        <v>556</v>
      </c>
      <c r="C697" s="54" t="s">
        <v>152</v>
      </c>
      <c r="D697" s="19">
        <v>1</v>
      </c>
      <c r="E697" s="2">
        <v>75000</v>
      </c>
      <c r="F697" s="2">
        <f t="shared" si="344"/>
        <v>75000</v>
      </c>
      <c r="G697" s="2">
        <v>81750</v>
      </c>
      <c r="H697" s="2">
        <f t="shared" si="345"/>
        <v>81750</v>
      </c>
      <c r="I697" s="2">
        <v>81120</v>
      </c>
      <c r="J697" s="63">
        <f t="shared" si="346"/>
        <v>81120</v>
      </c>
      <c r="K697" s="20">
        <f t="shared" si="347"/>
        <v>75000</v>
      </c>
      <c r="L697" s="20">
        <f t="shared" si="348"/>
        <v>81750</v>
      </c>
      <c r="M697" s="20">
        <f t="shared" si="349"/>
        <v>81120</v>
      </c>
      <c r="N697" s="20">
        <f t="shared" si="350"/>
        <v>79290</v>
      </c>
      <c r="O697" s="20">
        <f t="shared" si="335"/>
        <v>78060</v>
      </c>
      <c r="P697" s="20">
        <f t="shared" si="336"/>
        <v>81435</v>
      </c>
      <c r="Q697" s="20">
        <f t="shared" si="351"/>
        <v>4772.9707730091959</v>
      </c>
      <c r="R697" s="21">
        <f t="shared" si="337"/>
        <v>6.1144898450028129E-2</v>
      </c>
      <c r="S697" s="20">
        <f t="shared" si="341"/>
        <v>79290</v>
      </c>
      <c r="T697" s="16" t="str">
        <f t="shared" si="338"/>
        <v>PROMEDIO</v>
      </c>
      <c r="U697" s="16">
        <v>1</v>
      </c>
      <c r="V697" s="16">
        <v>1</v>
      </c>
      <c r="W697" s="18">
        <f t="shared" si="339"/>
        <v>0</v>
      </c>
      <c r="X697" s="22">
        <f t="shared" si="340"/>
        <v>1</v>
      </c>
      <c r="Y697" s="22" t="e">
        <f>U697/#REF!</f>
        <v>#REF!</v>
      </c>
      <c r="Z697" s="22" t="e">
        <f>V697/#REF!</f>
        <v>#REF!</v>
      </c>
      <c r="AA697" s="20">
        <f t="shared" si="342"/>
        <v>79290</v>
      </c>
      <c r="AB697" s="20">
        <f t="shared" si="343"/>
        <v>79290</v>
      </c>
    </row>
    <row r="698" spans="1:28" x14ac:dyDescent="0.2">
      <c r="A698" s="40">
        <v>641</v>
      </c>
      <c r="B698" s="56" t="s">
        <v>557</v>
      </c>
      <c r="C698" s="54" t="s">
        <v>152</v>
      </c>
      <c r="D698" s="19">
        <v>1</v>
      </c>
      <c r="E698" s="2">
        <v>65000</v>
      </c>
      <c r="F698" s="2">
        <f t="shared" si="344"/>
        <v>65000</v>
      </c>
      <c r="G698" s="2">
        <v>68900</v>
      </c>
      <c r="H698" s="2">
        <f t="shared" si="345"/>
        <v>68900</v>
      </c>
      <c r="I698" s="2">
        <v>73034</v>
      </c>
      <c r="J698" s="63">
        <f t="shared" si="346"/>
        <v>73034</v>
      </c>
      <c r="K698" s="20">
        <f t="shared" si="347"/>
        <v>65000</v>
      </c>
      <c r="L698" s="20">
        <f t="shared" si="348"/>
        <v>73034</v>
      </c>
      <c r="M698" s="20">
        <f t="shared" si="349"/>
        <v>68900</v>
      </c>
      <c r="N698" s="20">
        <f t="shared" si="350"/>
        <v>68978</v>
      </c>
      <c r="O698" s="20">
        <f t="shared" si="335"/>
        <v>66950</v>
      </c>
      <c r="P698" s="20">
        <f t="shared" si="336"/>
        <v>70967</v>
      </c>
      <c r="Q698" s="20">
        <f t="shared" si="351"/>
        <v>2757.7164466275353</v>
      </c>
      <c r="R698" s="21">
        <f t="shared" si="337"/>
        <v>4.1190686282711504E-2</v>
      </c>
      <c r="S698" s="20">
        <f t="shared" si="341"/>
        <v>68978</v>
      </c>
      <c r="T698" s="16" t="str">
        <f t="shared" si="338"/>
        <v>PROMEDIO</v>
      </c>
      <c r="U698" s="16">
        <v>1</v>
      </c>
      <c r="V698" s="16">
        <v>1</v>
      </c>
      <c r="W698" s="18">
        <f t="shared" si="339"/>
        <v>0</v>
      </c>
      <c r="X698" s="22">
        <f t="shared" si="340"/>
        <v>1</v>
      </c>
      <c r="Y698" s="22" t="e">
        <f>U698/#REF!</f>
        <v>#REF!</v>
      </c>
      <c r="Z698" s="22" t="e">
        <f>V698/#REF!</f>
        <v>#REF!</v>
      </c>
      <c r="AA698" s="20">
        <f t="shared" si="342"/>
        <v>68978</v>
      </c>
      <c r="AB698" s="20">
        <f t="shared" si="343"/>
        <v>68978</v>
      </c>
    </row>
    <row r="699" spans="1:28" ht="20.399999999999999" x14ac:dyDescent="0.2">
      <c r="A699" s="40">
        <v>642</v>
      </c>
      <c r="B699" s="56" t="s">
        <v>558</v>
      </c>
      <c r="C699" s="54" t="s">
        <v>152</v>
      </c>
      <c r="D699" s="19">
        <v>1</v>
      </c>
      <c r="E699" s="2">
        <v>115000</v>
      </c>
      <c r="F699" s="2">
        <f t="shared" si="344"/>
        <v>115000</v>
      </c>
      <c r="G699" s="2">
        <v>134550</v>
      </c>
      <c r="H699" s="2">
        <f t="shared" si="345"/>
        <v>134550</v>
      </c>
      <c r="I699" s="2">
        <v>168371.5</v>
      </c>
      <c r="J699" s="63">
        <f t="shared" si="346"/>
        <v>168371.5</v>
      </c>
      <c r="K699" s="20">
        <f t="shared" si="347"/>
        <v>115000</v>
      </c>
      <c r="L699" s="20">
        <f t="shared" si="348"/>
        <v>168371.5</v>
      </c>
      <c r="M699" s="20">
        <f t="shared" si="349"/>
        <v>134550</v>
      </c>
      <c r="N699" s="20">
        <f t="shared" si="350"/>
        <v>139307.16666666666</v>
      </c>
      <c r="O699" s="20">
        <f t="shared" si="335"/>
        <v>124775</v>
      </c>
      <c r="P699" s="20">
        <f t="shared" si="336"/>
        <v>151460.75</v>
      </c>
      <c r="Q699" s="20">
        <f t="shared" si="351"/>
        <v>13823.937572197005</v>
      </c>
      <c r="R699" s="21">
        <f t="shared" si="337"/>
        <v>0.11079092424121022</v>
      </c>
      <c r="S699" s="20">
        <f t="shared" si="341"/>
        <v>124775</v>
      </c>
      <c r="T699" s="16" t="str">
        <f t="shared" si="338"/>
        <v>PROM[MEN-MED]</v>
      </c>
      <c r="U699" s="16">
        <v>1</v>
      </c>
      <c r="V699" s="16">
        <v>1</v>
      </c>
      <c r="W699" s="18">
        <f t="shared" si="339"/>
        <v>0</v>
      </c>
      <c r="X699" s="22">
        <f t="shared" si="340"/>
        <v>1</v>
      </c>
      <c r="Y699" s="22" t="e">
        <f>U699/#REF!</f>
        <v>#REF!</v>
      </c>
      <c r="Z699" s="22" t="e">
        <f>V699/#REF!</f>
        <v>#REF!</v>
      </c>
      <c r="AA699" s="20">
        <f t="shared" si="342"/>
        <v>124775</v>
      </c>
      <c r="AB699" s="20">
        <f t="shared" si="343"/>
        <v>124775</v>
      </c>
    </row>
    <row r="700" spans="1:28" ht="20.399999999999999" x14ac:dyDescent="0.2">
      <c r="A700" s="40">
        <v>643</v>
      </c>
      <c r="B700" s="55" t="s">
        <v>559</v>
      </c>
      <c r="C700" s="54" t="s">
        <v>152</v>
      </c>
      <c r="D700" s="19">
        <v>1</v>
      </c>
      <c r="E700" s="2">
        <v>180000</v>
      </c>
      <c r="F700" s="2">
        <f t="shared" si="344"/>
        <v>180000</v>
      </c>
      <c r="G700" s="2">
        <v>217800</v>
      </c>
      <c r="H700" s="2">
        <f t="shared" si="345"/>
        <v>217800</v>
      </c>
      <c r="I700" s="2">
        <v>217800.00000000006</v>
      </c>
      <c r="J700" s="63">
        <f t="shared" si="346"/>
        <v>217800.00000000006</v>
      </c>
      <c r="K700" s="20">
        <f t="shared" si="347"/>
        <v>180000</v>
      </c>
      <c r="L700" s="20">
        <f t="shared" si="348"/>
        <v>217800.00000000006</v>
      </c>
      <c r="M700" s="20">
        <f t="shared" si="349"/>
        <v>217800</v>
      </c>
      <c r="N700" s="20">
        <f t="shared" si="350"/>
        <v>205200</v>
      </c>
      <c r="O700" s="20">
        <f t="shared" si="335"/>
        <v>198900</v>
      </c>
      <c r="P700" s="20">
        <f t="shared" si="336"/>
        <v>217800.00000000003</v>
      </c>
      <c r="Q700" s="20">
        <f t="shared" si="351"/>
        <v>26728.636328851495</v>
      </c>
      <c r="R700" s="21">
        <f t="shared" si="337"/>
        <v>0.13438228420739817</v>
      </c>
      <c r="S700" s="20">
        <f t="shared" si="341"/>
        <v>198900</v>
      </c>
      <c r="T700" s="16" t="str">
        <f t="shared" si="338"/>
        <v>PROM[MEN-MED]</v>
      </c>
      <c r="U700" s="16">
        <v>1</v>
      </c>
      <c r="V700" s="16">
        <v>1</v>
      </c>
      <c r="W700" s="18">
        <f t="shared" si="339"/>
        <v>0</v>
      </c>
      <c r="X700" s="22">
        <f t="shared" si="340"/>
        <v>1</v>
      </c>
      <c r="Y700" s="22" t="e">
        <f>U700/#REF!</f>
        <v>#REF!</v>
      </c>
      <c r="Z700" s="22" t="e">
        <f>V700/#REF!</f>
        <v>#REF!</v>
      </c>
      <c r="AA700" s="20">
        <f t="shared" si="342"/>
        <v>198900</v>
      </c>
      <c r="AB700" s="20">
        <f t="shared" si="343"/>
        <v>198900</v>
      </c>
    </row>
    <row r="701" spans="1:28" ht="20.399999999999999" x14ac:dyDescent="0.2">
      <c r="A701" s="40">
        <v>644</v>
      </c>
      <c r="B701" s="55" t="s">
        <v>560</v>
      </c>
      <c r="C701" s="54" t="s">
        <v>152</v>
      </c>
      <c r="D701" s="19">
        <v>1</v>
      </c>
      <c r="E701" s="2">
        <v>195000</v>
      </c>
      <c r="F701" s="2">
        <f t="shared" si="344"/>
        <v>195000</v>
      </c>
      <c r="G701" s="2">
        <v>212550.00000000003</v>
      </c>
      <c r="H701" s="2">
        <f t="shared" si="345"/>
        <v>212550.00000000003</v>
      </c>
      <c r="I701" s="2">
        <v>206875.5</v>
      </c>
      <c r="J701" s="63">
        <f t="shared" si="346"/>
        <v>206875.5</v>
      </c>
      <c r="K701" s="20">
        <f t="shared" si="347"/>
        <v>195000</v>
      </c>
      <c r="L701" s="20">
        <f t="shared" si="348"/>
        <v>212550.00000000003</v>
      </c>
      <c r="M701" s="20">
        <f t="shared" si="349"/>
        <v>206875.5</v>
      </c>
      <c r="N701" s="20">
        <f t="shared" si="350"/>
        <v>204808.5</v>
      </c>
      <c r="O701" s="20">
        <f t="shared" si="335"/>
        <v>200937.75</v>
      </c>
      <c r="P701" s="20">
        <f t="shared" si="336"/>
        <v>209712.75</v>
      </c>
      <c r="Q701" s="20">
        <f t="shared" si="351"/>
        <v>12409.724009823929</v>
      </c>
      <c r="R701" s="21">
        <f t="shared" si="337"/>
        <v>6.1759047316016669E-2</v>
      </c>
      <c r="S701" s="20">
        <f t="shared" si="341"/>
        <v>204808.5</v>
      </c>
      <c r="T701" s="16" t="str">
        <f t="shared" si="338"/>
        <v>PROMEDIO</v>
      </c>
      <c r="U701" s="16">
        <v>1</v>
      </c>
      <c r="V701" s="16">
        <v>1</v>
      </c>
      <c r="W701" s="18">
        <f t="shared" si="339"/>
        <v>0</v>
      </c>
      <c r="X701" s="22">
        <f t="shared" si="340"/>
        <v>1</v>
      </c>
      <c r="Y701" s="22" t="e">
        <f>U701/#REF!</f>
        <v>#REF!</v>
      </c>
      <c r="Z701" s="22" t="e">
        <f>V701/#REF!</f>
        <v>#REF!</v>
      </c>
      <c r="AA701" s="20">
        <f t="shared" si="342"/>
        <v>204808.5</v>
      </c>
      <c r="AB701" s="20">
        <f t="shared" si="343"/>
        <v>204808.5</v>
      </c>
    </row>
    <row r="702" spans="1:28" ht="20.399999999999999" x14ac:dyDescent="0.2">
      <c r="A702" s="40">
        <v>645</v>
      </c>
      <c r="B702" s="55" t="s">
        <v>561</v>
      </c>
      <c r="C702" s="54" t="s">
        <v>153</v>
      </c>
      <c r="D702" s="19">
        <v>1</v>
      </c>
      <c r="E702" s="2">
        <v>285000</v>
      </c>
      <c r="F702" s="2">
        <f t="shared" si="344"/>
        <v>285000</v>
      </c>
      <c r="G702" s="2">
        <v>293550</v>
      </c>
      <c r="H702" s="2">
        <f t="shared" si="345"/>
        <v>293550</v>
      </c>
      <c r="I702" s="2">
        <v>424194</v>
      </c>
      <c r="J702" s="63">
        <f t="shared" si="346"/>
        <v>424194</v>
      </c>
      <c r="K702" s="20">
        <f t="shared" si="347"/>
        <v>285000</v>
      </c>
      <c r="L702" s="20">
        <f t="shared" si="348"/>
        <v>424194</v>
      </c>
      <c r="M702" s="20">
        <f t="shared" si="349"/>
        <v>293550</v>
      </c>
      <c r="N702" s="20">
        <f t="shared" si="350"/>
        <v>334248</v>
      </c>
      <c r="O702" s="20">
        <f t="shared" si="335"/>
        <v>289275</v>
      </c>
      <c r="P702" s="20">
        <f t="shared" si="336"/>
        <v>358872</v>
      </c>
      <c r="Q702" s="20">
        <f t="shared" si="351"/>
        <v>6045.7629791449817</v>
      </c>
      <c r="R702" s="21">
        <f t="shared" si="337"/>
        <v>2.0899707818321601E-2</v>
      </c>
      <c r="S702" s="20">
        <f t="shared" si="341"/>
        <v>334248</v>
      </c>
      <c r="T702" s="16" t="str">
        <f t="shared" si="338"/>
        <v>PROMEDIO</v>
      </c>
      <c r="U702" s="16">
        <v>1</v>
      </c>
      <c r="V702" s="16">
        <v>1</v>
      </c>
      <c r="W702" s="18">
        <f t="shared" si="339"/>
        <v>0</v>
      </c>
      <c r="X702" s="22">
        <f t="shared" si="340"/>
        <v>1</v>
      </c>
      <c r="Y702" s="22" t="e">
        <f>U702/#REF!</f>
        <v>#REF!</v>
      </c>
      <c r="Z702" s="22" t="e">
        <f>V702/#REF!</f>
        <v>#REF!</v>
      </c>
      <c r="AA702" s="20">
        <f t="shared" si="342"/>
        <v>334248</v>
      </c>
      <c r="AB702" s="20">
        <f t="shared" si="343"/>
        <v>334248</v>
      </c>
    </row>
    <row r="703" spans="1:28" x14ac:dyDescent="0.2">
      <c r="A703" s="40">
        <v>646</v>
      </c>
      <c r="B703" s="55" t="s">
        <v>562</v>
      </c>
      <c r="C703" s="54" t="s">
        <v>153</v>
      </c>
      <c r="D703" s="19">
        <v>1</v>
      </c>
      <c r="E703" s="2">
        <v>950000</v>
      </c>
      <c r="F703" s="2">
        <f t="shared" si="344"/>
        <v>950000</v>
      </c>
      <c r="G703" s="2">
        <v>1045000.0000000001</v>
      </c>
      <c r="H703" s="2">
        <f t="shared" si="345"/>
        <v>1045000.0000000001</v>
      </c>
      <c r="I703" s="2">
        <v>1460720</v>
      </c>
      <c r="J703" s="63">
        <f t="shared" si="346"/>
        <v>1460720</v>
      </c>
      <c r="K703" s="20">
        <f t="shared" si="347"/>
        <v>950000</v>
      </c>
      <c r="L703" s="20">
        <f t="shared" si="348"/>
        <v>1460720</v>
      </c>
      <c r="M703" s="20">
        <f t="shared" si="349"/>
        <v>1045000.0000000001</v>
      </c>
      <c r="N703" s="20">
        <f t="shared" si="350"/>
        <v>1151906.6666666667</v>
      </c>
      <c r="O703" s="20">
        <f t="shared" si="335"/>
        <v>997500</v>
      </c>
      <c r="P703" s="20">
        <f t="shared" si="336"/>
        <v>1252860</v>
      </c>
      <c r="Q703" s="20">
        <f t="shared" si="351"/>
        <v>67175.144212722094</v>
      </c>
      <c r="R703" s="21">
        <f t="shared" si="337"/>
        <v>6.7343502970147462E-2</v>
      </c>
      <c r="S703" s="20">
        <f t="shared" si="341"/>
        <v>1151906.6666666667</v>
      </c>
      <c r="T703" s="16" t="str">
        <f t="shared" si="338"/>
        <v>PROMEDIO</v>
      </c>
      <c r="U703" s="16">
        <v>1</v>
      </c>
      <c r="V703" s="16">
        <v>1</v>
      </c>
      <c r="W703" s="18">
        <f t="shared" si="339"/>
        <v>0</v>
      </c>
      <c r="X703" s="22">
        <f t="shared" si="340"/>
        <v>1</v>
      </c>
      <c r="Y703" s="22" t="e">
        <f>U703/#REF!</f>
        <v>#REF!</v>
      </c>
      <c r="Z703" s="22" t="e">
        <f>V703/#REF!</f>
        <v>#REF!</v>
      </c>
      <c r="AA703" s="20">
        <f t="shared" si="342"/>
        <v>1151906.6666666667</v>
      </c>
      <c r="AB703" s="20">
        <f t="shared" si="343"/>
        <v>1151906.6666666667</v>
      </c>
    </row>
    <row r="704" spans="1:28" ht="30.6" x14ac:dyDescent="0.2">
      <c r="A704" s="40">
        <v>647</v>
      </c>
      <c r="B704" s="55" t="s">
        <v>563</v>
      </c>
      <c r="C704" s="54" t="s">
        <v>153</v>
      </c>
      <c r="D704" s="19">
        <v>1</v>
      </c>
      <c r="E704" s="2">
        <v>1150000</v>
      </c>
      <c r="F704" s="2">
        <f t="shared" si="344"/>
        <v>1150000</v>
      </c>
      <c r="G704" s="2">
        <v>1437500</v>
      </c>
      <c r="H704" s="2">
        <f t="shared" si="345"/>
        <v>1437500</v>
      </c>
      <c r="I704" s="2">
        <v>1442560.0000000005</v>
      </c>
      <c r="J704" s="63">
        <f t="shared" si="346"/>
        <v>1442560.0000000005</v>
      </c>
      <c r="K704" s="20">
        <f t="shared" si="347"/>
        <v>1150000</v>
      </c>
      <c r="L704" s="20">
        <f t="shared" si="348"/>
        <v>1442560.0000000005</v>
      </c>
      <c r="M704" s="20">
        <f t="shared" si="349"/>
        <v>1437500</v>
      </c>
      <c r="N704" s="20">
        <f t="shared" si="350"/>
        <v>1343353.3333333335</v>
      </c>
      <c r="O704" s="20">
        <f t="shared" si="335"/>
        <v>1293750</v>
      </c>
      <c r="P704" s="20">
        <f t="shared" si="336"/>
        <v>1440030.0000000002</v>
      </c>
      <c r="Q704" s="20">
        <f t="shared" si="351"/>
        <v>203293.1995911324</v>
      </c>
      <c r="R704" s="21">
        <f t="shared" si="337"/>
        <v>0.15713484026367722</v>
      </c>
      <c r="S704" s="20">
        <f t="shared" si="341"/>
        <v>1293750</v>
      </c>
      <c r="T704" s="16" t="str">
        <f t="shared" si="338"/>
        <v>PROM[MEN-MED]</v>
      </c>
      <c r="U704" s="16">
        <v>1</v>
      </c>
      <c r="V704" s="16">
        <v>1</v>
      </c>
      <c r="W704" s="18">
        <f t="shared" si="339"/>
        <v>0</v>
      </c>
      <c r="X704" s="22">
        <f t="shared" si="340"/>
        <v>1</v>
      </c>
      <c r="Y704" s="22" t="e">
        <f>U704/#REF!</f>
        <v>#REF!</v>
      </c>
      <c r="Z704" s="22" t="e">
        <f>V704/#REF!</f>
        <v>#REF!</v>
      </c>
      <c r="AA704" s="20">
        <f t="shared" si="342"/>
        <v>1293750</v>
      </c>
      <c r="AB704" s="20">
        <f t="shared" si="343"/>
        <v>1293750</v>
      </c>
    </row>
    <row r="705" spans="1:47" ht="20.399999999999999" x14ac:dyDescent="0.2">
      <c r="A705" s="40">
        <v>648</v>
      </c>
      <c r="B705" s="55" t="s">
        <v>564</v>
      </c>
      <c r="C705" s="54" t="s">
        <v>153</v>
      </c>
      <c r="D705" s="19">
        <v>1</v>
      </c>
      <c r="E705" s="2">
        <v>850000</v>
      </c>
      <c r="F705" s="2">
        <f t="shared" si="344"/>
        <v>850000</v>
      </c>
      <c r="G705" s="2">
        <v>1011500</v>
      </c>
      <c r="H705" s="2">
        <f t="shared" si="345"/>
        <v>1011500</v>
      </c>
      <c r="I705" s="2">
        <v>1009885.0000000002</v>
      </c>
      <c r="J705" s="63">
        <f t="shared" si="346"/>
        <v>1009885.0000000002</v>
      </c>
      <c r="K705" s="20">
        <f t="shared" si="347"/>
        <v>850000</v>
      </c>
      <c r="L705" s="20">
        <f t="shared" si="348"/>
        <v>1011500</v>
      </c>
      <c r="M705" s="20">
        <f t="shared" si="349"/>
        <v>1009885.0000000002</v>
      </c>
      <c r="N705" s="20">
        <f t="shared" si="350"/>
        <v>957128.33333333337</v>
      </c>
      <c r="O705" s="20">
        <f t="shared" si="335"/>
        <v>929942.50000000012</v>
      </c>
      <c r="P705" s="20">
        <f t="shared" si="336"/>
        <v>1010692.5000000001</v>
      </c>
      <c r="Q705" s="20">
        <f t="shared" si="351"/>
        <v>114197.74516162742</v>
      </c>
      <c r="R705" s="21">
        <f t="shared" si="337"/>
        <v>0.12280086689405786</v>
      </c>
      <c r="S705" s="20">
        <f t="shared" si="341"/>
        <v>929942.50000000012</v>
      </c>
      <c r="T705" s="16" t="str">
        <f t="shared" si="338"/>
        <v>PROM[MEN-MED]</v>
      </c>
      <c r="U705" s="16">
        <v>1</v>
      </c>
      <c r="V705" s="16">
        <v>1</v>
      </c>
      <c r="W705" s="18">
        <f t="shared" si="339"/>
        <v>0</v>
      </c>
      <c r="X705" s="22">
        <f t="shared" si="340"/>
        <v>1</v>
      </c>
      <c r="Y705" s="22" t="e">
        <f>U705/#REF!</f>
        <v>#REF!</v>
      </c>
      <c r="Z705" s="22" t="e">
        <f>V705/#REF!</f>
        <v>#REF!</v>
      </c>
      <c r="AA705" s="20">
        <f t="shared" si="342"/>
        <v>929942.50000000012</v>
      </c>
      <c r="AB705" s="20">
        <f t="shared" si="343"/>
        <v>929942.50000000012</v>
      </c>
    </row>
    <row r="706" spans="1:47" x14ac:dyDescent="0.2">
      <c r="A706" s="40">
        <v>649</v>
      </c>
      <c r="B706" s="56" t="s">
        <v>528</v>
      </c>
      <c r="C706" s="54" t="s">
        <v>152</v>
      </c>
      <c r="D706" s="19">
        <v>1</v>
      </c>
      <c r="E706" s="2">
        <v>54729.14</v>
      </c>
      <c r="F706" s="2">
        <f t="shared" si="344"/>
        <v>54729.14</v>
      </c>
      <c r="G706" s="2">
        <v>59654.762600000002</v>
      </c>
      <c r="H706" s="2">
        <f t="shared" si="345"/>
        <v>59654.762600000002</v>
      </c>
      <c r="I706" s="2">
        <v>73643.530783999988</v>
      </c>
      <c r="J706" s="63">
        <f t="shared" si="346"/>
        <v>73643.530783999988</v>
      </c>
      <c r="K706" s="20">
        <f t="shared" si="347"/>
        <v>54729.14</v>
      </c>
      <c r="L706" s="20">
        <f t="shared" si="348"/>
        <v>73643.530783999988</v>
      </c>
      <c r="M706" s="20">
        <f t="shared" si="349"/>
        <v>59654.762600000002</v>
      </c>
      <c r="N706" s="20">
        <f t="shared" si="350"/>
        <v>62675.811127999994</v>
      </c>
      <c r="O706" s="20">
        <f t="shared" si="335"/>
        <v>57191.951300000001</v>
      </c>
      <c r="P706" s="20">
        <f t="shared" si="336"/>
        <v>66649.146691999995</v>
      </c>
      <c r="Q706" s="20">
        <f t="shared" si="351"/>
        <v>3482.9411420257147</v>
      </c>
      <c r="R706" s="21">
        <f t="shared" si="337"/>
        <v>6.0899148618937131E-2</v>
      </c>
      <c r="S706" s="20">
        <f t="shared" si="341"/>
        <v>62675.811127999994</v>
      </c>
      <c r="T706" s="16" t="str">
        <f t="shared" si="338"/>
        <v>PROMEDIO</v>
      </c>
      <c r="U706" s="16">
        <v>1</v>
      </c>
      <c r="V706" s="16">
        <v>1</v>
      </c>
      <c r="W706" s="18">
        <f t="shared" si="339"/>
        <v>0</v>
      </c>
      <c r="X706" s="22">
        <f t="shared" si="340"/>
        <v>1</v>
      </c>
      <c r="Y706" s="22" t="e">
        <f>U706/#REF!</f>
        <v>#REF!</v>
      </c>
      <c r="Z706" s="22" t="e">
        <f>V706/#REF!</f>
        <v>#REF!</v>
      </c>
      <c r="AA706" s="20">
        <f t="shared" si="342"/>
        <v>62675.811127999994</v>
      </c>
      <c r="AB706" s="20">
        <f t="shared" si="343"/>
        <v>62675.811127999994</v>
      </c>
    </row>
    <row r="707" spans="1:47" ht="20.399999999999999" x14ac:dyDescent="0.2">
      <c r="A707" s="40">
        <v>650</v>
      </c>
      <c r="B707" s="56" t="s">
        <v>529</v>
      </c>
      <c r="C707" s="54" t="s">
        <v>152</v>
      </c>
      <c r="D707" s="19">
        <v>1</v>
      </c>
      <c r="E707" s="2">
        <v>94500</v>
      </c>
      <c r="F707" s="2">
        <f t="shared" si="344"/>
        <v>94500</v>
      </c>
      <c r="G707" s="2">
        <v>95445</v>
      </c>
      <c r="H707" s="2">
        <f t="shared" si="345"/>
        <v>95445</v>
      </c>
      <c r="I707" s="2">
        <v>116433.45000000003</v>
      </c>
      <c r="J707" s="63">
        <f t="shared" si="346"/>
        <v>116433.45000000003</v>
      </c>
      <c r="K707" s="20">
        <f t="shared" si="347"/>
        <v>94500</v>
      </c>
      <c r="L707" s="20">
        <f t="shared" si="348"/>
        <v>116433.45000000003</v>
      </c>
      <c r="M707" s="20">
        <f t="shared" si="349"/>
        <v>95445</v>
      </c>
      <c r="N707" s="20">
        <f t="shared" si="350"/>
        <v>102126.15000000001</v>
      </c>
      <c r="O707" s="20">
        <f t="shared" si="335"/>
        <v>94972.5</v>
      </c>
      <c r="P707" s="20">
        <f t="shared" si="336"/>
        <v>105939.22500000001</v>
      </c>
      <c r="Q707" s="20">
        <f t="shared" si="351"/>
        <v>668.21590822128746</v>
      </c>
      <c r="R707" s="21">
        <f t="shared" si="337"/>
        <v>7.0358883700153991E-3</v>
      </c>
      <c r="S707" s="20">
        <f t="shared" si="341"/>
        <v>102126.15000000001</v>
      </c>
      <c r="T707" s="16" t="str">
        <f t="shared" si="338"/>
        <v>PROMEDIO</v>
      </c>
      <c r="U707" s="16">
        <v>1</v>
      </c>
      <c r="V707" s="16">
        <v>1</v>
      </c>
      <c r="W707" s="18">
        <f t="shared" si="339"/>
        <v>0</v>
      </c>
      <c r="X707" s="22">
        <f t="shared" si="340"/>
        <v>1</v>
      </c>
      <c r="Y707" s="22" t="e">
        <f>U707/#REF!</f>
        <v>#REF!</v>
      </c>
      <c r="Z707" s="22" t="e">
        <f>V707/#REF!</f>
        <v>#REF!</v>
      </c>
      <c r="AA707" s="20">
        <f t="shared" si="342"/>
        <v>102126.15000000001</v>
      </c>
      <c r="AB707" s="20">
        <f t="shared" si="343"/>
        <v>102126.15000000001</v>
      </c>
    </row>
    <row r="708" spans="1:47" x14ac:dyDescent="0.2">
      <c r="A708" s="40">
        <v>651</v>
      </c>
      <c r="B708" s="56" t="s">
        <v>530</v>
      </c>
      <c r="C708" s="54" t="s">
        <v>152</v>
      </c>
      <c r="D708" s="19">
        <v>1</v>
      </c>
      <c r="E708" s="2">
        <v>55000</v>
      </c>
      <c r="F708" s="2">
        <f t="shared" si="344"/>
        <v>55000</v>
      </c>
      <c r="G708" s="2">
        <v>61600.000000000007</v>
      </c>
      <c r="H708" s="2">
        <f t="shared" si="345"/>
        <v>61600.000000000007</v>
      </c>
      <c r="I708" s="2">
        <v>85937.5</v>
      </c>
      <c r="J708" s="63">
        <f t="shared" si="346"/>
        <v>85937.5</v>
      </c>
      <c r="K708" s="20">
        <f t="shared" si="347"/>
        <v>55000</v>
      </c>
      <c r="L708" s="20">
        <f t="shared" si="348"/>
        <v>85937.5</v>
      </c>
      <c r="M708" s="20">
        <f t="shared" si="349"/>
        <v>61600.000000000007</v>
      </c>
      <c r="N708" s="20">
        <f t="shared" si="350"/>
        <v>67512.5</v>
      </c>
      <c r="O708" s="20">
        <f t="shared" si="335"/>
        <v>58300</v>
      </c>
      <c r="P708" s="20">
        <f t="shared" si="336"/>
        <v>73768.75</v>
      </c>
      <c r="Q708" s="20">
        <f t="shared" si="351"/>
        <v>4666.9047558312186</v>
      </c>
      <c r="R708" s="21">
        <f t="shared" si="337"/>
        <v>8.0049824285269619E-2</v>
      </c>
      <c r="S708" s="20">
        <f t="shared" si="341"/>
        <v>67512.5</v>
      </c>
      <c r="T708" s="16" t="str">
        <f t="shared" si="338"/>
        <v>PROMEDIO</v>
      </c>
      <c r="U708" s="16">
        <v>1</v>
      </c>
      <c r="V708" s="16">
        <v>1</v>
      </c>
      <c r="W708" s="18">
        <f t="shared" si="339"/>
        <v>0</v>
      </c>
      <c r="X708" s="22">
        <f t="shared" si="340"/>
        <v>1</v>
      </c>
      <c r="Y708" s="22" t="e">
        <f>U708/#REF!</f>
        <v>#REF!</v>
      </c>
      <c r="Z708" s="22" t="e">
        <f>V708/#REF!</f>
        <v>#REF!</v>
      </c>
      <c r="AA708" s="20">
        <f t="shared" si="342"/>
        <v>67512.5</v>
      </c>
      <c r="AB708" s="20">
        <f t="shared" si="343"/>
        <v>67512.5</v>
      </c>
    </row>
    <row r="709" spans="1:47" ht="20.399999999999999" x14ac:dyDescent="0.2">
      <c r="A709" s="40">
        <v>652</v>
      </c>
      <c r="B709" s="56" t="s">
        <v>531</v>
      </c>
      <c r="C709" s="54" t="s">
        <v>152</v>
      </c>
      <c r="D709" s="19">
        <v>1</v>
      </c>
      <c r="E709" s="2">
        <v>75000</v>
      </c>
      <c r="F709" s="2">
        <f t="shared" si="344"/>
        <v>75000</v>
      </c>
      <c r="G709" s="2">
        <v>88500</v>
      </c>
      <c r="H709" s="2">
        <f t="shared" si="345"/>
        <v>88500</v>
      </c>
      <c r="I709" s="2">
        <v>100920</v>
      </c>
      <c r="J709" s="63">
        <f t="shared" si="346"/>
        <v>100920</v>
      </c>
      <c r="K709" s="20">
        <f t="shared" si="347"/>
        <v>75000</v>
      </c>
      <c r="L709" s="20">
        <f t="shared" si="348"/>
        <v>100920</v>
      </c>
      <c r="M709" s="20">
        <f t="shared" si="349"/>
        <v>88500</v>
      </c>
      <c r="N709" s="20">
        <f t="shared" si="350"/>
        <v>88140</v>
      </c>
      <c r="O709" s="20">
        <f t="shared" si="335"/>
        <v>81750</v>
      </c>
      <c r="P709" s="20">
        <f t="shared" si="336"/>
        <v>94710</v>
      </c>
      <c r="Q709" s="20">
        <f t="shared" si="351"/>
        <v>9545.9415460183918</v>
      </c>
      <c r="R709" s="21">
        <f t="shared" si="337"/>
        <v>0.11676992716842069</v>
      </c>
      <c r="S709" s="20">
        <f t="shared" si="341"/>
        <v>81750</v>
      </c>
      <c r="T709" s="16" t="str">
        <f t="shared" si="338"/>
        <v>PROM[MEN-MED]</v>
      </c>
      <c r="U709" s="16">
        <v>1</v>
      </c>
      <c r="V709" s="16">
        <v>1</v>
      </c>
      <c r="W709" s="18">
        <f t="shared" si="339"/>
        <v>0</v>
      </c>
      <c r="X709" s="22">
        <f t="shared" si="340"/>
        <v>1</v>
      </c>
      <c r="Y709" s="22" t="e">
        <f>U709/#REF!</f>
        <v>#REF!</v>
      </c>
      <c r="Z709" s="22" t="e">
        <f>V709/#REF!</f>
        <v>#REF!</v>
      </c>
      <c r="AA709" s="20">
        <f t="shared" si="342"/>
        <v>81750</v>
      </c>
      <c r="AB709" s="20">
        <f t="shared" si="343"/>
        <v>81750</v>
      </c>
    </row>
    <row r="710" spans="1:47" ht="20.399999999999999" x14ac:dyDescent="0.2">
      <c r="A710" s="40">
        <v>653</v>
      </c>
      <c r="B710" s="56" t="s">
        <v>532</v>
      </c>
      <c r="C710" s="54" t="s">
        <v>152</v>
      </c>
      <c r="D710" s="19">
        <v>1</v>
      </c>
      <c r="E710" s="2">
        <v>54729.14</v>
      </c>
      <c r="F710" s="2">
        <f t="shared" si="344"/>
        <v>54729.14</v>
      </c>
      <c r="G710" s="2">
        <v>56371.014199999998</v>
      </c>
      <c r="H710" s="2">
        <f t="shared" si="345"/>
        <v>56371.014199999998</v>
      </c>
      <c r="I710" s="2">
        <v>68652.233216000008</v>
      </c>
      <c r="J710" s="63">
        <f t="shared" si="346"/>
        <v>68652.233216000008</v>
      </c>
      <c r="K710" s="20">
        <f t="shared" si="347"/>
        <v>54729.14</v>
      </c>
      <c r="L710" s="20">
        <f t="shared" si="348"/>
        <v>68652.233216000008</v>
      </c>
      <c r="M710" s="20">
        <f t="shared" si="349"/>
        <v>56371.014199999998</v>
      </c>
      <c r="N710" s="20">
        <f t="shared" si="350"/>
        <v>59917.462472000007</v>
      </c>
      <c r="O710" s="20">
        <f t="shared" si="335"/>
        <v>55550.077099999995</v>
      </c>
      <c r="P710" s="20">
        <f t="shared" si="336"/>
        <v>62511.623707999999</v>
      </c>
      <c r="Q710" s="20">
        <f t="shared" si="351"/>
        <v>1160.9803806752366</v>
      </c>
      <c r="R710" s="21">
        <f t="shared" si="337"/>
        <v>2.0899707818321581E-2</v>
      </c>
      <c r="S710" s="20">
        <f t="shared" si="341"/>
        <v>59917.462472000007</v>
      </c>
      <c r="T710" s="16" t="str">
        <f t="shared" si="338"/>
        <v>PROMEDIO</v>
      </c>
      <c r="U710" s="16">
        <v>1</v>
      </c>
      <c r="V710" s="16">
        <v>1</v>
      </c>
      <c r="W710" s="18">
        <f t="shared" si="339"/>
        <v>0</v>
      </c>
      <c r="X710" s="22">
        <f t="shared" si="340"/>
        <v>1</v>
      </c>
      <c r="Y710" s="22" t="e">
        <f>U710/#REF!</f>
        <v>#REF!</v>
      </c>
      <c r="Z710" s="22" t="e">
        <f>V710/#REF!</f>
        <v>#REF!</v>
      </c>
      <c r="AA710" s="20">
        <f t="shared" si="342"/>
        <v>59917.462472000007</v>
      </c>
      <c r="AB710" s="20">
        <f t="shared" si="343"/>
        <v>59917.462472000007</v>
      </c>
    </row>
    <row r="711" spans="1:47" ht="20.399999999999999" x14ac:dyDescent="0.2">
      <c r="A711" s="40">
        <v>654</v>
      </c>
      <c r="B711" s="55" t="s">
        <v>533</v>
      </c>
      <c r="C711" s="54" t="s">
        <v>152</v>
      </c>
      <c r="D711" s="19">
        <v>1</v>
      </c>
      <c r="E711" s="2">
        <v>65000</v>
      </c>
      <c r="F711" s="2">
        <f t="shared" si="344"/>
        <v>65000</v>
      </c>
      <c r="G711" s="2">
        <v>76050</v>
      </c>
      <c r="H711" s="2">
        <f t="shared" si="345"/>
        <v>76050</v>
      </c>
      <c r="I711" s="2">
        <v>101562.5</v>
      </c>
      <c r="J711" s="63">
        <f t="shared" si="346"/>
        <v>101562.5</v>
      </c>
      <c r="K711" s="20">
        <f t="shared" si="347"/>
        <v>65000</v>
      </c>
      <c r="L711" s="20">
        <f t="shared" si="348"/>
        <v>101562.5</v>
      </c>
      <c r="M711" s="20">
        <f t="shared" si="349"/>
        <v>76050</v>
      </c>
      <c r="N711" s="20">
        <f t="shared" si="350"/>
        <v>80870.833333333328</v>
      </c>
      <c r="O711" s="20">
        <f t="shared" si="335"/>
        <v>70525</v>
      </c>
      <c r="P711" s="20">
        <f t="shared" si="336"/>
        <v>88806.25</v>
      </c>
      <c r="Q711" s="20">
        <f t="shared" si="351"/>
        <v>7813.5299321113498</v>
      </c>
      <c r="R711" s="21">
        <f t="shared" si="337"/>
        <v>0.1107909242412102</v>
      </c>
      <c r="S711" s="20">
        <f t="shared" si="341"/>
        <v>70525</v>
      </c>
      <c r="T711" s="16" t="str">
        <f t="shared" si="338"/>
        <v>PROM[MEN-MED]</v>
      </c>
      <c r="U711" s="16">
        <v>1</v>
      </c>
      <c r="V711" s="16">
        <v>1</v>
      </c>
      <c r="W711" s="18">
        <f t="shared" si="339"/>
        <v>0</v>
      </c>
      <c r="X711" s="22">
        <f t="shared" si="340"/>
        <v>1</v>
      </c>
      <c r="Y711" s="22" t="e">
        <f>U711/#REF!</f>
        <v>#REF!</v>
      </c>
      <c r="Z711" s="22" t="e">
        <f>V711/#REF!</f>
        <v>#REF!</v>
      </c>
      <c r="AA711" s="20">
        <f t="shared" si="342"/>
        <v>70525</v>
      </c>
      <c r="AB711" s="20">
        <f t="shared" si="343"/>
        <v>70525</v>
      </c>
    </row>
    <row r="712" spans="1:47" ht="61.2" x14ac:dyDescent="0.2">
      <c r="A712" s="40">
        <v>655</v>
      </c>
      <c r="B712" s="55" t="s">
        <v>565</v>
      </c>
      <c r="C712" s="54" t="s">
        <v>152</v>
      </c>
      <c r="D712" s="19">
        <v>1</v>
      </c>
      <c r="E712" s="2">
        <v>196387.15</v>
      </c>
      <c r="F712" s="2">
        <f t="shared" ref="F712:F717" si="352">E712*D712</f>
        <v>196387.15</v>
      </c>
      <c r="G712" s="2">
        <v>229772.96549999999</v>
      </c>
      <c r="H712" s="2">
        <f t="shared" ref="H712:H717" si="353">G712*D712</f>
        <v>229772.96549999999</v>
      </c>
      <c r="I712" s="2">
        <v>250766.75183499997</v>
      </c>
      <c r="J712" s="63">
        <f t="shared" ref="J712:J717" si="354">I712*D712</f>
        <v>250766.75183499997</v>
      </c>
      <c r="K712" s="20">
        <f t="shared" ref="K712:K717" si="355">MIN(E712,G712,I712)</f>
        <v>196387.15</v>
      </c>
      <c r="L712" s="20">
        <f t="shared" ref="L712:L717" si="356">MAX(E712,G712,I712)</f>
        <v>250766.75183499997</v>
      </c>
      <c r="M712" s="20">
        <f t="shared" ref="M712:M717" si="357">MEDIAN(E712,G712,I712)</f>
        <v>229772.96549999999</v>
      </c>
      <c r="N712" s="20">
        <f t="shared" ref="N712:N717" si="358">AVERAGE(E712,G712,I712)</f>
        <v>225642.28911166664</v>
      </c>
      <c r="O712" s="20">
        <f t="shared" si="335"/>
        <v>213080.05774999998</v>
      </c>
      <c r="P712" s="20">
        <f t="shared" si="336"/>
        <v>240269.85866749997</v>
      </c>
      <c r="Q712" s="20">
        <f t="shared" ref="Q712:Q717" si="359">STDEVA(E712,G712)</f>
        <v>23607.336535492945</v>
      </c>
      <c r="R712" s="21">
        <f t="shared" si="337"/>
        <v>0.11079092424121022</v>
      </c>
      <c r="S712" s="20">
        <f t="shared" si="341"/>
        <v>213080.05774999998</v>
      </c>
      <c r="T712" s="16" t="str">
        <f t="shared" si="338"/>
        <v>PROM[MEN-MED]</v>
      </c>
      <c r="U712" s="16">
        <v>1</v>
      </c>
      <c r="V712" s="16">
        <v>1</v>
      </c>
      <c r="W712" s="18">
        <f t="shared" si="339"/>
        <v>0</v>
      </c>
      <c r="X712" s="22">
        <f t="shared" si="340"/>
        <v>1</v>
      </c>
      <c r="Y712" s="22" t="e">
        <f>U712/#REF!</f>
        <v>#REF!</v>
      </c>
      <c r="Z712" s="22" t="e">
        <f>V712/#REF!</f>
        <v>#REF!</v>
      </c>
      <c r="AA712" s="20">
        <f t="shared" si="342"/>
        <v>213080.05774999998</v>
      </c>
      <c r="AB712" s="20">
        <f t="shared" si="343"/>
        <v>213080.05774999998</v>
      </c>
    </row>
    <row r="713" spans="1:47" ht="51" x14ac:dyDescent="0.2">
      <c r="A713" s="40">
        <v>656</v>
      </c>
      <c r="B713" s="55" t="s">
        <v>535</v>
      </c>
      <c r="C713" s="54" t="s">
        <v>152</v>
      </c>
      <c r="D713" s="19">
        <v>1</v>
      </c>
      <c r="E713" s="2">
        <v>95000</v>
      </c>
      <c r="F713" s="2">
        <f t="shared" si="352"/>
        <v>95000</v>
      </c>
      <c r="G713" s="2">
        <v>113050</v>
      </c>
      <c r="H713" s="2">
        <f t="shared" si="353"/>
        <v>113050</v>
      </c>
      <c r="I713" s="2">
        <v>104737.5</v>
      </c>
      <c r="J713" s="63">
        <f t="shared" si="354"/>
        <v>104737.5</v>
      </c>
      <c r="K713" s="20">
        <f t="shared" si="355"/>
        <v>95000</v>
      </c>
      <c r="L713" s="20">
        <f t="shared" si="356"/>
        <v>113050</v>
      </c>
      <c r="M713" s="20">
        <f t="shared" si="357"/>
        <v>104737.5</v>
      </c>
      <c r="N713" s="20">
        <f t="shared" si="358"/>
        <v>104262.5</v>
      </c>
      <c r="O713" s="20">
        <f t="shared" si="335"/>
        <v>99868.75</v>
      </c>
      <c r="P713" s="20">
        <f t="shared" si="336"/>
        <v>108893.75</v>
      </c>
      <c r="Q713" s="20">
        <f t="shared" si="359"/>
        <v>12763.277400417182</v>
      </c>
      <c r="R713" s="21">
        <f t="shared" si="337"/>
        <v>0.12780051217640334</v>
      </c>
      <c r="S713" s="20">
        <f t="shared" si="341"/>
        <v>99868.75</v>
      </c>
      <c r="T713" s="16" t="str">
        <f t="shared" si="338"/>
        <v>PROM[MEN-MED]</v>
      </c>
      <c r="U713" s="16">
        <v>1</v>
      </c>
      <c r="V713" s="16">
        <v>1</v>
      </c>
      <c r="W713" s="18">
        <f t="shared" si="339"/>
        <v>0</v>
      </c>
      <c r="X713" s="22">
        <f t="shared" si="340"/>
        <v>1</v>
      </c>
      <c r="Y713" s="22" t="e">
        <f>U713/#REF!</f>
        <v>#REF!</v>
      </c>
      <c r="Z713" s="22" t="e">
        <f>V713/#REF!</f>
        <v>#REF!</v>
      </c>
      <c r="AA713" s="20">
        <f t="shared" si="342"/>
        <v>99868.75</v>
      </c>
      <c r="AB713" s="20">
        <f t="shared" si="343"/>
        <v>99868.75</v>
      </c>
    </row>
    <row r="714" spans="1:47" ht="81.599999999999994" x14ac:dyDescent="0.2">
      <c r="A714" s="40">
        <v>657</v>
      </c>
      <c r="B714" s="56" t="s">
        <v>536</v>
      </c>
      <c r="C714" s="54" t="s">
        <v>152</v>
      </c>
      <c r="D714" s="19">
        <v>1</v>
      </c>
      <c r="E714" s="2">
        <v>68836.399999999994</v>
      </c>
      <c r="F714" s="2">
        <f t="shared" si="352"/>
        <v>68836.399999999994</v>
      </c>
      <c r="G714" s="2">
        <v>70901.491999999998</v>
      </c>
      <c r="H714" s="2">
        <f t="shared" si="353"/>
        <v>70901.491999999998</v>
      </c>
      <c r="I714" s="2">
        <v>74453.450240000006</v>
      </c>
      <c r="J714" s="63">
        <f t="shared" si="354"/>
        <v>74453.450240000006</v>
      </c>
      <c r="K714" s="20">
        <f t="shared" si="355"/>
        <v>68836.399999999994</v>
      </c>
      <c r="L714" s="20">
        <f t="shared" si="356"/>
        <v>74453.450240000006</v>
      </c>
      <c r="M714" s="20">
        <f t="shared" si="357"/>
        <v>70901.491999999998</v>
      </c>
      <c r="N714" s="20">
        <f t="shared" si="358"/>
        <v>71397.114079999999</v>
      </c>
      <c r="O714" s="20">
        <f t="shared" si="335"/>
        <v>69868.945999999996</v>
      </c>
      <c r="P714" s="20">
        <f t="shared" si="336"/>
        <v>72677.471120000002</v>
      </c>
      <c r="Q714" s="20">
        <f t="shared" si="359"/>
        <v>1460.2405569740927</v>
      </c>
      <c r="R714" s="21">
        <f t="shared" si="337"/>
        <v>2.0899707818321643E-2</v>
      </c>
      <c r="S714" s="20">
        <f t="shared" si="341"/>
        <v>71397.114079999999</v>
      </c>
      <c r="T714" s="16" t="str">
        <f t="shared" si="338"/>
        <v>PROMEDIO</v>
      </c>
      <c r="U714" s="16">
        <v>1</v>
      </c>
      <c r="V714" s="16">
        <v>1</v>
      </c>
      <c r="W714" s="18">
        <f t="shared" si="339"/>
        <v>0</v>
      </c>
      <c r="X714" s="22">
        <f t="shared" si="340"/>
        <v>1</v>
      </c>
      <c r="Y714" s="22" t="e">
        <f>U714/#REF!</f>
        <v>#REF!</v>
      </c>
      <c r="Z714" s="22" t="e">
        <f>V714/#REF!</f>
        <v>#REF!</v>
      </c>
      <c r="AA714" s="20">
        <f t="shared" si="342"/>
        <v>71397.114079999999</v>
      </c>
      <c r="AB714" s="20">
        <f t="shared" si="343"/>
        <v>71397.114079999999</v>
      </c>
    </row>
    <row r="715" spans="1:47" ht="122.4" x14ac:dyDescent="0.2">
      <c r="A715" s="40">
        <v>658</v>
      </c>
      <c r="B715" s="56" t="s">
        <v>308</v>
      </c>
      <c r="C715" s="54" t="s">
        <v>152</v>
      </c>
      <c r="D715" s="19">
        <v>1</v>
      </c>
      <c r="E715" s="2">
        <v>185000</v>
      </c>
      <c r="F715" s="2">
        <f t="shared" si="352"/>
        <v>185000</v>
      </c>
      <c r="G715" s="2">
        <v>197950</v>
      </c>
      <c r="H715" s="2">
        <f t="shared" si="353"/>
        <v>197950</v>
      </c>
      <c r="I715" s="2">
        <v>270858.5</v>
      </c>
      <c r="J715" s="63">
        <f t="shared" si="354"/>
        <v>270858.5</v>
      </c>
      <c r="K715" s="20">
        <f t="shared" si="355"/>
        <v>185000</v>
      </c>
      <c r="L715" s="20">
        <f t="shared" si="356"/>
        <v>270858.5</v>
      </c>
      <c r="M715" s="20">
        <f t="shared" si="357"/>
        <v>197950</v>
      </c>
      <c r="N715" s="20">
        <f t="shared" si="358"/>
        <v>217936.16666666666</v>
      </c>
      <c r="O715" s="20">
        <f t="shared" si="335"/>
        <v>191475</v>
      </c>
      <c r="P715" s="20">
        <f t="shared" si="336"/>
        <v>234404.25</v>
      </c>
      <c r="Q715" s="20">
        <f t="shared" si="359"/>
        <v>9157.0328163657905</v>
      </c>
      <c r="R715" s="21">
        <f t="shared" si="337"/>
        <v>4.7823647036771333E-2</v>
      </c>
      <c r="S715" s="20">
        <f t="shared" si="341"/>
        <v>217936.16666666666</v>
      </c>
      <c r="T715" s="16" t="str">
        <f t="shared" si="338"/>
        <v>PROMEDIO</v>
      </c>
      <c r="U715" s="16">
        <v>1</v>
      </c>
      <c r="V715" s="16">
        <v>1</v>
      </c>
      <c r="W715" s="18">
        <f t="shared" si="339"/>
        <v>0</v>
      </c>
      <c r="X715" s="22">
        <f t="shared" si="340"/>
        <v>1</v>
      </c>
      <c r="Y715" s="22" t="e">
        <f>U715/#REF!</f>
        <v>#REF!</v>
      </c>
      <c r="Z715" s="22" t="e">
        <f>V715/#REF!</f>
        <v>#REF!</v>
      </c>
      <c r="AA715" s="20">
        <f t="shared" si="342"/>
        <v>217936.16666666666</v>
      </c>
      <c r="AB715" s="20">
        <f t="shared" si="343"/>
        <v>217936.16666666666</v>
      </c>
    </row>
    <row r="716" spans="1:47" x14ac:dyDescent="0.2">
      <c r="A716" s="40">
        <v>659</v>
      </c>
      <c r="B716" s="56" t="s">
        <v>566</v>
      </c>
      <c r="C716" s="54" t="s">
        <v>154</v>
      </c>
      <c r="D716" s="19">
        <v>1</v>
      </c>
      <c r="E716" s="2">
        <v>75000</v>
      </c>
      <c r="F716" s="2">
        <f t="shared" si="352"/>
        <v>75000</v>
      </c>
      <c r="G716" s="2">
        <v>88500</v>
      </c>
      <c r="H716" s="2">
        <f t="shared" si="353"/>
        <v>88500</v>
      </c>
      <c r="I716" s="2">
        <v>89107.5</v>
      </c>
      <c r="J716" s="63">
        <f t="shared" si="354"/>
        <v>89107.5</v>
      </c>
      <c r="K716" s="20">
        <f t="shared" si="355"/>
        <v>75000</v>
      </c>
      <c r="L716" s="20">
        <f t="shared" si="356"/>
        <v>89107.5</v>
      </c>
      <c r="M716" s="20">
        <f t="shared" si="357"/>
        <v>88500</v>
      </c>
      <c r="N716" s="20">
        <f t="shared" si="358"/>
        <v>84202.5</v>
      </c>
      <c r="O716" s="20">
        <f t="shared" si="335"/>
        <v>81750</v>
      </c>
      <c r="P716" s="20">
        <f t="shared" si="336"/>
        <v>88803.75</v>
      </c>
      <c r="Q716" s="20">
        <f t="shared" si="359"/>
        <v>9545.9415460183918</v>
      </c>
      <c r="R716" s="21">
        <f t="shared" si="337"/>
        <v>0.11676992716842069</v>
      </c>
      <c r="S716" s="20">
        <f t="shared" si="341"/>
        <v>81750</v>
      </c>
      <c r="T716" s="16" t="str">
        <f t="shared" si="338"/>
        <v>PROM[MEN-MED]</v>
      </c>
      <c r="U716" s="16">
        <v>1</v>
      </c>
      <c r="V716" s="16">
        <v>1</v>
      </c>
      <c r="W716" s="18">
        <f t="shared" si="339"/>
        <v>0</v>
      </c>
      <c r="X716" s="22">
        <f t="shared" si="340"/>
        <v>1</v>
      </c>
      <c r="Y716" s="22" t="e">
        <f>U716/#REF!</f>
        <v>#REF!</v>
      </c>
      <c r="Z716" s="22" t="e">
        <f>V716/#REF!</f>
        <v>#REF!</v>
      </c>
      <c r="AA716" s="20">
        <f t="shared" si="342"/>
        <v>81750</v>
      </c>
      <c r="AB716" s="20">
        <f t="shared" si="343"/>
        <v>81750</v>
      </c>
    </row>
    <row r="717" spans="1:47" ht="20.399999999999999" x14ac:dyDescent="0.2">
      <c r="A717" s="40">
        <v>660</v>
      </c>
      <c r="B717" s="56" t="s">
        <v>567</v>
      </c>
      <c r="C717" s="54" t="s">
        <v>152</v>
      </c>
      <c r="D717" s="19">
        <v>1</v>
      </c>
      <c r="E717" s="2">
        <v>185000</v>
      </c>
      <c r="F717" s="2">
        <f t="shared" si="352"/>
        <v>185000</v>
      </c>
      <c r="G717" s="2">
        <v>231250</v>
      </c>
      <c r="H717" s="2">
        <f t="shared" si="353"/>
        <v>231250</v>
      </c>
      <c r="I717" s="2">
        <v>266400</v>
      </c>
      <c r="J717" s="63">
        <f t="shared" si="354"/>
        <v>266400</v>
      </c>
      <c r="K717" s="20">
        <f t="shared" si="355"/>
        <v>185000</v>
      </c>
      <c r="L717" s="20">
        <f t="shared" si="356"/>
        <v>266400</v>
      </c>
      <c r="M717" s="20">
        <f t="shared" si="357"/>
        <v>231250</v>
      </c>
      <c r="N717" s="20">
        <f t="shared" si="358"/>
        <v>227550</v>
      </c>
      <c r="O717" s="20">
        <f t="shared" si="335"/>
        <v>208125</v>
      </c>
      <c r="P717" s="20">
        <f t="shared" si="336"/>
        <v>248825</v>
      </c>
      <c r="Q717" s="20">
        <f t="shared" si="359"/>
        <v>32703.688629877823</v>
      </c>
      <c r="R717" s="21">
        <f t="shared" si="337"/>
        <v>0.15713484026367722</v>
      </c>
      <c r="S717" s="20">
        <f t="shared" si="341"/>
        <v>208125</v>
      </c>
      <c r="T717" s="16" t="str">
        <f t="shared" si="338"/>
        <v>PROM[MEN-MED]</v>
      </c>
      <c r="U717" s="16">
        <v>1</v>
      </c>
      <c r="V717" s="16">
        <v>1</v>
      </c>
      <c r="W717" s="18">
        <f t="shared" si="339"/>
        <v>0</v>
      </c>
      <c r="X717" s="22">
        <f t="shared" si="340"/>
        <v>1</v>
      </c>
      <c r="Y717" s="22" t="e">
        <f>U717/#REF!</f>
        <v>#REF!</v>
      </c>
      <c r="Z717" s="22" t="e">
        <f>V717/#REF!</f>
        <v>#REF!</v>
      </c>
      <c r="AA717" s="20">
        <f t="shared" si="342"/>
        <v>208125</v>
      </c>
      <c r="AB717" s="20">
        <f t="shared" si="343"/>
        <v>208125</v>
      </c>
    </row>
    <row r="718" spans="1:47" x14ac:dyDescent="0.2">
      <c r="A718" s="131"/>
      <c r="B718" s="132"/>
      <c r="C718" s="133"/>
      <c r="D718" s="19"/>
      <c r="E718" s="2"/>
      <c r="F718" s="2"/>
      <c r="G718" s="2"/>
      <c r="H718" s="2"/>
      <c r="I718" s="2"/>
      <c r="J718" s="63"/>
      <c r="K718" s="20"/>
      <c r="L718" s="20"/>
      <c r="M718" s="20"/>
      <c r="N718" s="20"/>
      <c r="O718" s="20"/>
      <c r="P718" s="20"/>
      <c r="Q718" s="20"/>
      <c r="R718" s="21"/>
      <c r="S718" s="20"/>
      <c r="T718" s="16"/>
      <c r="U718" s="16"/>
      <c r="V718" s="16"/>
      <c r="W718" s="18"/>
      <c r="X718" s="22"/>
      <c r="Y718" s="22"/>
      <c r="Z718" s="22"/>
      <c r="AA718" s="20"/>
      <c r="AB718" s="20"/>
    </row>
    <row r="719" spans="1:47" x14ac:dyDescent="0.2">
      <c r="A719" s="131"/>
      <c r="B719" s="132"/>
      <c r="C719" s="133"/>
      <c r="D719" s="19"/>
      <c r="E719" s="2"/>
      <c r="F719" s="2"/>
      <c r="G719" s="2"/>
      <c r="H719" s="2"/>
      <c r="I719" s="2"/>
      <c r="J719" s="63"/>
      <c r="K719" s="20"/>
      <c r="L719" s="20"/>
      <c r="M719" s="20"/>
      <c r="N719" s="20"/>
      <c r="O719" s="20"/>
      <c r="P719" s="20"/>
      <c r="Q719" s="20"/>
      <c r="R719" s="21"/>
      <c r="S719" s="20"/>
      <c r="T719" s="16"/>
      <c r="U719" s="16"/>
      <c r="V719" s="16"/>
      <c r="W719" s="18"/>
      <c r="X719" s="22"/>
      <c r="Y719" s="22"/>
      <c r="Z719" s="22"/>
      <c r="AA719" s="20"/>
      <c r="AB719" s="20"/>
    </row>
    <row r="720" spans="1:47" s="60" customFormat="1" ht="19.2" customHeight="1" x14ac:dyDescent="0.2">
      <c r="A720" s="349" t="s">
        <v>568</v>
      </c>
      <c r="B720" s="350"/>
      <c r="C720" s="13"/>
      <c r="D720" s="139"/>
      <c r="E720" s="140"/>
      <c r="F720" s="140"/>
      <c r="G720" s="140"/>
      <c r="H720" s="140"/>
      <c r="I720" s="140"/>
      <c r="J720" s="141"/>
      <c r="K720" s="142"/>
      <c r="L720" s="142"/>
      <c r="M720" s="142"/>
      <c r="N720" s="142"/>
      <c r="O720" s="142"/>
      <c r="P720" s="142"/>
      <c r="Q720" s="142"/>
      <c r="R720" s="143"/>
      <c r="S720" s="142"/>
      <c r="T720" s="138"/>
      <c r="U720" s="138"/>
      <c r="V720" s="138"/>
      <c r="W720" s="139"/>
      <c r="X720" s="143"/>
      <c r="Y720" s="143"/>
      <c r="Z720" s="143"/>
      <c r="AA720" s="142"/>
      <c r="AB720" s="142"/>
      <c r="AC720" s="59"/>
      <c r="AD720" s="59"/>
      <c r="AE720" s="59"/>
      <c r="AF720" s="59"/>
      <c r="AG720" s="59"/>
      <c r="AH720" s="59"/>
      <c r="AI720" s="59"/>
      <c r="AJ720" s="59"/>
      <c r="AK720" s="59"/>
      <c r="AL720" s="59"/>
      <c r="AM720" s="59"/>
      <c r="AN720" s="59"/>
      <c r="AO720" s="59"/>
      <c r="AP720" s="59"/>
      <c r="AQ720" s="59"/>
      <c r="AR720" s="59"/>
      <c r="AS720" s="59"/>
      <c r="AT720" s="59"/>
      <c r="AU720" s="59"/>
    </row>
    <row r="721" spans="1:28" ht="20.399999999999999" x14ac:dyDescent="0.2">
      <c r="A721" s="40">
        <v>661</v>
      </c>
      <c r="B721" s="56" t="s">
        <v>569</v>
      </c>
      <c r="C721" s="54" t="s">
        <v>153</v>
      </c>
      <c r="D721" s="19">
        <v>1</v>
      </c>
      <c r="E721" s="2">
        <v>115000</v>
      </c>
      <c r="F721" s="2">
        <f t="shared" ref="F721:F743" si="360">E721*D721</f>
        <v>115000</v>
      </c>
      <c r="G721" s="2">
        <v>119600</v>
      </c>
      <c r="H721" s="2">
        <f t="shared" ref="H721:H743" si="361">G721*D721</f>
        <v>119600</v>
      </c>
      <c r="I721" s="2">
        <v>146843.49999999997</v>
      </c>
      <c r="J721" s="63">
        <f t="shared" ref="J721:J743" si="362">I721*D721</f>
        <v>146843.49999999997</v>
      </c>
      <c r="K721" s="20">
        <f t="shared" ref="K721:K743" si="363">MIN(E721,G721,I721)</f>
        <v>115000</v>
      </c>
      <c r="L721" s="20">
        <f t="shared" ref="L721:L743" si="364">MAX(E721,G721,I721)</f>
        <v>146843.49999999997</v>
      </c>
      <c r="M721" s="20">
        <f t="shared" ref="M721:M743" si="365">MEDIAN(E721,G721,I721)</f>
        <v>119600</v>
      </c>
      <c r="N721" s="20">
        <f t="shared" ref="N721:N743" si="366">AVERAGE(E721,G721,I721)</f>
        <v>127147.83333333333</v>
      </c>
      <c r="O721" s="20">
        <f t="shared" si="335"/>
        <v>117300</v>
      </c>
      <c r="P721" s="20">
        <f t="shared" si="336"/>
        <v>133221.75</v>
      </c>
      <c r="Q721" s="20">
        <f t="shared" ref="Q721:Q743" si="367">STDEVA(E721,G721)</f>
        <v>3252.6911934581185</v>
      </c>
      <c r="R721" s="21">
        <f t="shared" si="337"/>
        <v>2.77296776935901E-2</v>
      </c>
      <c r="S721" s="20">
        <f t="shared" si="341"/>
        <v>127147.83333333333</v>
      </c>
      <c r="T721" s="16" t="str">
        <f t="shared" si="338"/>
        <v>PROMEDIO</v>
      </c>
      <c r="U721" s="16">
        <v>1</v>
      </c>
      <c r="V721" s="16">
        <v>1</v>
      </c>
      <c r="W721" s="18">
        <f t="shared" si="339"/>
        <v>0</v>
      </c>
      <c r="X721" s="22">
        <f t="shared" si="340"/>
        <v>1</v>
      </c>
      <c r="Y721" s="22" t="e">
        <f>U721/#REF!</f>
        <v>#REF!</v>
      </c>
      <c r="Z721" s="22" t="e">
        <f>V721/#REF!</f>
        <v>#REF!</v>
      </c>
      <c r="AA721" s="20">
        <f t="shared" si="342"/>
        <v>127147.83333333333</v>
      </c>
      <c r="AB721" s="20">
        <f t="shared" si="343"/>
        <v>127147.83333333333</v>
      </c>
    </row>
    <row r="722" spans="1:28" x14ac:dyDescent="0.2">
      <c r="A722" s="40">
        <v>662</v>
      </c>
      <c r="B722" s="55" t="s">
        <v>516</v>
      </c>
      <c r="C722" s="54" t="s">
        <v>152</v>
      </c>
      <c r="D722" s="19">
        <v>1</v>
      </c>
      <c r="E722" s="2">
        <v>96000</v>
      </c>
      <c r="F722" s="2">
        <f t="shared" si="360"/>
        <v>96000</v>
      </c>
      <c r="G722" s="2">
        <v>114240</v>
      </c>
      <c r="H722" s="2">
        <f t="shared" si="361"/>
        <v>114240</v>
      </c>
      <c r="I722" s="2">
        <v>122582.39999999997</v>
      </c>
      <c r="J722" s="63">
        <f t="shared" si="362"/>
        <v>122582.39999999997</v>
      </c>
      <c r="K722" s="20">
        <f t="shared" si="363"/>
        <v>96000</v>
      </c>
      <c r="L722" s="20">
        <f t="shared" si="364"/>
        <v>122582.39999999997</v>
      </c>
      <c r="M722" s="20">
        <f t="shared" si="365"/>
        <v>114240</v>
      </c>
      <c r="N722" s="20">
        <f t="shared" si="366"/>
        <v>110940.79999999999</v>
      </c>
      <c r="O722" s="20">
        <f t="shared" ref="O722:O787" si="368">AVERAGE(K722,M722)</f>
        <v>105120</v>
      </c>
      <c r="P722" s="20">
        <f t="shared" ref="P722:P787" si="369">AVERAGE(M722,L722)</f>
        <v>118411.19999999998</v>
      </c>
      <c r="Q722" s="20">
        <f t="shared" si="367"/>
        <v>12897.627688842627</v>
      </c>
      <c r="R722" s="21">
        <f t="shared" ref="R722:R787" si="370">Q722/O722</f>
        <v>0.12269432732917264</v>
      </c>
      <c r="S722" s="20">
        <f t="shared" si="341"/>
        <v>105120</v>
      </c>
      <c r="T722" s="16" t="str">
        <f t="shared" ref="T722:T787" si="371">IF(S722=K722,"MENOR",IF(S722=O722,"PROM[MEN-MED]",IF(S722=M722,"MEDIANA","PROMEDIO")))</f>
        <v>PROM[MEN-MED]</v>
      </c>
      <c r="U722" s="16">
        <v>1</v>
      </c>
      <c r="V722" s="16">
        <v>1</v>
      </c>
      <c r="W722" s="18">
        <f t="shared" ref="W722:W787" si="372">U722-V722</f>
        <v>0</v>
      </c>
      <c r="X722" s="22">
        <f t="shared" ref="X722:X787" si="373">V722/U722</f>
        <v>1</v>
      </c>
      <c r="Y722" s="22" t="e">
        <f>U722/#REF!</f>
        <v>#REF!</v>
      </c>
      <c r="Z722" s="22" t="e">
        <f>V722/#REF!</f>
        <v>#REF!</v>
      </c>
      <c r="AA722" s="20">
        <f t="shared" si="342"/>
        <v>105120</v>
      </c>
      <c r="AB722" s="20">
        <f t="shared" si="343"/>
        <v>105120</v>
      </c>
    </row>
    <row r="723" spans="1:28" x14ac:dyDescent="0.2">
      <c r="A723" s="40">
        <v>663</v>
      </c>
      <c r="B723" s="55" t="s">
        <v>570</v>
      </c>
      <c r="C723" s="54" t="s">
        <v>153</v>
      </c>
      <c r="D723" s="19">
        <v>1</v>
      </c>
      <c r="E723" s="2">
        <v>185000</v>
      </c>
      <c r="F723" s="2">
        <f t="shared" si="360"/>
        <v>185000</v>
      </c>
      <c r="G723" s="2">
        <v>222000</v>
      </c>
      <c r="H723" s="2">
        <f t="shared" si="361"/>
        <v>222000</v>
      </c>
      <c r="I723" s="2">
        <v>289062.5</v>
      </c>
      <c r="J723" s="63">
        <f t="shared" si="362"/>
        <v>289062.5</v>
      </c>
      <c r="K723" s="20">
        <f t="shared" si="363"/>
        <v>185000</v>
      </c>
      <c r="L723" s="20">
        <f t="shared" si="364"/>
        <v>289062.5</v>
      </c>
      <c r="M723" s="20">
        <f t="shared" si="365"/>
        <v>222000</v>
      </c>
      <c r="N723" s="20">
        <f t="shared" si="366"/>
        <v>232020.83333333334</v>
      </c>
      <c r="O723" s="20">
        <f t="shared" si="368"/>
        <v>203500</v>
      </c>
      <c r="P723" s="20">
        <f t="shared" si="369"/>
        <v>255531.25</v>
      </c>
      <c r="Q723" s="20">
        <f t="shared" si="367"/>
        <v>26162.95090390226</v>
      </c>
      <c r="R723" s="21">
        <f t="shared" si="370"/>
        <v>0.12856486930664501</v>
      </c>
      <c r="S723" s="20">
        <f t="shared" si="341"/>
        <v>203500</v>
      </c>
      <c r="T723" s="16" t="str">
        <f t="shared" si="371"/>
        <v>PROM[MEN-MED]</v>
      </c>
      <c r="U723" s="16">
        <v>1</v>
      </c>
      <c r="V723" s="16">
        <v>1</v>
      </c>
      <c r="W723" s="18">
        <f t="shared" si="372"/>
        <v>0</v>
      </c>
      <c r="X723" s="22">
        <f t="shared" si="373"/>
        <v>1</v>
      </c>
      <c r="Y723" s="22" t="e">
        <f>U723/#REF!</f>
        <v>#REF!</v>
      </c>
      <c r="Z723" s="22" t="e">
        <f>V723/#REF!</f>
        <v>#REF!</v>
      </c>
      <c r="AA723" s="20">
        <f t="shared" si="342"/>
        <v>203500</v>
      </c>
      <c r="AB723" s="20">
        <f t="shared" si="343"/>
        <v>203500</v>
      </c>
    </row>
    <row r="724" spans="1:28" ht="30.6" x14ac:dyDescent="0.2">
      <c r="A724" s="40">
        <v>664</v>
      </c>
      <c r="B724" s="55" t="s">
        <v>571</v>
      </c>
      <c r="C724" s="54" t="s">
        <v>152</v>
      </c>
      <c r="D724" s="19">
        <v>1</v>
      </c>
      <c r="E724" s="2">
        <v>189000</v>
      </c>
      <c r="F724" s="2">
        <f t="shared" si="360"/>
        <v>189000</v>
      </c>
      <c r="G724" s="2">
        <v>230580</v>
      </c>
      <c r="H724" s="2">
        <f t="shared" si="361"/>
        <v>230580</v>
      </c>
      <c r="I724" s="2">
        <v>200510.1</v>
      </c>
      <c r="J724" s="63">
        <f t="shared" si="362"/>
        <v>200510.1</v>
      </c>
      <c r="K724" s="20">
        <f t="shared" si="363"/>
        <v>189000</v>
      </c>
      <c r="L724" s="20">
        <f t="shared" si="364"/>
        <v>230580</v>
      </c>
      <c r="M724" s="20">
        <f t="shared" si="365"/>
        <v>200510.1</v>
      </c>
      <c r="N724" s="20">
        <f t="shared" si="366"/>
        <v>206696.69999999998</v>
      </c>
      <c r="O724" s="20">
        <f t="shared" si="368"/>
        <v>194755.05</v>
      </c>
      <c r="P724" s="20">
        <f t="shared" si="369"/>
        <v>215545.05</v>
      </c>
      <c r="Q724" s="20">
        <f t="shared" si="367"/>
        <v>29401.499961736645</v>
      </c>
      <c r="R724" s="21">
        <f t="shared" si="370"/>
        <v>0.1509665601058183</v>
      </c>
      <c r="S724" s="20">
        <f t="shared" si="341"/>
        <v>194755.05</v>
      </c>
      <c r="T724" s="16" t="str">
        <f t="shared" si="371"/>
        <v>PROM[MEN-MED]</v>
      </c>
      <c r="U724" s="16">
        <v>1</v>
      </c>
      <c r="V724" s="16">
        <v>1</v>
      </c>
      <c r="W724" s="18">
        <f t="shared" si="372"/>
        <v>0</v>
      </c>
      <c r="X724" s="22">
        <f t="shared" si="373"/>
        <v>1</v>
      </c>
      <c r="Y724" s="22" t="e">
        <f>U724/#REF!</f>
        <v>#REF!</v>
      </c>
      <c r="Z724" s="22" t="e">
        <f>V724/#REF!</f>
        <v>#REF!</v>
      </c>
      <c r="AA724" s="20">
        <f t="shared" si="342"/>
        <v>194755.05</v>
      </c>
      <c r="AB724" s="20">
        <f t="shared" si="343"/>
        <v>194755.05</v>
      </c>
    </row>
    <row r="725" spans="1:28" ht="20.399999999999999" x14ac:dyDescent="0.2">
      <c r="A725" s="40">
        <v>665</v>
      </c>
      <c r="B725" s="55" t="s">
        <v>572</v>
      </c>
      <c r="C725" s="54" t="s">
        <v>153</v>
      </c>
      <c r="D725" s="19">
        <v>1</v>
      </c>
      <c r="E725" s="2">
        <v>85000</v>
      </c>
      <c r="F725" s="2">
        <f t="shared" si="360"/>
        <v>85000</v>
      </c>
      <c r="G725" s="2">
        <v>96900.000000000015</v>
      </c>
      <c r="H725" s="2">
        <f t="shared" si="361"/>
        <v>96900.000000000015</v>
      </c>
      <c r="I725" s="2">
        <v>90176.5</v>
      </c>
      <c r="J725" s="63">
        <f t="shared" si="362"/>
        <v>90176.5</v>
      </c>
      <c r="K725" s="20">
        <f t="shared" si="363"/>
        <v>85000</v>
      </c>
      <c r="L725" s="20">
        <f t="shared" si="364"/>
        <v>96900.000000000015</v>
      </c>
      <c r="M725" s="20">
        <f t="shared" si="365"/>
        <v>90176.5</v>
      </c>
      <c r="N725" s="20">
        <f t="shared" si="366"/>
        <v>90692.166666666672</v>
      </c>
      <c r="O725" s="20">
        <f t="shared" si="368"/>
        <v>87588.25</v>
      </c>
      <c r="P725" s="20">
        <f t="shared" si="369"/>
        <v>93538.25</v>
      </c>
      <c r="Q725" s="20">
        <f t="shared" si="367"/>
        <v>8414.5706961199267</v>
      </c>
      <c r="R725" s="21">
        <f t="shared" si="370"/>
        <v>9.6069629158248127E-2</v>
      </c>
      <c r="S725" s="20">
        <f t="shared" si="341"/>
        <v>90692.166666666672</v>
      </c>
      <c r="T725" s="16" t="str">
        <f t="shared" si="371"/>
        <v>PROMEDIO</v>
      </c>
      <c r="U725" s="16">
        <v>1</v>
      </c>
      <c r="V725" s="16">
        <v>1</v>
      </c>
      <c r="W725" s="18">
        <f t="shared" si="372"/>
        <v>0</v>
      </c>
      <c r="X725" s="22">
        <f t="shared" si="373"/>
        <v>1</v>
      </c>
      <c r="Y725" s="22" t="e">
        <f>U725/#REF!</f>
        <v>#REF!</v>
      </c>
      <c r="Z725" s="22" t="e">
        <f>V725/#REF!</f>
        <v>#REF!</v>
      </c>
      <c r="AA725" s="20">
        <f t="shared" si="342"/>
        <v>90692.166666666672</v>
      </c>
      <c r="AB725" s="20">
        <f t="shared" si="343"/>
        <v>90692.166666666672</v>
      </c>
    </row>
    <row r="726" spans="1:28" x14ac:dyDescent="0.2">
      <c r="A726" s="40">
        <v>666</v>
      </c>
      <c r="B726" s="55" t="s">
        <v>573</v>
      </c>
      <c r="C726" s="54" t="s">
        <v>152</v>
      </c>
      <c r="D726" s="19">
        <v>1</v>
      </c>
      <c r="E726" s="2">
        <v>93000</v>
      </c>
      <c r="F726" s="2">
        <f t="shared" si="360"/>
        <v>93000</v>
      </c>
      <c r="G726" s="2">
        <v>108810</v>
      </c>
      <c r="H726" s="2">
        <f t="shared" si="361"/>
        <v>108810</v>
      </c>
      <c r="I726" s="2">
        <v>125140.79999999997</v>
      </c>
      <c r="J726" s="63">
        <f t="shared" si="362"/>
        <v>125140.79999999997</v>
      </c>
      <c r="K726" s="20">
        <f t="shared" si="363"/>
        <v>93000</v>
      </c>
      <c r="L726" s="20">
        <f t="shared" si="364"/>
        <v>125140.79999999997</v>
      </c>
      <c r="M726" s="20">
        <f t="shared" si="365"/>
        <v>108810</v>
      </c>
      <c r="N726" s="20">
        <f t="shared" si="366"/>
        <v>108983.59999999999</v>
      </c>
      <c r="O726" s="20">
        <f t="shared" si="368"/>
        <v>100905</v>
      </c>
      <c r="P726" s="20">
        <f t="shared" si="369"/>
        <v>116975.4</v>
      </c>
      <c r="Q726" s="20">
        <f t="shared" si="367"/>
        <v>11179.358210559316</v>
      </c>
      <c r="R726" s="21">
        <f t="shared" si="370"/>
        <v>0.1107909242412102</v>
      </c>
      <c r="S726" s="20">
        <f t="shared" si="341"/>
        <v>100905</v>
      </c>
      <c r="T726" s="16" t="str">
        <f t="shared" si="371"/>
        <v>PROM[MEN-MED]</v>
      </c>
      <c r="U726" s="16">
        <v>1</v>
      </c>
      <c r="V726" s="16">
        <v>1</v>
      </c>
      <c r="W726" s="18">
        <f t="shared" si="372"/>
        <v>0</v>
      </c>
      <c r="X726" s="22">
        <f t="shared" si="373"/>
        <v>1</v>
      </c>
      <c r="Y726" s="22" t="e">
        <f>U726/#REF!</f>
        <v>#REF!</v>
      </c>
      <c r="Z726" s="22" t="e">
        <f>V726/#REF!</f>
        <v>#REF!</v>
      </c>
      <c r="AA726" s="20">
        <f t="shared" si="342"/>
        <v>100905</v>
      </c>
      <c r="AB726" s="20">
        <f t="shared" si="343"/>
        <v>100905</v>
      </c>
    </row>
    <row r="727" spans="1:28" x14ac:dyDescent="0.2">
      <c r="A727" s="40">
        <v>667</v>
      </c>
      <c r="B727" s="55" t="s">
        <v>489</v>
      </c>
      <c r="C727" s="54" t="s">
        <v>152</v>
      </c>
      <c r="D727" s="19">
        <v>1</v>
      </c>
      <c r="E727" s="2">
        <v>65000</v>
      </c>
      <c r="F727" s="2">
        <f t="shared" si="360"/>
        <v>65000</v>
      </c>
      <c r="G727" s="2">
        <v>70850</v>
      </c>
      <c r="H727" s="2">
        <f t="shared" si="361"/>
        <v>70850</v>
      </c>
      <c r="I727" s="2">
        <v>66306.5</v>
      </c>
      <c r="J727" s="63">
        <f t="shared" si="362"/>
        <v>66306.5</v>
      </c>
      <c r="K727" s="20">
        <f t="shared" si="363"/>
        <v>65000</v>
      </c>
      <c r="L727" s="20">
        <f t="shared" si="364"/>
        <v>70850</v>
      </c>
      <c r="M727" s="20">
        <f t="shared" si="365"/>
        <v>66306.5</v>
      </c>
      <c r="N727" s="20">
        <f t="shared" si="366"/>
        <v>67385.5</v>
      </c>
      <c r="O727" s="20">
        <f t="shared" si="368"/>
        <v>65653.25</v>
      </c>
      <c r="P727" s="20">
        <f t="shared" si="369"/>
        <v>68578.25</v>
      </c>
      <c r="Q727" s="20">
        <f t="shared" si="367"/>
        <v>4136.574669941303</v>
      </c>
      <c r="R727" s="21">
        <f t="shared" si="370"/>
        <v>6.3006396026720729E-2</v>
      </c>
      <c r="S727" s="20">
        <f t="shared" si="341"/>
        <v>67385.5</v>
      </c>
      <c r="T727" s="16" t="str">
        <f t="shared" si="371"/>
        <v>PROMEDIO</v>
      </c>
      <c r="U727" s="16">
        <v>1</v>
      </c>
      <c r="V727" s="16">
        <v>1</v>
      </c>
      <c r="W727" s="18">
        <f t="shared" si="372"/>
        <v>0</v>
      </c>
      <c r="X727" s="22">
        <f t="shared" si="373"/>
        <v>1</v>
      </c>
      <c r="Y727" s="22" t="e">
        <f>U727/#REF!</f>
        <v>#REF!</v>
      </c>
      <c r="Z727" s="22" t="e">
        <f>V727/#REF!</f>
        <v>#REF!</v>
      </c>
      <c r="AA727" s="20">
        <f t="shared" si="342"/>
        <v>67385.5</v>
      </c>
      <c r="AB727" s="20">
        <f t="shared" si="343"/>
        <v>67385.5</v>
      </c>
    </row>
    <row r="728" spans="1:28" ht="20.399999999999999" x14ac:dyDescent="0.2">
      <c r="A728" s="40">
        <v>668</v>
      </c>
      <c r="B728" s="56" t="s">
        <v>574</v>
      </c>
      <c r="C728" s="54" t="s">
        <v>152</v>
      </c>
      <c r="D728" s="19">
        <v>1</v>
      </c>
      <c r="E728" s="2">
        <v>286000</v>
      </c>
      <c r="F728" s="2">
        <f t="shared" si="360"/>
        <v>286000</v>
      </c>
      <c r="G728" s="2">
        <v>337480</v>
      </c>
      <c r="H728" s="2">
        <f t="shared" si="361"/>
        <v>337480</v>
      </c>
      <c r="I728" s="2">
        <v>405004.6</v>
      </c>
      <c r="J728" s="63">
        <f t="shared" si="362"/>
        <v>405004.6</v>
      </c>
      <c r="K728" s="20">
        <f t="shared" si="363"/>
        <v>286000</v>
      </c>
      <c r="L728" s="20">
        <f t="shared" si="364"/>
        <v>405004.6</v>
      </c>
      <c r="M728" s="20">
        <f t="shared" si="365"/>
        <v>337480</v>
      </c>
      <c r="N728" s="20">
        <f t="shared" si="366"/>
        <v>342828.2</v>
      </c>
      <c r="O728" s="20">
        <f t="shared" si="368"/>
        <v>311740</v>
      </c>
      <c r="P728" s="20">
        <f t="shared" si="369"/>
        <v>371242.3</v>
      </c>
      <c r="Q728" s="20">
        <f t="shared" si="367"/>
        <v>36401.857095483465</v>
      </c>
      <c r="R728" s="21">
        <f t="shared" si="370"/>
        <v>0.11676992716842069</v>
      </c>
      <c r="S728" s="20">
        <f t="shared" ref="S728:S793" si="374">IF(R728&lt;=10%,N728,IF(AND(R728&gt;10%,R728&lt;=20%),O728,N728))</f>
        <v>311740</v>
      </c>
      <c r="T728" s="16" t="str">
        <f t="shared" si="371"/>
        <v>PROM[MEN-MED]</v>
      </c>
      <c r="U728" s="16">
        <v>1</v>
      </c>
      <c r="V728" s="16">
        <v>1</v>
      </c>
      <c r="W728" s="18">
        <f t="shared" si="372"/>
        <v>0</v>
      </c>
      <c r="X728" s="22">
        <f t="shared" si="373"/>
        <v>1</v>
      </c>
      <c r="Y728" s="22" t="e">
        <f>U728/#REF!</f>
        <v>#REF!</v>
      </c>
      <c r="Z728" s="22" t="e">
        <f>V728/#REF!</f>
        <v>#REF!</v>
      </c>
      <c r="AA728" s="20">
        <f t="shared" ref="AA728:AA793" si="375">S728</f>
        <v>311740</v>
      </c>
      <c r="AB728" s="20">
        <f t="shared" ref="AB728:AB793" si="376">AA728*V728</f>
        <v>311740</v>
      </c>
    </row>
    <row r="729" spans="1:28" ht="20.399999999999999" x14ac:dyDescent="0.2">
      <c r="A729" s="40">
        <v>669</v>
      </c>
      <c r="B729" s="56" t="s">
        <v>575</v>
      </c>
      <c r="C729" s="54" t="s">
        <v>153</v>
      </c>
      <c r="D729" s="19">
        <v>1</v>
      </c>
      <c r="E729" s="2">
        <v>118000</v>
      </c>
      <c r="F729" s="2">
        <f t="shared" si="360"/>
        <v>118000</v>
      </c>
      <c r="G729" s="2">
        <v>135700</v>
      </c>
      <c r="H729" s="2">
        <f t="shared" si="361"/>
        <v>135700</v>
      </c>
      <c r="I729" s="2">
        <v>169920</v>
      </c>
      <c r="J729" s="63">
        <f t="shared" si="362"/>
        <v>169920</v>
      </c>
      <c r="K729" s="20">
        <f t="shared" si="363"/>
        <v>118000</v>
      </c>
      <c r="L729" s="20">
        <f t="shared" si="364"/>
        <v>169920</v>
      </c>
      <c r="M729" s="20">
        <f t="shared" si="365"/>
        <v>135700</v>
      </c>
      <c r="N729" s="20">
        <f t="shared" si="366"/>
        <v>141206.66666666666</v>
      </c>
      <c r="O729" s="20">
        <f t="shared" si="368"/>
        <v>126850</v>
      </c>
      <c r="P729" s="20">
        <f t="shared" si="369"/>
        <v>152810</v>
      </c>
      <c r="Q729" s="20">
        <f t="shared" si="367"/>
        <v>12515.790027001891</v>
      </c>
      <c r="R729" s="21">
        <f t="shared" si="370"/>
        <v>9.8666062491146164E-2</v>
      </c>
      <c r="S729" s="20">
        <f t="shared" si="374"/>
        <v>141206.66666666666</v>
      </c>
      <c r="T729" s="16" t="str">
        <f t="shared" si="371"/>
        <v>PROMEDIO</v>
      </c>
      <c r="U729" s="16">
        <v>1</v>
      </c>
      <c r="V729" s="16">
        <v>1</v>
      </c>
      <c r="W729" s="18">
        <f t="shared" si="372"/>
        <v>0</v>
      </c>
      <c r="X729" s="22">
        <f t="shared" si="373"/>
        <v>1</v>
      </c>
      <c r="Y729" s="22" t="e">
        <f>U729/#REF!</f>
        <v>#REF!</v>
      </c>
      <c r="Z729" s="22" t="e">
        <f>V729/#REF!</f>
        <v>#REF!</v>
      </c>
      <c r="AA729" s="20">
        <f t="shared" si="375"/>
        <v>141206.66666666666</v>
      </c>
      <c r="AB729" s="20">
        <f t="shared" si="376"/>
        <v>141206.66666666666</v>
      </c>
    </row>
    <row r="730" spans="1:28" x14ac:dyDescent="0.2">
      <c r="A730" s="40">
        <v>670</v>
      </c>
      <c r="B730" s="56" t="s">
        <v>576</v>
      </c>
      <c r="C730" s="54" t="s">
        <v>153</v>
      </c>
      <c r="D730" s="19">
        <v>1</v>
      </c>
      <c r="E730" s="2">
        <v>146000</v>
      </c>
      <c r="F730" s="2">
        <f t="shared" si="360"/>
        <v>146000</v>
      </c>
      <c r="G730" s="2">
        <v>181040</v>
      </c>
      <c r="H730" s="2">
        <f t="shared" si="361"/>
        <v>181040</v>
      </c>
      <c r="I730" s="2">
        <v>173462.6</v>
      </c>
      <c r="J730" s="63">
        <f t="shared" si="362"/>
        <v>173462.6</v>
      </c>
      <c r="K730" s="20">
        <f t="shared" si="363"/>
        <v>146000</v>
      </c>
      <c r="L730" s="20">
        <f t="shared" si="364"/>
        <v>181040</v>
      </c>
      <c r="M730" s="20">
        <f t="shared" si="365"/>
        <v>173462.6</v>
      </c>
      <c r="N730" s="20">
        <f t="shared" si="366"/>
        <v>166834.19999999998</v>
      </c>
      <c r="O730" s="20">
        <f t="shared" si="368"/>
        <v>159731.29999999999</v>
      </c>
      <c r="P730" s="20">
        <f t="shared" si="369"/>
        <v>177251.3</v>
      </c>
      <c r="Q730" s="20">
        <f t="shared" si="367"/>
        <v>24777.021612776625</v>
      </c>
      <c r="R730" s="21">
        <f t="shared" si="370"/>
        <v>0.15511688449775735</v>
      </c>
      <c r="S730" s="20">
        <f t="shared" si="374"/>
        <v>159731.29999999999</v>
      </c>
      <c r="T730" s="16" t="str">
        <f t="shared" si="371"/>
        <v>PROM[MEN-MED]</v>
      </c>
      <c r="U730" s="16">
        <v>1</v>
      </c>
      <c r="V730" s="16">
        <v>1</v>
      </c>
      <c r="W730" s="18">
        <f t="shared" si="372"/>
        <v>0</v>
      </c>
      <c r="X730" s="22">
        <f t="shared" si="373"/>
        <v>1</v>
      </c>
      <c r="Y730" s="22" t="e">
        <f>U730/#REF!</f>
        <v>#REF!</v>
      </c>
      <c r="Z730" s="22" t="e">
        <f>V730/#REF!</f>
        <v>#REF!</v>
      </c>
      <c r="AA730" s="20">
        <f t="shared" si="375"/>
        <v>159731.29999999999</v>
      </c>
      <c r="AB730" s="20">
        <f t="shared" si="376"/>
        <v>159731.29999999999</v>
      </c>
    </row>
    <row r="731" spans="1:28" x14ac:dyDescent="0.2">
      <c r="A731" s="40">
        <v>671</v>
      </c>
      <c r="B731" s="56" t="s">
        <v>577</v>
      </c>
      <c r="C731" s="54" t="s">
        <v>152</v>
      </c>
      <c r="D731" s="19">
        <v>1</v>
      </c>
      <c r="E731" s="2">
        <v>118000</v>
      </c>
      <c r="F731" s="2">
        <f t="shared" si="360"/>
        <v>118000</v>
      </c>
      <c r="G731" s="2">
        <v>120360</v>
      </c>
      <c r="H731" s="2">
        <f t="shared" si="361"/>
        <v>120360</v>
      </c>
      <c r="I731" s="2">
        <v>142780.00000000003</v>
      </c>
      <c r="J731" s="63">
        <f t="shared" si="362"/>
        <v>142780.00000000003</v>
      </c>
      <c r="K731" s="20">
        <f t="shared" si="363"/>
        <v>118000</v>
      </c>
      <c r="L731" s="20">
        <f t="shared" si="364"/>
        <v>142780.00000000003</v>
      </c>
      <c r="M731" s="20">
        <f t="shared" si="365"/>
        <v>120360</v>
      </c>
      <c r="N731" s="20">
        <f t="shared" si="366"/>
        <v>127046.66666666667</v>
      </c>
      <c r="O731" s="20">
        <f t="shared" si="368"/>
        <v>119180</v>
      </c>
      <c r="P731" s="20">
        <f t="shared" si="369"/>
        <v>131570</v>
      </c>
      <c r="Q731" s="20">
        <f t="shared" si="367"/>
        <v>1668.7720036002522</v>
      </c>
      <c r="R731" s="21">
        <f t="shared" si="370"/>
        <v>1.4002114478941535E-2</v>
      </c>
      <c r="S731" s="20">
        <f t="shared" si="374"/>
        <v>127046.66666666667</v>
      </c>
      <c r="T731" s="16" t="str">
        <f t="shared" si="371"/>
        <v>PROMEDIO</v>
      </c>
      <c r="U731" s="16">
        <v>1</v>
      </c>
      <c r="V731" s="16">
        <v>1</v>
      </c>
      <c r="W731" s="18">
        <f t="shared" si="372"/>
        <v>0</v>
      </c>
      <c r="X731" s="22">
        <f t="shared" si="373"/>
        <v>1</v>
      </c>
      <c r="Y731" s="22" t="e">
        <f>U731/#REF!</f>
        <v>#REF!</v>
      </c>
      <c r="Z731" s="22" t="e">
        <f>V731/#REF!</f>
        <v>#REF!</v>
      </c>
      <c r="AA731" s="20">
        <f t="shared" si="375"/>
        <v>127046.66666666667</v>
      </c>
      <c r="AB731" s="20">
        <f t="shared" si="376"/>
        <v>127046.66666666667</v>
      </c>
    </row>
    <row r="732" spans="1:28" x14ac:dyDescent="0.2">
      <c r="A732" s="40">
        <v>672</v>
      </c>
      <c r="B732" s="56" t="s">
        <v>246</v>
      </c>
      <c r="C732" s="54" t="s">
        <v>152</v>
      </c>
      <c r="D732" s="19">
        <v>1</v>
      </c>
      <c r="E732" s="2">
        <v>108125.36</v>
      </c>
      <c r="F732" s="2">
        <f t="shared" si="360"/>
        <v>108125.36</v>
      </c>
      <c r="G732" s="2">
        <v>126506.6712</v>
      </c>
      <c r="H732" s="2">
        <f t="shared" si="361"/>
        <v>126506.6712</v>
      </c>
      <c r="I732" s="2">
        <v>121489.65449600002</v>
      </c>
      <c r="J732" s="63">
        <f t="shared" si="362"/>
        <v>121489.65449600002</v>
      </c>
      <c r="K732" s="20">
        <f t="shared" si="363"/>
        <v>108125.36</v>
      </c>
      <c r="L732" s="20">
        <f t="shared" si="364"/>
        <v>126506.6712</v>
      </c>
      <c r="M732" s="20">
        <f t="shared" si="365"/>
        <v>121489.65449600002</v>
      </c>
      <c r="N732" s="20">
        <f t="shared" si="366"/>
        <v>118707.22856533334</v>
      </c>
      <c r="O732" s="20">
        <f t="shared" si="368"/>
        <v>114807.50724800001</v>
      </c>
      <c r="P732" s="20">
        <f t="shared" si="369"/>
        <v>123998.16284800001</v>
      </c>
      <c r="Q732" s="20">
        <f t="shared" si="367"/>
        <v>12997.549796620233</v>
      </c>
      <c r="R732" s="21">
        <f t="shared" si="370"/>
        <v>0.11321167150283767</v>
      </c>
      <c r="S732" s="20">
        <f t="shared" si="374"/>
        <v>114807.50724800001</v>
      </c>
      <c r="T732" s="16" t="str">
        <f t="shared" si="371"/>
        <v>PROM[MEN-MED]</v>
      </c>
      <c r="U732" s="16">
        <v>1</v>
      </c>
      <c r="V732" s="16">
        <v>1</v>
      </c>
      <c r="W732" s="18">
        <f t="shared" si="372"/>
        <v>0</v>
      </c>
      <c r="X732" s="22">
        <f t="shared" si="373"/>
        <v>1</v>
      </c>
      <c r="Y732" s="22" t="e">
        <f>U732/#REF!</f>
        <v>#REF!</v>
      </c>
      <c r="Z732" s="22" t="e">
        <f>V732/#REF!</f>
        <v>#REF!</v>
      </c>
      <c r="AA732" s="20">
        <f t="shared" si="375"/>
        <v>114807.50724800001</v>
      </c>
      <c r="AB732" s="20">
        <f t="shared" si="376"/>
        <v>114807.50724800001</v>
      </c>
    </row>
    <row r="733" spans="1:28" ht="20.399999999999999" x14ac:dyDescent="0.2">
      <c r="A733" s="40">
        <v>673</v>
      </c>
      <c r="B733" s="56" t="s">
        <v>578</v>
      </c>
      <c r="C733" s="54" t="s">
        <v>152</v>
      </c>
      <c r="D733" s="19">
        <v>1</v>
      </c>
      <c r="E733" s="2">
        <v>186000</v>
      </c>
      <c r="F733" s="2">
        <f t="shared" si="360"/>
        <v>186000</v>
      </c>
      <c r="G733" s="2">
        <v>215759.99999999997</v>
      </c>
      <c r="H733" s="2">
        <f t="shared" si="361"/>
        <v>215759.99999999997</v>
      </c>
      <c r="I733" s="2">
        <v>205065</v>
      </c>
      <c r="J733" s="63">
        <f t="shared" si="362"/>
        <v>205065</v>
      </c>
      <c r="K733" s="20">
        <f t="shared" si="363"/>
        <v>186000</v>
      </c>
      <c r="L733" s="20">
        <f t="shared" si="364"/>
        <v>215759.99999999997</v>
      </c>
      <c r="M733" s="20">
        <f t="shared" si="365"/>
        <v>205065</v>
      </c>
      <c r="N733" s="20">
        <f t="shared" si="366"/>
        <v>202275</v>
      </c>
      <c r="O733" s="20">
        <f t="shared" si="368"/>
        <v>195532.5</v>
      </c>
      <c r="P733" s="20">
        <f t="shared" si="369"/>
        <v>210412.5</v>
      </c>
      <c r="Q733" s="20">
        <f t="shared" si="367"/>
        <v>21043.497808111635</v>
      </c>
      <c r="R733" s="21">
        <f t="shared" si="370"/>
        <v>0.10762148393802379</v>
      </c>
      <c r="S733" s="20">
        <f t="shared" si="374"/>
        <v>195532.5</v>
      </c>
      <c r="T733" s="16" t="str">
        <f t="shared" si="371"/>
        <v>PROM[MEN-MED]</v>
      </c>
      <c r="U733" s="16">
        <v>1</v>
      </c>
      <c r="V733" s="16">
        <v>1</v>
      </c>
      <c r="W733" s="18">
        <f t="shared" si="372"/>
        <v>0</v>
      </c>
      <c r="X733" s="22">
        <f t="shared" si="373"/>
        <v>1</v>
      </c>
      <c r="Y733" s="22" t="e">
        <f>U733/#REF!</f>
        <v>#REF!</v>
      </c>
      <c r="Z733" s="22" t="e">
        <f>V733/#REF!</f>
        <v>#REF!</v>
      </c>
      <c r="AA733" s="20">
        <f t="shared" si="375"/>
        <v>195532.5</v>
      </c>
      <c r="AB733" s="20">
        <f t="shared" si="376"/>
        <v>195532.5</v>
      </c>
    </row>
    <row r="734" spans="1:28" ht="61.2" x14ac:dyDescent="0.2">
      <c r="A734" s="40">
        <v>674</v>
      </c>
      <c r="B734" s="53" t="s">
        <v>579</v>
      </c>
      <c r="C734" s="54" t="s">
        <v>152</v>
      </c>
      <c r="D734" s="19">
        <v>1</v>
      </c>
      <c r="E734" s="2">
        <v>146000</v>
      </c>
      <c r="F734" s="2">
        <f t="shared" si="360"/>
        <v>146000</v>
      </c>
      <c r="G734" s="2">
        <v>162060</v>
      </c>
      <c r="H734" s="2">
        <f t="shared" si="361"/>
        <v>162060</v>
      </c>
      <c r="I734" s="2">
        <v>199859.4</v>
      </c>
      <c r="J734" s="63">
        <f t="shared" si="362"/>
        <v>199859.4</v>
      </c>
      <c r="K734" s="20">
        <f t="shared" si="363"/>
        <v>146000</v>
      </c>
      <c r="L734" s="20">
        <f t="shared" si="364"/>
        <v>199859.4</v>
      </c>
      <c r="M734" s="20">
        <f t="shared" si="365"/>
        <v>162060</v>
      </c>
      <c r="N734" s="20">
        <f t="shared" si="366"/>
        <v>169306.46666666667</v>
      </c>
      <c r="O734" s="20">
        <f t="shared" si="368"/>
        <v>154030</v>
      </c>
      <c r="P734" s="20">
        <f t="shared" si="369"/>
        <v>180959.7</v>
      </c>
      <c r="Q734" s="20">
        <f t="shared" si="367"/>
        <v>11356.134905855954</v>
      </c>
      <c r="R734" s="21">
        <f t="shared" si="370"/>
        <v>7.3726773393858039E-2</v>
      </c>
      <c r="S734" s="20">
        <f t="shared" si="374"/>
        <v>169306.46666666667</v>
      </c>
      <c r="T734" s="16" t="str">
        <f t="shared" si="371"/>
        <v>PROMEDIO</v>
      </c>
      <c r="U734" s="16">
        <v>1</v>
      </c>
      <c r="V734" s="16">
        <v>1</v>
      </c>
      <c r="W734" s="18">
        <f t="shared" si="372"/>
        <v>0</v>
      </c>
      <c r="X734" s="22">
        <f t="shared" si="373"/>
        <v>1</v>
      </c>
      <c r="Y734" s="22" t="e">
        <f>U734/#REF!</f>
        <v>#REF!</v>
      </c>
      <c r="Z734" s="22" t="e">
        <f>V734/#REF!</f>
        <v>#REF!</v>
      </c>
      <c r="AA734" s="20">
        <f t="shared" si="375"/>
        <v>169306.46666666667</v>
      </c>
      <c r="AB734" s="20">
        <f t="shared" si="376"/>
        <v>169306.46666666667</v>
      </c>
    </row>
    <row r="735" spans="1:28" ht="40.799999999999997" x14ac:dyDescent="0.2">
      <c r="A735" s="40">
        <v>675</v>
      </c>
      <c r="B735" s="53" t="s">
        <v>580</v>
      </c>
      <c r="C735" s="54" t="s">
        <v>153</v>
      </c>
      <c r="D735" s="19">
        <v>1</v>
      </c>
      <c r="E735" s="2">
        <v>196000</v>
      </c>
      <c r="F735" s="2">
        <f t="shared" si="360"/>
        <v>196000</v>
      </c>
      <c r="G735" s="2">
        <v>219520.00000000003</v>
      </c>
      <c r="H735" s="2">
        <f t="shared" si="361"/>
        <v>219520.00000000003</v>
      </c>
      <c r="I735" s="2">
        <v>207936.4</v>
      </c>
      <c r="J735" s="63">
        <f t="shared" si="362"/>
        <v>207936.4</v>
      </c>
      <c r="K735" s="20">
        <f t="shared" si="363"/>
        <v>196000</v>
      </c>
      <c r="L735" s="20">
        <f t="shared" si="364"/>
        <v>219520.00000000003</v>
      </c>
      <c r="M735" s="20">
        <f t="shared" si="365"/>
        <v>207936.4</v>
      </c>
      <c r="N735" s="20">
        <f t="shared" si="366"/>
        <v>207818.80000000002</v>
      </c>
      <c r="O735" s="20">
        <f t="shared" si="368"/>
        <v>201968.2</v>
      </c>
      <c r="P735" s="20">
        <f t="shared" si="369"/>
        <v>213728.2</v>
      </c>
      <c r="Q735" s="20">
        <f t="shared" si="367"/>
        <v>16631.151493507619</v>
      </c>
      <c r="R735" s="21">
        <f t="shared" si="370"/>
        <v>8.2345396421355535E-2</v>
      </c>
      <c r="S735" s="20">
        <f t="shared" si="374"/>
        <v>207818.80000000002</v>
      </c>
      <c r="T735" s="16" t="str">
        <f t="shared" si="371"/>
        <v>PROMEDIO</v>
      </c>
      <c r="U735" s="16">
        <v>1</v>
      </c>
      <c r="V735" s="16">
        <v>1</v>
      </c>
      <c r="W735" s="18">
        <f t="shared" si="372"/>
        <v>0</v>
      </c>
      <c r="X735" s="22">
        <f t="shared" si="373"/>
        <v>1</v>
      </c>
      <c r="Y735" s="22" t="e">
        <f>U735/#REF!</f>
        <v>#REF!</v>
      </c>
      <c r="Z735" s="22" t="e">
        <f>V735/#REF!</f>
        <v>#REF!</v>
      </c>
      <c r="AA735" s="20">
        <f t="shared" si="375"/>
        <v>207818.80000000002</v>
      </c>
      <c r="AB735" s="20">
        <f t="shared" si="376"/>
        <v>207818.80000000002</v>
      </c>
    </row>
    <row r="736" spans="1:28" ht="20.399999999999999" x14ac:dyDescent="0.2">
      <c r="A736" s="40">
        <v>676</v>
      </c>
      <c r="B736" s="56" t="s">
        <v>268</v>
      </c>
      <c r="C736" s="54" t="s">
        <v>152</v>
      </c>
      <c r="D736" s="19">
        <v>1</v>
      </c>
      <c r="E736" s="2">
        <v>280241.89</v>
      </c>
      <c r="F736" s="2">
        <f t="shared" si="360"/>
        <v>280241.89</v>
      </c>
      <c r="G736" s="2">
        <v>313870.91680000006</v>
      </c>
      <c r="H736" s="2">
        <f t="shared" si="361"/>
        <v>313870.91680000006</v>
      </c>
      <c r="I736" s="2">
        <v>370619.89952499996</v>
      </c>
      <c r="J736" s="63">
        <f t="shared" si="362"/>
        <v>370619.89952499996</v>
      </c>
      <c r="K736" s="20">
        <f t="shared" si="363"/>
        <v>280241.89</v>
      </c>
      <c r="L736" s="20">
        <f t="shared" si="364"/>
        <v>370619.89952499996</v>
      </c>
      <c r="M736" s="20">
        <f t="shared" si="365"/>
        <v>313870.91680000006</v>
      </c>
      <c r="N736" s="20">
        <f t="shared" si="366"/>
        <v>321577.56877500005</v>
      </c>
      <c r="O736" s="20">
        <f t="shared" si="368"/>
        <v>297056.40340000007</v>
      </c>
      <c r="P736" s="20">
        <f t="shared" si="369"/>
        <v>342245.40816250001</v>
      </c>
      <c r="Q736" s="20">
        <f t="shared" si="367"/>
        <v>23779.312894984178</v>
      </c>
      <c r="R736" s="21">
        <f t="shared" si="370"/>
        <v>8.0049824285269633E-2</v>
      </c>
      <c r="S736" s="20">
        <f t="shared" si="374"/>
        <v>321577.56877500005</v>
      </c>
      <c r="T736" s="16" t="str">
        <f t="shared" si="371"/>
        <v>PROMEDIO</v>
      </c>
      <c r="U736" s="16">
        <v>1</v>
      </c>
      <c r="V736" s="16">
        <v>1</v>
      </c>
      <c r="W736" s="18">
        <f t="shared" si="372"/>
        <v>0</v>
      </c>
      <c r="X736" s="22">
        <f t="shared" si="373"/>
        <v>1</v>
      </c>
      <c r="Y736" s="22" t="e">
        <f>U736/#REF!</f>
        <v>#REF!</v>
      </c>
      <c r="Z736" s="22" t="e">
        <f>V736/#REF!</f>
        <v>#REF!</v>
      </c>
      <c r="AA736" s="20">
        <f t="shared" si="375"/>
        <v>321577.56877500005</v>
      </c>
      <c r="AB736" s="20">
        <f t="shared" si="376"/>
        <v>321577.56877500005</v>
      </c>
    </row>
    <row r="737" spans="1:47" ht="20.399999999999999" x14ac:dyDescent="0.2">
      <c r="A737" s="40">
        <v>677</v>
      </c>
      <c r="B737" s="56" t="s">
        <v>581</v>
      </c>
      <c r="C737" s="54" t="s">
        <v>153</v>
      </c>
      <c r="D737" s="19">
        <v>1</v>
      </c>
      <c r="E737" s="2">
        <v>8500000</v>
      </c>
      <c r="F737" s="2">
        <f t="shared" si="360"/>
        <v>8500000</v>
      </c>
      <c r="G737" s="2">
        <v>9180000</v>
      </c>
      <c r="H737" s="2">
        <f t="shared" si="361"/>
        <v>9180000</v>
      </c>
      <c r="I737" s="2">
        <v>12651400</v>
      </c>
      <c r="J737" s="63">
        <f t="shared" si="362"/>
        <v>12651400</v>
      </c>
      <c r="K737" s="20">
        <f t="shared" si="363"/>
        <v>8500000</v>
      </c>
      <c r="L737" s="20">
        <f t="shared" si="364"/>
        <v>12651400</v>
      </c>
      <c r="M737" s="20">
        <f t="shared" si="365"/>
        <v>9180000</v>
      </c>
      <c r="N737" s="20">
        <f t="shared" si="366"/>
        <v>10110466.666666666</v>
      </c>
      <c r="O737" s="20">
        <f t="shared" si="368"/>
        <v>8840000</v>
      </c>
      <c r="P737" s="20">
        <f t="shared" si="369"/>
        <v>10915700</v>
      </c>
      <c r="Q737" s="20">
        <f t="shared" si="367"/>
        <v>480832.61120685231</v>
      </c>
      <c r="R737" s="21">
        <f t="shared" si="370"/>
        <v>5.4392829322042119E-2</v>
      </c>
      <c r="S737" s="20">
        <f t="shared" si="374"/>
        <v>10110466.666666666</v>
      </c>
      <c r="T737" s="16" t="str">
        <f t="shared" si="371"/>
        <v>PROMEDIO</v>
      </c>
      <c r="U737" s="16">
        <v>1</v>
      </c>
      <c r="V737" s="16">
        <v>1</v>
      </c>
      <c r="W737" s="18">
        <f t="shared" si="372"/>
        <v>0</v>
      </c>
      <c r="X737" s="22">
        <f t="shared" si="373"/>
        <v>1</v>
      </c>
      <c r="Y737" s="22" t="e">
        <f>U737/#REF!</f>
        <v>#REF!</v>
      </c>
      <c r="Z737" s="22" t="e">
        <f>V737/#REF!</f>
        <v>#REF!</v>
      </c>
      <c r="AA737" s="20">
        <f t="shared" si="375"/>
        <v>10110466.666666666</v>
      </c>
      <c r="AB737" s="20">
        <f t="shared" si="376"/>
        <v>10110466.666666666</v>
      </c>
    </row>
    <row r="738" spans="1:47" ht="20.399999999999999" x14ac:dyDescent="0.2">
      <c r="A738" s="40">
        <v>678</v>
      </c>
      <c r="B738" s="56" t="s">
        <v>582</v>
      </c>
      <c r="C738" s="54" t="s">
        <v>153</v>
      </c>
      <c r="D738" s="19">
        <v>1</v>
      </c>
      <c r="E738" s="2">
        <v>269889.89</v>
      </c>
      <c r="F738" s="2">
        <f t="shared" si="360"/>
        <v>269889.89</v>
      </c>
      <c r="G738" s="2">
        <v>331964.56469999999</v>
      </c>
      <c r="H738" s="2">
        <f t="shared" si="361"/>
        <v>331964.56469999999</v>
      </c>
      <c r="I738" s="2">
        <v>395145.78794899996</v>
      </c>
      <c r="J738" s="63">
        <f t="shared" si="362"/>
        <v>395145.78794899996</v>
      </c>
      <c r="K738" s="20">
        <f t="shared" si="363"/>
        <v>269889.89</v>
      </c>
      <c r="L738" s="20">
        <f t="shared" si="364"/>
        <v>395145.78794899996</v>
      </c>
      <c r="M738" s="20">
        <f t="shared" si="365"/>
        <v>331964.56469999999</v>
      </c>
      <c r="N738" s="20">
        <f t="shared" si="366"/>
        <v>332333.4142163333</v>
      </c>
      <c r="O738" s="20">
        <f t="shared" si="368"/>
        <v>300927.22735</v>
      </c>
      <c r="P738" s="20">
        <f t="shared" si="369"/>
        <v>363555.1763245</v>
      </c>
      <c r="Q738" s="20">
        <f t="shared" si="367"/>
        <v>43893.42342031913</v>
      </c>
      <c r="R738" s="21">
        <f t="shared" si="370"/>
        <v>0.14586059163489359</v>
      </c>
      <c r="S738" s="20">
        <f t="shared" si="374"/>
        <v>300927.22735</v>
      </c>
      <c r="T738" s="16" t="str">
        <f t="shared" si="371"/>
        <v>PROM[MEN-MED]</v>
      </c>
      <c r="U738" s="16">
        <v>1</v>
      </c>
      <c r="V738" s="16">
        <v>1</v>
      </c>
      <c r="W738" s="18">
        <f t="shared" si="372"/>
        <v>0</v>
      </c>
      <c r="X738" s="22">
        <f t="shared" si="373"/>
        <v>1</v>
      </c>
      <c r="Y738" s="22" t="e">
        <f>U738/#REF!</f>
        <v>#REF!</v>
      </c>
      <c r="Z738" s="22" t="e">
        <f>V738/#REF!</f>
        <v>#REF!</v>
      </c>
      <c r="AA738" s="20">
        <f t="shared" si="375"/>
        <v>300927.22735</v>
      </c>
      <c r="AB738" s="20">
        <f t="shared" si="376"/>
        <v>300927.22735</v>
      </c>
    </row>
    <row r="739" spans="1:47" ht="20.399999999999999" x14ac:dyDescent="0.2">
      <c r="A739" s="40">
        <v>679</v>
      </c>
      <c r="B739" s="56" t="s">
        <v>501</v>
      </c>
      <c r="C739" s="54" t="s">
        <v>153</v>
      </c>
      <c r="D739" s="19">
        <v>1</v>
      </c>
      <c r="E739" s="2">
        <v>319925</v>
      </c>
      <c r="F739" s="2">
        <f t="shared" si="360"/>
        <v>319925</v>
      </c>
      <c r="G739" s="2">
        <v>390308.5</v>
      </c>
      <c r="H739" s="2">
        <f t="shared" si="361"/>
        <v>390308.5</v>
      </c>
      <c r="I739" s="2">
        <v>401313.9200000001</v>
      </c>
      <c r="J739" s="63">
        <f t="shared" si="362"/>
        <v>401313.9200000001</v>
      </c>
      <c r="K739" s="20">
        <f t="shared" si="363"/>
        <v>319925</v>
      </c>
      <c r="L739" s="20">
        <f t="shared" si="364"/>
        <v>401313.9200000001</v>
      </c>
      <c r="M739" s="20">
        <f t="shared" si="365"/>
        <v>390308.5</v>
      </c>
      <c r="N739" s="20">
        <f t="shared" si="366"/>
        <v>370515.8066666667</v>
      </c>
      <c r="O739" s="20">
        <f t="shared" si="368"/>
        <v>355116.75</v>
      </c>
      <c r="P739" s="20">
        <f t="shared" si="369"/>
        <v>395811.21000000008</v>
      </c>
      <c r="Q739" s="20">
        <f t="shared" si="367"/>
        <v>49768.650133643365</v>
      </c>
      <c r="R739" s="21">
        <f t="shared" si="370"/>
        <v>0.14014728996490131</v>
      </c>
      <c r="S739" s="20">
        <f t="shared" si="374"/>
        <v>355116.75</v>
      </c>
      <c r="T739" s="16" t="str">
        <f t="shared" si="371"/>
        <v>PROM[MEN-MED]</v>
      </c>
      <c r="U739" s="16">
        <v>1</v>
      </c>
      <c r="V739" s="16">
        <v>1</v>
      </c>
      <c r="W739" s="18">
        <f t="shared" si="372"/>
        <v>0</v>
      </c>
      <c r="X739" s="22">
        <f t="shared" si="373"/>
        <v>1</v>
      </c>
      <c r="Y739" s="22" t="e">
        <f>U739/#REF!</f>
        <v>#REF!</v>
      </c>
      <c r="Z739" s="22" t="e">
        <f>V739/#REF!</f>
        <v>#REF!</v>
      </c>
      <c r="AA739" s="20">
        <f t="shared" si="375"/>
        <v>355116.75</v>
      </c>
      <c r="AB739" s="20">
        <f t="shared" si="376"/>
        <v>355116.75</v>
      </c>
    </row>
    <row r="740" spans="1:47" x14ac:dyDescent="0.2">
      <c r="A740" s="40">
        <v>680</v>
      </c>
      <c r="B740" s="56" t="s">
        <v>511</v>
      </c>
      <c r="C740" s="54" t="s">
        <v>153</v>
      </c>
      <c r="D740" s="19">
        <v>1</v>
      </c>
      <c r="E740" s="2">
        <v>850000</v>
      </c>
      <c r="F740" s="2">
        <f t="shared" si="360"/>
        <v>850000</v>
      </c>
      <c r="G740" s="2">
        <v>1045500</v>
      </c>
      <c r="H740" s="2">
        <f t="shared" si="361"/>
        <v>1045500</v>
      </c>
      <c r="I740" s="2">
        <v>1244485</v>
      </c>
      <c r="J740" s="63">
        <f t="shared" si="362"/>
        <v>1244485</v>
      </c>
      <c r="K740" s="20">
        <f t="shared" si="363"/>
        <v>850000</v>
      </c>
      <c r="L740" s="20">
        <f t="shared" si="364"/>
        <v>1244485</v>
      </c>
      <c r="M740" s="20">
        <f t="shared" si="365"/>
        <v>1045500</v>
      </c>
      <c r="N740" s="20">
        <f t="shared" si="366"/>
        <v>1046661.6666666666</v>
      </c>
      <c r="O740" s="20">
        <f t="shared" si="368"/>
        <v>947750</v>
      </c>
      <c r="P740" s="20">
        <f t="shared" si="369"/>
        <v>1144992.5</v>
      </c>
      <c r="Q740" s="20">
        <f t="shared" si="367"/>
        <v>138239.37572197005</v>
      </c>
      <c r="R740" s="21">
        <f t="shared" si="370"/>
        <v>0.14586059163489323</v>
      </c>
      <c r="S740" s="20">
        <f t="shared" si="374"/>
        <v>947750</v>
      </c>
      <c r="T740" s="16" t="str">
        <f t="shared" si="371"/>
        <v>PROM[MEN-MED]</v>
      </c>
      <c r="U740" s="16">
        <v>1</v>
      </c>
      <c r="V740" s="16">
        <v>1</v>
      </c>
      <c r="W740" s="18">
        <f t="shared" si="372"/>
        <v>0</v>
      </c>
      <c r="X740" s="22">
        <f t="shared" si="373"/>
        <v>1</v>
      </c>
      <c r="Y740" s="22" t="e">
        <f>U740/#REF!</f>
        <v>#REF!</v>
      </c>
      <c r="Z740" s="22" t="e">
        <f>V740/#REF!</f>
        <v>#REF!</v>
      </c>
      <c r="AA740" s="20">
        <f t="shared" si="375"/>
        <v>947750</v>
      </c>
      <c r="AB740" s="20">
        <f t="shared" si="376"/>
        <v>947750</v>
      </c>
    </row>
    <row r="741" spans="1:47" x14ac:dyDescent="0.2">
      <c r="A741" s="40">
        <v>681</v>
      </c>
      <c r="B741" s="56" t="s">
        <v>500</v>
      </c>
      <c r="C741" s="54" t="s">
        <v>153</v>
      </c>
      <c r="D741" s="19">
        <v>1</v>
      </c>
      <c r="E741" s="2">
        <v>119000</v>
      </c>
      <c r="F741" s="2">
        <f t="shared" si="360"/>
        <v>119000</v>
      </c>
      <c r="G741" s="2">
        <v>126140</v>
      </c>
      <c r="H741" s="2">
        <f t="shared" si="361"/>
        <v>126140</v>
      </c>
      <c r="I741" s="2">
        <v>182974.4</v>
      </c>
      <c r="J741" s="63">
        <f t="shared" si="362"/>
        <v>182974.4</v>
      </c>
      <c r="K741" s="20">
        <f t="shared" si="363"/>
        <v>119000</v>
      </c>
      <c r="L741" s="20">
        <f t="shared" si="364"/>
        <v>182974.4</v>
      </c>
      <c r="M741" s="20">
        <f t="shared" si="365"/>
        <v>126140</v>
      </c>
      <c r="N741" s="20">
        <f t="shared" si="366"/>
        <v>142704.80000000002</v>
      </c>
      <c r="O741" s="20">
        <f t="shared" si="368"/>
        <v>122570</v>
      </c>
      <c r="P741" s="20">
        <f t="shared" si="369"/>
        <v>154557.20000000001</v>
      </c>
      <c r="Q741" s="20">
        <f t="shared" si="367"/>
        <v>5048.7424176719496</v>
      </c>
      <c r="R741" s="21">
        <f t="shared" si="370"/>
        <v>4.1190686282711511E-2</v>
      </c>
      <c r="S741" s="20">
        <f t="shared" si="374"/>
        <v>142704.80000000002</v>
      </c>
      <c r="T741" s="16" t="str">
        <f t="shared" si="371"/>
        <v>PROMEDIO</v>
      </c>
      <c r="U741" s="16">
        <v>1</v>
      </c>
      <c r="V741" s="16">
        <v>1</v>
      </c>
      <c r="W741" s="18">
        <f t="shared" si="372"/>
        <v>0</v>
      </c>
      <c r="X741" s="22">
        <f t="shared" si="373"/>
        <v>1</v>
      </c>
      <c r="Y741" s="22" t="e">
        <f>U741/#REF!</f>
        <v>#REF!</v>
      </c>
      <c r="Z741" s="22" t="e">
        <f>V741/#REF!</f>
        <v>#REF!</v>
      </c>
      <c r="AA741" s="20">
        <f t="shared" si="375"/>
        <v>142704.80000000002</v>
      </c>
      <c r="AB741" s="20">
        <f t="shared" si="376"/>
        <v>142704.80000000002</v>
      </c>
    </row>
    <row r="742" spans="1:47" x14ac:dyDescent="0.2">
      <c r="A742" s="40">
        <v>682</v>
      </c>
      <c r="B742" s="56" t="s">
        <v>262</v>
      </c>
      <c r="C742" s="54" t="s">
        <v>153</v>
      </c>
      <c r="D742" s="19">
        <v>1</v>
      </c>
      <c r="E742" s="2">
        <v>85000</v>
      </c>
      <c r="F742" s="2">
        <f t="shared" si="360"/>
        <v>85000</v>
      </c>
      <c r="G742" s="2">
        <v>93500.000000000015</v>
      </c>
      <c r="H742" s="2">
        <f t="shared" si="361"/>
        <v>93500.000000000015</v>
      </c>
      <c r="I742" s="2">
        <v>86708.5</v>
      </c>
      <c r="J742" s="63">
        <f t="shared" si="362"/>
        <v>86708.5</v>
      </c>
      <c r="K742" s="20">
        <f t="shared" si="363"/>
        <v>85000</v>
      </c>
      <c r="L742" s="20">
        <f t="shared" si="364"/>
        <v>93500.000000000015</v>
      </c>
      <c r="M742" s="20">
        <f t="shared" si="365"/>
        <v>86708.5</v>
      </c>
      <c r="N742" s="20">
        <f t="shared" si="366"/>
        <v>88402.833333333328</v>
      </c>
      <c r="O742" s="20">
        <f t="shared" si="368"/>
        <v>85854.25</v>
      </c>
      <c r="P742" s="20">
        <f t="shared" si="369"/>
        <v>90104.25</v>
      </c>
      <c r="Q742" s="20">
        <f t="shared" si="367"/>
        <v>6010.4076400856638</v>
      </c>
      <c r="R742" s="21">
        <f t="shared" si="370"/>
        <v>7.0007106696356486E-2</v>
      </c>
      <c r="S742" s="20">
        <f t="shared" si="374"/>
        <v>88402.833333333328</v>
      </c>
      <c r="T742" s="16" t="str">
        <f t="shared" si="371"/>
        <v>PROMEDIO</v>
      </c>
      <c r="U742" s="16">
        <v>1</v>
      </c>
      <c r="V742" s="16">
        <v>1</v>
      </c>
      <c r="W742" s="18">
        <f t="shared" si="372"/>
        <v>0</v>
      </c>
      <c r="X742" s="22">
        <f t="shared" si="373"/>
        <v>1</v>
      </c>
      <c r="Y742" s="22" t="e">
        <f>U742/#REF!</f>
        <v>#REF!</v>
      </c>
      <c r="Z742" s="22" t="e">
        <f>V742/#REF!</f>
        <v>#REF!</v>
      </c>
      <c r="AA742" s="20">
        <f t="shared" si="375"/>
        <v>88402.833333333328</v>
      </c>
      <c r="AB742" s="20">
        <f t="shared" si="376"/>
        <v>88402.833333333328</v>
      </c>
    </row>
    <row r="743" spans="1:47" x14ac:dyDescent="0.2">
      <c r="A743" s="40">
        <v>683</v>
      </c>
      <c r="B743" s="56" t="s">
        <v>247</v>
      </c>
      <c r="C743" s="54" t="s">
        <v>153</v>
      </c>
      <c r="D743" s="19">
        <v>1</v>
      </c>
      <c r="E743" s="2">
        <v>620750</v>
      </c>
      <c r="F743" s="2">
        <f t="shared" si="360"/>
        <v>620750</v>
      </c>
      <c r="G743" s="2">
        <v>775937.5</v>
      </c>
      <c r="H743" s="2">
        <f t="shared" si="361"/>
        <v>775937.5</v>
      </c>
      <c r="I743" s="2">
        <v>737513.07500000007</v>
      </c>
      <c r="J743" s="63">
        <f t="shared" si="362"/>
        <v>737513.07500000007</v>
      </c>
      <c r="K743" s="20">
        <f t="shared" si="363"/>
        <v>620750</v>
      </c>
      <c r="L743" s="20">
        <f t="shared" si="364"/>
        <v>775937.5</v>
      </c>
      <c r="M743" s="20">
        <f t="shared" si="365"/>
        <v>737513.07500000007</v>
      </c>
      <c r="N743" s="20">
        <f t="shared" si="366"/>
        <v>711400.19166666677</v>
      </c>
      <c r="O743" s="20">
        <f t="shared" si="368"/>
        <v>679131.53750000009</v>
      </c>
      <c r="P743" s="20">
        <f t="shared" si="369"/>
        <v>756725.28750000009</v>
      </c>
      <c r="Q743" s="20">
        <f t="shared" si="367"/>
        <v>109734.13360538734</v>
      </c>
      <c r="R743" s="21">
        <f t="shared" si="370"/>
        <v>0.16158008801849719</v>
      </c>
      <c r="S743" s="20">
        <f t="shared" si="374"/>
        <v>679131.53750000009</v>
      </c>
      <c r="T743" s="16" t="str">
        <f t="shared" si="371"/>
        <v>PROM[MEN-MED]</v>
      </c>
      <c r="U743" s="16">
        <v>1</v>
      </c>
      <c r="V743" s="16">
        <v>1</v>
      </c>
      <c r="W743" s="18">
        <f t="shared" si="372"/>
        <v>0</v>
      </c>
      <c r="X743" s="22">
        <f t="shared" si="373"/>
        <v>1</v>
      </c>
      <c r="Y743" s="22" t="e">
        <f>U743/#REF!</f>
        <v>#REF!</v>
      </c>
      <c r="Z743" s="22" t="e">
        <f>V743/#REF!</f>
        <v>#REF!</v>
      </c>
      <c r="AA743" s="20">
        <f t="shared" si="375"/>
        <v>679131.53750000009</v>
      </c>
      <c r="AB743" s="20">
        <f t="shared" si="376"/>
        <v>679131.53750000009</v>
      </c>
    </row>
    <row r="744" spans="1:47" s="45" customFormat="1" ht="19.2" customHeight="1" x14ac:dyDescent="0.2">
      <c r="A744" s="334" t="s">
        <v>583</v>
      </c>
      <c r="B744" s="335"/>
      <c r="C744" s="43"/>
      <c r="D744" s="124"/>
      <c r="E744" s="125"/>
      <c r="F744" s="125"/>
      <c r="G744" s="125"/>
      <c r="H744" s="125"/>
      <c r="I744" s="125"/>
      <c r="J744" s="126"/>
      <c r="K744" s="127"/>
      <c r="L744" s="127"/>
      <c r="M744" s="127"/>
      <c r="N744" s="127"/>
      <c r="O744" s="127"/>
      <c r="P744" s="127"/>
      <c r="Q744" s="127"/>
      <c r="R744" s="128"/>
      <c r="S744" s="127"/>
      <c r="T744" s="123"/>
      <c r="U744" s="123"/>
      <c r="V744" s="123"/>
      <c r="W744" s="124"/>
      <c r="X744" s="128"/>
      <c r="Y744" s="128"/>
      <c r="Z744" s="128"/>
      <c r="AA744" s="127"/>
      <c r="AB744" s="127"/>
      <c r="AC744" s="44"/>
      <c r="AD744" s="44"/>
      <c r="AE744" s="44"/>
      <c r="AF744" s="44"/>
      <c r="AG744" s="44"/>
      <c r="AH744" s="44"/>
      <c r="AI744" s="44"/>
      <c r="AJ744" s="44"/>
      <c r="AK744" s="44"/>
      <c r="AL744" s="44"/>
      <c r="AM744" s="44"/>
      <c r="AN744" s="44"/>
      <c r="AO744" s="44"/>
      <c r="AP744" s="44"/>
      <c r="AQ744" s="44"/>
      <c r="AR744" s="44"/>
      <c r="AS744" s="44"/>
      <c r="AT744" s="44"/>
      <c r="AU744" s="44"/>
    </row>
    <row r="745" spans="1:47" x14ac:dyDescent="0.2">
      <c r="A745" s="40">
        <v>684</v>
      </c>
      <c r="B745" s="56" t="s">
        <v>584</v>
      </c>
      <c r="C745" s="54" t="s">
        <v>152</v>
      </c>
      <c r="D745" s="19">
        <v>1</v>
      </c>
      <c r="E745" s="2">
        <v>65000</v>
      </c>
      <c r="F745" s="2">
        <f>E745*D745</f>
        <v>65000</v>
      </c>
      <c r="G745" s="2">
        <v>66300</v>
      </c>
      <c r="H745" s="2">
        <f>G745*D745</f>
        <v>66300</v>
      </c>
      <c r="I745" s="2">
        <v>92046.5</v>
      </c>
      <c r="J745" s="63">
        <f>I745*D745</f>
        <v>92046.5</v>
      </c>
      <c r="K745" s="20">
        <f>MIN(E745,G745,I745)</f>
        <v>65000</v>
      </c>
      <c r="L745" s="20">
        <f>MAX(E745,G745,I745)</f>
        <v>92046.5</v>
      </c>
      <c r="M745" s="20">
        <f>MEDIAN(E745,G745,I745)</f>
        <v>66300</v>
      </c>
      <c r="N745" s="20">
        <f>AVERAGE(E745,G745,I745)</f>
        <v>74448.833333333328</v>
      </c>
      <c r="O745" s="20">
        <f t="shared" si="368"/>
        <v>65650</v>
      </c>
      <c r="P745" s="20">
        <f t="shared" si="369"/>
        <v>79173.25</v>
      </c>
      <c r="Q745" s="20">
        <f>STDEVA(E745,G745)</f>
        <v>919.23881554251182</v>
      </c>
      <c r="R745" s="21">
        <f t="shared" si="370"/>
        <v>1.4002114478941535E-2</v>
      </c>
      <c r="S745" s="20">
        <f t="shared" si="374"/>
        <v>74448.833333333328</v>
      </c>
      <c r="T745" s="16" t="str">
        <f t="shared" si="371"/>
        <v>PROMEDIO</v>
      </c>
      <c r="U745" s="16">
        <v>1</v>
      </c>
      <c r="V745" s="16">
        <v>1</v>
      </c>
      <c r="W745" s="18">
        <f t="shared" si="372"/>
        <v>0</v>
      </c>
      <c r="X745" s="22">
        <f t="shared" si="373"/>
        <v>1</v>
      </c>
      <c r="Y745" s="22" t="e">
        <f>U745/#REF!</f>
        <v>#REF!</v>
      </c>
      <c r="Z745" s="22" t="e">
        <f>V745/#REF!</f>
        <v>#REF!</v>
      </c>
      <c r="AA745" s="20">
        <f t="shared" si="375"/>
        <v>74448.833333333328</v>
      </c>
      <c r="AB745" s="20">
        <f t="shared" si="376"/>
        <v>74448.833333333328</v>
      </c>
    </row>
    <row r="746" spans="1:47" x14ac:dyDescent="0.2">
      <c r="A746" s="40">
        <v>685</v>
      </c>
      <c r="B746" s="56" t="s">
        <v>273</v>
      </c>
      <c r="C746" s="54" t="s">
        <v>152</v>
      </c>
      <c r="D746" s="19">
        <v>1</v>
      </c>
      <c r="E746" s="2">
        <v>55000</v>
      </c>
      <c r="F746" s="2">
        <f>E746*D746</f>
        <v>55000</v>
      </c>
      <c r="G746" s="2">
        <v>57200</v>
      </c>
      <c r="H746" s="2">
        <f>G746*D746</f>
        <v>57200</v>
      </c>
      <c r="I746" s="2">
        <v>81862</v>
      </c>
      <c r="J746" s="63">
        <f>I746*D746</f>
        <v>81862</v>
      </c>
      <c r="K746" s="20">
        <f>MIN(E746,G746,I746)</f>
        <v>55000</v>
      </c>
      <c r="L746" s="20">
        <f>MAX(E746,G746,I746)</f>
        <v>81862</v>
      </c>
      <c r="M746" s="20">
        <f>MEDIAN(E746,G746,I746)</f>
        <v>57200</v>
      </c>
      <c r="N746" s="20">
        <f>AVERAGE(E746,G746,I746)</f>
        <v>64687.333333333336</v>
      </c>
      <c r="O746" s="20">
        <f t="shared" si="368"/>
        <v>56100</v>
      </c>
      <c r="P746" s="20">
        <f t="shared" si="369"/>
        <v>69531</v>
      </c>
      <c r="Q746" s="20">
        <f>STDEVA(E746,G746)</f>
        <v>1555.6349186104046</v>
      </c>
      <c r="R746" s="21">
        <f t="shared" si="370"/>
        <v>2.77296776935901E-2</v>
      </c>
      <c r="S746" s="20">
        <f t="shared" si="374"/>
        <v>64687.333333333336</v>
      </c>
      <c r="T746" s="16" t="str">
        <f t="shared" si="371"/>
        <v>PROMEDIO</v>
      </c>
      <c r="U746" s="16">
        <v>1</v>
      </c>
      <c r="V746" s="16">
        <v>1</v>
      </c>
      <c r="W746" s="18">
        <f t="shared" si="372"/>
        <v>0</v>
      </c>
      <c r="X746" s="22">
        <f t="shared" si="373"/>
        <v>1</v>
      </c>
      <c r="Y746" s="22" t="e">
        <f>U746/#REF!</f>
        <v>#REF!</v>
      </c>
      <c r="Z746" s="22" t="e">
        <f>V746/#REF!</f>
        <v>#REF!</v>
      </c>
      <c r="AA746" s="20">
        <f t="shared" si="375"/>
        <v>64687.333333333336</v>
      </c>
      <c r="AB746" s="20">
        <f t="shared" si="376"/>
        <v>64687.333333333336</v>
      </c>
    </row>
    <row r="747" spans="1:47" x14ac:dyDescent="0.2">
      <c r="A747" s="131"/>
      <c r="B747" s="132"/>
      <c r="C747" s="133"/>
      <c r="D747" s="19"/>
      <c r="E747" s="2"/>
      <c r="F747" s="2"/>
      <c r="G747" s="2"/>
      <c r="H747" s="2"/>
      <c r="I747" s="2"/>
      <c r="J747" s="63"/>
      <c r="K747" s="20"/>
      <c r="L747" s="20"/>
      <c r="M747" s="20"/>
      <c r="N747" s="20"/>
      <c r="O747" s="20"/>
      <c r="P747" s="20"/>
      <c r="Q747" s="20"/>
      <c r="R747" s="21"/>
      <c r="S747" s="20"/>
      <c r="T747" s="16"/>
      <c r="U747" s="16"/>
      <c r="V747" s="16"/>
      <c r="W747" s="18"/>
      <c r="X747" s="22"/>
      <c r="Y747" s="22"/>
      <c r="Z747" s="22"/>
      <c r="AA747" s="20"/>
      <c r="AB747" s="20"/>
    </row>
    <row r="748" spans="1:47" s="60" customFormat="1" ht="17.399999999999999" customHeight="1" x14ac:dyDescent="0.2">
      <c r="A748" s="349" t="s">
        <v>585</v>
      </c>
      <c r="B748" s="350"/>
      <c r="C748" s="13"/>
      <c r="D748" s="139"/>
      <c r="E748" s="140"/>
      <c r="F748" s="140"/>
      <c r="G748" s="140"/>
      <c r="H748" s="140"/>
      <c r="I748" s="140"/>
      <c r="J748" s="141"/>
      <c r="K748" s="142"/>
      <c r="L748" s="142"/>
      <c r="M748" s="142"/>
      <c r="N748" s="142"/>
      <c r="O748" s="142"/>
      <c r="P748" s="142"/>
      <c r="Q748" s="142"/>
      <c r="R748" s="143"/>
      <c r="S748" s="142"/>
      <c r="T748" s="138"/>
      <c r="U748" s="138"/>
      <c r="V748" s="138"/>
      <c r="W748" s="139"/>
      <c r="X748" s="143"/>
      <c r="Y748" s="143"/>
      <c r="Z748" s="143"/>
      <c r="AA748" s="142"/>
      <c r="AB748" s="142"/>
      <c r="AC748" s="59"/>
      <c r="AD748" s="59"/>
      <c r="AE748" s="59"/>
      <c r="AF748" s="59"/>
      <c r="AG748" s="59"/>
      <c r="AH748" s="59"/>
      <c r="AI748" s="59"/>
      <c r="AJ748" s="59"/>
      <c r="AK748" s="59"/>
      <c r="AL748" s="59"/>
      <c r="AM748" s="59"/>
      <c r="AN748" s="59"/>
      <c r="AO748" s="59"/>
      <c r="AP748" s="59"/>
      <c r="AQ748" s="59"/>
      <c r="AR748" s="59"/>
      <c r="AS748" s="59"/>
      <c r="AT748" s="59"/>
      <c r="AU748" s="59"/>
    </row>
    <row r="749" spans="1:47" ht="20.399999999999999" x14ac:dyDescent="0.2">
      <c r="A749" s="40">
        <v>686</v>
      </c>
      <c r="B749" s="56" t="s">
        <v>482</v>
      </c>
      <c r="C749" s="54" t="s">
        <v>152</v>
      </c>
      <c r="D749" s="19">
        <v>1</v>
      </c>
      <c r="E749" s="2">
        <v>126201.34</v>
      </c>
      <c r="F749" s="2">
        <f t="shared" ref="F749:F783" si="377">E749*D749</f>
        <v>126201.34</v>
      </c>
      <c r="G749" s="2">
        <v>145131.541</v>
      </c>
      <c r="H749" s="2">
        <f t="shared" ref="H749:H783" si="378">G749*D749</f>
        <v>145131.541</v>
      </c>
      <c r="I749" s="2">
        <v>184771.38189399999</v>
      </c>
      <c r="J749" s="63">
        <f t="shared" ref="J749:J783" si="379">I749*D749</f>
        <v>184771.38189399999</v>
      </c>
      <c r="K749" s="20">
        <f t="shared" ref="K749:K783" si="380">MIN(E749,G749,I749)</f>
        <v>126201.34</v>
      </c>
      <c r="L749" s="20">
        <f t="shared" ref="L749:L783" si="381">MAX(E749,G749,I749)</f>
        <v>184771.38189399999</v>
      </c>
      <c r="M749" s="20">
        <f t="shared" ref="M749:M783" si="382">MEDIAN(E749,G749,I749)</f>
        <v>145131.541</v>
      </c>
      <c r="N749" s="20">
        <f t="shared" ref="N749:N783" si="383">AVERAGE(E749,G749,I749)</f>
        <v>152034.75429799999</v>
      </c>
      <c r="O749" s="20">
        <f t="shared" si="368"/>
        <v>135666.4405</v>
      </c>
      <c r="P749" s="20">
        <f t="shared" si="369"/>
        <v>164951.46144699998</v>
      </c>
      <c r="Q749" s="20">
        <f t="shared" ref="Q749:Q783" si="384">STDEVA(E749,G749)</f>
        <v>13385.673496324363</v>
      </c>
      <c r="R749" s="21">
        <f t="shared" si="370"/>
        <v>9.8666062491146164E-2</v>
      </c>
      <c r="S749" s="20">
        <f t="shared" si="374"/>
        <v>152034.75429799999</v>
      </c>
      <c r="T749" s="16" t="str">
        <f t="shared" si="371"/>
        <v>PROMEDIO</v>
      </c>
      <c r="U749" s="16">
        <v>1</v>
      </c>
      <c r="V749" s="16">
        <v>1</v>
      </c>
      <c r="W749" s="18">
        <f t="shared" si="372"/>
        <v>0</v>
      </c>
      <c r="X749" s="22">
        <f t="shared" si="373"/>
        <v>1</v>
      </c>
      <c r="Y749" s="22" t="e">
        <f>U749/#REF!</f>
        <v>#REF!</v>
      </c>
      <c r="Z749" s="22" t="e">
        <f>V749/#REF!</f>
        <v>#REF!</v>
      </c>
      <c r="AA749" s="20">
        <f t="shared" si="375"/>
        <v>152034.75429799999</v>
      </c>
      <c r="AB749" s="20">
        <f t="shared" si="376"/>
        <v>152034.75429799999</v>
      </c>
    </row>
    <row r="750" spans="1:47" ht="20.399999999999999" x14ac:dyDescent="0.2">
      <c r="A750" s="40">
        <v>687</v>
      </c>
      <c r="B750" s="56" t="s">
        <v>234</v>
      </c>
      <c r="C750" s="54" t="s">
        <v>152</v>
      </c>
      <c r="D750" s="19">
        <v>1</v>
      </c>
      <c r="E750" s="2">
        <v>181000</v>
      </c>
      <c r="F750" s="2">
        <f t="shared" si="377"/>
        <v>181000</v>
      </c>
      <c r="G750" s="2">
        <v>220820</v>
      </c>
      <c r="H750" s="2">
        <f t="shared" si="378"/>
        <v>220820</v>
      </c>
      <c r="I750" s="2">
        <v>215046.1</v>
      </c>
      <c r="J750" s="63">
        <f t="shared" si="379"/>
        <v>215046.1</v>
      </c>
      <c r="K750" s="20">
        <f t="shared" si="380"/>
        <v>181000</v>
      </c>
      <c r="L750" s="20">
        <f t="shared" si="381"/>
        <v>220820</v>
      </c>
      <c r="M750" s="20">
        <f t="shared" si="382"/>
        <v>215046.1</v>
      </c>
      <c r="N750" s="20">
        <f t="shared" si="383"/>
        <v>205622.03333333333</v>
      </c>
      <c r="O750" s="20">
        <f t="shared" si="368"/>
        <v>198023.05</v>
      </c>
      <c r="P750" s="20">
        <f t="shared" si="369"/>
        <v>217933.05</v>
      </c>
      <c r="Q750" s="20">
        <f t="shared" si="384"/>
        <v>28156.992026848322</v>
      </c>
      <c r="R750" s="21">
        <f t="shared" si="370"/>
        <v>0.14219047745627755</v>
      </c>
      <c r="S750" s="20">
        <f t="shared" si="374"/>
        <v>198023.05</v>
      </c>
      <c r="T750" s="16" t="str">
        <f t="shared" si="371"/>
        <v>PROM[MEN-MED]</v>
      </c>
      <c r="U750" s="16">
        <v>1</v>
      </c>
      <c r="V750" s="16">
        <v>1</v>
      </c>
      <c r="W750" s="18">
        <f t="shared" si="372"/>
        <v>0</v>
      </c>
      <c r="X750" s="22">
        <f t="shared" si="373"/>
        <v>1</v>
      </c>
      <c r="Y750" s="22" t="e">
        <f>U750/#REF!</f>
        <v>#REF!</v>
      </c>
      <c r="Z750" s="22" t="e">
        <f>V750/#REF!</f>
        <v>#REF!</v>
      </c>
      <c r="AA750" s="20">
        <f t="shared" si="375"/>
        <v>198023.05</v>
      </c>
      <c r="AB750" s="20">
        <f t="shared" si="376"/>
        <v>198023.05</v>
      </c>
    </row>
    <row r="751" spans="1:47" ht="20.399999999999999" x14ac:dyDescent="0.2">
      <c r="A751" s="40">
        <v>688</v>
      </c>
      <c r="B751" s="56" t="s">
        <v>586</v>
      </c>
      <c r="C751" s="54" t="s">
        <v>152</v>
      </c>
      <c r="D751" s="19">
        <v>1</v>
      </c>
      <c r="E751" s="2">
        <v>126201.34</v>
      </c>
      <c r="F751" s="2">
        <f t="shared" si="377"/>
        <v>126201.34</v>
      </c>
      <c r="G751" s="2">
        <v>136297.4472</v>
      </c>
      <c r="H751" s="2">
        <f t="shared" si="378"/>
        <v>136297.4472</v>
      </c>
      <c r="I751" s="2">
        <v>158306.96089600003</v>
      </c>
      <c r="J751" s="63">
        <f t="shared" si="379"/>
        <v>158306.96089600003</v>
      </c>
      <c r="K751" s="20">
        <f t="shared" si="380"/>
        <v>126201.34</v>
      </c>
      <c r="L751" s="20">
        <f t="shared" si="381"/>
        <v>158306.96089600003</v>
      </c>
      <c r="M751" s="20">
        <f t="shared" si="382"/>
        <v>136297.4472</v>
      </c>
      <c r="N751" s="20">
        <f t="shared" si="383"/>
        <v>140268.58269866669</v>
      </c>
      <c r="O751" s="20">
        <f t="shared" si="368"/>
        <v>131249.39360000001</v>
      </c>
      <c r="P751" s="20">
        <f t="shared" si="369"/>
        <v>147302.20404800001</v>
      </c>
      <c r="Q751" s="20">
        <f t="shared" si="384"/>
        <v>7139.0258647063256</v>
      </c>
      <c r="R751" s="21">
        <f t="shared" si="370"/>
        <v>5.4392829322042105E-2</v>
      </c>
      <c r="S751" s="20">
        <f t="shared" si="374"/>
        <v>140268.58269866669</v>
      </c>
      <c r="T751" s="16" t="str">
        <f t="shared" si="371"/>
        <v>PROMEDIO</v>
      </c>
      <c r="U751" s="16">
        <v>1</v>
      </c>
      <c r="V751" s="16">
        <v>1</v>
      </c>
      <c r="W751" s="18">
        <f t="shared" si="372"/>
        <v>0</v>
      </c>
      <c r="X751" s="22">
        <f t="shared" si="373"/>
        <v>1</v>
      </c>
      <c r="Y751" s="22" t="e">
        <f>U751/#REF!</f>
        <v>#REF!</v>
      </c>
      <c r="Z751" s="22" t="e">
        <f>V751/#REF!</f>
        <v>#REF!</v>
      </c>
      <c r="AA751" s="20">
        <f t="shared" si="375"/>
        <v>140268.58269866669</v>
      </c>
      <c r="AB751" s="20">
        <f t="shared" si="376"/>
        <v>140268.58269866669</v>
      </c>
    </row>
    <row r="752" spans="1:47" ht="20.399999999999999" x14ac:dyDescent="0.2">
      <c r="A752" s="40">
        <v>689</v>
      </c>
      <c r="B752" s="56" t="s">
        <v>233</v>
      </c>
      <c r="C752" s="54" t="s">
        <v>152</v>
      </c>
      <c r="D752" s="19">
        <v>1</v>
      </c>
      <c r="E752" s="2">
        <v>185000</v>
      </c>
      <c r="F752" s="2">
        <f t="shared" si="377"/>
        <v>185000</v>
      </c>
      <c r="G752" s="2">
        <v>201650.00000000003</v>
      </c>
      <c r="H752" s="2">
        <f t="shared" si="378"/>
        <v>201650.00000000003</v>
      </c>
      <c r="I752" s="2">
        <v>223850.00000000006</v>
      </c>
      <c r="J752" s="63">
        <f t="shared" si="379"/>
        <v>223850.00000000006</v>
      </c>
      <c r="K752" s="20">
        <f t="shared" si="380"/>
        <v>185000</v>
      </c>
      <c r="L752" s="20">
        <f t="shared" si="381"/>
        <v>223850.00000000006</v>
      </c>
      <c r="M752" s="20">
        <f t="shared" si="382"/>
        <v>201650.00000000003</v>
      </c>
      <c r="N752" s="20">
        <f t="shared" si="383"/>
        <v>203500</v>
      </c>
      <c r="O752" s="20">
        <f t="shared" si="368"/>
        <v>193325</v>
      </c>
      <c r="P752" s="20">
        <f t="shared" si="369"/>
        <v>212750.00000000006</v>
      </c>
      <c r="Q752" s="20">
        <f t="shared" si="384"/>
        <v>11773.327906756036</v>
      </c>
      <c r="R752" s="21">
        <f t="shared" si="370"/>
        <v>6.0899148618937207E-2</v>
      </c>
      <c r="S752" s="20">
        <f t="shared" si="374"/>
        <v>203500</v>
      </c>
      <c r="T752" s="16" t="str">
        <f t="shared" si="371"/>
        <v>PROMEDIO</v>
      </c>
      <c r="U752" s="16">
        <v>1</v>
      </c>
      <c r="V752" s="16">
        <v>1</v>
      </c>
      <c r="W752" s="18">
        <f t="shared" si="372"/>
        <v>0</v>
      </c>
      <c r="X752" s="22">
        <f t="shared" si="373"/>
        <v>1</v>
      </c>
      <c r="Y752" s="22" t="e">
        <f>U752/#REF!</f>
        <v>#REF!</v>
      </c>
      <c r="Z752" s="22" t="e">
        <f>V752/#REF!</f>
        <v>#REF!</v>
      </c>
      <c r="AA752" s="20">
        <f t="shared" si="375"/>
        <v>203500</v>
      </c>
      <c r="AB752" s="20">
        <f t="shared" si="376"/>
        <v>203500</v>
      </c>
    </row>
    <row r="753" spans="1:28" ht="20.399999999999999" x14ac:dyDescent="0.2">
      <c r="A753" s="40">
        <v>690</v>
      </c>
      <c r="B753" s="56" t="s">
        <v>587</v>
      </c>
      <c r="C753" s="54" t="s">
        <v>152</v>
      </c>
      <c r="D753" s="19">
        <v>1</v>
      </c>
      <c r="E753" s="2">
        <v>850000</v>
      </c>
      <c r="F753" s="2">
        <f t="shared" si="377"/>
        <v>850000</v>
      </c>
      <c r="G753" s="2">
        <v>985999.99999999988</v>
      </c>
      <c r="H753" s="2">
        <f t="shared" si="378"/>
        <v>985999.99999999988</v>
      </c>
      <c r="I753" s="2">
        <v>1047285.0000000002</v>
      </c>
      <c r="J753" s="63">
        <f t="shared" si="379"/>
        <v>1047285.0000000002</v>
      </c>
      <c r="K753" s="20">
        <f t="shared" si="380"/>
        <v>850000</v>
      </c>
      <c r="L753" s="20">
        <f t="shared" si="381"/>
        <v>1047285.0000000002</v>
      </c>
      <c r="M753" s="20">
        <f t="shared" si="382"/>
        <v>985999.99999999988</v>
      </c>
      <c r="N753" s="20">
        <f t="shared" si="383"/>
        <v>961095</v>
      </c>
      <c r="O753" s="20">
        <f t="shared" si="368"/>
        <v>918000</v>
      </c>
      <c r="P753" s="20">
        <f t="shared" si="369"/>
        <v>1016642.5</v>
      </c>
      <c r="Q753" s="20">
        <f t="shared" si="384"/>
        <v>96166.522241370389</v>
      </c>
      <c r="R753" s="21">
        <f t="shared" si="370"/>
        <v>0.10475656017578473</v>
      </c>
      <c r="S753" s="20">
        <f t="shared" si="374"/>
        <v>918000</v>
      </c>
      <c r="T753" s="16" t="str">
        <f t="shared" si="371"/>
        <v>PROM[MEN-MED]</v>
      </c>
      <c r="U753" s="16">
        <v>1</v>
      </c>
      <c r="V753" s="16">
        <v>1</v>
      </c>
      <c r="W753" s="18">
        <f t="shared" si="372"/>
        <v>0</v>
      </c>
      <c r="X753" s="22">
        <f t="shared" si="373"/>
        <v>1</v>
      </c>
      <c r="Y753" s="22" t="e">
        <f>U753/#REF!</f>
        <v>#REF!</v>
      </c>
      <c r="Z753" s="22" t="e">
        <f>V753/#REF!</f>
        <v>#REF!</v>
      </c>
      <c r="AA753" s="20">
        <f t="shared" si="375"/>
        <v>918000</v>
      </c>
      <c r="AB753" s="20">
        <f t="shared" si="376"/>
        <v>918000</v>
      </c>
    </row>
    <row r="754" spans="1:28" x14ac:dyDescent="0.2">
      <c r="A754" s="40">
        <v>691</v>
      </c>
      <c r="B754" s="56" t="s">
        <v>588</v>
      </c>
      <c r="C754" s="54" t="s">
        <v>152</v>
      </c>
      <c r="D754" s="19">
        <v>1</v>
      </c>
      <c r="E754" s="2">
        <v>65000</v>
      </c>
      <c r="F754" s="2">
        <f t="shared" si="377"/>
        <v>65000</v>
      </c>
      <c r="G754" s="2">
        <v>65650</v>
      </c>
      <c r="H754" s="2">
        <f t="shared" si="378"/>
        <v>65650</v>
      </c>
      <c r="I754" s="2">
        <v>98338.5</v>
      </c>
      <c r="J754" s="63">
        <f t="shared" si="379"/>
        <v>98338.5</v>
      </c>
      <c r="K754" s="20">
        <f t="shared" si="380"/>
        <v>65000</v>
      </c>
      <c r="L754" s="20">
        <f t="shared" si="381"/>
        <v>98338.5</v>
      </c>
      <c r="M754" s="20">
        <f t="shared" si="382"/>
        <v>65650</v>
      </c>
      <c r="N754" s="20">
        <f t="shared" si="383"/>
        <v>76329.5</v>
      </c>
      <c r="O754" s="20">
        <f t="shared" si="368"/>
        <v>65325</v>
      </c>
      <c r="P754" s="20">
        <f t="shared" si="369"/>
        <v>81994.25</v>
      </c>
      <c r="Q754" s="20">
        <f t="shared" si="384"/>
        <v>459.61940777125591</v>
      </c>
      <c r="R754" s="21">
        <f t="shared" si="370"/>
        <v>7.0358883700153982E-3</v>
      </c>
      <c r="S754" s="20">
        <f t="shared" si="374"/>
        <v>76329.5</v>
      </c>
      <c r="T754" s="16" t="str">
        <f t="shared" si="371"/>
        <v>PROMEDIO</v>
      </c>
      <c r="U754" s="16">
        <v>1</v>
      </c>
      <c r="V754" s="16">
        <v>1</v>
      </c>
      <c r="W754" s="18">
        <f t="shared" si="372"/>
        <v>0</v>
      </c>
      <c r="X754" s="22">
        <f t="shared" si="373"/>
        <v>1</v>
      </c>
      <c r="Y754" s="22" t="e">
        <f>U754/#REF!</f>
        <v>#REF!</v>
      </c>
      <c r="Z754" s="22" t="e">
        <f>V754/#REF!</f>
        <v>#REF!</v>
      </c>
      <c r="AA754" s="20">
        <f t="shared" si="375"/>
        <v>76329.5</v>
      </c>
      <c r="AB754" s="20">
        <f t="shared" si="376"/>
        <v>76329.5</v>
      </c>
    </row>
    <row r="755" spans="1:28" ht="20.399999999999999" x14ac:dyDescent="0.2">
      <c r="A755" s="40">
        <v>692</v>
      </c>
      <c r="B755" s="56" t="s">
        <v>486</v>
      </c>
      <c r="C755" s="54" t="s">
        <v>154</v>
      </c>
      <c r="D755" s="19">
        <v>1</v>
      </c>
      <c r="E755" s="2">
        <v>85000</v>
      </c>
      <c r="F755" s="2">
        <f t="shared" si="377"/>
        <v>85000</v>
      </c>
      <c r="G755" s="2">
        <v>91800</v>
      </c>
      <c r="H755" s="2">
        <f t="shared" si="378"/>
        <v>91800</v>
      </c>
      <c r="I755" s="2">
        <v>88434</v>
      </c>
      <c r="J755" s="63">
        <f t="shared" si="379"/>
        <v>88434</v>
      </c>
      <c r="K755" s="20">
        <f t="shared" si="380"/>
        <v>85000</v>
      </c>
      <c r="L755" s="20">
        <f t="shared" si="381"/>
        <v>91800</v>
      </c>
      <c r="M755" s="20">
        <f t="shared" si="382"/>
        <v>88434</v>
      </c>
      <c r="N755" s="20">
        <f t="shared" si="383"/>
        <v>88411.333333333328</v>
      </c>
      <c r="O755" s="20">
        <f t="shared" si="368"/>
        <v>86717</v>
      </c>
      <c r="P755" s="20">
        <f t="shared" si="369"/>
        <v>90117</v>
      </c>
      <c r="Q755" s="20">
        <f t="shared" si="384"/>
        <v>4808.3261120685229</v>
      </c>
      <c r="R755" s="21">
        <f t="shared" si="370"/>
        <v>5.5448483135584981E-2</v>
      </c>
      <c r="S755" s="20">
        <f t="shared" si="374"/>
        <v>88411.333333333328</v>
      </c>
      <c r="T755" s="16" t="str">
        <f t="shared" si="371"/>
        <v>PROMEDIO</v>
      </c>
      <c r="U755" s="16">
        <v>1</v>
      </c>
      <c r="V755" s="16">
        <v>1</v>
      </c>
      <c r="W755" s="18">
        <f t="shared" si="372"/>
        <v>0</v>
      </c>
      <c r="X755" s="22">
        <f t="shared" si="373"/>
        <v>1</v>
      </c>
      <c r="Y755" s="22" t="e">
        <f>U755/#REF!</f>
        <v>#REF!</v>
      </c>
      <c r="Z755" s="22" t="e">
        <f>V755/#REF!</f>
        <v>#REF!</v>
      </c>
      <c r="AA755" s="20">
        <f t="shared" si="375"/>
        <v>88411.333333333328</v>
      </c>
      <c r="AB755" s="20">
        <f t="shared" si="376"/>
        <v>88411.333333333328</v>
      </c>
    </row>
    <row r="756" spans="1:28" x14ac:dyDescent="0.2">
      <c r="A756" s="40">
        <v>693</v>
      </c>
      <c r="B756" s="56" t="s">
        <v>487</v>
      </c>
      <c r="C756" s="54" t="s">
        <v>152</v>
      </c>
      <c r="D756" s="19">
        <v>1</v>
      </c>
      <c r="E756" s="2">
        <v>186000</v>
      </c>
      <c r="F756" s="2">
        <f t="shared" si="377"/>
        <v>186000</v>
      </c>
      <c r="G756" s="2">
        <v>193440</v>
      </c>
      <c r="H756" s="2">
        <f t="shared" si="378"/>
        <v>193440</v>
      </c>
      <c r="I756" s="2">
        <v>290625</v>
      </c>
      <c r="J756" s="63">
        <f t="shared" si="379"/>
        <v>290625</v>
      </c>
      <c r="K756" s="20">
        <f t="shared" si="380"/>
        <v>186000</v>
      </c>
      <c r="L756" s="20">
        <f t="shared" si="381"/>
        <v>290625</v>
      </c>
      <c r="M756" s="20">
        <f t="shared" si="382"/>
        <v>193440</v>
      </c>
      <c r="N756" s="20">
        <f t="shared" si="383"/>
        <v>223355</v>
      </c>
      <c r="O756" s="20">
        <f t="shared" si="368"/>
        <v>189720</v>
      </c>
      <c r="P756" s="20">
        <f t="shared" si="369"/>
        <v>242032.5</v>
      </c>
      <c r="Q756" s="20">
        <f t="shared" si="384"/>
        <v>5260.8744520279133</v>
      </c>
      <c r="R756" s="21">
        <f t="shared" si="370"/>
        <v>2.7729677693590096E-2</v>
      </c>
      <c r="S756" s="20">
        <f t="shared" si="374"/>
        <v>223355</v>
      </c>
      <c r="T756" s="16" t="str">
        <f t="shared" si="371"/>
        <v>PROMEDIO</v>
      </c>
      <c r="U756" s="16">
        <v>1</v>
      </c>
      <c r="V756" s="16">
        <v>1</v>
      </c>
      <c r="W756" s="18">
        <f t="shared" si="372"/>
        <v>0</v>
      </c>
      <c r="X756" s="22">
        <f t="shared" si="373"/>
        <v>1</v>
      </c>
      <c r="Y756" s="22" t="e">
        <f>U756/#REF!</f>
        <v>#REF!</v>
      </c>
      <c r="Z756" s="22" t="e">
        <f>V756/#REF!</f>
        <v>#REF!</v>
      </c>
      <c r="AA756" s="20">
        <f t="shared" si="375"/>
        <v>223355</v>
      </c>
      <c r="AB756" s="20">
        <f t="shared" si="376"/>
        <v>223355</v>
      </c>
    </row>
    <row r="757" spans="1:28" ht="20.399999999999999" x14ac:dyDescent="0.2">
      <c r="A757" s="40">
        <v>694</v>
      </c>
      <c r="B757" s="56" t="s">
        <v>589</v>
      </c>
      <c r="C757" s="54" t="s">
        <v>152</v>
      </c>
      <c r="D757" s="19">
        <v>1</v>
      </c>
      <c r="E757" s="2">
        <v>75000</v>
      </c>
      <c r="F757" s="2">
        <f t="shared" si="377"/>
        <v>75000</v>
      </c>
      <c r="G757" s="2">
        <v>84000.000000000015</v>
      </c>
      <c r="H757" s="2">
        <f t="shared" si="378"/>
        <v>84000.000000000015</v>
      </c>
      <c r="I757" s="2">
        <v>94080.000000000029</v>
      </c>
      <c r="J757" s="63">
        <f t="shared" si="379"/>
        <v>94080.000000000029</v>
      </c>
      <c r="K757" s="20">
        <f t="shared" si="380"/>
        <v>75000</v>
      </c>
      <c r="L757" s="20">
        <f t="shared" si="381"/>
        <v>94080.000000000029</v>
      </c>
      <c r="M757" s="20">
        <f t="shared" si="382"/>
        <v>84000.000000000015</v>
      </c>
      <c r="N757" s="20">
        <f t="shared" si="383"/>
        <v>84360.000000000015</v>
      </c>
      <c r="O757" s="20">
        <f t="shared" si="368"/>
        <v>79500</v>
      </c>
      <c r="P757" s="20">
        <f t="shared" si="369"/>
        <v>89040.000000000029</v>
      </c>
      <c r="Q757" s="20">
        <f t="shared" si="384"/>
        <v>6363.9610306789382</v>
      </c>
      <c r="R757" s="21">
        <f t="shared" si="370"/>
        <v>8.0049824285269661E-2</v>
      </c>
      <c r="S757" s="20">
        <f t="shared" si="374"/>
        <v>84360.000000000015</v>
      </c>
      <c r="T757" s="16" t="str">
        <f t="shared" si="371"/>
        <v>PROMEDIO</v>
      </c>
      <c r="U757" s="16">
        <v>1</v>
      </c>
      <c r="V757" s="16">
        <v>1</v>
      </c>
      <c r="W757" s="18">
        <f t="shared" si="372"/>
        <v>0</v>
      </c>
      <c r="X757" s="22">
        <f t="shared" si="373"/>
        <v>1</v>
      </c>
      <c r="Y757" s="22" t="e">
        <f>U757/#REF!</f>
        <v>#REF!</v>
      </c>
      <c r="Z757" s="22" t="e">
        <f>V757/#REF!</f>
        <v>#REF!</v>
      </c>
      <c r="AA757" s="20">
        <f t="shared" si="375"/>
        <v>84360.000000000015</v>
      </c>
      <c r="AB757" s="20">
        <f t="shared" si="376"/>
        <v>84360.000000000015</v>
      </c>
    </row>
    <row r="758" spans="1:28" x14ac:dyDescent="0.2">
      <c r="A758" s="40">
        <v>695</v>
      </c>
      <c r="B758" s="56" t="s">
        <v>489</v>
      </c>
      <c r="C758" s="54" t="s">
        <v>152</v>
      </c>
      <c r="D758" s="19">
        <v>1</v>
      </c>
      <c r="E758" s="2">
        <v>75000</v>
      </c>
      <c r="F758" s="2">
        <f t="shared" si="377"/>
        <v>75000</v>
      </c>
      <c r="G758" s="2">
        <v>80250</v>
      </c>
      <c r="H758" s="2">
        <f t="shared" si="378"/>
        <v>80250</v>
      </c>
      <c r="I758" s="2">
        <v>87480</v>
      </c>
      <c r="J758" s="63">
        <f t="shared" si="379"/>
        <v>87480</v>
      </c>
      <c r="K758" s="20">
        <f t="shared" si="380"/>
        <v>75000</v>
      </c>
      <c r="L758" s="20">
        <f t="shared" si="381"/>
        <v>87480</v>
      </c>
      <c r="M758" s="20">
        <f t="shared" si="382"/>
        <v>80250</v>
      </c>
      <c r="N758" s="20">
        <f t="shared" si="383"/>
        <v>80910</v>
      </c>
      <c r="O758" s="20">
        <f t="shared" si="368"/>
        <v>77625</v>
      </c>
      <c r="P758" s="20">
        <f t="shared" si="369"/>
        <v>83865</v>
      </c>
      <c r="Q758" s="20">
        <f t="shared" si="384"/>
        <v>3712.3106012293747</v>
      </c>
      <c r="R758" s="21">
        <f t="shared" si="370"/>
        <v>4.7823647036771333E-2</v>
      </c>
      <c r="S758" s="20">
        <f t="shared" si="374"/>
        <v>80910</v>
      </c>
      <c r="T758" s="16" t="str">
        <f t="shared" si="371"/>
        <v>PROMEDIO</v>
      </c>
      <c r="U758" s="16">
        <v>1</v>
      </c>
      <c r="V758" s="16">
        <v>1</v>
      </c>
      <c r="W758" s="18">
        <f t="shared" si="372"/>
        <v>0</v>
      </c>
      <c r="X758" s="22">
        <f t="shared" si="373"/>
        <v>1</v>
      </c>
      <c r="Y758" s="22" t="e">
        <f>U758/#REF!</f>
        <v>#REF!</v>
      </c>
      <c r="Z758" s="22" t="e">
        <f>V758/#REF!</f>
        <v>#REF!</v>
      </c>
      <c r="AA758" s="20">
        <f t="shared" si="375"/>
        <v>80910</v>
      </c>
      <c r="AB758" s="20">
        <f t="shared" si="376"/>
        <v>80910</v>
      </c>
    </row>
    <row r="759" spans="1:28" ht="30.6" x14ac:dyDescent="0.2">
      <c r="A759" s="40">
        <v>696</v>
      </c>
      <c r="B759" s="56" t="s">
        <v>490</v>
      </c>
      <c r="C759" s="54" t="s">
        <v>152</v>
      </c>
      <c r="D759" s="19">
        <v>1</v>
      </c>
      <c r="E759" s="2">
        <v>118000</v>
      </c>
      <c r="F759" s="2">
        <f t="shared" si="377"/>
        <v>118000</v>
      </c>
      <c r="G759" s="2">
        <v>140420</v>
      </c>
      <c r="H759" s="2">
        <f t="shared" si="378"/>
        <v>140420</v>
      </c>
      <c r="I759" s="2">
        <v>178522.2</v>
      </c>
      <c r="J759" s="63">
        <f t="shared" si="379"/>
        <v>178522.2</v>
      </c>
      <c r="K759" s="20">
        <f t="shared" si="380"/>
        <v>118000</v>
      </c>
      <c r="L759" s="20">
        <f t="shared" si="381"/>
        <v>178522.2</v>
      </c>
      <c r="M759" s="20">
        <f t="shared" si="382"/>
        <v>140420</v>
      </c>
      <c r="N759" s="20">
        <f t="shared" si="383"/>
        <v>145647.4</v>
      </c>
      <c r="O759" s="20">
        <f t="shared" si="368"/>
        <v>129210</v>
      </c>
      <c r="P759" s="20">
        <f t="shared" si="369"/>
        <v>159471.1</v>
      </c>
      <c r="Q759" s="20">
        <f t="shared" si="384"/>
        <v>15853.334034202395</v>
      </c>
      <c r="R759" s="21">
        <f t="shared" si="370"/>
        <v>0.12269432732917263</v>
      </c>
      <c r="S759" s="20">
        <f t="shared" si="374"/>
        <v>129210</v>
      </c>
      <c r="T759" s="16" t="str">
        <f t="shared" si="371"/>
        <v>PROM[MEN-MED]</v>
      </c>
      <c r="U759" s="16">
        <v>1</v>
      </c>
      <c r="V759" s="16">
        <v>1</v>
      </c>
      <c r="W759" s="18">
        <f t="shared" si="372"/>
        <v>0</v>
      </c>
      <c r="X759" s="22">
        <f t="shared" si="373"/>
        <v>1</v>
      </c>
      <c r="Y759" s="22" t="e">
        <f>U759/#REF!</f>
        <v>#REF!</v>
      </c>
      <c r="Z759" s="22" t="e">
        <f>V759/#REF!</f>
        <v>#REF!</v>
      </c>
      <c r="AA759" s="20">
        <f t="shared" si="375"/>
        <v>129210</v>
      </c>
      <c r="AB759" s="20">
        <f t="shared" si="376"/>
        <v>129210</v>
      </c>
    </row>
    <row r="760" spans="1:28" x14ac:dyDescent="0.2">
      <c r="A760" s="40">
        <v>697</v>
      </c>
      <c r="B760" s="56" t="s">
        <v>516</v>
      </c>
      <c r="C760" s="54" t="s">
        <v>153</v>
      </c>
      <c r="D760" s="19">
        <v>1</v>
      </c>
      <c r="E760" s="2">
        <v>186000</v>
      </c>
      <c r="F760" s="2">
        <f t="shared" si="377"/>
        <v>186000</v>
      </c>
      <c r="G760" s="2">
        <v>219480</v>
      </c>
      <c r="H760" s="2">
        <f t="shared" si="378"/>
        <v>219480</v>
      </c>
      <c r="I760" s="2">
        <v>267840</v>
      </c>
      <c r="J760" s="63">
        <f t="shared" si="379"/>
        <v>267840</v>
      </c>
      <c r="K760" s="20">
        <f t="shared" si="380"/>
        <v>186000</v>
      </c>
      <c r="L760" s="20">
        <f t="shared" si="381"/>
        <v>267840</v>
      </c>
      <c r="M760" s="20">
        <f t="shared" si="382"/>
        <v>219480</v>
      </c>
      <c r="N760" s="20">
        <f t="shared" si="383"/>
        <v>224440</v>
      </c>
      <c r="O760" s="20">
        <f t="shared" si="368"/>
        <v>202740</v>
      </c>
      <c r="P760" s="20">
        <f t="shared" si="369"/>
        <v>243660</v>
      </c>
      <c r="Q760" s="20">
        <f t="shared" si="384"/>
        <v>23673.93503412561</v>
      </c>
      <c r="R760" s="21">
        <f t="shared" si="370"/>
        <v>0.11676992716842069</v>
      </c>
      <c r="S760" s="20">
        <f t="shared" si="374"/>
        <v>202740</v>
      </c>
      <c r="T760" s="16" t="str">
        <f t="shared" si="371"/>
        <v>PROM[MEN-MED]</v>
      </c>
      <c r="U760" s="16">
        <v>1</v>
      </c>
      <c r="V760" s="16">
        <v>1</v>
      </c>
      <c r="W760" s="18">
        <f t="shared" si="372"/>
        <v>0</v>
      </c>
      <c r="X760" s="22">
        <f t="shared" si="373"/>
        <v>1</v>
      </c>
      <c r="Y760" s="22" t="e">
        <f>U760/#REF!</f>
        <v>#REF!</v>
      </c>
      <c r="Z760" s="22" t="e">
        <f>V760/#REF!</f>
        <v>#REF!</v>
      </c>
      <c r="AA760" s="20">
        <f t="shared" si="375"/>
        <v>202740</v>
      </c>
      <c r="AB760" s="20">
        <f t="shared" si="376"/>
        <v>202740</v>
      </c>
    </row>
    <row r="761" spans="1:28" x14ac:dyDescent="0.2">
      <c r="A761" s="40">
        <v>698</v>
      </c>
      <c r="B761" s="56" t="s">
        <v>517</v>
      </c>
      <c r="C761" s="54" t="s">
        <v>153</v>
      </c>
      <c r="D761" s="19">
        <v>1</v>
      </c>
      <c r="E761" s="2">
        <v>187000</v>
      </c>
      <c r="F761" s="2">
        <f t="shared" si="377"/>
        <v>187000</v>
      </c>
      <c r="G761" s="2">
        <v>207570.00000000003</v>
      </c>
      <c r="H761" s="2">
        <f t="shared" si="378"/>
        <v>207570.00000000003</v>
      </c>
      <c r="I761" s="2">
        <v>190758.7</v>
      </c>
      <c r="J761" s="63">
        <f t="shared" si="379"/>
        <v>190758.7</v>
      </c>
      <c r="K761" s="20">
        <f t="shared" si="380"/>
        <v>187000</v>
      </c>
      <c r="L761" s="20">
        <f t="shared" si="381"/>
        <v>207570.00000000003</v>
      </c>
      <c r="M761" s="20">
        <f t="shared" si="382"/>
        <v>190758.7</v>
      </c>
      <c r="N761" s="20">
        <f t="shared" si="383"/>
        <v>195109.56666666665</v>
      </c>
      <c r="O761" s="20">
        <f t="shared" si="368"/>
        <v>188879.35</v>
      </c>
      <c r="P761" s="20">
        <f t="shared" si="369"/>
        <v>199164.35000000003</v>
      </c>
      <c r="Q761" s="20">
        <f t="shared" si="384"/>
        <v>14545.186489007303</v>
      </c>
      <c r="R761" s="21">
        <f t="shared" si="370"/>
        <v>7.7007817365992118E-2</v>
      </c>
      <c r="S761" s="20">
        <f t="shared" si="374"/>
        <v>195109.56666666665</v>
      </c>
      <c r="T761" s="16" t="str">
        <f t="shared" si="371"/>
        <v>PROMEDIO</v>
      </c>
      <c r="U761" s="16">
        <v>1</v>
      </c>
      <c r="V761" s="16">
        <v>1</v>
      </c>
      <c r="W761" s="18">
        <f t="shared" si="372"/>
        <v>0</v>
      </c>
      <c r="X761" s="22">
        <f t="shared" si="373"/>
        <v>1</v>
      </c>
      <c r="Y761" s="22" t="e">
        <f>U761/#REF!</f>
        <v>#REF!</v>
      </c>
      <c r="Z761" s="22" t="e">
        <f>V761/#REF!</f>
        <v>#REF!</v>
      </c>
      <c r="AA761" s="20">
        <f t="shared" si="375"/>
        <v>195109.56666666665</v>
      </c>
      <c r="AB761" s="20">
        <f t="shared" si="376"/>
        <v>195109.56666666665</v>
      </c>
    </row>
    <row r="762" spans="1:28" x14ac:dyDescent="0.2">
      <c r="A762" s="40">
        <v>699</v>
      </c>
      <c r="B762" s="56" t="s">
        <v>518</v>
      </c>
      <c r="C762" s="54" t="s">
        <v>153</v>
      </c>
      <c r="D762" s="19">
        <v>1</v>
      </c>
      <c r="E762" s="2">
        <v>188000</v>
      </c>
      <c r="F762" s="2">
        <f t="shared" si="377"/>
        <v>188000</v>
      </c>
      <c r="G762" s="2">
        <v>206800.00000000003</v>
      </c>
      <c r="H762" s="2">
        <f t="shared" si="378"/>
        <v>206800.00000000003</v>
      </c>
      <c r="I762" s="2">
        <v>289068.79999999999</v>
      </c>
      <c r="J762" s="63">
        <f t="shared" si="379"/>
        <v>289068.79999999999</v>
      </c>
      <c r="K762" s="20">
        <f t="shared" si="380"/>
        <v>188000</v>
      </c>
      <c r="L762" s="20">
        <f t="shared" si="381"/>
        <v>289068.79999999999</v>
      </c>
      <c r="M762" s="20">
        <f t="shared" si="382"/>
        <v>206800.00000000003</v>
      </c>
      <c r="N762" s="20">
        <f t="shared" si="383"/>
        <v>227956.26666666669</v>
      </c>
      <c r="O762" s="20">
        <f t="shared" si="368"/>
        <v>197400</v>
      </c>
      <c r="P762" s="20">
        <f t="shared" si="369"/>
        <v>247934.40000000002</v>
      </c>
      <c r="Q762" s="20">
        <f t="shared" si="384"/>
        <v>13293.607486307114</v>
      </c>
      <c r="R762" s="21">
        <f t="shared" si="370"/>
        <v>6.734350297014749E-2</v>
      </c>
      <c r="S762" s="20">
        <f t="shared" si="374"/>
        <v>227956.26666666669</v>
      </c>
      <c r="T762" s="16" t="str">
        <f t="shared" si="371"/>
        <v>PROMEDIO</v>
      </c>
      <c r="U762" s="16">
        <v>1</v>
      </c>
      <c r="V762" s="16">
        <v>1</v>
      </c>
      <c r="W762" s="18">
        <f t="shared" si="372"/>
        <v>0</v>
      </c>
      <c r="X762" s="22">
        <f t="shared" si="373"/>
        <v>1</v>
      </c>
      <c r="Y762" s="22" t="e">
        <f>U762/#REF!</f>
        <v>#REF!</v>
      </c>
      <c r="Z762" s="22" t="e">
        <f>V762/#REF!</f>
        <v>#REF!</v>
      </c>
      <c r="AA762" s="20">
        <f t="shared" si="375"/>
        <v>227956.26666666669</v>
      </c>
      <c r="AB762" s="20">
        <f t="shared" si="376"/>
        <v>227956.26666666669</v>
      </c>
    </row>
    <row r="763" spans="1:28" x14ac:dyDescent="0.2">
      <c r="A763" s="40">
        <v>700</v>
      </c>
      <c r="B763" s="56" t="s">
        <v>590</v>
      </c>
      <c r="C763" s="54" t="s">
        <v>152</v>
      </c>
      <c r="D763" s="19">
        <v>1</v>
      </c>
      <c r="E763" s="2">
        <v>213000</v>
      </c>
      <c r="F763" s="2">
        <f t="shared" si="377"/>
        <v>213000</v>
      </c>
      <c r="G763" s="2">
        <v>255600</v>
      </c>
      <c r="H763" s="2">
        <f t="shared" si="378"/>
        <v>255600</v>
      </c>
      <c r="I763" s="2">
        <v>271979.69999999995</v>
      </c>
      <c r="J763" s="63">
        <f t="shared" si="379"/>
        <v>271979.69999999995</v>
      </c>
      <c r="K763" s="20">
        <f t="shared" si="380"/>
        <v>213000</v>
      </c>
      <c r="L763" s="20">
        <f t="shared" si="381"/>
        <v>271979.69999999995</v>
      </c>
      <c r="M763" s="20">
        <f t="shared" si="382"/>
        <v>255600</v>
      </c>
      <c r="N763" s="20">
        <f t="shared" si="383"/>
        <v>246859.9</v>
      </c>
      <c r="O763" s="20">
        <f t="shared" si="368"/>
        <v>234300</v>
      </c>
      <c r="P763" s="20">
        <f t="shared" si="369"/>
        <v>263789.84999999998</v>
      </c>
      <c r="Q763" s="20">
        <f t="shared" si="384"/>
        <v>30122.748878546925</v>
      </c>
      <c r="R763" s="21">
        <f t="shared" si="370"/>
        <v>0.12856486930664501</v>
      </c>
      <c r="S763" s="20">
        <f t="shared" si="374"/>
        <v>234300</v>
      </c>
      <c r="T763" s="16" t="str">
        <f t="shared" si="371"/>
        <v>PROM[MEN-MED]</v>
      </c>
      <c r="U763" s="16">
        <v>1</v>
      </c>
      <c r="V763" s="16">
        <v>1</v>
      </c>
      <c r="W763" s="18">
        <f t="shared" si="372"/>
        <v>0</v>
      </c>
      <c r="X763" s="22">
        <f t="shared" si="373"/>
        <v>1</v>
      </c>
      <c r="Y763" s="22" t="e">
        <f>U763/#REF!</f>
        <v>#REF!</v>
      </c>
      <c r="Z763" s="22" t="e">
        <f>V763/#REF!</f>
        <v>#REF!</v>
      </c>
      <c r="AA763" s="20">
        <f t="shared" si="375"/>
        <v>234300</v>
      </c>
      <c r="AB763" s="20">
        <f t="shared" si="376"/>
        <v>234300</v>
      </c>
    </row>
    <row r="764" spans="1:28" ht="20.399999999999999" x14ac:dyDescent="0.2">
      <c r="A764" s="40">
        <v>701</v>
      </c>
      <c r="B764" s="56" t="s">
        <v>591</v>
      </c>
      <c r="C764" s="54" t="s">
        <v>152</v>
      </c>
      <c r="D764" s="19">
        <v>1</v>
      </c>
      <c r="E764" s="2">
        <v>180049.97</v>
      </c>
      <c r="F764" s="2">
        <f t="shared" si="377"/>
        <v>180049.97</v>
      </c>
      <c r="G764" s="2">
        <v>225062.46249999999</v>
      </c>
      <c r="H764" s="2">
        <f t="shared" si="378"/>
        <v>225062.46249999999</v>
      </c>
      <c r="I764" s="2">
        <v>206139.21065300005</v>
      </c>
      <c r="J764" s="63">
        <f t="shared" si="379"/>
        <v>206139.21065300005</v>
      </c>
      <c r="K764" s="20">
        <f t="shared" si="380"/>
        <v>180049.97</v>
      </c>
      <c r="L764" s="20">
        <f t="shared" si="381"/>
        <v>225062.46249999999</v>
      </c>
      <c r="M764" s="20">
        <f t="shared" si="382"/>
        <v>206139.21065300005</v>
      </c>
      <c r="N764" s="20">
        <f t="shared" si="383"/>
        <v>203750.54771766669</v>
      </c>
      <c r="O764" s="20">
        <f t="shared" si="368"/>
        <v>193094.59032650001</v>
      </c>
      <c r="P764" s="20">
        <f t="shared" si="369"/>
        <v>215600.83657650003</v>
      </c>
      <c r="Q764" s="20">
        <f t="shared" si="384"/>
        <v>31828.638684858648</v>
      </c>
      <c r="R764" s="21">
        <f t="shared" si="370"/>
        <v>0.16483444011062248</v>
      </c>
      <c r="S764" s="20">
        <f t="shared" si="374"/>
        <v>193094.59032650001</v>
      </c>
      <c r="T764" s="16" t="str">
        <f t="shared" si="371"/>
        <v>PROM[MEN-MED]</v>
      </c>
      <c r="U764" s="16">
        <v>1</v>
      </c>
      <c r="V764" s="16">
        <v>1</v>
      </c>
      <c r="W764" s="18">
        <f t="shared" si="372"/>
        <v>0</v>
      </c>
      <c r="X764" s="22">
        <f t="shared" si="373"/>
        <v>1</v>
      </c>
      <c r="Y764" s="22" t="e">
        <f>U764/#REF!</f>
        <v>#REF!</v>
      </c>
      <c r="Z764" s="22" t="e">
        <f>V764/#REF!</f>
        <v>#REF!</v>
      </c>
      <c r="AA764" s="20">
        <f t="shared" si="375"/>
        <v>193094.59032650001</v>
      </c>
      <c r="AB764" s="20">
        <f t="shared" si="376"/>
        <v>193094.59032650001</v>
      </c>
    </row>
    <row r="765" spans="1:28" ht="20.399999999999999" x14ac:dyDescent="0.2">
      <c r="A765" s="40">
        <v>702</v>
      </c>
      <c r="B765" s="56" t="s">
        <v>592</v>
      </c>
      <c r="C765" s="54" t="s">
        <v>152</v>
      </c>
      <c r="D765" s="19">
        <v>1</v>
      </c>
      <c r="E765" s="2">
        <v>180049.97</v>
      </c>
      <c r="F765" s="2">
        <f t="shared" si="377"/>
        <v>180049.97</v>
      </c>
      <c r="G765" s="2">
        <v>194453.9676</v>
      </c>
      <c r="H765" s="2">
        <f t="shared" si="378"/>
        <v>194453.9676</v>
      </c>
      <c r="I765" s="2">
        <v>229905.80669299996</v>
      </c>
      <c r="J765" s="63">
        <f t="shared" si="379"/>
        <v>229905.80669299996</v>
      </c>
      <c r="K765" s="20">
        <f t="shared" si="380"/>
        <v>180049.97</v>
      </c>
      <c r="L765" s="20">
        <f t="shared" si="381"/>
        <v>229905.80669299996</v>
      </c>
      <c r="M765" s="20">
        <f t="shared" si="382"/>
        <v>194453.9676</v>
      </c>
      <c r="N765" s="20">
        <f t="shared" si="383"/>
        <v>201469.91476433331</v>
      </c>
      <c r="O765" s="20">
        <f t="shared" si="368"/>
        <v>187251.9688</v>
      </c>
      <c r="P765" s="20">
        <f t="shared" si="369"/>
        <v>212179.8871465</v>
      </c>
      <c r="Q765" s="20">
        <f t="shared" si="384"/>
        <v>10185.164379154758</v>
      </c>
      <c r="R765" s="21">
        <f t="shared" si="370"/>
        <v>5.4392829322042126E-2</v>
      </c>
      <c r="S765" s="20">
        <f t="shared" si="374"/>
        <v>201469.91476433331</v>
      </c>
      <c r="T765" s="16" t="str">
        <f t="shared" si="371"/>
        <v>PROMEDIO</v>
      </c>
      <c r="U765" s="16">
        <v>1</v>
      </c>
      <c r="V765" s="16">
        <v>1</v>
      </c>
      <c r="W765" s="18">
        <f t="shared" si="372"/>
        <v>0</v>
      </c>
      <c r="X765" s="22">
        <f t="shared" si="373"/>
        <v>1</v>
      </c>
      <c r="Y765" s="22" t="e">
        <f>U765/#REF!</f>
        <v>#REF!</v>
      </c>
      <c r="Z765" s="22" t="e">
        <f>V765/#REF!</f>
        <v>#REF!</v>
      </c>
      <c r="AA765" s="20">
        <f t="shared" si="375"/>
        <v>201469.91476433331</v>
      </c>
      <c r="AB765" s="20">
        <f t="shared" si="376"/>
        <v>201469.91476433331</v>
      </c>
    </row>
    <row r="766" spans="1:28" x14ac:dyDescent="0.2">
      <c r="A766" s="40">
        <v>703</v>
      </c>
      <c r="B766" s="56" t="s">
        <v>593</v>
      </c>
      <c r="C766" s="54" t="s">
        <v>153</v>
      </c>
      <c r="D766" s="19">
        <v>1</v>
      </c>
      <c r="E766" s="2">
        <v>1850000</v>
      </c>
      <c r="F766" s="2">
        <f t="shared" si="377"/>
        <v>1850000</v>
      </c>
      <c r="G766" s="2">
        <v>2035000.0000000002</v>
      </c>
      <c r="H766" s="2">
        <f t="shared" si="378"/>
        <v>2035000.0000000002</v>
      </c>
      <c r="I766" s="2">
        <v>2362264.9999999995</v>
      </c>
      <c r="J766" s="63">
        <f t="shared" si="379"/>
        <v>2362264.9999999995</v>
      </c>
      <c r="K766" s="20">
        <f t="shared" si="380"/>
        <v>1850000</v>
      </c>
      <c r="L766" s="20">
        <f t="shared" si="381"/>
        <v>2362264.9999999995</v>
      </c>
      <c r="M766" s="20">
        <f t="shared" si="382"/>
        <v>2035000.0000000002</v>
      </c>
      <c r="N766" s="20">
        <f t="shared" si="383"/>
        <v>2082421.6666666667</v>
      </c>
      <c r="O766" s="20">
        <f t="shared" si="368"/>
        <v>1942500</v>
      </c>
      <c r="P766" s="20">
        <f t="shared" si="369"/>
        <v>2198632.5</v>
      </c>
      <c r="Q766" s="20">
        <f t="shared" si="384"/>
        <v>130814.75451951145</v>
      </c>
      <c r="R766" s="21">
        <f t="shared" si="370"/>
        <v>6.7343502970147462E-2</v>
      </c>
      <c r="S766" s="20">
        <f t="shared" si="374"/>
        <v>2082421.6666666667</v>
      </c>
      <c r="T766" s="16" t="str">
        <f t="shared" si="371"/>
        <v>PROMEDIO</v>
      </c>
      <c r="U766" s="16">
        <v>1</v>
      </c>
      <c r="V766" s="16">
        <v>1</v>
      </c>
      <c r="W766" s="18">
        <f t="shared" si="372"/>
        <v>0</v>
      </c>
      <c r="X766" s="22">
        <f t="shared" si="373"/>
        <v>1</v>
      </c>
      <c r="Y766" s="22" t="e">
        <f>U766/#REF!</f>
        <v>#REF!</v>
      </c>
      <c r="Z766" s="22" t="e">
        <f>V766/#REF!</f>
        <v>#REF!</v>
      </c>
      <c r="AA766" s="20">
        <f t="shared" si="375"/>
        <v>2082421.6666666667</v>
      </c>
      <c r="AB766" s="20">
        <f t="shared" si="376"/>
        <v>2082421.6666666667</v>
      </c>
    </row>
    <row r="767" spans="1:28" x14ac:dyDescent="0.2">
      <c r="A767" s="40">
        <v>704</v>
      </c>
      <c r="B767" s="56" t="s">
        <v>523</v>
      </c>
      <c r="C767" s="54" t="s">
        <v>154</v>
      </c>
      <c r="D767" s="19">
        <v>1</v>
      </c>
      <c r="E767" s="2">
        <v>118000</v>
      </c>
      <c r="F767" s="2">
        <f t="shared" si="377"/>
        <v>118000</v>
      </c>
      <c r="G767" s="2">
        <v>121540</v>
      </c>
      <c r="H767" s="2">
        <f t="shared" si="378"/>
        <v>121540</v>
      </c>
      <c r="I767" s="2">
        <v>175631.19999999998</v>
      </c>
      <c r="J767" s="63">
        <f t="shared" si="379"/>
        <v>175631.19999999998</v>
      </c>
      <c r="K767" s="20">
        <f t="shared" si="380"/>
        <v>118000</v>
      </c>
      <c r="L767" s="20">
        <f t="shared" si="381"/>
        <v>175631.19999999998</v>
      </c>
      <c r="M767" s="20">
        <f t="shared" si="382"/>
        <v>121540</v>
      </c>
      <c r="N767" s="20">
        <f t="shared" si="383"/>
        <v>138390.39999999999</v>
      </c>
      <c r="O767" s="20">
        <f t="shared" si="368"/>
        <v>119770</v>
      </c>
      <c r="P767" s="20">
        <f t="shared" si="369"/>
        <v>148585.59999999998</v>
      </c>
      <c r="Q767" s="20">
        <f t="shared" si="384"/>
        <v>2503.1580054003784</v>
      </c>
      <c r="R767" s="21">
        <f t="shared" si="370"/>
        <v>2.0899707818321605E-2</v>
      </c>
      <c r="S767" s="20">
        <f t="shared" si="374"/>
        <v>138390.39999999999</v>
      </c>
      <c r="T767" s="16" t="str">
        <f t="shared" si="371"/>
        <v>PROMEDIO</v>
      </c>
      <c r="U767" s="16">
        <v>1</v>
      </c>
      <c r="V767" s="16">
        <v>1</v>
      </c>
      <c r="W767" s="18">
        <f t="shared" si="372"/>
        <v>0</v>
      </c>
      <c r="X767" s="22">
        <f t="shared" si="373"/>
        <v>1</v>
      </c>
      <c r="Y767" s="22" t="e">
        <f>U767/#REF!</f>
        <v>#REF!</v>
      </c>
      <c r="Z767" s="22" t="e">
        <f>V767/#REF!</f>
        <v>#REF!</v>
      </c>
      <c r="AA767" s="20">
        <f t="shared" si="375"/>
        <v>138390.39999999999</v>
      </c>
      <c r="AB767" s="20">
        <f t="shared" si="376"/>
        <v>138390.39999999999</v>
      </c>
    </row>
    <row r="768" spans="1:28" ht="20.399999999999999" x14ac:dyDescent="0.2">
      <c r="A768" s="40">
        <v>705</v>
      </c>
      <c r="B768" s="56" t="s">
        <v>594</v>
      </c>
      <c r="C768" s="54" t="s">
        <v>154</v>
      </c>
      <c r="D768" s="19">
        <v>1</v>
      </c>
      <c r="E768" s="2">
        <v>85000</v>
      </c>
      <c r="F768" s="2">
        <f t="shared" si="377"/>
        <v>85000</v>
      </c>
      <c r="G768" s="2">
        <v>87550</v>
      </c>
      <c r="H768" s="2">
        <f t="shared" si="378"/>
        <v>87550</v>
      </c>
      <c r="I768" s="2">
        <v>86708.5</v>
      </c>
      <c r="J768" s="63">
        <f t="shared" si="379"/>
        <v>86708.5</v>
      </c>
      <c r="K768" s="20">
        <f t="shared" si="380"/>
        <v>85000</v>
      </c>
      <c r="L768" s="20">
        <f t="shared" si="381"/>
        <v>87550</v>
      </c>
      <c r="M768" s="20">
        <f t="shared" si="382"/>
        <v>86708.5</v>
      </c>
      <c r="N768" s="20">
        <f t="shared" si="383"/>
        <v>86419.5</v>
      </c>
      <c r="O768" s="20">
        <f t="shared" si="368"/>
        <v>85854.25</v>
      </c>
      <c r="P768" s="20">
        <f t="shared" si="369"/>
        <v>87129.25</v>
      </c>
      <c r="Q768" s="20">
        <f t="shared" si="384"/>
        <v>1803.1222920256962</v>
      </c>
      <c r="R768" s="21">
        <f t="shared" si="370"/>
        <v>2.100213200890691E-2</v>
      </c>
      <c r="S768" s="20">
        <f t="shared" si="374"/>
        <v>86419.5</v>
      </c>
      <c r="T768" s="16" t="str">
        <f t="shared" si="371"/>
        <v>PROMEDIO</v>
      </c>
      <c r="U768" s="16">
        <v>1</v>
      </c>
      <c r="V768" s="16">
        <v>1</v>
      </c>
      <c r="W768" s="18">
        <f t="shared" si="372"/>
        <v>0</v>
      </c>
      <c r="X768" s="22">
        <f t="shared" si="373"/>
        <v>1</v>
      </c>
      <c r="Y768" s="22" t="e">
        <f>U768/#REF!</f>
        <v>#REF!</v>
      </c>
      <c r="Z768" s="22" t="e">
        <f>V768/#REF!</f>
        <v>#REF!</v>
      </c>
      <c r="AA768" s="20">
        <f t="shared" si="375"/>
        <v>86419.5</v>
      </c>
      <c r="AB768" s="20">
        <f t="shared" si="376"/>
        <v>86419.5</v>
      </c>
    </row>
    <row r="769" spans="1:28" ht="20.399999999999999" x14ac:dyDescent="0.2">
      <c r="A769" s="40">
        <v>706</v>
      </c>
      <c r="B769" s="56" t="s">
        <v>524</v>
      </c>
      <c r="C769" s="54" t="s">
        <v>153</v>
      </c>
      <c r="D769" s="19">
        <v>1</v>
      </c>
      <c r="E769" s="2">
        <v>86000</v>
      </c>
      <c r="F769" s="2">
        <f t="shared" si="377"/>
        <v>86000</v>
      </c>
      <c r="G769" s="2">
        <v>105780</v>
      </c>
      <c r="H769" s="2">
        <f t="shared" si="378"/>
        <v>105780</v>
      </c>
      <c r="I769" s="2">
        <v>117725.4</v>
      </c>
      <c r="J769" s="63">
        <f t="shared" si="379"/>
        <v>117725.4</v>
      </c>
      <c r="K769" s="20">
        <f t="shared" si="380"/>
        <v>86000</v>
      </c>
      <c r="L769" s="20">
        <f t="shared" si="381"/>
        <v>117725.4</v>
      </c>
      <c r="M769" s="20">
        <f t="shared" si="382"/>
        <v>105780</v>
      </c>
      <c r="N769" s="20">
        <f t="shared" si="383"/>
        <v>103168.46666666667</v>
      </c>
      <c r="O769" s="20">
        <f t="shared" si="368"/>
        <v>95890</v>
      </c>
      <c r="P769" s="20">
        <f t="shared" si="369"/>
        <v>111752.7</v>
      </c>
      <c r="Q769" s="20">
        <f t="shared" si="384"/>
        <v>13986.572131869911</v>
      </c>
      <c r="R769" s="21">
        <f t="shared" si="370"/>
        <v>0.14586059163489321</v>
      </c>
      <c r="S769" s="20">
        <f t="shared" si="374"/>
        <v>95890</v>
      </c>
      <c r="T769" s="16" t="str">
        <f t="shared" si="371"/>
        <v>PROM[MEN-MED]</v>
      </c>
      <c r="U769" s="16">
        <v>1</v>
      </c>
      <c r="V769" s="16">
        <v>1</v>
      </c>
      <c r="W769" s="18">
        <f t="shared" si="372"/>
        <v>0</v>
      </c>
      <c r="X769" s="22">
        <f t="shared" si="373"/>
        <v>1</v>
      </c>
      <c r="Y769" s="22" t="e">
        <f>U769/#REF!</f>
        <v>#REF!</v>
      </c>
      <c r="Z769" s="22" t="e">
        <f>V769/#REF!</f>
        <v>#REF!</v>
      </c>
      <c r="AA769" s="20">
        <f t="shared" si="375"/>
        <v>95890</v>
      </c>
      <c r="AB769" s="20">
        <f t="shared" si="376"/>
        <v>95890</v>
      </c>
    </row>
    <row r="770" spans="1:28" ht="20.399999999999999" x14ac:dyDescent="0.2">
      <c r="A770" s="40">
        <v>707</v>
      </c>
      <c r="B770" s="56" t="s">
        <v>595</v>
      </c>
      <c r="C770" s="54" t="s">
        <v>154</v>
      </c>
      <c r="D770" s="19">
        <v>1</v>
      </c>
      <c r="E770" s="2">
        <v>86000</v>
      </c>
      <c r="F770" s="2">
        <f t="shared" si="377"/>
        <v>86000</v>
      </c>
      <c r="G770" s="2">
        <v>87720</v>
      </c>
      <c r="H770" s="2">
        <f t="shared" si="378"/>
        <v>87720</v>
      </c>
      <c r="I770" s="2">
        <v>87728.6</v>
      </c>
      <c r="J770" s="63">
        <f t="shared" si="379"/>
        <v>87728.6</v>
      </c>
      <c r="K770" s="20">
        <f t="shared" si="380"/>
        <v>86000</v>
      </c>
      <c r="L770" s="20">
        <f t="shared" si="381"/>
        <v>87728.6</v>
      </c>
      <c r="M770" s="20">
        <f t="shared" si="382"/>
        <v>87720</v>
      </c>
      <c r="N770" s="20">
        <f t="shared" si="383"/>
        <v>87149.53333333334</v>
      </c>
      <c r="O770" s="20">
        <f t="shared" si="368"/>
        <v>86860</v>
      </c>
      <c r="P770" s="20">
        <f t="shared" si="369"/>
        <v>87724.3</v>
      </c>
      <c r="Q770" s="20">
        <f t="shared" si="384"/>
        <v>1216.2236636408618</v>
      </c>
      <c r="R770" s="21">
        <f t="shared" si="370"/>
        <v>1.4002114478941535E-2</v>
      </c>
      <c r="S770" s="20">
        <f t="shared" si="374"/>
        <v>87149.53333333334</v>
      </c>
      <c r="T770" s="16" t="str">
        <f t="shared" si="371"/>
        <v>PROMEDIO</v>
      </c>
      <c r="U770" s="16">
        <v>1</v>
      </c>
      <c r="V770" s="16">
        <v>1</v>
      </c>
      <c r="W770" s="18">
        <f t="shared" si="372"/>
        <v>0</v>
      </c>
      <c r="X770" s="22">
        <f t="shared" si="373"/>
        <v>1</v>
      </c>
      <c r="Y770" s="22" t="e">
        <f>U770/#REF!</f>
        <v>#REF!</v>
      </c>
      <c r="Z770" s="22" t="e">
        <f>V770/#REF!</f>
        <v>#REF!</v>
      </c>
      <c r="AA770" s="20">
        <f t="shared" si="375"/>
        <v>87149.53333333334</v>
      </c>
      <c r="AB770" s="20">
        <f t="shared" si="376"/>
        <v>87149.53333333334</v>
      </c>
    </row>
    <row r="771" spans="1:28" ht="20.399999999999999" x14ac:dyDescent="0.2">
      <c r="A771" s="40">
        <v>708</v>
      </c>
      <c r="B771" s="56" t="s">
        <v>596</v>
      </c>
      <c r="C771" s="54" t="s">
        <v>152</v>
      </c>
      <c r="D771" s="19">
        <v>1</v>
      </c>
      <c r="E771" s="2">
        <v>68000</v>
      </c>
      <c r="F771" s="2">
        <f t="shared" si="377"/>
        <v>68000</v>
      </c>
      <c r="G771" s="2">
        <v>68680</v>
      </c>
      <c r="H771" s="2">
        <f t="shared" si="378"/>
        <v>68680</v>
      </c>
      <c r="I771" s="2">
        <v>106250</v>
      </c>
      <c r="J771" s="63">
        <f t="shared" si="379"/>
        <v>106250</v>
      </c>
      <c r="K771" s="20">
        <f t="shared" si="380"/>
        <v>68000</v>
      </c>
      <c r="L771" s="20">
        <f t="shared" si="381"/>
        <v>106250</v>
      </c>
      <c r="M771" s="20">
        <f t="shared" si="382"/>
        <v>68680</v>
      </c>
      <c r="N771" s="20">
        <f t="shared" si="383"/>
        <v>80976.666666666672</v>
      </c>
      <c r="O771" s="20">
        <f t="shared" si="368"/>
        <v>68340</v>
      </c>
      <c r="P771" s="20">
        <f t="shared" si="369"/>
        <v>87465</v>
      </c>
      <c r="Q771" s="20">
        <f t="shared" si="384"/>
        <v>480.83261120685233</v>
      </c>
      <c r="R771" s="21">
        <f t="shared" si="370"/>
        <v>7.0358883700153982E-3</v>
      </c>
      <c r="S771" s="20">
        <f t="shared" si="374"/>
        <v>80976.666666666672</v>
      </c>
      <c r="T771" s="16" t="str">
        <f t="shared" si="371"/>
        <v>PROMEDIO</v>
      </c>
      <c r="U771" s="16">
        <v>1</v>
      </c>
      <c r="V771" s="16">
        <v>1</v>
      </c>
      <c r="W771" s="18">
        <f t="shared" si="372"/>
        <v>0</v>
      </c>
      <c r="X771" s="22">
        <f t="shared" si="373"/>
        <v>1</v>
      </c>
      <c r="Y771" s="22" t="e">
        <f>U771/#REF!</f>
        <v>#REF!</v>
      </c>
      <c r="Z771" s="22" t="e">
        <f>V771/#REF!</f>
        <v>#REF!</v>
      </c>
      <c r="AA771" s="20">
        <f t="shared" si="375"/>
        <v>80976.666666666672</v>
      </c>
      <c r="AB771" s="20">
        <f t="shared" si="376"/>
        <v>80976.666666666672</v>
      </c>
    </row>
    <row r="772" spans="1:28" ht="20.399999999999999" x14ac:dyDescent="0.2">
      <c r="A772" s="40">
        <v>709</v>
      </c>
      <c r="B772" s="56" t="s">
        <v>597</v>
      </c>
      <c r="C772" s="54" t="s">
        <v>152</v>
      </c>
      <c r="D772" s="19">
        <v>1</v>
      </c>
      <c r="E772" s="2">
        <v>83000</v>
      </c>
      <c r="F772" s="2">
        <f t="shared" si="377"/>
        <v>83000</v>
      </c>
      <c r="G772" s="2">
        <v>83830</v>
      </c>
      <c r="H772" s="2">
        <f t="shared" si="378"/>
        <v>83830</v>
      </c>
      <c r="I772" s="2">
        <v>86353.2</v>
      </c>
      <c r="J772" s="63">
        <f t="shared" si="379"/>
        <v>86353.2</v>
      </c>
      <c r="K772" s="20">
        <f t="shared" si="380"/>
        <v>83000</v>
      </c>
      <c r="L772" s="20">
        <f t="shared" si="381"/>
        <v>86353.2</v>
      </c>
      <c r="M772" s="20">
        <f t="shared" si="382"/>
        <v>83830</v>
      </c>
      <c r="N772" s="20">
        <f t="shared" si="383"/>
        <v>84394.400000000009</v>
      </c>
      <c r="O772" s="20">
        <f t="shared" si="368"/>
        <v>83415</v>
      </c>
      <c r="P772" s="20">
        <f t="shared" si="369"/>
        <v>85091.6</v>
      </c>
      <c r="Q772" s="20">
        <f t="shared" si="384"/>
        <v>586.89862838483441</v>
      </c>
      <c r="R772" s="21">
        <f t="shared" si="370"/>
        <v>7.0358883700153982E-3</v>
      </c>
      <c r="S772" s="20">
        <f t="shared" si="374"/>
        <v>84394.400000000009</v>
      </c>
      <c r="T772" s="16" t="str">
        <f t="shared" si="371"/>
        <v>PROMEDIO</v>
      </c>
      <c r="U772" s="16">
        <v>1</v>
      </c>
      <c r="V772" s="16">
        <v>1</v>
      </c>
      <c r="W772" s="18">
        <f t="shared" si="372"/>
        <v>0</v>
      </c>
      <c r="X772" s="22">
        <f t="shared" si="373"/>
        <v>1</v>
      </c>
      <c r="Y772" s="22" t="e">
        <f>U772/#REF!</f>
        <v>#REF!</v>
      </c>
      <c r="Z772" s="22" t="e">
        <f>V772/#REF!</f>
        <v>#REF!</v>
      </c>
      <c r="AA772" s="20">
        <f t="shared" si="375"/>
        <v>84394.400000000009</v>
      </c>
      <c r="AB772" s="20">
        <f t="shared" si="376"/>
        <v>84394.400000000009</v>
      </c>
    </row>
    <row r="773" spans="1:28" ht="20.399999999999999" x14ac:dyDescent="0.2">
      <c r="A773" s="40">
        <v>710</v>
      </c>
      <c r="B773" s="56" t="s">
        <v>554</v>
      </c>
      <c r="C773" s="54" t="s">
        <v>153</v>
      </c>
      <c r="D773" s="19">
        <v>1</v>
      </c>
      <c r="E773" s="2">
        <v>145000</v>
      </c>
      <c r="F773" s="2">
        <f t="shared" si="377"/>
        <v>145000</v>
      </c>
      <c r="G773" s="2">
        <v>160950</v>
      </c>
      <c r="H773" s="2">
        <f t="shared" si="378"/>
        <v>160950</v>
      </c>
      <c r="I773" s="2">
        <v>147914.5</v>
      </c>
      <c r="J773" s="63">
        <f t="shared" si="379"/>
        <v>147914.5</v>
      </c>
      <c r="K773" s="20">
        <f t="shared" si="380"/>
        <v>145000</v>
      </c>
      <c r="L773" s="20">
        <f t="shared" si="381"/>
        <v>160950</v>
      </c>
      <c r="M773" s="20">
        <f t="shared" si="382"/>
        <v>147914.5</v>
      </c>
      <c r="N773" s="20">
        <f t="shared" si="383"/>
        <v>151288.16666666666</v>
      </c>
      <c r="O773" s="20">
        <f t="shared" si="368"/>
        <v>146457.25</v>
      </c>
      <c r="P773" s="20">
        <f t="shared" si="369"/>
        <v>154432.25</v>
      </c>
      <c r="Q773" s="20">
        <f t="shared" si="384"/>
        <v>11278.353159925433</v>
      </c>
      <c r="R773" s="21">
        <f t="shared" si="370"/>
        <v>7.7007817365992007E-2</v>
      </c>
      <c r="S773" s="20">
        <f t="shared" si="374"/>
        <v>151288.16666666666</v>
      </c>
      <c r="T773" s="16" t="str">
        <f t="shared" si="371"/>
        <v>PROMEDIO</v>
      </c>
      <c r="U773" s="16">
        <v>1</v>
      </c>
      <c r="V773" s="16">
        <v>1</v>
      </c>
      <c r="W773" s="18">
        <f t="shared" si="372"/>
        <v>0</v>
      </c>
      <c r="X773" s="22">
        <f t="shared" si="373"/>
        <v>1</v>
      </c>
      <c r="Y773" s="22" t="e">
        <f>U773/#REF!</f>
        <v>#REF!</v>
      </c>
      <c r="Z773" s="22" t="e">
        <f>V773/#REF!</f>
        <v>#REF!</v>
      </c>
      <c r="AA773" s="20">
        <f t="shared" si="375"/>
        <v>151288.16666666666</v>
      </c>
      <c r="AB773" s="20">
        <f t="shared" si="376"/>
        <v>151288.16666666666</v>
      </c>
    </row>
    <row r="774" spans="1:28" x14ac:dyDescent="0.2">
      <c r="A774" s="40">
        <v>711</v>
      </c>
      <c r="B774" s="56" t="s">
        <v>598</v>
      </c>
      <c r="C774" s="54" t="s">
        <v>152</v>
      </c>
      <c r="D774" s="19">
        <v>1</v>
      </c>
      <c r="E774" s="2">
        <v>65000</v>
      </c>
      <c r="F774" s="2">
        <f t="shared" si="377"/>
        <v>65000</v>
      </c>
      <c r="G774" s="2">
        <v>72800</v>
      </c>
      <c r="H774" s="2">
        <f t="shared" si="378"/>
        <v>72800</v>
      </c>
      <c r="I774" s="2">
        <v>73034</v>
      </c>
      <c r="J774" s="63">
        <f t="shared" si="379"/>
        <v>73034</v>
      </c>
      <c r="K774" s="20">
        <f t="shared" si="380"/>
        <v>65000</v>
      </c>
      <c r="L774" s="20">
        <f t="shared" si="381"/>
        <v>73034</v>
      </c>
      <c r="M774" s="20">
        <f t="shared" si="382"/>
        <v>72800</v>
      </c>
      <c r="N774" s="20">
        <f t="shared" si="383"/>
        <v>70278</v>
      </c>
      <c r="O774" s="20">
        <f t="shared" si="368"/>
        <v>68900</v>
      </c>
      <c r="P774" s="20">
        <f t="shared" si="369"/>
        <v>72917</v>
      </c>
      <c r="Q774" s="20">
        <f t="shared" si="384"/>
        <v>5515.4328932550707</v>
      </c>
      <c r="R774" s="21">
        <f t="shared" si="370"/>
        <v>8.0049824285269536E-2</v>
      </c>
      <c r="S774" s="20">
        <f t="shared" si="374"/>
        <v>70278</v>
      </c>
      <c r="T774" s="16" t="str">
        <f t="shared" si="371"/>
        <v>PROMEDIO</v>
      </c>
      <c r="U774" s="16">
        <v>1</v>
      </c>
      <c r="V774" s="16">
        <v>1</v>
      </c>
      <c r="W774" s="18">
        <f t="shared" si="372"/>
        <v>0</v>
      </c>
      <c r="X774" s="22">
        <f t="shared" si="373"/>
        <v>1</v>
      </c>
      <c r="Y774" s="22" t="e">
        <f>U774/#REF!</f>
        <v>#REF!</v>
      </c>
      <c r="Z774" s="22" t="e">
        <f>V774/#REF!</f>
        <v>#REF!</v>
      </c>
      <c r="AA774" s="20">
        <f t="shared" si="375"/>
        <v>70278</v>
      </c>
      <c r="AB774" s="20">
        <f t="shared" si="376"/>
        <v>70278</v>
      </c>
    </row>
    <row r="775" spans="1:28" ht="20.399999999999999" x14ac:dyDescent="0.2">
      <c r="A775" s="40">
        <v>712</v>
      </c>
      <c r="B775" s="56" t="s">
        <v>596</v>
      </c>
      <c r="C775" s="54" t="s">
        <v>152</v>
      </c>
      <c r="D775" s="19">
        <v>1</v>
      </c>
      <c r="E775" s="2">
        <v>75000</v>
      </c>
      <c r="F775" s="2">
        <f t="shared" si="377"/>
        <v>75000</v>
      </c>
      <c r="G775" s="2">
        <v>81000</v>
      </c>
      <c r="H775" s="2">
        <f t="shared" si="378"/>
        <v>81000</v>
      </c>
      <c r="I775" s="2">
        <v>99187.499999999985</v>
      </c>
      <c r="J775" s="63">
        <f t="shared" si="379"/>
        <v>99187.499999999985</v>
      </c>
      <c r="K775" s="20">
        <f t="shared" si="380"/>
        <v>75000</v>
      </c>
      <c r="L775" s="20">
        <f t="shared" si="381"/>
        <v>99187.499999999985</v>
      </c>
      <c r="M775" s="20">
        <f t="shared" si="382"/>
        <v>81000</v>
      </c>
      <c r="N775" s="20">
        <f t="shared" si="383"/>
        <v>85062.5</v>
      </c>
      <c r="O775" s="20">
        <f t="shared" si="368"/>
        <v>78000</v>
      </c>
      <c r="P775" s="20">
        <f t="shared" si="369"/>
        <v>90093.75</v>
      </c>
      <c r="Q775" s="20">
        <f t="shared" si="384"/>
        <v>4242.6406871192848</v>
      </c>
      <c r="R775" s="21">
        <f t="shared" si="370"/>
        <v>5.4392829322042112E-2</v>
      </c>
      <c r="S775" s="20">
        <f t="shared" si="374"/>
        <v>85062.5</v>
      </c>
      <c r="T775" s="16" t="str">
        <f t="shared" si="371"/>
        <v>PROMEDIO</v>
      </c>
      <c r="U775" s="16">
        <v>1</v>
      </c>
      <c r="V775" s="16">
        <v>1</v>
      </c>
      <c r="W775" s="18">
        <f t="shared" si="372"/>
        <v>0</v>
      </c>
      <c r="X775" s="22">
        <f t="shared" si="373"/>
        <v>1</v>
      </c>
      <c r="Y775" s="22" t="e">
        <f>U775/#REF!</f>
        <v>#REF!</v>
      </c>
      <c r="Z775" s="22" t="e">
        <f>V775/#REF!</f>
        <v>#REF!</v>
      </c>
      <c r="AA775" s="20">
        <f t="shared" si="375"/>
        <v>85062.5</v>
      </c>
      <c r="AB775" s="20">
        <f t="shared" si="376"/>
        <v>85062.5</v>
      </c>
    </row>
    <row r="776" spans="1:28" ht="20.399999999999999" x14ac:dyDescent="0.2">
      <c r="A776" s="40">
        <v>713</v>
      </c>
      <c r="B776" s="56" t="s">
        <v>599</v>
      </c>
      <c r="C776" s="54" t="s">
        <v>152</v>
      </c>
      <c r="D776" s="19">
        <v>1</v>
      </c>
      <c r="E776" s="2">
        <v>75000</v>
      </c>
      <c r="F776" s="2">
        <f t="shared" si="377"/>
        <v>75000</v>
      </c>
      <c r="G776" s="2">
        <v>84749.999999999985</v>
      </c>
      <c r="H776" s="2">
        <f t="shared" si="378"/>
        <v>84749.999999999985</v>
      </c>
      <c r="I776" s="2">
        <v>87480</v>
      </c>
      <c r="J776" s="63">
        <f t="shared" si="379"/>
        <v>87480</v>
      </c>
      <c r="K776" s="20">
        <f t="shared" si="380"/>
        <v>75000</v>
      </c>
      <c r="L776" s="20">
        <f t="shared" si="381"/>
        <v>87480</v>
      </c>
      <c r="M776" s="20">
        <f t="shared" si="382"/>
        <v>84749.999999999985</v>
      </c>
      <c r="N776" s="20">
        <f t="shared" si="383"/>
        <v>82410</v>
      </c>
      <c r="O776" s="20">
        <f t="shared" si="368"/>
        <v>79875</v>
      </c>
      <c r="P776" s="20">
        <f t="shared" si="369"/>
        <v>86115</v>
      </c>
      <c r="Q776" s="20">
        <f t="shared" si="384"/>
        <v>6894.2911165688283</v>
      </c>
      <c r="R776" s="21">
        <f t="shared" si="370"/>
        <v>8.6313503806808495E-2</v>
      </c>
      <c r="S776" s="20">
        <f t="shared" si="374"/>
        <v>82410</v>
      </c>
      <c r="T776" s="16" t="str">
        <f t="shared" si="371"/>
        <v>PROMEDIO</v>
      </c>
      <c r="U776" s="16">
        <v>1</v>
      </c>
      <c r="V776" s="16">
        <v>1</v>
      </c>
      <c r="W776" s="18">
        <f t="shared" si="372"/>
        <v>0</v>
      </c>
      <c r="X776" s="22">
        <f t="shared" si="373"/>
        <v>1</v>
      </c>
      <c r="Y776" s="22" t="e">
        <f>U776/#REF!</f>
        <v>#REF!</v>
      </c>
      <c r="Z776" s="22" t="e">
        <f>V776/#REF!</f>
        <v>#REF!</v>
      </c>
      <c r="AA776" s="20">
        <f t="shared" si="375"/>
        <v>82410</v>
      </c>
      <c r="AB776" s="20">
        <f t="shared" si="376"/>
        <v>82410</v>
      </c>
    </row>
    <row r="777" spans="1:28" ht="20.399999999999999" x14ac:dyDescent="0.2">
      <c r="A777" s="40">
        <v>714</v>
      </c>
      <c r="B777" s="56" t="s">
        <v>558</v>
      </c>
      <c r="C777" s="54" t="s">
        <v>152</v>
      </c>
      <c r="D777" s="19">
        <v>1</v>
      </c>
      <c r="E777" s="2">
        <v>115000</v>
      </c>
      <c r="F777" s="2">
        <f t="shared" si="377"/>
        <v>115000</v>
      </c>
      <c r="G777" s="2">
        <v>120750</v>
      </c>
      <c r="H777" s="2">
        <f t="shared" si="378"/>
        <v>120750</v>
      </c>
      <c r="I777" s="2">
        <v>122003.5</v>
      </c>
      <c r="J777" s="63">
        <f t="shared" si="379"/>
        <v>122003.5</v>
      </c>
      <c r="K777" s="20">
        <f t="shared" si="380"/>
        <v>115000</v>
      </c>
      <c r="L777" s="20">
        <f t="shared" si="381"/>
        <v>122003.5</v>
      </c>
      <c r="M777" s="20">
        <f t="shared" si="382"/>
        <v>120750</v>
      </c>
      <c r="N777" s="20">
        <f t="shared" si="383"/>
        <v>119251.16666666667</v>
      </c>
      <c r="O777" s="20">
        <f t="shared" si="368"/>
        <v>117875</v>
      </c>
      <c r="P777" s="20">
        <f t="shared" si="369"/>
        <v>121376.75</v>
      </c>
      <c r="Q777" s="20">
        <f t="shared" si="384"/>
        <v>4065.8639918226481</v>
      </c>
      <c r="R777" s="21">
        <f t="shared" si="370"/>
        <v>3.449301371641695E-2</v>
      </c>
      <c r="S777" s="20">
        <f t="shared" si="374"/>
        <v>119251.16666666667</v>
      </c>
      <c r="T777" s="16" t="str">
        <f t="shared" si="371"/>
        <v>PROMEDIO</v>
      </c>
      <c r="U777" s="16">
        <v>1</v>
      </c>
      <c r="V777" s="16">
        <v>1</v>
      </c>
      <c r="W777" s="18">
        <f t="shared" si="372"/>
        <v>0</v>
      </c>
      <c r="X777" s="22">
        <f t="shared" si="373"/>
        <v>1</v>
      </c>
      <c r="Y777" s="22" t="e">
        <f>U777/#REF!</f>
        <v>#REF!</v>
      </c>
      <c r="Z777" s="22" t="e">
        <f>V777/#REF!</f>
        <v>#REF!</v>
      </c>
      <c r="AA777" s="20">
        <f t="shared" si="375"/>
        <v>119251.16666666667</v>
      </c>
      <c r="AB777" s="20">
        <f t="shared" si="376"/>
        <v>119251.16666666667</v>
      </c>
    </row>
    <row r="778" spans="1:28" ht="20.399999999999999" x14ac:dyDescent="0.2">
      <c r="A778" s="40">
        <v>715</v>
      </c>
      <c r="B778" s="56" t="s">
        <v>559</v>
      </c>
      <c r="C778" s="54" t="s">
        <v>152</v>
      </c>
      <c r="D778" s="19">
        <v>1</v>
      </c>
      <c r="E778" s="2">
        <v>180000</v>
      </c>
      <c r="F778" s="2">
        <f t="shared" si="377"/>
        <v>180000</v>
      </c>
      <c r="G778" s="2">
        <v>212400</v>
      </c>
      <c r="H778" s="2">
        <f t="shared" si="378"/>
        <v>212400</v>
      </c>
      <c r="I778" s="2">
        <v>238049.99999999994</v>
      </c>
      <c r="J778" s="63">
        <f t="shared" si="379"/>
        <v>238049.99999999994</v>
      </c>
      <c r="K778" s="20">
        <f t="shared" si="380"/>
        <v>180000</v>
      </c>
      <c r="L778" s="20">
        <f t="shared" si="381"/>
        <v>238049.99999999994</v>
      </c>
      <c r="M778" s="20">
        <f t="shared" si="382"/>
        <v>212400</v>
      </c>
      <c r="N778" s="20">
        <f t="shared" si="383"/>
        <v>210150</v>
      </c>
      <c r="O778" s="20">
        <f t="shared" si="368"/>
        <v>196200</v>
      </c>
      <c r="P778" s="20">
        <f t="shared" si="369"/>
        <v>225224.99999999997</v>
      </c>
      <c r="Q778" s="20">
        <f t="shared" si="384"/>
        <v>22910.259710444141</v>
      </c>
      <c r="R778" s="21">
        <f t="shared" si="370"/>
        <v>0.1167699271684207</v>
      </c>
      <c r="S778" s="20">
        <f t="shared" si="374"/>
        <v>196200</v>
      </c>
      <c r="T778" s="16" t="str">
        <f t="shared" si="371"/>
        <v>PROM[MEN-MED]</v>
      </c>
      <c r="U778" s="16">
        <v>1</v>
      </c>
      <c r="V778" s="16">
        <v>1</v>
      </c>
      <c r="W778" s="18">
        <f t="shared" si="372"/>
        <v>0</v>
      </c>
      <c r="X778" s="22">
        <f t="shared" si="373"/>
        <v>1</v>
      </c>
      <c r="Y778" s="22" t="e">
        <f>U778/#REF!</f>
        <v>#REF!</v>
      </c>
      <c r="Z778" s="22" t="e">
        <f>V778/#REF!</f>
        <v>#REF!</v>
      </c>
      <c r="AA778" s="20">
        <f t="shared" si="375"/>
        <v>196200</v>
      </c>
      <c r="AB778" s="20">
        <f t="shared" si="376"/>
        <v>196200</v>
      </c>
    </row>
    <row r="779" spans="1:28" ht="20.399999999999999" x14ac:dyDescent="0.2">
      <c r="A779" s="40">
        <v>716</v>
      </c>
      <c r="B779" s="56" t="s">
        <v>560</v>
      </c>
      <c r="C779" s="54" t="s">
        <v>152</v>
      </c>
      <c r="D779" s="19">
        <v>1</v>
      </c>
      <c r="E779" s="2">
        <v>195000</v>
      </c>
      <c r="F779" s="2">
        <f t="shared" si="377"/>
        <v>195000</v>
      </c>
      <c r="G779" s="2">
        <v>198900</v>
      </c>
      <c r="H779" s="2">
        <f t="shared" si="378"/>
        <v>198900</v>
      </c>
      <c r="I779" s="2">
        <v>266935.5</v>
      </c>
      <c r="J779" s="63">
        <f t="shared" si="379"/>
        <v>266935.5</v>
      </c>
      <c r="K779" s="20">
        <f t="shared" si="380"/>
        <v>195000</v>
      </c>
      <c r="L779" s="20">
        <f t="shared" si="381"/>
        <v>266935.5</v>
      </c>
      <c r="M779" s="20">
        <f t="shared" si="382"/>
        <v>198900</v>
      </c>
      <c r="N779" s="20">
        <f t="shared" si="383"/>
        <v>220278.5</v>
      </c>
      <c r="O779" s="20">
        <f t="shared" si="368"/>
        <v>196950</v>
      </c>
      <c r="P779" s="20">
        <f t="shared" si="369"/>
        <v>232917.75</v>
      </c>
      <c r="Q779" s="20">
        <f t="shared" si="384"/>
        <v>2757.7164466275353</v>
      </c>
      <c r="R779" s="21">
        <f t="shared" si="370"/>
        <v>1.4002114478941535E-2</v>
      </c>
      <c r="S779" s="20">
        <f t="shared" si="374"/>
        <v>220278.5</v>
      </c>
      <c r="T779" s="16" t="str">
        <f t="shared" si="371"/>
        <v>PROMEDIO</v>
      </c>
      <c r="U779" s="16">
        <v>1</v>
      </c>
      <c r="V779" s="16">
        <v>1</v>
      </c>
      <c r="W779" s="18">
        <f t="shared" si="372"/>
        <v>0</v>
      </c>
      <c r="X779" s="22">
        <f t="shared" si="373"/>
        <v>1</v>
      </c>
      <c r="Y779" s="22" t="e">
        <f>U779/#REF!</f>
        <v>#REF!</v>
      </c>
      <c r="Z779" s="22" t="e">
        <f>V779/#REF!</f>
        <v>#REF!</v>
      </c>
      <c r="AA779" s="20">
        <f t="shared" si="375"/>
        <v>220278.5</v>
      </c>
      <c r="AB779" s="20">
        <f t="shared" si="376"/>
        <v>220278.5</v>
      </c>
    </row>
    <row r="780" spans="1:28" ht="20.399999999999999" x14ac:dyDescent="0.2">
      <c r="A780" s="40">
        <v>717</v>
      </c>
      <c r="B780" s="56" t="s">
        <v>561</v>
      </c>
      <c r="C780" s="54" t="s">
        <v>153</v>
      </c>
      <c r="D780" s="19">
        <v>1</v>
      </c>
      <c r="E780" s="2">
        <v>285000</v>
      </c>
      <c r="F780" s="2">
        <f t="shared" si="377"/>
        <v>285000</v>
      </c>
      <c r="G780" s="2">
        <v>324900.00000000006</v>
      </c>
      <c r="H780" s="2">
        <f t="shared" si="378"/>
        <v>324900.00000000006</v>
      </c>
      <c r="I780" s="2">
        <v>296514</v>
      </c>
      <c r="J780" s="63">
        <f t="shared" si="379"/>
        <v>296514</v>
      </c>
      <c r="K780" s="20">
        <f t="shared" si="380"/>
        <v>285000</v>
      </c>
      <c r="L780" s="20">
        <f t="shared" si="381"/>
        <v>324900.00000000006</v>
      </c>
      <c r="M780" s="20">
        <f t="shared" si="382"/>
        <v>296514</v>
      </c>
      <c r="N780" s="20">
        <f t="shared" si="383"/>
        <v>302138</v>
      </c>
      <c r="O780" s="20">
        <f t="shared" si="368"/>
        <v>290757</v>
      </c>
      <c r="P780" s="20">
        <f t="shared" si="369"/>
        <v>310707</v>
      </c>
      <c r="Q780" s="20">
        <f t="shared" si="384"/>
        <v>28213.560569343288</v>
      </c>
      <c r="R780" s="21">
        <f t="shared" si="370"/>
        <v>9.7034845487273869E-2</v>
      </c>
      <c r="S780" s="20">
        <f t="shared" si="374"/>
        <v>302138</v>
      </c>
      <c r="T780" s="16" t="str">
        <f t="shared" si="371"/>
        <v>PROMEDIO</v>
      </c>
      <c r="U780" s="16">
        <v>1</v>
      </c>
      <c r="V780" s="16">
        <v>1</v>
      </c>
      <c r="W780" s="18">
        <f t="shared" si="372"/>
        <v>0</v>
      </c>
      <c r="X780" s="22">
        <f t="shared" si="373"/>
        <v>1</v>
      </c>
      <c r="Y780" s="22" t="e">
        <f>U780/#REF!</f>
        <v>#REF!</v>
      </c>
      <c r="Z780" s="22" t="e">
        <f>V780/#REF!</f>
        <v>#REF!</v>
      </c>
      <c r="AA780" s="20">
        <f t="shared" si="375"/>
        <v>302138</v>
      </c>
      <c r="AB780" s="20">
        <f t="shared" si="376"/>
        <v>302138</v>
      </c>
    </row>
    <row r="781" spans="1:28" x14ac:dyDescent="0.2">
      <c r="A781" s="40">
        <v>718</v>
      </c>
      <c r="B781" s="56" t="s">
        <v>600</v>
      </c>
      <c r="C781" s="54" t="s">
        <v>153</v>
      </c>
      <c r="D781" s="19">
        <v>1</v>
      </c>
      <c r="E781" s="2">
        <v>4058750</v>
      </c>
      <c r="F781" s="2">
        <f t="shared" si="377"/>
        <v>4058750</v>
      </c>
      <c r="G781" s="2">
        <v>5032850</v>
      </c>
      <c r="H781" s="2">
        <f t="shared" si="378"/>
        <v>5032850</v>
      </c>
      <c r="I781" s="2">
        <v>4140330.875</v>
      </c>
      <c r="J781" s="63">
        <f t="shared" si="379"/>
        <v>4140330.875</v>
      </c>
      <c r="K781" s="20">
        <f t="shared" si="380"/>
        <v>4058750</v>
      </c>
      <c r="L781" s="20">
        <f t="shared" si="381"/>
        <v>5032850</v>
      </c>
      <c r="M781" s="20">
        <f t="shared" si="382"/>
        <v>4140330.875</v>
      </c>
      <c r="N781" s="20">
        <f t="shared" si="383"/>
        <v>4410643.625</v>
      </c>
      <c r="O781" s="20">
        <f t="shared" si="368"/>
        <v>4099540.4375</v>
      </c>
      <c r="P781" s="20">
        <f t="shared" si="369"/>
        <v>4586590.4375</v>
      </c>
      <c r="Q781" s="20">
        <f t="shared" si="384"/>
        <v>688792.71555381594</v>
      </c>
      <c r="R781" s="21">
        <f t="shared" si="370"/>
        <v>0.16801705607125528</v>
      </c>
      <c r="S781" s="20">
        <f t="shared" si="374"/>
        <v>4099540.4375</v>
      </c>
      <c r="T781" s="16" t="str">
        <f t="shared" si="371"/>
        <v>PROM[MEN-MED]</v>
      </c>
      <c r="U781" s="16">
        <v>1</v>
      </c>
      <c r="V781" s="16">
        <v>1</v>
      </c>
      <c r="W781" s="18">
        <f t="shared" si="372"/>
        <v>0</v>
      </c>
      <c r="X781" s="22">
        <f t="shared" si="373"/>
        <v>1</v>
      </c>
      <c r="Y781" s="22" t="e">
        <f>U781/#REF!</f>
        <v>#REF!</v>
      </c>
      <c r="Z781" s="22" t="e">
        <f>V781/#REF!</f>
        <v>#REF!</v>
      </c>
      <c r="AA781" s="20">
        <f t="shared" si="375"/>
        <v>4099540.4375</v>
      </c>
      <c r="AB781" s="20">
        <f t="shared" si="376"/>
        <v>4099540.4375</v>
      </c>
    </row>
    <row r="782" spans="1:28" ht="30.6" x14ac:dyDescent="0.2">
      <c r="A782" s="40">
        <v>719</v>
      </c>
      <c r="B782" s="56" t="s">
        <v>563</v>
      </c>
      <c r="C782" s="54" t="s">
        <v>153</v>
      </c>
      <c r="D782" s="19">
        <v>1</v>
      </c>
      <c r="E782" s="2">
        <v>1150000</v>
      </c>
      <c r="F782" s="2">
        <f t="shared" si="377"/>
        <v>1150000</v>
      </c>
      <c r="G782" s="2">
        <v>1242000</v>
      </c>
      <c r="H782" s="2">
        <f t="shared" si="378"/>
        <v>1242000</v>
      </c>
      <c r="I782" s="2">
        <v>1468434.9999999995</v>
      </c>
      <c r="J782" s="63">
        <f t="shared" si="379"/>
        <v>1468434.9999999995</v>
      </c>
      <c r="K782" s="20">
        <f t="shared" si="380"/>
        <v>1150000</v>
      </c>
      <c r="L782" s="20">
        <f t="shared" si="381"/>
        <v>1468434.9999999995</v>
      </c>
      <c r="M782" s="20">
        <f t="shared" si="382"/>
        <v>1242000</v>
      </c>
      <c r="N782" s="20">
        <f t="shared" si="383"/>
        <v>1286811.6666666665</v>
      </c>
      <c r="O782" s="20">
        <f t="shared" si="368"/>
        <v>1196000</v>
      </c>
      <c r="P782" s="20">
        <f t="shared" si="369"/>
        <v>1355217.4999999998</v>
      </c>
      <c r="Q782" s="20">
        <f t="shared" si="384"/>
        <v>65053.82386916237</v>
      </c>
      <c r="R782" s="21">
        <f t="shared" si="370"/>
        <v>5.4392829322042119E-2</v>
      </c>
      <c r="S782" s="20">
        <f t="shared" si="374"/>
        <v>1286811.6666666665</v>
      </c>
      <c r="T782" s="16" t="str">
        <f t="shared" si="371"/>
        <v>PROMEDIO</v>
      </c>
      <c r="U782" s="16">
        <v>1</v>
      </c>
      <c r="V782" s="16">
        <v>1</v>
      </c>
      <c r="W782" s="18">
        <f t="shared" si="372"/>
        <v>0</v>
      </c>
      <c r="X782" s="22">
        <f t="shared" si="373"/>
        <v>1</v>
      </c>
      <c r="Y782" s="22" t="e">
        <f>U782/#REF!</f>
        <v>#REF!</v>
      </c>
      <c r="Z782" s="22" t="e">
        <f>V782/#REF!</f>
        <v>#REF!</v>
      </c>
      <c r="AA782" s="20">
        <f t="shared" si="375"/>
        <v>1286811.6666666665</v>
      </c>
      <c r="AB782" s="20">
        <f t="shared" si="376"/>
        <v>1286811.6666666665</v>
      </c>
    </row>
    <row r="783" spans="1:28" ht="20.399999999999999" x14ac:dyDescent="0.2">
      <c r="A783" s="40">
        <v>720</v>
      </c>
      <c r="B783" s="56" t="s">
        <v>601</v>
      </c>
      <c r="C783" s="54" t="s">
        <v>153</v>
      </c>
      <c r="D783" s="19">
        <v>1</v>
      </c>
      <c r="E783" s="2">
        <v>850000</v>
      </c>
      <c r="F783" s="2">
        <f t="shared" si="377"/>
        <v>850000</v>
      </c>
      <c r="G783" s="2">
        <v>909500</v>
      </c>
      <c r="H783" s="2">
        <f t="shared" si="378"/>
        <v>909500</v>
      </c>
      <c r="I783" s="2">
        <v>1085364.9999999998</v>
      </c>
      <c r="J783" s="63">
        <f t="shared" si="379"/>
        <v>1085364.9999999998</v>
      </c>
      <c r="K783" s="20">
        <f t="shared" si="380"/>
        <v>850000</v>
      </c>
      <c r="L783" s="20">
        <f t="shared" si="381"/>
        <v>1085364.9999999998</v>
      </c>
      <c r="M783" s="20">
        <f t="shared" si="382"/>
        <v>909500</v>
      </c>
      <c r="N783" s="20">
        <f t="shared" si="383"/>
        <v>948288.33333333337</v>
      </c>
      <c r="O783" s="20">
        <f t="shared" si="368"/>
        <v>879750</v>
      </c>
      <c r="P783" s="20">
        <f t="shared" si="369"/>
        <v>997432.49999999988</v>
      </c>
      <c r="Q783" s="20">
        <f t="shared" si="384"/>
        <v>42072.853480599581</v>
      </c>
      <c r="R783" s="21">
        <f t="shared" si="370"/>
        <v>4.7823647036771333E-2</v>
      </c>
      <c r="S783" s="20">
        <f t="shared" si="374"/>
        <v>948288.33333333337</v>
      </c>
      <c r="T783" s="16" t="str">
        <f t="shared" si="371"/>
        <v>PROMEDIO</v>
      </c>
      <c r="U783" s="16">
        <v>1</v>
      </c>
      <c r="V783" s="16">
        <v>1</v>
      </c>
      <c r="W783" s="18">
        <f t="shared" si="372"/>
        <v>0</v>
      </c>
      <c r="X783" s="22">
        <f t="shared" si="373"/>
        <v>1</v>
      </c>
      <c r="Y783" s="22" t="e">
        <f>U783/#REF!</f>
        <v>#REF!</v>
      </c>
      <c r="Z783" s="22" t="e">
        <f>V783/#REF!</f>
        <v>#REF!</v>
      </c>
      <c r="AA783" s="20">
        <f t="shared" si="375"/>
        <v>948288.33333333337</v>
      </c>
      <c r="AB783" s="20">
        <f t="shared" si="376"/>
        <v>948288.33333333337</v>
      </c>
    </row>
    <row r="784" spans="1:28" x14ac:dyDescent="0.2">
      <c r="A784" s="131"/>
      <c r="B784" s="132"/>
      <c r="C784" s="133"/>
      <c r="D784" s="19"/>
      <c r="E784" s="2"/>
      <c r="F784" s="2"/>
      <c r="G784" s="2"/>
      <c r="H784" s="2"/>
      <c r="I784" s="2"/>
      <c r="J784" s="63"/>
      <c r="K784" s="20"/>
      <c r="L784" s="20"/>
      <c r="M784" s="20"/>
      <c r="N784" s="20"/>
      <c r="O784" s="20"/>
      <c r="P784" s="20"/>
      <c r="Q784" s="20"/>
      <c r="R784" s="21"/>
      <c r="S784" s="20"/>
      <c r="T784" s="16"/>
      <c r="U784" s="16"/>
      <c r="V784" s="16"/>
      <c r="W784" s="18"/>
      <c r="X784" s="22"/>
      <c r="Y784" s="22"/>
      <c r="Z784" s="22"/>
      <c r="AA784" s="20"/>
      <c r="AB784" s="20"/>
    </row>
    <row r="785" spans="1:47" s="60" customFormat="1" ht="17.399999999999999" customHeight="1" x14ac:dyDescent="0.2">
      <c r="A785" s="349" t="s">
        <v>602</v>
      </c>
      <c r="B785" s="350"/>
      <c r="C785" s="13"/>
      <c r="D785" s="19"/>
      <c r="E785" s="2"/>
      <c r="F785" s="2"/>
      <c r="G785" s="2"/>
      <c r="H785" s="2"/>
      <c r="I785" s="2"/>
      <c r="J785" s="63"/>
      <c r="K785" s="20"/>
      <c r="L785" s="20"/>
      <c r="M785" s="20"/>
      <c r="N785" s="20"/>
      <c r="O785" s="20"/>
      <c r="P785" s="20"/>
      <c r="Q785" s="20"/>
      <c r="R785" s="21"/>
      <c r="S785" s="20"/>
      <c r="T785" s="16"/>
      <c r="U785" s="16"/>
      <c r="V785" s="16"/>
      <c r="W785" s="18"/>
      <c r="X785" s="22"/>
      <c r="Y785" s="22"/>
      <c r="Z785" s="22"/>
      <c r="AA785" s="20"/>
      <c r="AB785" s="20"/>
      <c r="AC785" s="59"/>
      <c r="AD785" s="59"/>
      <c r="AE785" s="59"/>
      <c r="AF785" s="59"/>
      <c r="AG785" s="59"/>
      <c r="AH785" s="59"/>
      <c r="AI785" s="59"/>
      <c r="AJ785" s="59"/>
      <c r="AK785" s="59"/>
      <c r="AL785" s="59"/>
      <c r="AM785" s="59"/>
      <c r="AN785" s="59"/>
      <c r="AO785" s="59"/>
      <c r="AP785" s="59"/>
      <c r="AQ785" s="59"/>
      <c r="AR785" s="59"/>
      <c r="AS785" s="59"/>
      <c r="AT785" s="59"/>
      <c r="AU785" s="59"/>
    </row>
    <row r="786" spans="1:47" ht="20.399999999999999" x14ac:dyDescent="0.2">
      <c r="A786" s="40">
        <v>721</v>
      </c>
      <c r="B786" s="55" t="s">
        <v>458</v>
      </c>
      <c r="C786" s="54" t="s">
        <v>152</v>
      </c>
      <c r="D786" s="19">
        <v>1</v>
      </c>
      <c r="E786" s="2">
        <v>185000</v>
      </c>
      <c r="F786" s="2">
        <f t="shared" ref="F786:F817" si="385">E786*D786</f>
        <v>185000</v>
      </c>
      <c r="G786" s="2">
        <v>212749.99999999997</v>
      </c>
      <c r="H786" s="2">
        <f t="shared" ref="H786:H817" si="386">G786*D786</f>
        <v>212749.99999999997</v>
      </c>
      <c r="I786" s="2">
        <v>203962.5</v>
      </c>
      <c r="J786" s="63">
        <f t="shared" ref="J786:J817" si="387">I786*D786</f>
        <v>203962.5</v>
      </c>
      <c r="K786" s="20">
        <f t="shared" ref="K786:K817" si="388">MIN(E786,G786,I786)</f>
        <v>185000</v>
      </c>
      <c r="L786" s="20">
        <f t="shared" ref="L786:L817" si="389">MAX(E786,G786,I786)</f>
        <v>212749.99999999997</v>
      </c>
      <c r="M786" s="20">
        <f t="shared" ref="M786:M817" si="390">MEDIAN(E786,G786,I786)</f>
        <v>203962.5</v>
      </c>
      <c r="N786" s="20">
        <f t="shared" ref="N786:N817" si="391">AVERAGE(E786,G786,I786)</f>
        <v>200570.83333333334</v>
      </c>
      <c r="O786" s="20">
        <f t="shared" si="368"/>
        <v>194481.25</v>
      </c>
      <c r="P786" s="20">
        <f t="shared" si="369"/>
        <v>208356.25</v>
      </c>
      <c r="Q786" s="20">
        <f t="shared" ref="Q786:Q817" si="392">STDEVA(E786,G786)</f>
        <v>19622.213177926671</v>
      </c>
      <c r="R786" s="21">
        <f t="shared" si="370"/>
        <v>0.10089514119189727</v>
      </c>
      <c r="S786" s="20">
        <f t="shared" si="374"/>
        <v>194481.25</v>
      </c>
      <c r="T786" s="16" t="str">
        <f t="shared" si="371"/>
        <v>PROM[MEN-MED]</v>
      </c>
      <c r="U786" s="16">
        <v>1</v>
      </c>
      <c r="V786" s="16">
        <v>1</v>
      </c>
      <c r="W786" s="18">
        <f t="shared" si="372"/>
        <v>0</v>
      </c>
      <c r="X786" s="22">
        <f t="shared" si="373"/>
        <v>1</v>
      </c>
      <c r="Y786" s="22" t="e">
        <f>U786/#REF!</f>
        <v>#REF!</v>
      </c>
      <c r="Z786" s="22" t="e">
        <f>V786/#REF!</f>
        <v>#REF!</v>
      </c>
      <c r="AA786" s="20">
        <f t="shared" si="375"/>
        <v>194481.25</v>
      </c>
      <c r="AB786" s="20">
        <f t="shared" si="376"/>
        <v>194481.25</v>
      </c>
    </row>
    <row r="787" spans="1:47" ht="20.399999999999999" x14ac:dyDescent="0.2">
      <c r="A787" s="40">
        <v>722</v>
      </c>
      <c r="B787" s="55" t="s">
        <v>459</v>
      </c>
      <c r="C787" s="54" t="s">
        <v>152</v>
      </c>
      <c r="D787" s="19">
        <v>1</v>
      </c>
      <c r="E787" s="2">
        <v>118000</v>
      </c>
      <c r="F787" s="2">
        <f t="shared" si="385"/>
        <v>118000</v>
      </c>
      <c r="G787" s="2">
        <v>123900</v>
      </c>
      <c r="H787" s="2">
        <f t="shared" si="386"/>
        <v>123900</v>
      </c>
      <c r="I787" s="2">
        <v>161530.19999999998</v>
      </c>
      <c r="J787" s="63">
        <f t="shared" si="387"/>
        <v>161530.19999999998</v>
      </c>
      <c r="K787" s="20">
        <f t="shared" si="388"/>
        <v>118000</v>
      </c>
      <c r="L787" s="20">
        <f t="shared" si="389"/>
        <v>161530.19999999998</v>
      </c>
      <c r="M787" s="20">
        <f t="shared" si="390"/>
        <v>123900</v>
      </c>
      <c r="N787" s="20">
        <f t="shared" si="391"/>
        <v>134476.73333333331</v>
      </c>
      <c r="O787" s="20">
        <f t="shared" si="368"/>
        <v>120950</v>
      </c>
      <c r="P787" s="20">
        <f t="shared" si="369"/>
        <v>142715.09999999998</v>
      </c>
      <c r="Q787" s="20">
        <f t="shared" si="392"/>
        <v>4171.93000900063</v>
      </c>
      <c r="R787" s="21">
        <f t="shared" si="370"/>
        <v>3.449301371641695E-2</v>
      </c>
      <c r="S787" s="20">
        <f t="shared" si="374"/>
        <v>134476.73333333331</v>
      </c>
      <c r="T787" s="16" t="str">
        <f t="shared" si="371"/>
        <v>PROMEDIO</v>
      </c>
      <c r="U787" s="16">
        <v>1</v>
      </c>
      <c r="V787" s="16">
        <v>1</v>
      </c>
      <c r="W787" s="18">
        <f t="shared" si="372"/>
        <v>0</v>
      </c>
      <c r="X787" s="22">
        <f t="shared" si="373"/>
        <v>1</v>
      </c>
      <c r="Y787" s="22" t="e">
        <f>U787/#REF!</f>
        <v>#REF!</v>
      </c>
      <c r="Z787" s="22" t="e">
        <f>V787/#REF!</f>
        <v>#REF!</v>
      </c>
      <c r="AA787" s="20">
        <f t="shared" si="375"/>
        <v>134476.73333333331</v>
      </c>
      <c r="AB787" s="20">
        <f t="shared" si="376"/>
        <v>134476.73333333331</v>
      </c>
    </row>
    <row r="788" spans="1:47" ht="20.399999999999999" x14ac:dyDescent="0.2">
      <c r="A788" s="40">
        <v>723</v>
      </c>
      <c r="B788" s="55" t="s">
        <v>460</v>
      </c>
      <c r="C788" s="54" t="s">
        <v>152</v>
      </c>
      <c r="D788" s="19">
        <v>1</v>
      </c>
      <c r="E788" s="2">
        <v>118000</v>
      </c>
      <c r="F788" s="2">
        <f t="shared" si="385"/>
        <v>118000</v>
      </c>
      <c r="G788" s="2">
        <v>125080</v>
      </c>
      <c r="H788" s="2">
        <f t="shared" si="386"/>
        <v>125080</v>
      </c>
      <c r="I788" s="2">
        <v>132584.80000000002</v>
      </c>
      <c r="J788" s="63">
        <f t="shared" si="387"/>
        <v>132584.80000000002</v>
      </c>
      <c r="K788" s="20">
        <f t="shared" si="388"/>
        <v>118000</v>
      </c>
      <c r="L788" s="20">
        <f t="shared" si="389"/>
        <v>132584.80000000002</v>
      </c>
      <c r="M788" s="20">
        <f t="shared" si="390"/>
        <v>125080</v>
      </c>
      <c r="N788" s="20">
        <f t="shared" si="391"/>
        <v>125221.60000000002</v>
      </c>
      <c r="O788" s="20">
        <f t="shared" ref="O788:O851" si="393">AVERAGE(K788,M788)</f>
        <v>121540</v>
      </c>
      <c r="P788" s="20">
        <f t="shared" ref="P788:P851" si="394">AVERAGE(M788,L788)</f>
        <v>128832.40000000001</v>
      </c>
      <c r="Q788" s="20">
        <f t="shared" si="392"/>
        <v>5006.3160108007569</v>
      </c>
      <c r="R788" s="21">
        <f t="shared" ref="R788:R851" si="395">Q788/O788</f>
        <v>4.1190686282711511E-2</v>
      </c>
      <c r="S788" s="20">
        <f t="shared" si="374"/>
        <v>125221.60000000002</v>
      </c>
      <c r="T788" s="16" t="str">
        <f t="shared" ref="T788:T851" si="396">IF(S788=K788,"MENOR",IF(S788=O788,"PROM[MEN-MED]",IF(S788=M788,"MEDIANA","PROMEDIO")))</f>
        <v>PROMEDIO</v>
      </c>
      <c r="U788" s="16">
        <v>1</v>
      </c>
      <c r="V788" s="16">
        <v>1</v>
      </c>
      <c r="W788" s="18">
        <f t="shared" ref="W788:W851" si="397">U788-V788</f>
        <v>0</v>
      </c>
      <c r="X788" s="22">
        <f t="shared" ref="X788:X851" si="398">V788/U788</f>
        <v>1</v>
      </c>
      <c r="Y788" s="22" t="e">
        <f>U788/#REF!</f>
        <v>#REF!</v>
      </c>
      <c r="Z788" s="22" t="e">
        <f>V788/#REF!</f>
        <v>#REF!</v>
      </c>
      <c r="AA788" s="20">
        <f t="shared" si="375"/>
        <v>125221.60000000002</v>
      </c>
      <c r="AB788" s="20">
        <f t="shared" si="376"/>
        <v>125221.60000000002</v>
      </c>
    </row>
    <row r="789" spans="1:47" ht="20.399999999999999" x14ac:dyDescent="0.2">
      <c r="A789" s="40">
        <v>724</v>
      </c>
      <c r="B789" s="55" t="s">
        <v>461</v>
      </c>
      <c r="C789" s="54" t="s">
        <v>152</v>
      </c>
      <c r="D789" s="19">
        <v>1</v>
      </c>
      <c r="E789" s="2">
        <v>178000</v>
      </c>
      <c r="F789" s="2">
        <f t="shared" si="385"/>
        <v>178000</v>
      </c>
      <c r="G789" s="2">
        <v>213600</v>
      </c>
      <c r="H789" s="2">
        <f t="shared" si="386"/>
        <v>213600</v>
      </c>
      <c r="I789" s="2">
        <v>231328.80000000005</v>
      </c>
      <c r="J789" s="63">
        <f t="shared" si="387"/>
        <v>231328.80000000005</v>
      </c>
      <c r="K789" s="20">
        <f t="shared" si="388"/>
        <v>178000</v>
      </c>
      <c r="L789" s="20">
        <f t="shared" si="389"/>
        <v>231328.80000000005</v>
      </c>
      <c r="M789" s="20">
        <f t="shared" si="390"/>
        <v>213600</v>
      </c>
      <c r="N789" s="20">
        <f t="shared" si="391"/>
        <v>207642.93333333335</v>
      </c>
      <c r="O789" s="20">
        <f t="shared" si="393"/>
        <v>195800</v>
      </c>
      <c r="P789" s="20">
        <f t="shared" si="394"/>
        <v>222464.40000000002</v>
      </c>
      <c r="Q789" s="20">
        <f t="shared" si="392"/>
        <v>25173.001410241093</v>
      </c>
      <c r="R789" s="21">
        <f t="shared" si="395"/>
        <v>0.12856486930664501</v>
      </c>
      <c r="S789" s="20">
        <f t="shared" si="374"/>
        <v>195800</v>
      </c>
      <c r="T789" s="16" t="str">
        <f t="shared" si="396"/>
        <v>PROM[MEN-MED]</v>
      </c>
      <c r="U789" s="16">
        <v>1</v>
      </c>
      <c r="V789" s="16">
        <v>1</v>
      </c>
      <c r="W789" s="18">
        <f t="shared" si="397"/>
        <v>0</v>
      </c>
      <c r="X789" s="22">
        <f t="shared" si="398"/>
        <v>1</v>
      </c>
      <c r="Y789" s="22" t="e">
        <f>U789/#REF!</f>
        <v>#REF!</v>
      </c>
      <c r="Z789" s="22" t="e">
        <f>V789/#REF!</f>
        <v>#REF!</v>
      </c>
      <c r="AA789" s="20">
        <f t="shared" si="375"/>
        <v>195800</v>
      </c>
      <c r="AB789" s="20">
        <f t="shared" si="376"/>
        <v>195800</v>
      </c>
    </row>
    <row r="790" spans="1:47" ht="20.399999999999999" x14ac:dyDescent="0.2">
      <c r="A790" s="40">
        <v>725</v>
      </c>
      <c r="B790" s="56" t="s">
        <v>462</v>
      </c>
      <c r="C790" s="54" t="s">
        <v>152</v>
      </c>
      <c r="D790" s="19">
        <v>1</v>
      </c>
      <c r="E790" s="2">
        <v>185000</v>
      </c>
      <c r="F790" s="2">
        <f t="shared" si="385"/>
        <v>185000</v>
      </c>
      <c r="G790" s="2">
        <v>231250</v>
      </c>
      <c r="H790" s="2">
        <f t="shared" si="386"/>
        <v>231250</v>
      </c>
      <c r="I790" s="2">
        <v>248935.99999999994</v>
      </c>
      <c r="J790" s="63">
        <f t="shared" si="387"/>
        <v>248935.99999999994</v>
      </c>
      <c r="K790" s="20">
        <f t="shared" si="388"/>
        <v>185000</v>
      </c>
      <c r="L790" s="20">
        <f t="shared" si="389"/>
        <v>248935.99999999994</v>
      </c>
      <c r="M790" s="20">
        <f t="shared" si="390"/>
        <v>231250</v>
      </c>
      <c r="N790" s="20">
        <f t="shared" si="391"/>
        <v>221728.66666666666</v>
      </c>
      <c r="O790" s="20">
        <f t="shared" si="393"/>
        <v>208125</v>
      </c>
      <c r="P790" s="20">
        <f t="shared" si="394"/>
        <v>240092.99999999997</v>
      </c>
      <c r="Q790" s="20">
        <f t="shared" si="392"/>
        <v>32703.688629877823</v>
      </c>
      <c r="R790" s="21">
        <f t="shared" si="395"/>
        <v>0.15713484026367722</v>
      </c>
      <c r="S790" s="20">
        <f t="shared" si="374"/>
        <v>208125</v>
      </c>
      <c r="T790" s="16" t="str">
        <f t="shared" si="396"/>
        <v>PROM[MEN-MED]</v>
      </c>
      <c r="U790" s="16">
        <v>1</v>
      </c>
      <c r="V790" s="16">
        <v>1</v>
      </c>
      <c r="W790" s="18">
        <f t="shared" si="397"/>
        <v>0</v>
      </c>
      <c r="X790" s="22">
        <f t="shared" si="398"/>
        <v>1</v>
      </c>
      <c r="Y790" s="22" t="e">
        <f>U790/#REF!</f>
        <v>#REF!</v>
      </c>
      <c r="Z790" s="22" t="e">
        <f>V790/#REF!</f>
        <v>#REF!</v>
      </c>
      <c r="AA790" s="20">
        <f t="shared" si="375"/>
        <v>208125</v>
      </c>
      <c r="AB790" s="20">
        <f t="shared" si="376"/>
        <v>208125</v>
      </c>
    </row>
    <row r="791" spans="1:47" ht="20.399999999999999" x14ac:dyDescent="0.2">
      <c r="A791" s="40">
        <v>726</v>
      </c>
      <c r="B791" s="56" t="s">
        <v>463</v>
      </c>
      <c r="C791" s="54" t="s">
        <v>152</v>
      </c>
      <c r="D791" s="19">
        <v>1</v>
      </c>
      <c r="E791" s="2">
        <v>118000</v>
      </c>
      <c r="F791" s="2">
        <f t="shared" si="385"/>
        <v>118000</v>
      </c>
      <c r="G791" s="2">
        <v>125080</v>
      </c>
      <c r="H791" s="2">
        <f t="shared" si="386"/>
        <v>125080</v>
      </c>
      <c r="I791" s="2">
        <v>184375</v>
      </c>
      <c r="J791" s="63">
        <f t="shared" si="387"/>
        <v>184375</v>
      </c>
      <c r="K791" s="20">
        <f t="shared" si="388"/>
        <v>118000</v>
      </c>
      <c r="L791" s="20">
        <f t="shared" si="389"/>
        <v>184375</v>
      </c>
      <c r="M791" s="20">
        <f t="shared" si="390"/>
        <v>125080</v>
      </c>
      <c r="N791" s="20">
        <f t="shared" si="391"/>
        <v>142485</v>
      </c>
      <c r="O791" s="20">
        <f t="shared" si="393"/>
        <v>121540</v>
      </c>
      <c r="P791" s="20">
        <f t="shared" si="394"/>
        <v>154727.5</v>
      </c>
      <c r="Q791" s="20">
        <f t="shared" si="392"/>
        <v>5006.3160108007569</v>
      </c>
      <c r="R791" s="21">
        <f t="shared" si="395"/>
        <v>4.1190686282711511E-2</v>
      </c>
      <c r="S791" s="20">
        <f t="shared" si="374"/>
        <v>142485</v>
      </c>
      <c r="T791" s="16" t="str">
        <f t="shared" si="396"/>
        <v>PROMEDIO</v>
      </c>
      <c r="U791" s="16">
        <v>1</v>
      </c>
      <c r="V791" s="16">
        <v>1</v>
      </c>
      <c r="W791" s="18">
        <f t="shared" si="397"/>
        <v>0</v>
      </c>
      <c r="X791" s="22">
        <f t="shared" si="398"/>
        <v>1</v>
      </c>
      <c r="Y791" s="22" t="e">
        <f>U791/#REF!</f>
        <v>#REF!</v>
      </c>
      <c r="Z791" s="22" t="e">
        <f>V791/#REF!</f>
        <v>#REF!</v>
      </c>
      <c r="AA791" s="20">
        <f t="shared" si="375"/>
        <v>142485</v>
      </c>
      <c r="AB791" s="20">
        <f t="shared" si="376"/>
        <v>142485</v>
      </c>
    </row>
    <row r="792" spans="1:47" ht="20.399999999999999" x14ac:dyDescent="0.2">
      <c r="A792" s="40">
        <v>727</v>
      </c>
      <c r="B792" s="56" t="s">
        <v>472</v>
      </c>
      <c r="C792" s="54" t="s">
        <v>152</v>
      </c>
      <c r="D792" s="19">
        <v>1</v>
      </c>
      <c r="E792" s="2">
        <v>108125.36</v>
      </c>
      <c r="F792" s="2">
        <f t="shared" si="385"/>
        <v>108125.36</v>
      </c>
      <c r="G792" s="2">
        <v>113531.62800000001</v>
      </c>
      <c r="H792" s="2">
        <f t="shared" si="386"/>
        <v>113531.62800000001</v>
      </c>
      <c r="I792" s="2">
        <v>119208.20940000002</v>
      </c>
      <c r="J792" s="63">
        <f t="shared" si="387"/>
        <v>119208.20940000002</v>
      </c>
      <c r="K792" s="20">
        <f t="shared" si="388"/>
        <v>108125.36</v>
      </c>
      <c r="L792" s="20">
        <f t="shared" si="389"/>
        <v>119208.20940000002</v>
      </c>
      <c r="M792" s="20">
        <f t="shared" si="390"/>
        <v>113531.62800000001</v>
      </c>
      <c r="N792" s="20">
        <f t="shared" si="391"/>
        <v>113621.73246666668</v>
      </c>
      <c r="O792" s="20">
        <f t="shared" si="393"/>
        <v>110828.49400000001</v>
      </c>
      <c r="P792" s="20">
        <f t="shared" si="394"/>
        <v>116369.91870000001</v>
      </c>
      <c r="Q792" s="20">
        <f t="shared" si="392"/>
        <v>3822.8087637118415</v>
      </c>
      <c r="R792" s="21">
        <f t="shared" si="395"/>
        <v>3.4493013716417019E-2</v>
      </c>
      <c r="S792" s="20">
        <f t="shared" si="374"/>
        <v>113621.73246666668</v>
      </c>
      <c r="T792" s="16" t="str">
        <f t="shared" si="396"/>
        <v>PROMEDIO</v>
      </c>
      <c r="U792" s="16">
        <v>1</v>
      </c>
      <c r="V792" s="16">
        <v>1</v>
      </c>
      <c r="W792" s="18">
        <f t="shared" si="397"/>
        <v>0</v>
      </c>
      <c r="X792" s="22">
        <f t="shared" si="398"/>
        <v>1</v>
      </c>
      <c r="Y792" s="22" t="e">
        <f>U792/#REF!</f>
        <v>#REF!</v>
      </c>
      <c r="Z792" s="22" t="e">
        <f>V792/#REF!</f>
        <v>#REF!</v>
      </c>
      <c r="AA792" s="20">
        <f t="shared" si="375"/>
        <v>113621.73246666668</v>
      </c>
      <c r="AB792" s="20">
        <f t="shared" si="376"/>
        <v>113621.73246666668</v>
      </c>
    </row>
    <row r="793" spans="1:47" ht="20.399999999999999" x14ac:dyDescent="0.2">
      <c r="A793" s="40">
        <v>728</v>
      </c>
      <c r="B793" s="56" t="s">
        <v>465</v>
      </c>
      <c r="C793" s="54" t="s">
        <v>152</v>
      </c>
      <c r="D793" s="19">
        <v>1</v>
      </c>
      <c r="E793" s="2">
        <v>75000</v>
      </c>
      <c r="F793" s="2">
        <f t="shared" si="385"/>
        <v>75000</v>
      </c>
      <c r="G793" s="2">
        <v>90000</v>
      </c>
      <c r="H793" s="2">
        <f t="shared" si="386"/>
        <v>90000</v>
      </c>
      <c r="I793" s="2">
        <v>108000</v>
      </c>
      <c r="J793" s="63">
        <f t="shared" si="387"/>
        <v>108000</v>
      </c>
      <c r="K793" s="20">
        <f t="shared" si="388"/>
        <v>75000</v>
      </c>
      <c r="L793" s="20">
        <f t="shared" si="389"/>
        <v>108000</v>
      </c>
      <c r="M793" s="20">
        <f t="shared" si="390"/>
        <v>90000</v>
      </c>
      <c r="N793" s="20">
        <f t="shared" si="391"/>
        <v>91000</v>
      </c>
      <c r="O793" s="20">
        <f t="shared" si="393"/>
        <v>82500</v>
      </c>
      <c r="P793" s="20">
        <f t="shared" si="394"/>
        <v>99000</v>
      </c>
      <c r="Q793" s="20">
        <f t="shared" si="392"/>
        <v>10606.601717798212</v>
      </c>
      <c r="R793" s="21">
        <f t="shared" si="395"/>
        <v>0.12856486930664499</v>
      </c>
      <c r="S793" s="20">
        <f t="shared" si="374"/>
        <v>82500</v>
      </c>
      <c r="T793" s="16" t="str">
        <f t="shared" si="396"/>
        <v>PROM[MEN-MED]</v>
      </c>
      <c r="U793" s="16">
        <v>1</v>
      </c>
      <c r="V793" s="16">
        <v>1</v>
      </c>
      <c r="W793" s="18">
        <f t="shared" si="397"/>
        <v>0</v>
      </c>
      <c r="X793" s="22">
        <f t="shared" si="398"/>
        <v>1</v>
      </c>
      <c r="Y793" s="22" t="e">
        <f>U793/#REF!</f>
        <v>#REF!</v>
      </c>
      <c r="Z793" s="22" t="e">
        <f>V793/#REF!</f>
        <v>#REF!</v>
      </c>
      <c r="AA793" s="20">
        <f t="shared" si="375"/>
        <v>82500</v>
      </c>
      <c r="AB793" s="20">
        <f t="shared" si="376"/>
        <v>82500</v>
      </c>
    </row>
    <row r="794" spans="1:47" ht="20.399999999999999" x14ac:dyDescent="0.2">
      <c r="A794" s="40">
        <v>729</v>
      </c>
      <c r="B794" s="56" t="s">
        <v>466</v>
      </c>
      <c r="C794" s="54" t="s">
        <v>152</v>
      </c>
      <c r="D794" s="19">
        <v>1</v>
      </c>
      <c r="E794" s="2">
        <v>185000</v>
      </c>
      <c r="F794" s="2">
        <f t="shared" si="385"/>
        <v>185000</v>
      </c>
      <c r="G794" s="2">
        <v>209049.99999999997</v>
      </c>
      <c r="H794" s="2">
        <f t="shared" si="386"/>
        <v>209049.99999999997</v>
      </c>
      <c r="I794" s="2">
        <v>275354</v>
      </c>
      <c r="J794" s="63">
        <f t="shared" si="387"/>
        <v>275354</v>
      </c>
      <c r="K794" s="20">
        <f t="shared" si="388"/>
        <v>185000</v>
      </c>
      <c r="L794" s="20">
        <f t="shared" si="389"/>
        <v>275354</v>
      </c>
      <c r="M794" s="20">
        <f t="shared" si="390"/>
        <v>209049.99999999997</v>
      </c>
      <c r="N794" s="20">
        <f t="shared" si="391"/>
        <v>223134.66666666666</v>
      </c>
      <c r="O794" s="20">
        <f t="shared" si="393"/>
        <v>197025</v>
      </c>
      <c r="P794" s="20">
        <f t="shared" si="394"/>
        <v>242202</v>
      </c>
      <c r="Q794" s="20">
        <f t="shared" si="392"/>
        <v>17005.918087536447</v>
      </c>
      <c r="R794" s="21">
        <f t="shared" si="395"/>
        <v>8.6313503806808509E-2</v>
      </c>
      <c r="S794" s="20">
        <f t="shared" ref="S794:S857" si="399">IF(R794&lt;=10%,N794,IF(AND(R794&gt;10%,R794&lt;=20%),O794,N794))</f>
        <v>223134.66666666666</v>
      </c>
      <c r="T794" s="16" t="str">
        <f t="shared" si="396"/>
        <v>PROMEDIO</v>
      </c>
      <c r="U794" s="16">
        <v>1</v>
      </c>
      <c r="V794" s="16">
        <v>1</v>
      </c>
      <c r="W794" s="18">
        <f t="shared" si="397"/>
        <v>0</v>
      </c>
      <c r="X794" s="22">
        <f t="shared" si="398"/>
        <v>1</v>
      </c>
      <c r="Y794" s="22" t="e">
        <f>U794/#REF!</f>
        <v>#REF!</v>
      </c>
      <c r="Z794" s="22" t="e">
        <f>V794/#REF!</f>
        <v>#REF!</v>
      </c>
      <c r="AA794" s="20">
        <f t="shared" ref="AA794:AA857" si="400">S794</f>
        <v>223134.66666666666</v>
      </c>
      <c r="AB794" s="20">
        <f t="shared" ref="AB794:AB857" si="401">AA794*V794</f>
        <v>223134.66666666666</v>
      </c>
    </row>
    <row r="795" spans="1:47" ht="20.399999999999999" x14ac:dyDescent="0.2">
      <c r="A795" s="40">
        <v>730</v>
      </c>
      <c r="B795" s="55" t="s">
        <v>538</v>
      </c>
      <c r="C795" s="54" t="s">
        <v>152</v>
      </c>
      <c r="D795" s="19">
        <v>1</v>
      </c>
      <c r="E795" s="2">
        <v>178000</v>
      </c>
      <c r="F795" s="2">
        <f t="shared" si="385"/>
        <v>178000</v>
      </c>
      <c r="G795" s="2">
        <v>206480</v>
      </c>
      <c r="H795" s="2">
        <f t="shared" si="386"/>
        <v>206480</v>
      </c>
      <c r="I795" s="2">
        <v>207619.20000000001</v>
      </c>
      <c r="J795" s="63">
        <f t="shared" si="387"/>
        <v>207619.20000000001</v>
      </c>
      <c r="K795" s="20">
        <f t="shared" si="388"/>
        <v>178000</v>
      </c>
      <c r="L795" s="20">
        <f t="shared" si="389"/>
        <v>207619.20000000001</v>
      </c>
      <c r="M795" s="20">
        <f t="shared" si="390"/>
        <v>206480</v>
      </c>
      <c r="N795" s="20">
        <f t="shared" si="391"/>
        <v>197366.39999999999</v>
      </c>
      <c r="O795" s="20">
        <f t="shared" si="393"/>
        <v>192240</v>
      </c>
      <c r="P795" s="20">
        <f t="shared" si="394"/>
        <v>207049.60000000001</v>
      </c>
      <c r="Q795" s="20">
        <f t="shared" si="392"/>
        <v>20138.401128192872</v>
      </c>
      <c r="R795" s="21">
        <f t="shared" si="395"/>
        <v>0.10475656017578482</v>
      </c>
      <c r="S795" s="20">
        <f t="shared" si="399"/>
        <v>192240</v>
      </c>
      <c r="T795" s="16" t="str">
        <f t="shared" si="396"/>
        <v>PROM[MEN-MED]</v>
      </c>
      <c r="U795" s="16">
        <v>1</v>
      </c>
      <c r="V795" s="16">
        <v>1</v>
      </c>
      <c r="W795" s="18">
        <f t="shared" si="397"/>
        <v>0</v>
      </c>
      <c r="X795" s="22">
        <f t="shared" si="398"/>
        <v>1</v>
      </c>
      <c r="Y795" s="22" t="e">
        <f>U795/#REF!</f>
        <v>#REF!</v>
      </c>
      <c r="Z795" s="22" t="e">
        <f>V795/#REF!</f>
        <v>#REF!</v>
      </c>
      <c r="AA795" s="20">
        <f t="shared" si="400"/>
        <v>192240</v>
      </c>
      <c r="AB795" s="20">
        <f t="shared" si="401"/>
        <v>192240</v>
      </c>
    </row>
    <row r="796" spans="1:47" x14ac:dyDescent="0.2">
      <c r="A796" s="40">
        <v>731</v>
      </c>
      <c r="B796" s="55" t="s">
        <v>468</v>
      </c>
      <c r="C796" s="54" t="s">
        <v>152</v>
      </c>
      <c r="D796" s="19">
        <v>1</v>
      </c>
      <c r="E796" s="2">
        <v>178000</v>
      </c>
      <c r="F796" s="2">
        <f t="shared" si="385"/>
        <v>178000</v>
      </c>
      <c r="G796" s="2">
        <v>183340</v>
      </c>
      <c r="H796" s="2">
        <f t="shared" si="386"/>
        <v>183340</v>
      </c>
      <c r="I796" s="2">
        <v>215380.00000000006</v>
      </c>
      <c r="J796" s="63">
        <f t="shared" si="387"/>
        <v>215380.00000000006</v>
      </c>
      <c r="K796" s="20">
        <f t="shared" si="388"/>
        <v>178000</v>
      </c>
      <c r="L796" s="20">
        <f t="shared" si="389"/>
        <v>215380.00000000006</v>
      </c>
      <c r="M796" s="20">
        <f t="shared" si="390"/>
        <v>183340</v>
      </c>
      <c r="N796" s="20">
        <f t="shared" si="391"/>
        <v>192240</v>
      </c>
      <c r="O796" s="20">
        <f t="shared" si="393"/>
        <v>180670</v>
      </c>
      <c r="P796" s="20">
        <f t="shared" si="394"/>
        <v>199360.00000000003</v>
      </c>
      <c r="Q796" s="20">
        <f t="shared" si="392"/>
        <v>3775.9502115361638</v>
      </c>
      <c r="R796" s="21">
        <f t="shared" si="395"/>
        <v>2.0899707818321601E-2</v>
      </c>
      <c r="S796" s="20">
        <f t="shared" si="399"/>
        <v>192240</v>
      </c>
      <c r="T796" s="16" t="str">
        <f t="shared" si="396"/>
        <v>PROMEDIO</v>
      </c>
      <c r="U796" s="16">
        <v>1</v>
      </c>
      <c r="V796" s="16">
        <v>1</v>
      </c>
      <c r="W796" s="18">
        <f t="shared" si="397"/>
        <v>0</v>
      </c>
      <c r="X796" s="22">
        <f t="shared" si="398"/>
        <v>1</v>
      </c>
      <c r="Y796" s="22" t="e">
        <f>U796/#REF!</f>
        <v>#REF!</v>
      </c>
      <c r="Z796" s="22" t="e">
        <f>V796/#REF!</f>
        <v>#REF!</v>
      </c>
      <c r="AA796" s="20">
        <f t="shared" si="400"/>
        <v>192240</v>
      </c>
      <c r="AB796" s="20">
        <f t="shared" si="401"/>
        <v>192240</v>
      </c>
    </row>
    <row r="797" spans="1:47" ht="20.399999999999999" x14ac:dyDescent="0.2">
      <c r="A797" s="40">
        <v>732</v>
      </c>
      <c r="B797" s="55" t="s">
        <v>238</v>
      </c>
      <c r="C797" s="54" t="s">
        <v>152</v>
      </c>
      <c r="D797" s="19">
        <v>1</v>
      </c>
      <c r="E797" s="2">
        <v>185000</v>
      </c>
      <c r="F797" s="2">
        <f t="shared" si="385"/>
        <v>185000</v>
      </c>
      <c r="G797" s="2">
        <v>225700</v>
      </c>
      <c r="H797" s="2">
        <f t="shared" si="386"/>
        <v>225700</v>
      </c>
      <c r="I797" s="2">
        <v>240426.00000000006</v>
      </c>
      <c r="J797" s="63">
        <f t="shared" si="387"/>
        <v>240426.00000000006</v>
      </c>
      <c r="K797" s="20">
        <f t="shared" si="388"/>
        <v>185000</v>
      </c>
      <c r="L797" s="20">
        <f t="shared" si="389"/>
        <v>240426.00000000006</v>
      </c>
      <c r="M797" s="20">
        <f t="shared" si="390"/>
        <v>225700</v>
      </c>
      <c r="N797" s="20">
        <f t="shared" si="391"/>
        <v>217042</v>
      </c>
      <c r="O797" s="20">
        <f t="shared" si="393"/>
        <v>205350</v>
      </c>
      <c r="P797" s="20">
        <f t="shared" si="394"/>
        <v>233063.00000000003</v>
      </c>
      <c r="Q797" s="20">
        <f t="shared" si="392"/>
        <v>28779.245994292483</v>
      </c>
      <c r="R797" s="21">
        <f t="shared" si="395"/>
        <v>0.14014728996490131</v>
      </c>
      <c r="S797" s="20">
        <f t="shared" si="399"/>
        <v>205350</v>
      </c>
      <c r="T797" s="16" t="str">
        <f t="shared" si="396"/>
        <v>PROM[MEN-MED]</v>
      </c>
      <c r="U797" s="16">
        <v>1</v>
      </c>
      <c r="V797" s="16">
        <v>1</v>
      </c>
      <c r="W797" s="18">
        <f t="shared" si="397"/>
        <v>0</v>
      </c>
      <c r="X797" s="22">
        <f t="shared" si="398"/>
        <v>1</v>
      </c>
      <c r="Y797" s="22" t="e">
        <f>U797/#REF!</f>
        <v>#REF!</v>
      </c>
      <c r="Z797" s="22" t="e">
        <f>V797/#REF!</f>
        <v>#REF!</v>
      </c>
      <c r="AA797" s="20">
        <f t="shared" si="400"/>
        <v>205350</v>
      </c>
      <c r="AB797" s="20">
        <f t="shared" si="401"/>
        <v>205350</v>
      </c>
    </row>
    <row r="798" spans="1:47" x14ac:dyDescent="0.2">
      <c r="A798" s="40">
        <v>733</v>
      </c>
      <c r="B798" s="56" t="s">
        <v>239</v>
      </c>
      <c r="C798" s="54" t="s">
        <v>152</v>
      </c>
      <c r="D798" s="19">
        <v>1</v>
      </c>
      <c r="E798" s="2">
        <v>118000</v>
      </c>
      <c r="F798" s="2">
        <f t="shared" si="385"/>
        <v>118000</v>
      </c>
      <c r="G798" s="2">
        <v>132160</v>
      </c>
      <c r="H798" s="2">
        <f t="shared" si="386"/>
        <v>132160</v>
      </c>
      <c r="I798" s="2">
        <v>181436.79999999999</v>
      </c>
      <c r="J798" s="63">
        <f t="shared" si="387"/>
        <v>181436.79999999999</v>
      </c>
      <c r="K798" s="20">
        <f t="shared" si="388"/>
        <v>118000</v>
      </c>
      <c r="L798" s="20">
        <f t="shared" si="389"/>
        <v>181436.79999999999</v>
      </c>
      <c r="M798" s="20">
        <f t="shared" si="390"/>
        <v>132160</v>
      </c>
      <c r="N798" s="20">
        <f t="shared" si="391"/>
        <v>143865.60000000001</v>
      </c>
      <c r="O798" s="20">
        <f t="shared" si="393"/>
        <v>125080</v>
      </c>
      <c r="P798" s="20">
        <f t="shared" si="394"/>
        <v>156798.39999999999</v>
      </c>
      <c r="Q798" s="20">
        <f t="shared" si="392"/>
        <v>10012.632021601514</v>
      </c>
      <c r="R798" s="21">
        <f t="shared" si="395"/>
        <v>8.0049824285269536E-2</v>
      </c>
      <c r="S798" s="20">
        <f t="shared" si="399"/>
        <v>143865.60000000001</v>
      </c>
      <c r="T798" s="16" t="str">
        <f t="shared" si="396"/>
        <v>PROMEDIO</v>
      </c>
      <c r="U798" s="16">
        <v>1</v>
      </c>
      <c r="V798" s="16">
        <v>1</v>
      </c>
      <c r="W798" s="18">
        <f t="shared" si="397"/>
        <v>0</v>
      </c>
      <c r="X798" s="22">
        <f t="shared" si="398"/>
        <v>1</v>
      </c>
      <c r="Y798" s="22" t="e">
        <f>U798/#REF!</f>
        <v>#REF!</v>
      </c>
      <c r="Z798" s="22" t="e">
        <f>V798/#REF!</f>
        <v>#REF!</v>
      </c>
      <c r="AA798" s="20">
        <f t="shared" si="400"/>
        <v>143865.60000000001</v>
      </c>
      <c r="AB798" s="20">
        <f t="shared" si="401"/>
        <v>143865.60000000001</v>
      </c>
    </row>
    <row r="799" spans="1:47" ht="20.399999999999999" x14ac:dyDescent="0.2">
      <c r="A799" s="40">
        <v>734</v>
      </c>
      <c r="B799" s="53" t="s">
        <v>240</v>
      </c>
      <c r="C799" s="54" t="s">
        <v>153</v>
      </c>
      <c r="D799" s="19">
        <v>1</v>
      </c>
      <c r="E799" s="2">
        <v>850000</v>
      </c>
      <c r="F799" s="2">
        <f t="shared" si="385"/>
        <v>850000</v>
      </c>
      <c r="G799" s="2">
        <v>977499.99999999988</v>
      </c>
      <c r="H799" s="2">
        <f t="shared" si="386"/>
        <v>977499.99999999988</v>
      </c>
      <c r="I799" s="2">
        <v>955060</v>
      </c>
      <c r="J799" s="63">
        <f t="shared" si="387"/>
        <v>955060</v>
      </c>
      <c r="K799" s="20">
        <f t="shared" si="388"/>
        <v>850000</v>
      </c>
      <c r="L799" s="20">
        <f t="shared" si="389"/>
        <v>977499.99999999988</v>
      </c>
      <c r="M799" s="20">
        <f t="shared" si="390"/>
        <v>955060</v>
      </c>
      <c r="N799" s="20">
        <f t="shared" si="391"/>
        <v>927520</v>
      </c>
      <c r="O799" s="20">
        <f t="shared" si="393"/>
        <v>902530</v>
      </c>
      <c r="P799" s="20">
        <f t="shared" si="394"/>
        <v>966280</v>
      </c>
      <c r="Q799" s="20">
        <f t="shared" si="392"/>
        <v>90156.114601284731</v>
      </c>
      <c r="R799" s="21">
        <f t="shared" si="395"/>
        <v>9.9892651326033186E-2</v>
      </c>
      <c r="S799" s="20">
        <f t="shared" si="399"/>
        <v>927520</v>
      </c>
      <c r="T799" s="16" t="str">
        <f t="shared" si="396"/>
        <v>PROMEDIO</v>
      </c>
      <c r="U799" s="16">
        <v>1</v>
      </c>
      <c r="V799" s="16">
        <v>1</v>
      </c>
      <c r="W799" s="18">
        <f t="shared" si="397"/>
        <v>0</v>
      </c>
      <c r="X799" s="22">
        <f t="shared" si="398"/>
        <v>1</v>
      </c>
      <c r="Y799" s="22" t="e">
        <f>U799/#REF!</f>
        <v>#REF!</v>
      </c>
      <c r="Z799" s="22" t="e">
        <f>V799/#REF!</f>
        <v>#REF!</v>
      </c>
      <c r="AA799" s="20">
        <f t="shared" si="400"/>
        <v>927520</v>
      </c>
      <c r="AB799" s="20">
        <f t="shared" si="401"/>
        <v>927520</v>
      </c>
    </row>
    <row r="800" spans="1:47" ht="30.6" x14ac:dyDescent="0.2">
      <c r="A800" s="40">
        <v>735</v>
      </c>
      <c r="B800" s="56" t="s">
        <v>469</v>
      </c>
      <c r="C800" s="54" t="s">
        <v>154</v>
      </c>
      <c r="D800" s="19">
        <v>1</v>
      </c>
      <c r="E800" s="2">
        <v>185000</v>
      </c>
      <c r="F800" s="2">
        <f t="shared" si="385"/>
        <v>185000</v>
      </c>
      <c r="G800" s="2">
        <v>225700</v>
      </c>
      <c r="H800" s="2">
        <f t="shared" si="386"/>
        <v>225700</v>
      </c>
      <c r="I800" s="2">
        <v>211806.5</v>
      </c>
      <c r="J800" s="63">
        <f t="shared" si="387"/>
        <v>211806.5</v>
      </c>
      <c r="K800" s="20">
        <f t="shared" si="388"/>
        <v>185000</v>
      </c>
      <c r="L800" s="20">
        <f t="shared" si="389"/>
        <v>225700</v>
      </c>
      <c r="M800" s="20">
        <f t="shared" si="390"/>
        <v>211806.5</v>
      </c>
      <c r="N800" s="20">
        <f t="shared" si="391"/>
        <v>207502.16666666666</v>
      </c>
      <c r="O800" s="20">
        <f t="shared" si="393"/>
        <v>198403.25</v>
      </c>
      <c r="P800" s="20">
        <f t="shared" si="394"/>
        <v>218753.25</v>
      </c>
      <c r="Q800" s="20">
        <f t="shared" si="392"/>
        <v>28779.245994292483</v>
      </c>
      <c r="R800" s="21">
        <f t="shared" si="395"/>
        <v>0.14505430729734761</v>
      </c>
      <c r="S800" s="20">
        <f t="shared" si="399"/>
        <v>198403.25</v>
      </c>
      <c r="T800" s="16" t="str">
        <f t="shared" si="396"/>
        <v>PROM[MEN-MED]</v>
      </c>
      <c r="U800" s="16">
        <v>1</v>
      </c>
      <c r="V800" s="16">
        <v>1</v>
      </c>
      <c r="W800" s="18">
        <f t="shared" si="397"/>
        <v>0</v>
      </c>
      <c r="X800" s="22">
        <f t="shared" si="398"/>
        <v>1</v>
      </c>
      <c r="Y800" s="22" t="e">
        <f>U800/#REF!</f>
        <v>#REF!</v>
      </c>
      <c r="Z800" s="22" t="e">
        <f>V800/#REF!</f>
        <v>#REF!</v>
      </c>
      <c r="AA800" s="20">
        <f t="shared" si="400"/>
        <v>198403.25</v>
      </c>
      <c r="AB800" s="20">
        <f t="shared" si="401"/>
        <v>198403.25</v>
      </c>
    </row>
    <row r="801" spans="1:28" ht="40.799999999999997" x14ac:dyDescent="0.2">
      <c r="A801" s="40">
        <v>736</v>
      </c>
      <c r="B801" s="56" t="s">
        <v>470</v>
      </c>
      <c r="C801" s="54" t="s">
        <v>153</v>
      </c>
      <c r="D801" s="19">
        <v>1</v>
      </c>
      <c r="E801" s="2">
        <v>850000</v>
      </c>
      <c r="F801" s="2">
        <f t="shared" si="385"/>
        <v>850000</v>
      </c>
      <c r="G801" s="2">
        <v>1011500</v>
      </c>
      <c r="H801" s="2">
        <f t="shared" si="386"/>
        <v>1011500</v>
      </c>
      <c r="I801" s="2">
        <v>1265140</v>
      </c>
      <c r="J801" s="63">
        <f t="shared" si="387"/>
        <v>1265140</v>
      </c>
      <c r="K801" s="20">
        <f t="shared" si="388"/>
        <v>850000</v>
      </c>
      <c r="L801" s="20">
        <f t="shared" si="389"/>
        <v>1265140</v>
      </c>
      <c r="M801" s="20">
        <f t="shared" si="390"/>
        <v>1011500</v>
      </c>
      <c r="N801" s="20">
        <f t="shared" si="391"/>
        <v>1042213.3333333334</v>
      </c>
      <c r="O801" s="20">
        <f t="shared" si="393"/>
        <v>930750</v>
      </c>
      <c r="P801" s="20">
        <f t="shared" si="394"/>
        <v>1138320</v>
      </c>
      <c r="Q801" s="20">
        <f t="shared" si="392"/>
        <v>114197.74516162742</v>
      </c>
      <c r="R801" s="21">
        <f t="shared" si="395"/>
        <v>0.12269432732917263</v>
      </c>
      <c r="S801" s="20">
        <f t="shared" si="399"/>
        <v>930750</v>
      </c>
      <c r="T801" s="16" t="str">
        <f t="shared" si="396"/>
        <v>PROM[MEN-MED]</v>
      </c>
      <c r="U801" s="16">
        <v>1</v>
      </c>
      <c r="V801" s="16">
        <v>1</v>
      </c>
      <c r="W801" s="18">
        <f t="shared" si="397"/>
        <v>0</v>
      </c>
      <c r="X801" s="22">
        <f t="shared" si="398"/>
        <v>1</v>
      </c>
      <c r="Y801" s="22" t="e">
        <f>U801/#REF!</f>
        <v>#REF!</v>
      </c>
      <c r="Z801" s="22" t="e">
        <f>V801/#REF!</f>
        <v>#REF!</v>
      </c>
      <c r="AA801" s="20">
        <f t="shared" si="400"/>
        <v>930750</v>
      </c>
      <c r="AB801" s="20">
        <f t="shared" si="401"/>
        <v>930750</v>
      </c>
    </row>
    <row r="802" spans="1:28" ht="30.6" x14ac:dyDescent="0.2">
      <c r="A802" s="40">
        <v>737</v>
      </c>
      <c r="B802" s="56" t="s">
        <v>471</v>
      </c>
      <c r="C802" s="54" t="s">
        <v>153</v>
      </c>
      <c r="D802" s="19">
        <v>1</v>
      </c>
      <c r="E802" s="2">
        <v>450000</v>
      </c>
      <c r="F802" s="2">
        <f t="shared" si="385"/>
        <v>450000</v>
      </c>
      <c r="G802" s="2">
        <v>544500</v>
      </c>
      <c r="H802" s="2">
        <f t="shared" si="386"/>
        <v>544500</v>
      </c>
      <c r="I802" s="2">
        <v>691920</v>
      </c>
      <c r="J802" s="63">
        <f t="shared" si="387"/>
        <v>691920</v>
      </c>
      <c r="K802" s="20">
        <f t="shared" si="388"/>
        <v>450000</v>
      </c>
      <c r="L802" s="20">
        <f t="shared" si="389"/>
        <v>691920</v>
      </c>
      <c r="M802" s="20">
        <f t="shared" si="390"/>
        <v>544500</v>
      </c>
      <c r="N802" s="20">
        <f t="shared" si="391"/>
        <v>562140</v>
      </c>
      <c r="O802" s="20">
        <f t="shared" si="393"/>
        <v>497250</v>
      </c>
      <c r="P802" s="20">
        <f t="shared" si="394"/>
        <v>618210</v>
      </c>
      <c r="Q802" s="20">
        <f t="shared" si="392"/>
        <v>66821.590822128739</v>
      </c>
      <c r="R802" s="21">
        <f t="shared" si="395"/>
        <v>0.13438228420739817</v>
      </c>
      <c r="S802" s="20">
        <f t="shared" si="399"/>
        <v>497250</v>
      </c>
      <c r="T802" s="16" t="str">
        <f t="shared" si="396"/>
        <v>PROM[MEN-MED]</v>
      </c>
      <c r="U802" s="16">
        <v>1</v>
      </c>
      <c r="V802" s="16">
        <v>1</v>
      </c>
      <c r="W802" s="18">
        <f t="shared" si="397"/>
        <v>0</v>
      </c>
      <c r="X802" s="22">
        <f t="shared" si="398"/>
        <v>1</v>
      </c>
      <c r="Y802" s="22" t="e">
        <f>U802/#REF!</f>
        <v>#REF!</v>
      </c>
      <c r="Z802" s="22" t="e">
        <f>V802/#REF!</f>
        <v>#REF!</v>
      </c>
      <c r="AA802" s="20">
        <f t="shared" si="400"/>
        <v>497250</v>
      </c>
      <c r="AB802" s="20">
        <f t="shared" si="401"/>
        <v>497250</v>
      </c>
    </row>
    <row r="803" spans="1:28" ht="20.399999999999999" x14ac:dyDescent="0.2">
      <c r="A803" s="40">
        <v>738</v>
      </c>
      <c r="B803" s="55" t="s">
        <v>472</v>
      </c>
      <c r="C803" s="54" t="s">
        <v>152</v>
      </c>
      <c r="D803" s="19">
        <v>1</v>
      </c>
      <c r="E803" s="2">
        <v>108125.36</v>
      </c>
      <c r="F803" s="2">
        <f t="shared" si="385"/>
        <v>108125.36</v>
      </c>
      <c r="G803" s="2">
        <v>109206.6136</v>
      </c>
      <c r="H803" s="2">
        <f t="shared" si="386"/>
        <v>109206.6136</v>
      </c>
      <c r="I803" s="2">
        <v>168945.875</v>
      </c>
      <c r="J803" s="63">
        <f t="shared" si="387"/>
        <v>168945.875</v>
      </c>
      <c r="K803" s="20">
        <f t="shared" si="388"/>
        <v>108125.36</v>
      </c>
      <c r="L803" s="20">
        <f t="shared" si="389"/>
        <v>168945.875</v>
      </c>
      <c r="M803" s="20">
        <f t="shared" si="390"/>
        <v>109206.6136</v>
      </c>
      <c r="N803" s="20">
        <f t="shared" si="391"/>
        <v>128759.28286666668</v>
      </c>
      <c r="O803" s="20">
        <f t="shared" si="393"/>
        <v>108665.9868</v>
      </c>
      <c r="P803" s="20">
        <f t="shared" si="394"/>
        <v>139076.24429999999</v>
      </c>
      <c r="Q803" s="20">
        <f t="shared" si="392"/>
        <v>764.56175274236421</v>
      </c>
      <c r="R803" s="21">
        <f t="shared" si="395"/>
        <v>7.0358883700153748E-3</v>
      </c>
      <c r="S803" s="20">
        <f t="shared" si="399"/>
        <v>128759.28286666668</v>
      </c>
      <c r="T803" s="16" t="str">
        <f t="shared" si="396"/>
        <v>PROMEDIO</v>
      </c>
      <c r="U803" s="16">
        <v>1</v>
      </c>
      <c r="V803" s="16">
        <v>1</v>
      </c>
      <c r="W803" s="18">
        <f t="shared" si="397"/>
        <v>0</v>
      </c>
      <c r="X803" s="22">
        <f t="shared" si="398"/>
        <v>1</v>
      </c>
      <c r="Y803" s="22" t="e">
        <f>U803/#REF!</f>
        <v>#REF!</v>
      </c>
      <c r="Z803" s="22" t="e">
        <f>V803/#REF!</f>
        <v>#REF!</v>
      </c>
      <c r="AA803" s="20">
        <f t="shared" si="400"/>
        <v>128759.28286666668</v>
      </c>
      <c r="AB803" s="20">
        <f t="shared" si="401"/>
        <v>128759.28286666668</v>
      </c>
    </row>
    <row r="804" spans="1:28" ht="30.6" x14ac:dyDescent="0.2">
      <c r="A804" s="40">
        <v>739</v>
      </c>
      <c r="B804" s="55" t="s">
        <v>603</v>
      </c>
      <c r="C804" s="54" t="s">
        <v>152</v>
      </c>
      <c r="D804" s="19">
        <v>1</v>
      </c>
      <c r="E804" s="2">
        <v>185000</v>
      </c>
      <c r="F804" s="2">
        <f t="shared" si="385"/>
        <v>185000</v>
      </c>
      <c r="G804" s="2">
        <v>225700</v>
      </c>
      <c r="H804" s="2">
        <f t="shared" si="386"/>
        <v>225700</v>
      </c>
      <c r="I804" s="2">
        <v>219798.50000000006</v>
      </c>
      <c r="J804" s="63">
        <f t="shared" si="387"/>
        <v>219798.50000000006</v>
      </c>
      <c r="K804" s="20">
        <f t="shared" si="388"/>
        <v>185000</v>
      </c>
      <c r="L804" s="20">
        <f t="shared" si="389"/>
        <v>225700</v>
      </c>
      <c r="M804" s="20">
        <f t="shared" si="390"/>
        <v>219798.50000000006</v>
      </c>
      <c r="N804" s="20">
        <f t="shared" si="391"/>
        <v>210166.16666666666</v>
      </c>
      <c r="O804" s="20">
        <f t="shared" si="393"/>
        <v>202399.25000000003</v>
      </c>
      <c r="P804" s="20">
        <f t="shared" si="394"/>
        <v>222749.25000000003</v>
      </c>
      <c r="Q804" s="20">
        <f t="shared" si="392"/>
        <v>28779.245994292483</v>
      </c>
      <c r="R804" s="21">
        <f t="shared" si="395"/>
        <v>0.14219047745627753</v>
      </c>
      <c r="S804" s="20">
        <f t="shared" si="399"/>
        <v>202399.25000000003</v>
      </c>
      <c r="T804" s="16" t="str">
        <f t="shared" si="396"/>
        <v>PROM[MEN-MED]</v>
      </c>
      <c r="U804" s="16">
        <v>1</v>
      </c>
      <c r="V804" s="16">
        <v>1</v>
      </c>
      <c r="W804" s="18">
        <f t="shared" si="397"/>
        <v>0</v>
      </c>
      <c r="X804" s="22">
        <f t="shared" si="398"/>
        <v>1</v>
      </c>
      <c r="Y804" s="22" t="e">
        <f>U804/#REF!</f>
        <v>#REF!</v>
      </c>
      <c r="Z804" s="22" t="e">
        <f>V804/#REF!</f>
        <v>#REF!</v>
      </c>
      <c r="AA804" s="20">
        <f t="shared" si="400"/>
        <v>202399.25000000003</v>
      </c>
      <c r="AB804" s="20">
        <f t="shared" si="401"/>
        <v>202399.25000000003</v>
      </c>
    </row>
    <row r="805" spans="1:28" ht="20.399999999999999" x14ac:dyDescent="0.2">
      <c r="A805" s="40">
        <v>740</v>
      </c>
      <c r="B805" s="55" t="s">
        <v>604</v>
      </c>
      <c r="C805" s="54" t="s">
        <v>152</v>
      </c>
      <c r="D805" s="19">
        <v>1</v>
      </c>
      <c r="E805" s="2">
        <v>168000</v>
      </c>
      <c r="F805" s="2">
        <f t="shared" si="385"/>
        <v>168000</v>
      </c>
      <c r="G805" s="2">
        <v>198240</v>
      </c>
      <c r="H805" s="2">
        <f t="shared" si="386"/>
        <v>198240</v>
      </c>
      <c r="I805" s="2">
        <v>250051.19999999998</v>
      </c>
      <c r="J805" s="63">
        <f t="shared" si="387"/>
        <v>250051.19999999998</v>
      </c>
      <c r="K805" s="20">
        <f t="shared" si="388"/>
        <v>168000</v>
      </c>
      <c r="L805" s="20">
        <f t="shared" si="389"/>
        <v>250051.19999999998</v>
      </c>
      <c r="M805" s="20">
        <f t="shared" si="390"/>
        <v>198240</v>
      </c>
      <c r="N805" s="20">
        <f t="shared" si="391"/>
        <v>205430.39999999999</v>
      </c>
      <c r="O805" s="20">
        <f t="shared" si="393"/>
        <v>183120</v>
      </c>
      <c r="P805" s="20">
        <f t="shared" si="394"/>
        <v>224145.59999999998</v>
      </c>
      <c r="Q805" s="20">
        <f t="shared" si="392"/>
        <v>21382.909063081199</v>
      </c>
      <c r="R805" s="21">
        <f t="shared" si="395"/>
        <v>0.1167699271684207</v>
      </c>
      <c r="S805" s="20">
        <f t="shared" si="399"/>
        <v>183120</v>
      </c>
      <c r="T805" s="16" t="str">
        <f t="shared" si="396"/>
        <v>PROM[MEN-MED]</v>
      </c>
      <c r="U805" s="16">
        <v>1</v>
      </c>
      <c r="V805" s="16">
        <v>1</v>
      </c>
      <c r="W805" s="18">
        <f t="shared" si="397"/>
        <v>0</v>
      </c>
      <c r="X805" s="22">
        <f t="shared" si="398"/>
        <v>1</v>
      </c>
      <c r="Y805" s="22" t="e">
        <f>U805/#REF!</f>
        <v>#REF!</v>
      </c>
      <c r="Z805" s="22" t="e">
        <f>V805/#REF!</f>
        <v>#REF!</v>
      </c>
      <c r="AA805" s="20">
        <f t="shared" si="400"/>
        <v>183120</v>
      </c>
      <c r="AB805" s="20">
        <f t="shared" si="401"/>
        <v>183120</v>
      </c>
    </row>
    <row r="806" spans="1:28" ht="20.399999999999999" x14ac:dyDescent="0.2">
      <c r="A806" s="40">
        <v>741</v>
      </c>
      <c r="B806" s="55" t="s">
        <v>232</v>
      </c>
      <c r="C806" s="54" t="s">
        <v>152</v>
      </c>
      <c r="D806" s="19">
        <v>1</v>
      </c>
      <c r="E806" s="2">
        <v>112000</v>
      </c>
      <c r="F806" s="2">
        <f t="shared" si="385"/>
        <v>112000</v>
      </c>
      <c r="G806" s="2">
        <v>125440.00000000001</v>
      </c>
      <c r="H806" s="2">
        <f t="shared" si="386"/>
        <v>125440.00000000001</v>
      </c>
      <c r="I806" s="2">
        <v>121139.2</v>
      </c>
      <c r="J806" s="63">
        <f t="shared" si="387"/>
        <v>121139.2</v>
      </c>
      <c r="K806" s="20">
        <f t="shared" si="388"/>
        <v>112000</v>
      </c>
      <c r="L806" s="20">
        <f t="shared" si="389"/>
        <v>125440.00000000001</v>
      </c>
      <c r="M806" s="20">
        <f t="shared" si="390"/>
        <v>121139.2</v>
      </c>
      <c r="N806" s="20">
        <f t="shared" si="391"/>
        <v>119526.40000000001</v>
      </c>
      <c r="O806" s="20">
        <f t="shared" si="393"/>
        <v>116569.60000000001</v>
      </c>
      <c r="P806" s="20">
        <f t="shared" si="394"/>
        <v>123289.60000000001</v>
      </c>
      <c r="Q806" s="20">
        <f t="shared" si="392"/>
        <v>9503.5151391472082</v>
      </c>
      <c r="R806" s="21">
        <f t="shared" si="395"/>
        <v>8.1526531266704255E-2</v>
      </c>
      <c r="S806" s="20">
        <f t="shared" si="399"/>
        <v>119526.40000000001</v>
      </c>
      <c r="T806" s="16" t="str">
        <f t="shared" si="396"/>
        <v>PROMEDIO</v>
      </c>
      <c r="U806" s="16">
        <v>1</v>
      </c>
      <c r="V806" s="16">
        <v>1</v>
      </c>
      <c r="W806" s="18">
        <f t="shared" si="397"/>
        <v>0</v>
      </c>
      <c r="X806" s="22">
        <f t="shared" si="398"/>
        <v>1</v>
      </c>
      <c r="Y806" s="22" t="e">
        <f>U806/#REF!</f>
        <v>#REF!</v>
      </c>
      <c r="Z806" s="22" t="e">
        <f>V806/#REF!</f>
        <v>#REF!</v>
      </c>
      <c r="AA806" s="20">
        <f t="shared" si="400"/>
        <v>119526.40000000001</v>
      </c>
      <c r="AB806" s="20">
        <f t="shared" si="401"/>
        <v>119526.40000000001</v>
      </c>
    </row>
    <row r="807" spans="1:28" ht="20.399999999999999" x14ac:dyDescent="0.2">
      <c r="A807" s="40">
        <v>742</v>
      </c>
      <c r="B807" s="55" t="s">
        <v>459</v>
      </c>
      <c r="C807" s="54" t="s">
        <v>152</v>
      </c>
      <c r="D807" s="19">
        <v>1</v>
      </c>
      <c r="E807" s="2">
        <v>115000</v>
      </c>
      <c r="F807" s="2">
        <f t="shared" si="385"/>
        <v>115000</v>
      </c>
      <c r="G807" s="2">
        <v>120750</v>
      </c>
      <c r="H807" s="2">
        <f t="shared" si="386"/>
        <v>120750</v>
      </c>
      <c r="I807" s="2">
        <v>176824</v>
      </c>
      <c r="J807" s="63">
        <f t="shared" si="387"/>
        <v>176824</v>
      </c>
      <c r="K807" s="20">
        <f t="shared" si="388"/>
        <v>115000</v>
      </c>
      <c r="L807" s="20">
        <f t="shared" si="389"/>
        <v>176824</v>
      </c>
      <c r="M807" s="20">
        <f t="shared" si="390"/>
        <v>120750</v>
      </c>
      <c r="N807" s="20">
        <f t="shared" si="391"/>
        <v>137524.66666666666</v>
      </c>
      <c r="O807" s="20">
        <f t="shared" si="393"/>
        <v>117875</v>
      </c>
      <c r="P807" s="20">
        <f t="shared" si="394"/>
        <v>148787</v>
      </c>
      <c r="Q807" s="20">
        <f t="shared" si="392"/>
        <v>4065.8639918226481</v>
      </c>
      <c r="R807" s="21">
        <f t="shared" si="395"/>
        <v>3.449301371641695E-2</v>
      </c>
      <c r="S807" s="20">
        <f t="shared" si="399"/>
        <v>137524.66666666666</v>
      </c>
      <c r="T807" s="16" t="str">
        <f t="shared" si="396"/>
        <v>PROMEDIO</v>
      </c>
      <c r="U807" s="16">
        <v>1</v>
      </c>
      <c r="V807" s="16">
        <v>1</v>
      </c>
      <c r="W807" s="18">
        <f t="shared" si="397"/>
        <v>0</v>
      </c>
      <c r="X807" s="22">
        <f t="shared" si="398"/>
        <v>1</v>
      </c>
      <c r="Y807" s="22" t="e">
        <f>U807/#REF!</f>
        <v>#REF!</v>
      </c>
      <c r="Z807" s="22" t="e">
        <f>V807/#REF!</f>
        <v>#REF!</v>
      </c>
      <c r="AA807" s="20">
        <f t="shared" si="400"/>
        <v>137524.66666666666</v>
      </c>
      <c r="AB807" s="20">
        <f t="shared" si="401"/>
        <v>137524.66666666666</v>
      </c>
    </row>
    <row r="808" spans="1:28" ht="20.399999999999999" x14ac:dyDescent="0.2">
      <c r="A808" s="40">
        <v>743</v>
      </c>
      <c r="B808" s="55" t="s">
        <v>460</v>
      </c>
      <c r="C808" s="54" t="s">
        <v>152</v>
      </c>
      <c r="D808" s="19">
        <v>1</v>
      </c>
      <c r="E808" s="2">
        <v>118000</v>
      </c>
      <c r="F808" s="2">
        <f t="shared" si="385"/>
        <v>118000</v>
      </c>
      <c r="G808" s="2">
        <v>123900</v>
      </c>
      <c r="H808" s="2">
        <f t="shared" si="386"/>
        <v>123900</v>
      </c>
      <c r="I808" s="2">
        <v>184375</v>
      </c>
      <c r="J808" s="63">
        <f t="shared" si="387"/>
        <v>184375</v>
      </c>
      <c r="K808" s="20">
        <f t="shared" si="388"/>
        <v>118000</v>
      </c>
      <c r="L808" s="20">
        <f t="shared" si="389"/>
        <v>184375</v>
      </c>
      <c r="M808" s="20">
        <f t="shared" si="390"/>
        <v>123900</v>
      </c>
      <c r="N808" s="20">
        <f t="shared" si="391"/>
        <v>142091.66666666666</v>
      </c>
      <c r="O808" s="20">
        <f t="shared" si="393"/>
        <v>120950</v>
      </c>
      <c r="P808" s="20">
        <f t="shared" si="394"/>
        <v>154137.5</v>
      </c>
      <c r="Q808" s="20">
        <f t="shared" si="392"/>
        <v>4171.93000900063</v>
      </c>
      <c r="R808" s="21">
        <f t="shared" si="395"/>
        <v>3.449301371641695E-2</v>
      </c>
      <c r="S808" s="20">
        <f t="shared" si="399"/>
        <v>142091.66666666666</v>
      </c>
      <c r="T808" s="16" t="str">
        <f t="shared" si="396"/>
        <v>PROMEDIO</v>
      </c>
      <c r="U808" s="16">
        <v>1</v>
      </c>
      <c r="V808" s="16">
        <v>1</v>
      </c>
      <c r="W808" s="18">
        <f t="shared" si="397"/>
        <v>0</v>
      </c>
      <c r="X808" s="22">
        <f t="shared" si="398"/>
        <v>1</v>
      </c>
      <c r="Y808" s="22" t="e">
        <f>U808/#REF!</f>
        <v>#REF!</v>
      </c>
      <c r="Z808" s="22" t="e">
        <f>V808/#REF!</f>
        <v>#REF!</v>
      </c>
      <c r="AA808" s="20">
        <f t="shared" si="400"/>
        <v>142091.66666666666</v>
      </c>
      <c r="AB808" s="20">
        <f t="shared" si="401"/>
        <v>142091.66666666666</v>
      </c>
    </row>
    <row r="809" spans="1:28" ht="20.399999999999999" x14ac:dyDescent="0.2">
      <c r="A809" s="40">
        <v>744</v>
      </c>
      <c r="B809" s="56" t="s">
        <v>476</v>
      </c>
      <c r="C809" s="54" t="s">
        <v>152</v>
      </c>
      <c r="D809" s="19">
        <v>1</v>
      </c>
      <c r="E809" s="2">
        <v>115000</v>
      </c>
      <c r="F809" s="2">
        <f t="shared" si="385"/>
        <v>115000</v>
      </c>
      <c r="G809" s="2">
        <v>133400</v>
      </c>
      <c r="H809" s="2">
        <f t="shared" si="386"/>
        <v>133400</v>
      </c>
      <c r="I809" s="2">
        <v>122003.5</v>
      </c>
      <c r="J809" s="63">
        <f t="shared" si="387"/>
        <v>122003.5</v>
      </c>
      <c r="K809" s="20">
        <f t="shared" si="388"/>
        <v>115000</v>
      </c>
      <c r="L809" s="20">
        <f t="shared" si="389"/>
        <v>133400</v>
      </c>
      <c r="M809" s="20">
        <f t="shared" si="390"/>
        <v>122003.5</v>
      </c>
      <c r="N809" s="20">
        <f t="shared" si="391"/>
        <v>123467.83333333333</v>
      </c>
      <c r="O809" s="20">
        <f t="shared" si="393"/>
        <v>118501.75</v>
      </c>
      <c r="P809" s="20">
        <f t="shared" si="394"/>
        <v>127701.75</v>
      </c>
      <c r="Q809" s="20">
        <f t="shared" si="392"/>
        <v>13010.764773832474</v>
      </c>
      <c r="R809" s="21">
        <f t="shared" si="395"/>
        <v>0.10979386189514057</v>
      </c>
      <c r="S809" s="20">
        <f t="shared" si="399"/>
        <v>118501.75</v>
      </c>
      <c r="T809" s="16" t="str">
        <f t="shared" si="396"/>
        <v>PROM[MEN-MED]</v>
      </c>
      <c r="U809" s="16">
        <v>1</v>
      </c>
      <c r="V809" s="16">
        <v>1</v>
      </c>
      <c r="W809" s="18">
        <f t="shared" si="397"/>
        <v>0</v>
      </c>
      <c r="X809" s="22">
        <f t="shared" si="398"/>
        <v>1</v>
      </c>
      <c r="Y809" s="22" t="e">
        <f>U809/#REF!</f>
        <v>#REF!</v>
      </c>
      <c r="Z809" s="22" t="e">
        <f>V809/#REF!</f>
        <v>#REF!</v>
      </c>
      <c r="AA809" s="20">
        <f t="shared" si="400"/>
        <v>118501.75</v>
      </c>
      <c r="AB809" s="20">
        <f t="shared" si="401"/>
        <v>118501.75</v>
      </c>
    </row>
    <row r="810" spans="1:28" ht="20.399999999999999" x14ac:dyDescent="0.2">
      <c r="A810" s="40">
        <v>745</v>
      </c>
      <c r="B810" s="56" t="s">
        <v>462</v>
      </c>
      <c r="C810" s="54" t="s">
        <v>152</v>
      </c>
      <c r="D810" s="19">
        <v>1</v>
      </c>
      <c r="E810" s="2">
        <v>175000</v>
      </c>
      <c r="F810" s="2">
        <f t="shared" si="385"/>
        <v>175000</v>
      </c>
      <c r="G810" s="2">
        <v>203000</v>
      </c>
      <c r="H810" s="2">
        <f t="shared" si="386"/>
        <v>203000</v>
      </c>
      <c r="I810" s="2">
        <v>185657.5</v>
      </c>
      <c r="J810" s="63">
        <f t="shared" si="387"/>
        <v>185657.5</v>
      </c>
      <c r="K810" s="20">
        <f t="shared" si="388"/>
        <v>175000</v>
      </c>
      <c r="L810" s="20">
        <f t="shared" si="389"/>
        <v>203000</v>
      </c>
      <c r="M810" s="20">
        <f t="shared" si="390"/>
        <v>185657.5</v>
      </c>
      <c r="N810" s="20">
        <f t="shared" si="391"/>
        <v>187885.83333333334</v>
      </c>
      <c r="O810" s="20">
        <f t="shared" si="393"/>
        <v>180328.75</v>
      </c>
      <c r="P810" s="20">
        <f t="shared" si="394"/>
        <v>194328.75</v>
      </c>
      <c r="Q810" s="20">
        <f t="shared" si="392"/>
        <v>19798.989873223331</v>
      </c>
      <c r="R810" s="21">
        <f t="shared" si="395"/>
        <v>0.10979386189514058</v>
      </c>
      <c r="S810" s="20">
        <f t="shared" si="399"/>
        <v>180328.75</v>
      </c>
      <c r="T810" s="16" t="str">
        <f t="shared" si="396"/>
        <v>PROM[MEN-MED]</v>
      </c>
      <c r="U810" s="16">
        <v>1</v>
      </c>
      <c r="V810" s="16">
        <v>1</v>
      </c>
      <c r="W810" s="18">
        <f t="shared" si="397"/>
        <v>0</v>
      </c>
      <c r="X810" s="22">
        <f t="shared" si="398"/>
        <v>1</v>
      </c>
      <c r="Y810" s="22" t="e">
        <f>U810/#REF!</f>
        <v>#REF!</v>
      </c>
      <c r="Z810" s="22" t="e">
        <f>V810/#REF!</f>
        <v>#REF!</v>
      </c>
      <c r="AA810" s="20">
        <f t="shared" si="400"/>
        <v>180328.75</v>
      </c>
      <c r="AB810" s="20">
        <f t="shared" si="401"/>
        <v>180328.75</v>
      </c>
    </row>
    <row r="811" spans="1:28" ht="20.399999999999999" x14ac:dyDescent="0.2">
      <c r="A811" s="40">
        <v>746</v>
      </c>
      <c r="B811" s="55" t="s">
        <v>463</v>
      </c>
      <c r="C811" s="54" t="s">
        <v>152</v>
      </c>
      <c r="D811" s="19">
        <v>1</v>
      </c>
      <c r="E811" s="2">
        <v>115000</v>
      </c>
      <c r="F811" s="2">
        <f t="shared" si="385"/>
        <v>115000</v>
      </c>
      <c r="G811" s="2">
        <v>132250</v>
      </c>
      <c r="H811" s="2">
        <f t="shared" si="386"/>
        <v>132250</v>
      </c>
      <c r="I811" s="2">
        <v>179687.5</v>
      </c>
      <c r="J811" s="63">
        <f t="shared" si="387"/>
        <v>179687.5</v>
      </c>
      <c r="K811" s="20">
        <f t="shared" si="388"/>
        <v>115000</v>
      </c>
      <c r="L811" s="20">
        <f t="shared" si="389"/>
        <v>179687.5</v>
      </c>
      <c r="M811" s="20">
        <f t="shared" si="390"/>
        <v>132250</v>
      </c>
      <c r="N811" s="20">
        <f t="shared" si="391"/>
        <v>142312.5</v>
      </c>
      <c r="O811" s="20">
        <f t="shared" si="393"/>
        <v>123625</v>
      </c>
      <c r="P811" s="20">
        <f t="shared" si="394"/>
        <v>155968.75</v>
      </c>
      <c r="Q811" s="20">
        <f t="shared" si="392"/>
        <v>12197.591975467945</v>
      </c>
      <c r="R811" s="21">
        <f t="shared" si="395"/>
        <v>9.8666062491146164E-2</v>
      </c>
      <c r="S811" s="20">
        <f t="shared" si="399"/>
        <v>142312.5</v>
      </c>
      <c r="T811" s="16" t="str">
        <f t="shared" si="396"/>
        <v>PROMEDIO</v>
      </c>
      <c r="U811" s="16">
        <v>1</v>
      </c>
      <c r="V811" s="16">
        <v>1</v>
      </c>
      <c r="W811" s="18">
        <f t="shared" si="397"/>
        <v>0</v>
      </c>
      <c r="X811" s="22">
        <f t="shared" si="398"/>
        <v>1</v>
      </c>
      <c r="Y811" s="22" t="e">
        <f>U811/#REF!</f>
        <v>#REF!</v>
      </c>
      <c r="Z811" s="22" t="e">
        <f>V811/#REF!</f>
        <v>#REF!</v>
      </c>
      <c r="AA811" s="20">
        <f t="shared" si="400"/>
        <v>142312.5</v>
      </c>
      <c r="AB811" s="20">
        <f t="shared" si="401"/>
        <v>142312.5</v>
      </c>
    </row>
    <row r="812" spans="1:28" ht="20.399999999999999" x14ac:dyDescent="0.2">
      <c r="A812" s="40">
        <v>747</v>
      </c>
      <c r="B812" s="55" t="s">
        <v>472</v>
      </c>
      <c r="C812" s="54" t="s">
        <v>152</v>
      </c>
      <c r="D812" s="19">
        <v>1</v>
      </c>
      <c r="E812" s="2">
        <v>108125.36</v>
      </c>
      <c r="F812" s="2">
        <f t="shared" si="385"/>
        <v>108125.36</v>
      </c>
      <c r="G812" s="2">
        <v>123262.91040000001</v>
      </c>
      <c r="H812" s="2">
        <f t="shared" si="386"/>
        <v>123262.91040000001</v>
      </c>
      <c r="I812" s="2">
        <v>114710.194424</v>
      </c>
      <c r="J812" s="63">
        <f t="shared" si="387"/>
        <v>114710.194424</v>
      </c>
      <c r="K812" s="20">
        <f t="shared" si="388"/>
        <v>108125.36</v>
      </c>
      <c r="L812" s="20">
        <f t="shared" si="389"/>
        <v>123262.91040000001</v>
      </c>
      <c r="M812" s="20">
        <f t="shared" si="390"/>
        <v>114710.194424</v>
      </c>
      <c r="N812" s="20">
        <f t="shared" si="391"/>
        <v>115366.15494133334</v>
      </c>
      <c r="O812" s="20">
        <f t="shared" si="393"/>
        <v>111417.777212</v>
      </c>
      <c r="P812" s="20">
        <f t="shared" si="394"/>
        <v>118986.552412</v>
      </c>
      <c r="Q812" s="20">
        <f t="shared" si="392"/>
        <v>10703.86453839314</v>
      </c>
      <c r="R812" s="21">
        <f t="shared" si="395"/>
        <v>9.6069629158248043E-2</v>
      </c>
      <c r="S812" s="20">
        <f t="shared" si="399"/>
        <v>115366.15494133334</v>
      </c>
      <c r="T812" s="16" t="str">
        <f t="shared" si="396"/>
        <v>PROMEDIO</v>
      </c>
      <c r="U812" s="16">
        <v>1</v>
      </c>
      <c r="V812" s="16">
        <v>1</v>
      </c>
      <c r="W812" s="18">
        <f t="shared" si="397"/>
        <v>0</v>
      </c>
      <c r="X812" s="22">
        <f t="shared" si="398"/>
        <v>1</v>
      </c>
      <c r="Y812" s="22" t="e">
        <f>U812/#REF!</f>
        <v>#REF!</v>
      </c>
      <c r="Z812" s="22" t="e">
        <f>V812/#REF!</f>
        <v>#REF!</v>
      </c>
      <c r="AA812" s="20">
        <f t="shared" si="400"/>
        <v>115366.15494133334</v>
      </c>
      <c r="AB812" s="20">
        <f t="shared" si="401"/>
        <v>115366.15494133334</v>
      </c>
    </row>
    <row r="813" spans="1:28" ht="20.399999999999999" x14ac:dyDescent="0.2">
      <c r="A813" s="40">
        <v>748</v>
      </c>
      <c r="B813" s="56" t="s">
        <v>465</v>
      </c>
      <c r="C813" s="54" t="s">
        <v>152</v>
      </c>
      <c r="D813" s="19">
        <v>1</v>
      </c>
      <c r="E813" s="2">
        <v>75000</v>
      </c>
      <c r="F813" s="2">
        <f t="shared" si="385"/>
        <v>75000</v>
      </c>
      <c r="G813" s="2">
        <v>83250.000000000015</v>
      </c>
      <c r="H813" s="2">
        <f t="shared" si="386"/>
        <v>83250.000000000015</v>
      </c>
      <c r="I813" s="2">
        <v>102667.5</v>
      </c>
      <c r="J813" s="63">
        <f t="shared" si="387"/>
        <v>102667.5</v>
      </c>
      <c r="K813" s="20">
        <f t="shared" si="388"/>
        <v>75000</v>
      </c>
      <c r="L813" s="20">
        <f t="shared" si="389"/>
        <v>102667.5</v>
      </c>
      <c r="M813" s="20">
        <f t="shared" si="390"/>
        <v>83250.000000000015</v>
      </c>
      <c r="N813" s="20">
        <f t="shared" si="391"/>
        <v>86972.5</v>
      </c>
      <c r="O813" s="20">
        <f t="shared" si="393"/>
        <v>79125</v>
      </c>
      <c r="P813" s="20">
        <f t="shared" si="394"/>
        <v>92958.75</v>
      </c>
      <c r="Q813" s="20">
        <f t="shared" si="392"/>
        <v>5833.6309447890271</v>
      </c>
      <c r="R813" s="21">
        <f t="shared" si="395"/>
        <v>7.3726773393858164E-2</v>
      </c>
      <c r="S813" s="20">
        <f t="shared" si="399"/>
        <v>86972.5</v>
      </c>
      <c r="T813" s="16" t="str">
        <f t="shared" si="396"/>
        <v>PROMEDIO</v>
      </c>
      <c r="U813" s="16">
        <v>1</v>
      </c>
      <c r="V813" s="16">
        <v>1</v>
      </c>
      <c r="W813" s="18">
        <f t="shared" si="397"/>
        <v>0</v>
      </c>
      <c r="X813" s="22">
        <f t="shared" si="398"/>
        <v>1</v>
      </c>
      <c r="Y813" s="22" t="e">
        <f>U813/#REF!</f>
        <v>#REF!</v>
      </c>
      <c r="Z813" s="22" t="e">
        <f>V813/#REF!</f>
        <v>#REF!</v>
      </c>
      <c r="AA813" s="20">
        <f t="shared" si="400"/>
        <v>86972.5</v>
      </c>
      <c r="AB813" s="20">
        <f t="shared" si="401"/>
        <v>86972.5</v>
      </c>
    </row>
    <row r="814" spans="1:28" ht="20.399999999999999" x14ac:dyDescent="0.2">
      <c r="A814" s="40">
        <v>749</v>
      </c>
      <c r="B814" s="55" t="s">
        <v>466</v>
      </c>
      <c r="C814" s="54" t="s">
        <v>152</v>
      </c>
      <c r="D814" s="19">
        <v>1</v>
      </c>
      <c r="E814" s="2">
        <v>115000</v>
      </c>
      <c r="F814" s="2">
        <f t="shared" si="385"/>
        <v>115000</v>
      </c>
      <c r="G814" s="2">
        <v>119600</v>
      </c>
      <c r="H814" s="2">
        <f t="shared" si="386"/>
        <v>119600</v>
      </c>
      <c r="I814" s="2">
        <v>160126</v>
      </c>
      <c r="J814" s="63">
        <f t="shared" si="387"/>
        <v>160126</v>
      </c>
      <c r="K814" s="20">
        <f t="shared" si="388"/>
        <v>115000</v>
      </c>
      <c r="L814" s="20">
        <f t="shared" si="389"/>
        <v>160126</v>
      </c>
      <c r="M814" s="20">
        <f t="shared" si="390"/>
        <v>119600</v>
      </c>
      <c r="N814" s="20">
        <f t="shared" si="391"/>
        <v>131575.33333333334</v>
      </c>
      <c r="O814" s="20">
        <f t="shared" si="393"/>
        <v>117300</v>
      </c>
      <c r="P814" s="20">
        <f t="shared" si="394"/>
        <v>139863</v>
      </c>
      <c r="Q814" s="20">
        <f t="shared" si="392"/>
        <v>3252.6911934581185</v>
      </c>
      <c r="R814" s="21">
        <f t="shared" si="395"/>
        <v>2.77296776935901E-2</v>
      </c>
      <c r="S814" s="20">
        <f t="shared" si="399"/>
        <v>131575.33333333334</v>
      </c>
      <c r="T814" s="16" t="str">
        <f t="shared" si="396"/>
        <v>PROMEDIO</v>
      </c>
      <c r="U814" s="16">
        <v>1</v>
      </c>
      <c r="V814" s="16">
        <v>1</v>
      </c>
      <c r="W814" s="18">
        <f t="shared" si="397"/>
        <v>0</v>
      </c>
      <c r="X814" s="22">
        <f t="shared" si="398"/>
        <v>1</v>
      </c>
      <c r="Y814" s="22" t="e">
        <f>U814/#REF!</f>
        <v>#REF!</v>
      </c>
      <c r="Z814" s="22" t="e">
        <f>V814/#REF!</f>
        <v>#REF!</v>
      </c>
      <c r="AA814" s="20">
        <f t="shared" si="400"/>
        <v>131575.33333333334</v>
      </c>
      <c r="AB814" s="20">
        <f t="shared" si="401"/>
        <v>131575.33333333334</v>
      </c>
    </row>
    <row r="815" spans="1:28" ht="20.399999999999999" x14ac:dyDescent="0.2">
      <c r="A815" s="40">
        <v>750</v>
      </c>
      <c r="B815" s="55" t="s">
        <v>467</v>
      </c>
      <c r="C815" s="54" t="s">
        <v>152</v>
      </c>
      <c r="D815" s="19">
        <v>1</v>
      </c>
      <c r="E815" s="2">
        <v>280241.89</v>
      </c>
      <c r="F815" s="2">
        <f t="shared" si="385"/>
        <v>280241.89</v>
      </c>
      <c r="G815" s="2">
        <v>299858.82230000006</v>
      </c>
      <c r="H815" s="2">
        <f t="shared" si="386"/>
        <v>299858.82230000006</v>
      </c>
      <c r="I815" s="2">
        <v>383623.12322100002</v>
      </c>
      <c r="J815" s="63">
        <f t="shared" si="387"/>
        <v>383623.12322100002</v>
      </c>
      <c r="K815" s="20">
        <f t="shared" si="388"/>
        <v>280241.89</v>
      </c>
      <c r="L815" s="20">
        <f t="shared" si="389"/>
        <v>383623.12322100002</v>
      </c>
      <c r="M815" s="20">
        <f t="shared" si="390"/>
        <v>299858.82230000006</v>
      </c>
      <c r="N815" s="20">
        <f t="shared" si="391"/>
        <v>321241.27850700001</v>
      </c>
      <c r="O815" s="20">
        <f t="shared" si="393"/>
        <v>290050.35615000001</v>
      </c>
      <c r="P815" s="20">
        <f t="shared" si="394"/>
        <v>341740.97276050004</v>
      </c>
      <c r="Q815" s="20">
        <f t="shared" si="392"/>
        <v>13871.265855407448</v>
      </c>
      <c r="R815" s="21">
        <f t="shared" si="395"/>
        <v>4.7823647036771437E-2</v>
      </c>
      <c r="S815" s="20">
        <f t="shared" si="399"/>
        <v>321241.27850700001</v>
      </c>
      <c r="T815" s="16" t="str">
        <f t="shared" si="396"/>
        <v>PROMEDIO</v>
      </c>
      <c r="U815" s="16">
        <v>1</v>
      </c>
      <c r="V815" s="16">
        <v>1</v>
      </c>
      <c r="W815" s="18">
        <f t="shared" si="397"/>
        <v>0</v>
      </c>
      <c r="X815" s="22">
        <f t="shared" si="398"/>
        <v>1</v>
      </c>
      <c r="Y815" s="22" t="e">
        <f>U815/#REF!</f>
        <v>#REF!</v>
      </c>
      <c r="Z815" s="22" t="e">
        <f>V815/#REF!</f>
        <v>#REF!</v>
      </c>
      <c r="AA815" s="20">
        <f t="shared" si="400"/>
        <v>321241.27850700001</v>
      </c>
      <c r="AB815" s="20">
        <f t="shared" si="401"/>
        <v>321241.27850700001</v>
      </c>
    </row>
    <row r="816" spans="1:28" ht="20.399999999999999" x14ac:dyDescent="0.2">
      <c r="A816" s="40">
        <v>751</v>
      </c>
      <c r="B816" s="55" t="s">
        <v>482</v>
      </c>
      <c r="C816" s="54" t="s">
        <v>152</v>
      </c>
      <c r="D816" s="19">
        <v>1</v>
      </c>
      <c r="E816" s="2">
        <v>126201.34</v>
      </c>
      <c r="F816" s="2">
        <f t="shared" si="385"/>
        <v>126201.34</v>
      </c>
      <c r="G816" s="2">
        <v>152703.6214</v>
      </c>
      <c r="H816" s="2">
        <f t="shared" si="386"/>
        <v>152703.6214</v>
      </c>
      <c r="I816" s="2">
        <v>128737.986934</v>
      </c>
      <c r="J816" s="63">
        <f t="shared" si="387"/>
        <v>128737.986934</v>
      </c>
      <c r="K816" s="20">
        <f t="shared" si="388"/>
        <v>126201.34</v>
      </c>
      <c r="L816" s="20">
        <f t="shared" si="389"/>
        <v>152703.6214</v>
      </c>
      <c r="M816" s="20">
        <f t="shared" si="390"/>
        <v>128737.986934</v>
      </c>
      <c r="N816" s="20">
        <f t="shared" si="391"/>
        <v>135880.98277800001</v>
      </c>
      <c r="O816" s="20">
        <f t="shared" si="393"/>
        <v>127469.66346700001</v>
      </c>
      <c r="P816" s="20">
        <f t="shared" si="394"/>
        <v>140720.80416699999</v>
      </c>
      <c r="Q816" s="20">
        <f t="shared" si="392"/>
        <v>18739.942894854114</v>
      </c>
      <c r="R816" s="21">
        <f t="shared" si="395"/>
        <v>0.14701492406234842</v>
      </c>
      <c r="S816" s="20">
        <f t="shared" si="399"/>
        <v>127469.66346700001</v>
      </c>
      <c r="T816" s="16" t="str">
        <f t="shared" si="396"/>
        <v>PROM[MEN-MED]</v>
      </c>
      <c r="U816" s="16">
        <v>1</v>
      </c>
      <c r="V816" s="16">
        <v>1</v>
      </c>
      <c r="W816" s="18">
        <f t="shared" si="397"/>
        <v>0</v>
      </c>
      <c r="X816" s="22">
        <f t="shared" si="398"/>
        <v>1</v>
      </c>
      <c r="Y816" s="22" t="e">
        <f>U816/#REF!</f>
        <v>#REF!</v>
      </c>
      <c r="Z816" s="22" t="e">
        <f>V816/#REF!</f>
        <v>#REF!</v>
      </c>
      <c r="AA816" s="20">
        <f t="shared" si="400"/>
        <v>127469.66346700001</v>
      </c>
      <c r="AB816" s="20">
        <f t="shared" si="401"/>
        <v>127469.66346700001</v>
      </c>
    </row>
    <row r="817" spans="1:28" ht="20.399999999999999" x14ac:dyDescent="0.2">
      <c r="A817" s="40">
        <v>752</v>
      </c>
      <c r="B817" s="55" t="s">
        <v>234</v>
      </c>
      <c r="C817" s="54" t="s">
        <v>152</v>
      </c>
      <c r="D817" s="19">
        <v>1</v>
      </c>
      <c r="E817" s="2">
        <v>181000</v>
      </c>
      <c r="F817" s="2">
        <f t="shared" si="385"/>
        <v>181000</v>
      </c>
      <c r="G817" s="2">
        <v>195480</v>
      </c>
      <c r="H817" s="2">
        <f t="shared" si="386"/>
        <v>195480</v>
      </c>
      <c r="I817" s="2">
        <v>243553.59999999998</v>
      </c>
      <c r="J817" s="63">
        <f t="shared" si="387"/>
        <v>243553.59999999998</v>
      </c>
      <c r="K817" s="20">
        <f t="shared" si="388"/>
        <v>181000</v>
      </c>
      <c r="L817" s="20">
        <f t="shared" si="389"/>
        <v>243553.59999999998</v>
      </c>
      <c r="M817" s="20">
        <f t="shared" si="390"/>
        <v>195480</v>
      </c>
      <c r="N817" s="20">
        <f t="shared" si="391"/>
        <v>206677.86666666667</v>
      </c>
      <c r="O817" s="20">
        <f t="shared" si="393"/>
        <v>188240</v>
      </c>
      <c r="P817" s="20">
        <f t="shared" si="394"/>
        <v>219516.79999999999</v>
      </c>
      <c r="Q817" s="20">
        <f t="shared" si="392"/>
        <v>10238.906191581209</v>
      </c>
      <c r="R817" s="21">
        <f t="shared" si="395"/>
        <v>5.4392829322042119E-2</v>
      </c>
      <c r="S817" s="20">
        <f t="shared" si="399"/>
        <v>206677.86666666667</v>
      </c>
      <c r="T817" s="16" t="str">
        <f t="shared" si="396"/>
        <v>PROMEDIO</v>
      </c>
      <c r="U817" s="16">
        <v>1</v>
      </c>
      <c r="V817" s="16">
        <v>1</v>
      </c>
      <c r="W817" s="18">
        <f t="shared" si="397"/>
        <v>0</v>
      </c>
      <c r="X817" s="22">
        <f t="shared" si="398"/>
        <v>1</v>
      </c>
      <c r="Y817" s="22" t="e">
        <f>U817/#REF!</f>
        <v>#REF!</v>
      </c>
      <c r="Z817" s="22" t="e">
        <f>V817/#REF!</f>
        <v>#REF!</v>
      </c>
      <c r="AA817" s="20">
        <f t="shared" si="400"/>
        <v>206677.86666666667</v>
      </c>
      <c r="AB817" s="20">
        <f t="shared" si="401"/>
        <v>206677.86666666667</v>
      </c>
    </row>
    <row r="818" spans="1:28" ht="20.399999999999999" x14ac:dyDescent="0.2">
      <c r="A818" s="40">
        <v>753</v>
      </c>
      <c r="B818" s="55" t="s">
        <v>483</v>
      </c>
      <c r="C818" s="54" t="s">
        <v>152</v>
      </c>
      <c r="D818" s="19">
        <v>1</v>
      </c>
      <c r="E818" s="2">
        <v>126201.34</v>
      </c>
      <c r="F818" s="2">
        <f t="shared" ref="F818:F849" si="402">E818*D818</f>
        <v>126201.34</v>
      </c>
      <c r="G818" s="2">
        <v>138821.47400000002</v>
      </c>
      <c r="H818" s="2">
        <f t="shared" ref="H818:H849" si="403">G818*D818</f>
        <v>138821.47400000002</v>
      </c>
      <c r="I818" s="2">
        <v>181729.92959999997</v>
      </c>
      <c r="J818" s="63">
        <f t="shared" ref="J818:J849" si="404">I818*D818</f>
        <v>181729.92959999997</v>
      </c>
      <c r="K818" s="20">
        <f t="shared" ref="K818:K849" si="405">MIN(E818,G818,I818)</f>
        <v>126201.34</v>
      </c>
      <c r="L818" s="20">
        <f t="shared" ref="L818:L849" si="406">MAX(E818,G818,I818)</f>
        <v>181729.92959999997</v>
      </c>
      <c r="M818" s="20">
        <f t="shared" ref="M818:M849" si="407">MEDIAN(E818,G818,I818)</f>
        <v>138821.47400000002</v>
      </c>
      <c r="N818" s="20">
        <f t="shared" ref="N818:N849" si="408">AVERAGE(E818,G818,I818)</f>
        <v>148917.58119999999</v>
      </c>
      <c r="O818" s="20">
        <f t="shared" si="393"/>
        <v>132511.40700000001</v>
      </c>
      <c r="P818" s="20">
        <f t="shared" si="394"/>
        <v>160275.70179999998</v>
      </c>
      <c r="Q818" s="20">
        <f t="shared" ref="Q818:Q849" si="409">STDEVA(E818,G818)</f>
        <v>8923.7823308829229</v>
      </c>
      <c r="R818" s="21">
        <f t="shared" si="395"/>
        <v>6.734350297014749E-2</v>
      </c>
      <c r="S818" s="20">
        <f t="shared" si="399"/>
        <v>148917.58119999999</v>
      </c>
      <c r="T818" s="16" t="str">
        <f t="shared" si="396"/>
        <v>PROMEDIO</v>
      </c>
      <c r="U818" s="16">
        <v>1</v>
      </c>
      <c r="V818" s="16">
        <v>1</v>
      </c>
      <c r="W818" s="18">
        <f t="shared" si="397"/>
        <v>0</v>
      </c>
      <c r="X818" s="22">
        <f t="shared" si="398"/>
        <v>1</v>
      </c>
      <c r="Y818" s="22" t="e">
        <f>U818/#REF!</f>
        <v>#REF!</v>
      </c>
      <c r="Z818" s="22" t="e">
        <f>V818/#REF!</f>
        <v>#REF!</v>
      </c>
      <c r="AA818" s="20">
        <f t="shared" si="400"/>
        <v>148917.58119999999</v>
      </c>
      <c r="AB818" s="20">
        <f t="shared" si="401"/>
        <v>148917.58119999999</v>
      </c>
    </row>
    <row r="819" spans="1:28" ht="20.399999999999999" x14ac:dyDescent="0.2">
      <c r="A819" s="40">
        <v>754</v>
      </c>
      <c r="B819" s="55" t="s">
        <v>233</v>
      </c>
      <c r="C819" s="54" t="s">
        <v>152</v>
      </c>
      <c r="D819" s="19">
        <v>1</v>
      </c>
      <c r="E819" s="2">
        <v>185000</v>
      </c>
      <c r="F819" s="2">
        <f t="shared" si="402"/>
        <v>185000</v>
      </c>
      <c r="G819" s="2">
        <v>227550</v>
      </c>
      <c r="H819" s="2">
        <f t="shared" si="403"/>
        <v>227550</v>
      </c>
      <c r="I819" s="2">
        <v>196266.5</v>
      </c>
      <c r="J819" s="63">
        <f t="shared" si="404"/>
        <v>196266.5</v>
      </c>
      <c r="K819" s="20">
        <f t="shared" si="405"/>
        <v>185000</v>
      </c>
      <c r="L819" s="20">
        <f t="shared" si="406"/>
        <v>227550</v>
      </c>
      <c r="M819" s="20">
        <f t="shared" si="407"/>
        <v>196266.5</v>
      </c>
      <c r="N819" s="20">
        <f t="shared" si="408"/>
        <v>202938.83333333334</v>
      </c>
      <c r="O819" s="20">
        <f t="shared" si="393"/>
        <v>190633.25</v>
      </c>
      <c r="P819" s="20">
        <f t="shared" si="394"/>
        <v>211908.25</v>
      </c>
      <c r="Q819" s="20">
        <f t="shared" si="409"/>
        <v>30087.393539487599</v>
      </c>
      <c r="R819" s="21">
        <f t="shared" si="395"/>
        <v>0.15782867647426457</v>
      </c>
      <c r="S819" s="20">
        <f t="shared" si="399"/>
        <v>190633.25</v>
      </c>
      <c r="T819" s="16" t="str">
        <f t="shared" si="396"/>
        <v>PROM[MEN-MED]</v>
      </c>
      <c r="U819" s="16">
        <v>1</v>
      </c>
      <c r="V819" s="16">
        <v>1</v>
      </c>
      <c r="W819" s="18">
        <f t="shared" si="397"/>
        <v>0</v>
      </c>
      <c r="X819" s="22">
        <f t="shared" si="398"/>
        <v>1</v>
      </c>
      <c r="Y819" s="22" t="e">
        <f>U819/#REF!</f>
        <v>#REF!</v>
      </c>
      <c r="Z819" s="22" t="e">
        <f>V819/#REF!</f>
        <v>#REF!</v>
      </c>
      <c r="AA819" s="20">
        <f t="shared" si="400"/>
        <v>190633.25</v>
      </c>
      <c r="AB819" s="20">
        <f t="shared" si="401"/>
        <v>190633.25</v>
      </c>
    </row>
    <row r="820" spans="1:28" ht="20.399999999999999" x14ac:dyDescent="0.2">
      <c r="A820" s="40">
        <v>755</v>
      </c>
      <c r="B820" s="55" t="s">
        <v>484</v>
      </c>
      <c r="C820" s="54" t="s">
        <v>152</v>
      </c>
      <c r="D820" s="19">
        <v>1</v>
      </c>
      <c r="E820" s="2">
        <v>850000</v>
      </c>
      <c r="F820" s="2">
        <f t="shared" si="402"/>
        <v>850000</v>
      </c>
      <c r="G820" s="2">
        <v>901000</v>
      </c>
      <c r="H820" s="2">
        <f t="shared" si="403"/>
        <v>901000</v>
      </c>
      <c r="I820" s="2">
        <v>955060</v>
      </c>
      <c r="J820" s="63">
        <f t="shared" si="404"/>
        <v>955060</v>
      </c>
      <c r="K820" s="20">
        <f t="shared" si="405"/>
        <v>850000</v>
      </c>
      <c r="L820" s="20">
        <f t="shared" si="406"/>
        <v>955060</v>
      </c>
      <c r="M820" s="20">
        <f t="shared" si="407"/>
        <v>901000</v>
      </c>
      <c r="N820" s="20">
        <f t="shared" si="408"/>
        <v>902020</v>
      </c>
      <c r="O820" s="20">
        <f t="shared" si="393"/>
        <v>875500</v>
      </c>
      <c r="P820" s="20">
        <f t="shared" si="394"/>
        <v>928030</v>
      </c>
      <c r="Q820" s="20">
        <f t="shared" si="409"/>
        <v>36062.445840513923</v>
      </c>
      <c r="R820" s="21">
        <f t="shared" si="395"/>
        <v>4.1190686282711504E-2</v>
      </c>
      <c r="S820" s="20">
        <f t="shared" si="399"/>
        <v>902020</v>
      </c>
      <c r="T820" s="16" t="str">
        <f t="shared" si="396"/>
        <v>PROMEDIO</v>
      </c>
      <c r="U820" s="16">
        <v>1</v>
      </c>
      <c r="V820" s="16">
        <v>1</v>
      </c>
      <c r="W820" s="18">
        <f t="shared" si="397"/>
        <v>0</v>
      </c>
      <c r="X820" s="22">
        <f t="shared" si="398"/>
        <v>1</v>
      </c>
      <c r="Y820" s="22" t="e">
        <f>U820/#REF!</f>
        <v>#REF!</v>
      </c>
      <c r="Z820" s="22" t="e">
        <f>V820/#REF!</f>
        <v>#REF!</v>
      </c>
      <c r="AA820" s="20">
        <f t="shared" si="400"/>
        <v>902020</v>
      </c>
      <c r="AB820" s="20">
        <f t="shared" si="401"/>
        <v>902020</v>
      </c>
    </row>
    <row r="821" spans="1:28" x14ac:dyDescent="0.2">
      <c r="A821" s="40">
        <v>756</v>
      </c>
      <c r="B821" s="55" t="s">
        <v>485</v>
      </c>
      <c r="C821" s="54" t="s">
        <v>152</v>
      </c>
      <c r="D821" s="19">
        <v>1</v>
      </c>
      <c r="E821" s="2">
        <v>65000</v>
      </c>
      <c r="F821" s="2">
        <f t="shared" si="402"/>
        <v>65000</v>
      </c>
      <c r="G821" s="2">
        <v>77350</v>
      </c>
      <c r="H821" s="2">
        <f t="shared" si="403"/>
        <v>77350</v>
      </c>
      <c r="I821" s="2">
        <v>101562.5</v>
      </c>
      <c r="J821" s="63">
        <f t="shared" si="404"/>
        <v>101562.5</v>
      </c>
      <c r="K821" s="20">
        <f t="shared" si="405"/>
        <v>65000</v>
      </c>
      <c r="L821" s="20">
        <f t="shared" si="406"/>
        <v>101562.5</v>
      </c>
      <c r="M821" s="20">
        <f t="shared" si="407"/>
        <v>77350</v>
      </c>
      <c r="N821" s="20">
        <f t="shared" si="408"/>
        <v>81304.166666666672</v>
      </c>
      <c r="O821" s="20">
        <f t="shared" si="393"/>
        <v>71175</v>
      </c>
      <c r="P821" s="20">
        <f t="shared" si="394"/>
        <v>89456.25</v>
      </c>
      <c r="Q821" s="20">
        <f t="shared" si="409"/>
        <v>8732.7687476538613</v>
      </c>
      <c r="R821" s="21">
        <f t="shared" si="395"/>
        <v>0.12269432732917263</v>
      </c>
      <c r="S821" s="20">
        <f t="shared" si="399"/>
        <v>71175</v>
      </c>
      <c r="T821" s="16" t="str">
        <f t="shared" si="396"/>
        <v>PROM[MEN-MED]</v>
      </c>
      <c r="U821" s="16">
        <v>1</v>
      </c>
      <c r="V821" s="16">
        <v>1</v>
      </c>
      <c r="W821" s="18">
        <f t="shared" si="397"/>
        <v>0</v>
      </c>
      <c r="X821" s="22">
        <f t="shared" si="398"/>
        <v>1</v>
      </c>
      <c r="Y821" s="22" t="e">
        <f>U821/#REF!</f>
        <v>#REF!</v>
      </c>
      <c r="Z821" s="22" t="e">
        <f>V821/#REF!</f>
        <v>#REF!</v>
      </c>
      <c r="AA821" s="20">
        <f t="shared" si="400"/>
        <v>71175</v>
      </c>
      <c r="AB821" s="20">
        <f t="shared" si="401"/>
        <v>71175</v>
      </c>
    </row>
    <row r="822" spans="1:28" ht="20.399999999999999" x14ac:dyDescent="0.2">
      <c r="A822" s="40">
        <v>757</v>
      </c>
      <c r="B822" s="55" t="s">
        <v>486</v>
      </c>
      <c r="C822" s="54" t="s">
        <v>152</v>
      </c>
      <c r="D822" s="19">
        <v>1</v>
      </c>
      <c r="E822" s="2">
        <v>115000</v>
      </c>
      <c r="F822" s="2">
        <f t="shared" si="402"/>
        <v>115000</v>
      </c>
      <c r="G822" s="2">
        <v>129949.99999999999</v>
      </c>
      <c r="H822" s="2">
        <f t="shared" si="403"/>
        <v>129949.99999999999</v>
      </c>
      <c r="I822" s="2">
        <v>152087.5</v>
      </c>
      <c r="J822" s="63">
        <f t="shared" si="404"/>
        <v>152087.5</v>
      </c>
      <c r="K822" s="20">
        <f t="shared" si="405"/>
        <v>115000</v>
      </c>
      <c r="L822" s="20">
        <f t="shared" si="406"/>
        <v>152087.5</v>
      </c>
      <c r="M822" s="20">
        <f t="shared" si="407"/>
        <v>129949.99999999999</v>
      </c>
      <c r="N822" s="20">
        <f t="shared" si="408"/>
        <v>132345.83333333334</v>
      </c>
      <c r="O822" s="20">
        <f t="shared" si="393"/>
        <v>122475</v>
      </c>
      <c r="P822" s="20">
        <f t="shared" si="394"/>
        <v>141018.75</v>
      </c>
      <c r="Q822" s="20">
        <f t="shared" si="409"/>
        <v>10571.246378738875</v>
      </c>
      <c r="R822" s="21">
        <f t="shared" si="395"/>
        <v>8.6313503806808536E-2</v>
      </c>
      <c r="S822" s="20">
        <f t="shared" si="399"/>
        <v>132345.83333333334</v>
      </c>
      <c r="T822" s="16" t="str">
        <f t="shared" si="396"/>
        <v>PROMEDIO</v>
      </c>
      <c r="U822" s="16">
        <v>1</v>
      </c>
      <c r="V822" s="16">
        <v>1</v>
      </c>
      <c r="W822" s="18">
        <f t="shared" si="397"/>
        <v>0</v>
      </c>
      <c r="X822" s="22">
        <f t="shared" si="398"/>
        <v>1</v>
      </c>
      <c r="Y822" s="22" t="e">
        <f>U822/#REF!</f>
        <v>#REF!</v>
      </c>
      <c r="Z822" s="22" t="e">
        <f>V822/#REF!</f>
        <v>#REF!</v>
      </c>
      <c r="AA822" s="20">
        <f t="shared" si="400"/>
        <v>132345.83333333334</v>
      </c>
      <c r="AB822" s="20">
        <f t="shared" si="401"/>
        <v>132345.83333333334</v>
      </c>
    </row>
    <row r="823" spans="1:28" x14ac:dyDescent="0.2">
      <c r="A823" s="40">
        <v>758</v>
      </c>
      <c r="B823" s="55" t="s">
        <v>487</v>
      </c>
      <c r="C823" s="54" t="s">
        <v>154</v>
      </c>
      <c r="D823" s="19">
        <v>1</v>
      </c>
      <c r="E823" s="2">
        <v>115000</v>
      </c>
      <c r="F823" s="2">
        <f t="shared" si="402"/>
        <v>115000</v>
      </c>
      <c r="G823" s="2">
        <v>126500.00000000001</v>
      </c>
      <c r="H823" s="2">
        <f t="shared" si="403"/>
        <v>126500.00000000001</v>
      </c>
      <c r="I823" s="2">
        <v>124384</v>
      </c>
      <c r="J823" s="63">
        <f t="shared" si="404"/>
        <v>124384</v>
      </c>
      <c r="K823" s="20">
        <f t="shared" si="405"/>
        <v>115000</v>
      </c>
      <c r="L823" s="20">
        <f t="shared" si="406"/>
        <v>126500.00000000001</v>
      </c>
      <c r="M823" s="20">
        <f t="shared" si="407"/>
        <v>124384</v>
      </c>
      <c r="N823" s="20">
        <f t="shared" si="408"/>
        <v>121961.33333333333</v>
      </c>
      <c r="O823" s="20">
        <f t="shared" si="393"/>
        <v>119692</v>
      </c>
      <c r="P823" s="20">
        <f t="shared" si="394"/>
        <v>125442</v>
      </c>
      <c r="Q823" s="20">
        <f t="shared" si="409"/>
        <v>8131.7279836453063</v>
      </c>
      <c r="R823" s="21">
        <f t="shared" si="395"/>
        <v>6.7938776055586889E-2</v>
      </c>
      <c r="S823" s="20">
        <f t="shared" si="399"/>
        <v>121961.33333333333</v>
      </c>
      <c r="T823" s="16" t="str">
        <f t="shared" si="396"/>
        <v>PROMEDIO</v>
      </c>
      <c r="U823" s="16">
        <v>1</v>
      </c>
      <c r="V823" s="16">
        <v>1</v>
      </c>
      <c r="W823" s="18">
        <f t="shared" si="397"/>
        <v>0</v>
      </c>
      <c r="X823" s="22">
        <f t="shared" si="398"/>
        <v>1</v>
      </c>
      <c r="Y823" s="22" t="e">
        <f>U823/#REF!</f>
        <v>#REF!</v>
      </c>
      <c r="Z823" s="22" t="e">
        <f>V823/#REF!</f>
        <v>#REF!</v>
      </c>
      <c r="AA823" s="20">
        <f t="shared" si="400"/>
        <v>121961.33333333333</v>
      </c>
      <c r="AB823" s="20">
        <f t="shared" si="401"/>
        <v>121961.33333333333</v>
      </c>
    </row>
    <row r="824" spans="1:28" ht="20.399999999999999" x14ac:dyDescent="0.2">
      <c r="A824" s="40">
        <v>759</v>
      </c>
      <c r="B824" s="55" t="s">
        <v>605</v>
      </c>
      <c r="C824" s="54" t="s">
        <v>152</v>
      </c>
      <c r="D824" s="19">
        <v>1</v>
      </c>
      <c r="E824" s="2">
        <v>65000</v>
      </c>
      <c r="F824" s="2">
        <f t="shared" si="402"/>
        <v>65000</v>
      </c>
      <c r="G824" s="2">
        <v>74750</v>
      </c>
      <c r="H824" s="2">
        <f t="shared" si="403"/>
        <v>74750</v>
      </c>
      <c r="I824" s="2">
        <v>101562.5</v>
      </c>
      <c r="J824" s="63">
        <f t="shared" si="404"/>
        <v>101562.5</v>
      </c>
      <c r="K824" s="20">
        <f t="shared" si="405"/>
        <v>65000</v>
      </c>
      <c r="L824" s="20">
        <f t="shared" si="406"/>
        <v>101562.5</v>
      </c>
      <c r="M824" s="20">
        <f t="shared" si="407"/>
        <v>74750</v>
      </c>
      <c r="N824" s="20">
        <f t="shared" si="408"/>
        <v>80437.5</v>
      </c>
      <c r="O824" s="20">
        <f t="shared" si="393"/>
        <v>69875</v>
      </c>
      <c r="P824" s="20">
        <f t="shared" si="394"/>
        <v>88156.25</v>
      </c>
      <c r="Q824" s="20">
        <f t="shared" si="409"/>
        <v>6894.2911165688383</v>
      </c>
      <c r="R824" s="21">
        <f t="shared" si="395"/>
        <v>9.8666062491146164E-2</v>
      </c>
      <c r="S824" s="20">
        <f t="shared" si="399"/>
        <v>80437.5</v>
      </c>
      <c r="T824" s="16" t="str">
        <f t="shared" si="396"/>
        <v>PROMEDIO</v>
      </c>
      <c r="U824" s="16">
        <v>1</v>
      </c>
      <c r="V824" s="16">
        <v>1</v>
      </c>
      <c r="W824" s="18">
        <f t="shared" si="397"/>
        <v>0</v>
      </c>
      <c r="X824" s="22">
        <f t="shared" si="398"/>
        <v>1</v>
      </c>
      <c r="Y824" s="22" t="e">
        <f>U824/#REF!</f>
        <v>#REF!</v>
      </c>
      <c r="Z824" s="22" t="e">
        <f>V824/#REF!</f>
        <v>#REF!</v>
      </c>
      <c r="AA824" s="20">
        <f t="shared" si="400"/>
        <v>80437.5</v>
      </c>
      <c r="AB824" s="20">
        <f t="shared" si="401"/>
        <v>80437.5</v>
      </c>
    </row>
    <row r="825" spans="1:28" x14ac:dyDescent="0.2">
      <c r="A825" s="40">
        <v>760</v>
      </c>
      <c r="B825" s="55" t="s">
        <v>489</v>
      </c>
      <c r="C825" s="54" t="s">
        <v>152</v>
      </c>
      <c r="D825" s="19">
        <v>1</v>
      </c>
      <c r="E825" s="2">
        <v>75000</v>
      </c>
      <c r="F825" s="2">
        <f t="shared" si="402"/>
        <v>75000</v>
      </c>
      <c r="G825" s="2">
        <v>81750</v>
      </c>
      <c r="H825" s="2">
        <f t="shared" si="403"/>
        <v>81750</v>
      </c>
      <c r="I825" s="2">
        <v>104430</v>
      </c>
      <c r="J825" s="63">
        <f t="shared" si="404"/>
        <v>104430</v>
      </c>
      <c r="K825" s="20">
        <f t="shared" si="405"/>
        <v>75000</v>
      </c>
      <c r="L825" s="20">
        <f t="shared" si="406"/>
        <v>104430</v>
      </c>
      <c r="M825" s="20">
        <f t="shared" si="407"/>
        <v>81750</v>
      </c>
      <c r="N825" s="20">
        <f t="shared" si="408"/>
        <v>87060</v>
      </c>
      <c r="O825" s="20">
        <f t="shared" si="393"/>
        <v>78375</v>
      </c>
      <c r="P825" s="20">
        <f t="shared" si="394"/>
        <v>93090</v>
      </c>
      <c r="Q825" s="20">
        <f t="shared" si="409"/>
        <v>4772.9707730091959</v>
      </c>
      <c r="R825" s="21">
        <f t="shared" si="395"/>
        <v>6.089914861893711E-2</v>
      </c>
      <c r="S825" s="20">
        <f t="shared" si="399"/>
        <v>87060</v>
      </c>
      <c r="T825" s="16" t="str">
        <f t="shared" si="396"/>
        <v>PROMEDIO</v>
      </c>
      <c r="U825" s="16">
        <v>1</v>
      </c>
      <c r="V825" s="16">
        <v>1</v>
      </c>
      <c r="W825" s="18">
        <f t="shared" si="397"/>
        <v>0</v>
      </c>
      <c r="X825" s="22">
        <f t="shared" si="398"/>
        <v>1</v>
      </c>
      <c r="Y825" s="22" t="e">
        <f>U825/#REF!</f>
        <v>#REF!</v>
      </c>
      <c r="Z825" s="22" t="e">
        <f>V825/#REF!</f>
        <v>#REF!</v>
      </c>
      <c r="AA825" s="20">
        <f t="shared" si="400"/>
        <v>87060</v>
      </c>
      <c r="AB825" s="20">
        <f t="shared" si="401"/>
        <v>87060</v>
      </c>
    </row>
    <row r="826" spans="1:28" ht="30.6" x14ac:dyDescent="0.2">
      <c r="A826" s="40">
        <v>761</v>
      </c>
      <c r="B826" s="55" t="s">
        <v>490</v>
      </c>
      <c r="C826" s="54" t="s">
        <v>152</v>
      </c>
      <c r="D826" s="19">
        <v>1</v>
      </c>
      <c r="E826" s="2">
        <v>115000</v>
      </c>
      <c r="F826" s="2">
        <f t="shared" si="402"/>
        <v>115000</v>
      </c>
      <c r="G826" s="2">
        <v>128800.00000000001</v>
      </c>
      <c r="H826" s="2">
        <f t="shared" si="403"/>
        <v>128800.00000000001</v>
      </c>
      <c r="I826" s="2">
        <v>171166</v>
      </c>
      <c r="J826" s="63">
        <f t="shared" si="404"/>
        <v>171166</v>
      </c>
      <c r="K826" s="20">
        <f t="shared" si="405"/>
        <v>115000</v>
      </c>
      <c r="L826" s="20">
        <f t="shared" si="406"/>
        <v>171166</v>
      </c>
      <c r="M826" s="20">
        <f t="shared" si="407"/>
        <v>128800.00000000001</v>
      </c>
      <c r="N826" s="20">
        <f t="shared" si="408"/>
        <v>138322</v>
      </c>
      <c r="O826" s="20">
        <f t="shared" si="393"/>
        <v>121900</v>
      </c>
      <c r="P826" s="20">
        <f t="shared" si="394"/>
        <v>149983</v>
      </c>
      <c r="Q826" s="20">
        <f t="shared" si="409"/>
        <v>9758.0735803743664</v>
      </c>
      <c r="R826" s="21">
        <f t="shared" si="395"/>
        <v>8.0049824285269619E-2</v>
      </c>
      <c r="S826" s="20">
        <f t="shared" si="399"/>
        <v>138322</v>
      </c>
      <c r="T826" s="16" t="str">
        <f t="shared" si="396"/>
        <v>PROMEDIO</v>
      </c>
      <c r="U826" s="16">
        <v>1</v>
      </c>
      <c r="V826" s="16">
        <v>1</v>
      </c>
      <c r="W826" s="18">
        <f t="shared" si="397"/>
        <v>0</v>
      </c>
      <c r="X826" s="22">
        <f t="shared" si="398"/>
        <v>1</v>
      </c>
      <c r="Y826" s="22" t="e">
        <f>U826/#REF!</f>
        <v>#REF!</v>
      </c>
      <c r="Z826" s="22" t="e">
        <f>V826/#REF!</f>
        <v>#REF!</v>
      </c>
      <c r="AA826" s="20">
        <f t="shared" si="400"/>
        <v>138322</v>
      </c>
      <c r="AB826" s="20">
        <f t="shared" si="401"/>
        <v>138322</v>
      </c>
    </row>
    <row r="827" spans="1:28" x14ac:dyDescent="0.2">
      <c r="A827" s="40">
        <v>762</v>
      </c>
      <c r="B827" s="55" t="s">
        <v>263</v>
      </c>
      <c r="C827" s="54" t="s">
        <v>154</v>
      </c>
      <c r="D827" s="19">
        <v>1</v>
      </c>
      <c r="E827" s="2">
        <v>78000</v>
      </c>
      <c r="F827" s="2">
        <f t="shared" si="402"/>
        <v>78000</v>
      </c>
      <c r="G827" s="2">
        <v>96720</v>
      </c>
      <c r="H827" s="2">
        <f t="shared" si="403"/>
        <v>96720</v>
      </c>
      <c r="I827" s="2">
        <v>110455.79999999999</v>
      </c>
      <c r="J827" s="63">
        <f t="shared" si="404"/>
        <v>110455.79999999999</v>
      </c>
      <c r="K827" s="20">
        <f t="shared" si="405"/>
        <v>78000</v>
      </c>
      <c r="L827" s="20">
        <f t="shared" si="406"/>
        <v>110455.79999999999</v>
      </c>
      <c r="M827" s="20">
        <f t="shared" si="407"/>
        <v>96720</v>
      </c>
      <c r="N827" s="20">
        <f t="shared" si="408"/>
        <v>95058.599999999991</v>
      </c>
      <c r="O827" s="20">
        <f t="shared" si="393"/>
        <v>87360</v>
      </c>
      <c r="P827" s="20">
        <f t="shared" si="394"/>
        <v>103587.9</v>
      </c>
      <c r="Q827" s="20">
        <f t="shared" si="409"/>
        <v>13237.038943812169</v>
      </c>
      <c r="R827" s="21">
        <f t="shared" si="395"/>
        <v>0.15152288168283159</v>
      </c>
      <c r="S827" s="20">
        <f t="shared" si="399"/>
        <v>87360</v>
      </c>
      <c r="T827" s="16" t="str">
        <f t="shared" si="396"/>
        <v>PROM[MEN-MED]</v>
      </c>
      <c r="U827" s="16">
        <v>1</v>
      </c>
      <c r="V827" s="16">
        <v>1</v>
      </c>
      <c r="W827" s="18">
        <f t="shared" si="397"/>
        <v>0</v>
      </c>
      <c r="X827" s="22">
        <f t="shared" si="398"/>
        <v>1</v>
      </c>
      <c r="Y827" s="22" t="e">
        <f>U827/#REF!</f>
        <v>#REF!</v>
      </c>
      <c r="Z827" s="22" t="e">
        <f>V827/#REF!</f>
        <v>#REF!</v>
      </c>
      <c r="AA827" s="20">
        <f t="shared" si="400"/>
        <v>87360</v>
      </c>
      <c r="AB827" s="20">
        <f t="shared" si="401"/>
        <v>87360</v>
      </c>
    </row>
    <row r="828" spans="1:28" ht="20.399999999999999" x14ac:dyDescent="0.2">
      <c r="A828" s="40">
        <v>763</v>
      </c>
      <c r="B828" s="55" t="s">
        <v>606</v>
      </c>
      <c r="C828" s="54" t="s">
        <v>154</v>
      </c>
      <c r="D828" s="19">
        <v>1</v>
      </c>
      <c r="E828" s="2">
        <v>75000</v>
      </c>
      <c r="F828" s="2">
        <f t="shared" si="402"/>
        <v>75000</v>
      </c>
      <c r="G828" s="2">
        <v>93000</v>
      </c>
      <c r="H828" s="2">
        <f t="shared" si="403"/>
        <v>93000</v>
      </c>
      <c r="I828" s="2">
        <v>100920</v>
      </c>
      <c r="J828" s="63">
        <f t="shared" si="404"/>
        <v>100920</v>
      </c>
      <c r="K828" s="20">
        <f t="shared" si="405"/>
        <v>75000</v>
      </c>
      <c r="L828" s="20">
        <f t="shared" si="406"/>
        <v>100920</v>
      </c>
      <c r="M828" s="20">
        <f t="shared" si="407"/>
        <v>93000</v>
      </c>
      <c r="N828" s="20">
        <f t="shared" si="408"/>
        <v>89640</v>
      </c>
      <c r="O828" s="20">
        <f t="shared" si="393"/>
        <v>84000</v>
      </c>
      <c r="P828" s="20">
        <f t="shared" si="394"/>
        <v>96960</v>
      </c>
      <c r="Q828" s="20">
        <f t="shared" si="409"/>
        <v>12727.922061357855</v>
      </c>
      <c r="R828" s="21">
        <f t="shared" si="395"/>
        <v>0.15152288168283159</v>
      </c>
      <c r="S828" s="20">
        <f t="shared" si="399"/>
        <v>84000</v>
      </c>
      <c r="T828" s="16" t="str">
        <f t="shared" si="396"/>
        <v>PROM[MEN-MED]</v>
      </c>
      <c r="U828" s="16">
        <v>1</v>
      </c>
      <c r="V828" s="16">
        <v>1</v>
      </c>
      <c r="W828" s="18">
        <f t="shared" si="397"/>
        <v>0</v>
      </c>
      <c r="X828" s="22">
        <f t="shared" si="398"/>
        <v>1</v>
      </c>
      <c r="Y828" s="22" t="e">
        <f>U828/#REF!</f>
        <v>#REF!</v>
      </c>
      <c r="Z828" s="22" t="e">
        <f>V828/#REF!</f>
        <v>#REF!</v>
      </c>
      <c r="AA828" s="20">
        <f t="shared" si="400"/>
        <v>84000</v>
      </c>
      <c r="AB828" s="20">
        <f t="shared" si="401"/>
        <v>84000</v>
      </c>
    </row>
    <row r="829" spans="1:28" x14ac:dyDescent="0.2">
      <c r="A829" s="40">
        <v>764</v>
      </c>
      <c r="B829" s="55" t="s">
        <v>499</v>
      </c>
      <c r="C829" s="54" t="s">
        <v>153</v>
      </c>
      <c r="D829" s="19">
        <v>1</v>
      </c>
      <c r="E829" s="2">
        <v>85000</v>
      </c>
      <c r="F829" s="2">
        <f t="shared" si="402"/>
        <v>85000</v>
      </c>
      <c r="G829" s="2">
        <v>102850</v>
      </c>
      <c r="H829" s="2">
        <f t="shared" si="403"/>
        <v>102850</v>
      </c>
      <c r="I829" s="2">
        <v>116356.5</v>
      </c>
      <c r="J829" s="63">
        <f t="shared" si="404"/>
        <v>116356.5</v>
      </c>
      <c r="K829" s="20">
        <f t="shared" si="405"/>
        <v>85000</v>
      </c>
      <c r="L829" s="20">
        <f t="shared" si="406"/>
        <v>116356.5</v>
      </c>
      <c r="M829" s="20">
        <f t="shared" si="407"/>
        <v>102850</v>
      </c>
      <c r="N829" s="20">
        <f t="shared" si="408"/>
        <v>101402.16666666667</v>
      </c>
      <c r="O829" s="20">
        <f t="shared" si="393"/>
        <v>93925</v>
      </c>
      <c r="P829" s="20">
        <f t="shared" si="394"/>
        <v>109603.25</v>
      </c>
      <c r="Q829" s="20">
        <f t="shared" si="409"/>
        <v>12621.856044179873</v>
      </c>
      <c r="R829" s="21">
        <f t="shared" si="395"/>
        <v>0.13438228420739817</v>
      </c>
      <c r="S829" s="20">
        <f t="shared" si="399"/>
        <v>93925</v>
      </c>
      <c r="T829" s="16" t="str">
        <f t="shared" si="396"/>
        <v>PROM[MEN-MED]</v>
      </c>
      <c r="U829" s="16">
        <v>1</v>
      </c>
      <c r="V829" s="16">
        <v>1</v>
      </c>
      <c r="W829" s="18">
        <f t="shared" si="397"/>
        <v>0</v>
      </c>
      <c r="X829" s="22">
        <f t="shared" si="398"/>
        <v>1</v>
      </c>
      <c r="Y829" s="22" t="e">
        <f>U829/#REF!</f>
        <v>#REF!</v>
      </c>
      <c r="Z829" s="22" t="e">
        <f>V829/#REF!</f>
        <v>#REF!</v>
      </c>
      <c r="AA829" s="20">
        <f t="shared" si="400"/>
        <v>93925</v>
      </c>
      <c r="AB829" s="20">
        <f t="shared" si="401"/>
        <v>93925</v>
      </c>
    </row>
    <row r="830" spans="1:28" x14ac:dyDescent="0.2">
      <c r="A830" s="40">
        <v>765</v>
      </c>
      <c r="B830" s="55" t="s">
        <v>500</v>
      </c>
      <c r="C830" s="54" t="s">
        <v>153</v>
      </c>
      <c r="D830" s="19">
        <v>1</v>
      </c>
      <c r="E830" s="2">
        <v>75000</v>
      </c>
      <c r="F830" s="2">
        <f t="shared" si="402"/>
        <v>75000</v>
      </c>
      <c r="G830" s="2">
        <v>81000</v>
      </c>
      <c r="H830" s="2">
        <f t="shared" si="403"/>
        <v>81000</v>
      </c>
      <c r="I830" s="2">
        <v>108000</v>
      </c>
      <c r="J830" s="63">
        <f t="shared" si="404"/>
        <v>108000</v>
      </c>
      <c r="K830" s="20">
        <f t="shared" si="405"/>
        <v>75000</v>
      </c>
      <c r="L830" s="20">
        <f t="shared" si="406"/>
        <v>108000</v>
      </c>
      <c r="M830" s="20">
        <f t="shared" si="407"/>
        <v>81000</v>
      </c>
      <c r="N830" s="20">
        <f t="shared" si="408"/>
        <v>88000</v>
      </c>
      <c r="O830" s="20">
        <f t="shared" si="393"/>
        <v>78000</v>
      </c>
      <c r="P830" s="20">
        <f t="shared" si="394"/>
        <v>94500</v>
      </c>
      <c r="Q830" s="20">
        <f t="shared" si="409"/>
        <v>4242.6406871192848</v>
      </c>
      <c r="R830" s="21">
        <f t="shared" si="395"/>
        <v>5.4392829322042112E-2</v>
      </c>
      <c r="S830" s="20">
        <f t="shared" si="399"/>
        <v>88000</v>
      </c>
      <c r="T830" s="16" t="str">
        <f t="shared" si="396"/>
        <v>PROMEDIO</v>
      </c>
      <c r="U830" s="16">
        <v>1</v>
      </c>
      <c r="V830" s="16">
        <v>1</v>
      </c>
      <c r="W830" s="18">
        <f t="shared" si="397"/>
        <v>0</v>
      </c>
      <c r="X830" s="22">
        <f t="shared" si="398"/>
        <v>1</v>
      </c>
      <c r="Y830" s="22" t="e">
        <f>U830/#REF!</f>
        <v>#REF!</v>
      </c>
      <c r="Z830" s="22" t="e">
        <f>V830/#REF!</f>
        <v>#REF!</v>
      </c>
      <c r="AA830" s="20">
        <f t="shared" si="400"/>
        <v>88000</v>
      </c>
      <c r="AB830" s="20">
        <f t="shared" si="401"/>
        <v>88000</v>
      </c>
    </row>
    <row r="831" spans="1:28" ht="30.6" x14ac:dyDescent="0.2">
      <c r="A831" s="40">
        <v>766</v>
      </c>
      <c r="B831" s="56" t="s">
        <v>510</v>
      </c>
      <c r="C831" s="54" t="s">
        <v>154</v>
      </c>
      <c r="D831" s="19">
        <v>1</v>
      </c>
      <c r="E831" s="2">
        <v>89000</v>
      </c>
      <c r="F831" s="2">
        <f t="shared" si="402"/>
        <v>89000</v>
      </c>
      <c r="G831" s="2">
        <v>101460.00000000001</v>
      </c>
      <c r="H831" s="2">
        <f t="shared" si="403"/>
        <v>101460.00000000001</v>
      </c>
      <c r="I831" s="2">
        <v>113644.09999999998</v>
      </c>
      <c r="J831" s="63">
        <f t="shared" si="404"/>
        <v>113644.09999999998</v>
      </c>
      <c r="K831" s="20">
        <f t="shared" si="405"/>
        <v>89000</v>
      </c>
      <c r="L831" s="20">
        <f t="shared" si="406"/>
        <v>113644.09999999998</v>
      </c>
      <c r="M831" s="20">
        <f t="shared" si="407"/>
        <v>101460.00000000001</v>
      </c>
      <c r="N831" s="20">
        <f t="shared" si="408"/>
        <v>101368.03333333333</v>
      </c>
      <c r="O831" s="20">
        <f t="shared" si="393"/>
        <v>95230</v>
      </c>
      <c r="P831" s="20">
        <f t="shared" si="394"/>
        <v>107552.04999999999</v>
      </c>
      <c r="Q831" s="20">
        <f t="shared" si="409"/>
        <v>8810.5504935843928</v>
      </c>
      <c r="R831" s="21">
        <f t="shared" si="395"/>
        <v>9.251864426739885E-2</v>
      </c>
      <c r="S831" s="20">
        <f t="shared" si="399"/>
        <v>101368.03333333333</v>
      </c>
      <c r="T831" s="16" t="str">
        <f t="shared" si="396"/>
        <v>PROMEDIO</v>
      </c>
      <c r="U831" s="16">
        <v>1</v>
      </c>
      <c r="V831" s="16">
        <v>1</v>
      </c>
      <c r="W831" s="18">
        <f t="shared" si="397"/>
        <v>0</v>
      </c>
      <c r="X831" s="22">
        <f t="shared" si="398"/>
        <v>1</v>
      </c>
      <c r="Y831" s="22" t="e">
        <f>U831/#REF!</f>
        <v>#REF!</v>
      </c>
      <c r="Z831" s="22" t="e">
        <f>V831/#REF!</f>
        <v>#REF!</v>
      </c>
      <c r="AA831" s="20">
        <f t="shared" si="400"/>
        <v>101368.03333333333</v>
      </c>
      <c r="AB831" s="20">
        <f t="shared" si="401"/>
        <v>101368.03333333333</v>
      </c>
    </row>
    <row r="832" spans="1:28" ht="20.399999999999999" x14ac:dyDescent="0.2">
      <c r="A832" s="40">
        <v>767</v>
      </c>
      <c r="B832" s="55" t="s">
        <v>501</v>
      </c>
      <c r="C832" s="54" t="s">
        <v>153</v>
      </c>
      <c r="D832" s="19">
        <v>1</v>
      </c>
      <c r="E832" s="2">
        <v>319925</v>
      </c>
      <c r="F832" s="2">
        <f t="shared" si="402"/>
        <v>319925</v>
      </c>
      <c r="G832" s="2">
        <v>332722</v>
      </c>
      <c r="H832" s="2">
        <f t="shared" si="403"/>
        <v>332722</v>
      </c>
      <c r="I832" s="2">
        <v>484014.53249999997</v>
      </c>
      <c r="J832" s="63">
        <f t="shared" si="404"/>
        <v>484014.53249999997</v>
      </c>
      <c r="K832" s="20">
        <f t="shared" si="405"/>
        <v>319925</v>
      </c>
      <c r="L832" s="20">
        <f t="shared" si="406"/>
        <v>484014.53249999997</v>
      </c>
      <c r="M832" s="20">
        <f t="shared" si="407"/>
        <v>332722</v>
      </c>
      <c r="N832" s="20">
        <f t="shared" si="408"/>
        <v>378887.17749999999</v>
      </c>
      <c r="O832" s="20">
        <f t="shared" si="393"/>
        <v>326323.5</v>
      </c>
      <c r="P832" s="20">
        <f t="shared" si="394"/>
        <v>408368.26624999999</v>
      </c>
      <c r="Q832" s="20">
        <f t="shared" si="409"/>
        <v>9048.8454788442486</v>
      </c>
      <c r="R832" s="21">
        <f t="shared" si="395"/>
        <v>2.77296776935901E-2</v>
      </c>
      <c r="S832" s="20">
        <f t="shared" si="399"/>
        <v>378887.17749999999</v>
      </c>
      <c r="T832" s="16" t="str">
        <f t="shared" si="396"/>
        <v>PROMEDIO</v>
      </c>
      <c r="U832" s="16">
        <v>1</v>
      </c>
      <c r="V832" s="16">
        <v>1</v>
      </c>
      <c r="W832" s="18">
        <f t="shared" si="397"/>
        <v>0</v>
      </c>
      <c r="X832" s="22">
        <f t="shared" si="398"/>
        <v>1</v>
      </c>
      <c r="Y832" s="22" t="e">
        <f>U832/#REF!</f>
        <v>#REF!</v>
      </c>
      <c r="Z832" s="22" t="e">
        <f>V832/#REF!</f>
        <v>#REF!</v>
      </c>
      <c r="AA832" s="20">
        <f t="shared" si="400"/>
        <v>378887.17749999999</v>
      </c>
      <c r="AB832" s="20">
        <f t="shared" si="401"/>
        <v>378887.17749999999</v>
      </c>
    </row>
    <row r="833" spans="1:28" x14ac:dyDescent="0.2">
      <c r="A833" s="40">
        <v>768</v>
      </c>
      <c r="B833" s="55" t="s">
        <v>511</v>
      </c>
      <c r="C833" s="54" t="s">
        <v>153</v>
      </c>
      <c r="D833" s="19">
        <v>1</v>
      </c>
      <c r="E833" s="2">
        <v>850000</v>
      </c>
      <c r="F833" s="2">
        <f t="shared" si="402"/>
        <v>850000</v>
      </c>
      <c r="G833" s="2">
        <v>1045500</v>
      </c>
      <c r="H833" s="2">
        <f t="shared" si="403"/>
        <v>1045500</v>
      </c>
      <c r="I833" s="2">
        <v>1124124.9999999998</v>
      </c>
      <c r="J833" s="63">
        <f t="shared" si="404"/>
        <v>1124124.9999999998</v>
      </c>
      <c r="K833" s="20">
        <f t="shared" si="405"/>
        <v>850000</v>
      </c>
      <c r="L833" s="20">
        <f t="shared" si="406"/>
        <v>1124124.9999999998</v>
      </c>
      <c r="M833" s="20">
        <f t="shared" si="407"/>
        <v>1045500</v>
      </c>
      <c r="N833" s="20">
        <f t="shared" si="408"/>
        <v>1006541.6666666666</v>
      </c>
      <c r="O833" s="20">
        <f t="shared" si="393"/>
        <v>947750</v>
      </c>
      <c r="P833" s="20">
        <f t="shared" si="394"/>
        <v>1084812.5</v>
      </c>
      <c r="Q833" s="20">
        <f t="shared" si="409"/>
        <v>138239.37572197005</v>
      </c>
      <c r="R833" s="21">
        <f t="shared" si="395"/>
        <v>0.14586059163489323</v>
      </c>
      <c r="S833" s="20">
        <f t="shared" si="399"/>
        <v>947750</v>
      </c>
      <c r="T833" s="16" t="str">
        <f t="shared" si="396"/>
        <v>PROM[MEN-MED]</v>
      </c>
      <c r="U833" s="16">
        <v>1</v>
      </c>
      <c r="V833" s="16">
        <v>1</v>
      </c>
      <c r="W833" s="18">
        <f t="shared" si="397"/>
        <v>0</v>
      </c>
      <c r="X833" s="22">
        <f t="shared" si="398"/>
        <v>1</v>
      </c>
      <c r="Y833" s="22" t="e">
        <f>U833/#REF!</f>
        <v>#REF!</v>
      </c>
      <c r="Z833" s="22" t="e">
        <f>V833/#REF!</f>
        <v>#REF!</v>
      </c>
      <c r="AA833" s="20">
        <f t="shared" si="400"/>
        <v>947750</v>
      </c>
      <c r="AB833" s="20">
        <f t="shared" si="401"/>
        <v>947750</v>
      </c>
    </row>
    <row r="834" spans="1:28" ht="20.399999999999999" x14ac:dyDescent="0.2">
      <c r="A834" s="40">
        <v>769</v>
      </c>
      <c r="B834" s="55" t="s">
        <v>265</v>
      </c>
      <c r="C834" s="54" t="s">
        <v>154</v>
      </c>
      <c r="D834" s="19">
        <v>1</v>
      </c>
      <c r="E834" s="2">
        <v>83000</v>
      </c>
      <c r="F834" s="2">
        <f t="shared" si="402"/>
        <v>83000</v>
      </c>
      <c r="G834" s="2">
        <v>99600</v>
      </c>
      <c r="H834" s="2">
        <f t="shared" si="403"/>
        <v>99600</v>
      </c>
      <c r="I834" s="2">
        <v>129687.5</v>
      </c>
      <c r="J834" s="63">
        <f t="shared" si="404"/>
        <v>129687.5</v>
      </c>
      <c r="K834" s="20">
        <f t="shared" si="405"/>
        <v>83000</v>
      </c>
      <c r="L834" s="20">
        <f t="shared" si="406"/>
        <v>129687.5</v>
      </c>
      <c r="M834" s="20">
        <f t="shared" si="407"/>
        <v>99600</v>
      </c>
      <c r="N834" s="20">
        <f t="shared" si="408"/>
        <v>104095.83333333333</v>
      </c>
      <c r="O834" s="20">
        <f t="shared" si="393"/>
        <v>91300</v>
      </c>
      <c r="P834" s="20">
        <f t="shared" si="394"/>
        <v>114643.75</v>
      </c>
      <c r="Q834" s="20">
        <f t="shared" si="409"/>
        <v>11737.972567696688</v>
      </c>
      <c r="R834" s="21">
        <f t="shared" si="395"/>
        <v>0.12856486930664499</v>
      </c>
      <c r="S834" s="20">
        <f t="shared" si="399"/>
        <v>91300</v>
      </c>
      <c r="T834" s="16" t="str">
        <f t="shared" si="396"/>
        <v>PROM[MEN-MED]</v>
      </c>
      <c r="U834" s="16">
        <v>1</v>
      </c>
      <c r="V834" s="16">
        <v>1</v>
      </c>
      <c r="W834" s="18">
        <f t="shared" si="397"/>
        <v>0</v>
      </c>
      <c r="X834" s="22">
        <f t="shared" si="398"/>
        <v>1</v>
      </c>
      <c r="Y834" s="22" t="e">
        <f>U834/#REF!</f>
        <v>#REF!</v>
      </c>
      <c r="Z834" s="22" t="e">
        <f>V834/#REF!</f>
        <v>#REF!</v>
      </c>
      <c r="AA834" s="20">
        <f t="shared" si="400"/>
        <v>91300</v>
      </c>
      <c r="AB834" s="20">
        <f t="shared" si="401"/>
        <v>91300</v>
      </c>
    </row>
    <row r="835" spans="1:28" ht="71.400000000000006" x14ac:dyDescent="0.2">
      <c r="A835" s="40">
        <v>770</v>
      </c>
      <c r="B835" s="55" t="s">
        <v>512</v>
      </c>
      <c r="C835" s="54" t="s">
        <v>153</v>
      </c>
      <c r="D835" s="19">
        <v>1</v>
      </c>
      <c r="E835" s="2">
        <v>850000</v>
      </c>
      <c r="F835" s="2">
        <f t="shared" si="402"/>
        <v>850000</v>
      </c>
      <c r="G835" s="2">
        <v>952000.00000000012</v>
      </c>
      <c r="H835" s="2">
        <f t="shared" si="403"/>
        <v>952000.00000000012</v>
      </c>
      <c r="I835" s="2">
        <v>1104660.0000000002</v>
      </c>
      <c r="J835" s="63">
        <f t="shared" si="404"/>
        <v>1104660.0000000002</v>
      </c>
      <c r="K835" s="20">
        <f t="shared" si="405"/>
        <v>850000</v>
      </c>
      <c r="L835" s="20">
        <f t="shared" si="406"/>
        <v>1104660.0000000002</v>
      </c>
      <c r="M835" s="20">
        <f t="shared" si="407"/>
        <v>952000.00000000012</v>
      </c>
      <c r="N835" s="20">
        <f t="shared" si="408"/>
        <v>968886.66666666663</v>
      </c>
      <c r="O835" s="20">
        <f t="shared" si="393"/>
        <v>901000</v>
      </c>
      <c r="P835" s="20">
        <f t="shared" si="394"/>
        <v>1028330.0000000002</v>
      </c>
      <c r="Q835" s="20">
        <f t="shared" si="409"/>
        <v>72124.891681027933</v>
      </c>
      <c r="R835" s="21">
        <f t="shared" si="395"/>
        <v>8.0049824285269633E-2</v>
      </c>
      <c r="S835" s="20">
        <f t="shared" si="399"/>
        <v>968886.66666666663</v>
      </c>
      <c r="T835" s="16" t="str">
        <f t="shared" si="396"/>
        <v>PROMEDIO</v>
      </c>
      <c r="U835" s="16">
        <v>1</v>
      </c>
      <c r="V835" s="16">
        <v>1</v>
      </c>
      <c r="W835" s="18">
        <f t="shared" si="397"/>
        <v>0</v>
      </c>
      <c r="X835" s="22">
        <f t="shared" si="398"/>
        <v>1</v>
      </c>
      <c r="Y835" s="22" t="e">
        <f>U835/#REF!</f>
        <v>#REF!</v>
      </c>
      <c r="Z835" s="22" t="e">
        <f>V835/#REF!</f>
        <v>#REF!</v>
      </c>
      <c r="AA835" s="20">
        <f t="shared" si="400"/>
        <v>968886.66666666663</v>
      </c>
      <c r="AB835" s="20">
        <f t="shared" si="401"/>
        <v>968886.66666666663</v>
      </c>
    </row>
    <row r="836" spans="1:28" ht="51" x14ac:dyDescent="0.2">
      <c r="A836" s="40">
        <v>771</v>
      </c>
      <c r="B836" s="55" t="s">
        <v>513</v>
      </c>
      <c r="C836" s="54" t="s">
        <v>153</v>
      </c>
      <c r="D836" s="19">
        <v>1</v>
      </c>
      <c r="E836" s="2">
        <v>674646.37</v>
      </c>
      <c r="F836" s="2">
        <f t="shared" si="402"/>
        <v>674646.37</v>
      </c>
      <c r="G836" s="2">
        <v>721871.61590000009</v>
      </c>
      <c r="H836" s="2">
        <f t="shared" si="403"/>
        <v>721871.61590000009</v>
      </c>
      <c r="I836" s="2">
        <v>743797.62292500003</v>
      </c>
      <c r="J836" s="63">
        <f t="shared" si="404"/>
        <v>743797.62292500003</v>
      </c>
      <c r="K836" s="20">
        <f t="shared" si="405"/>
        <v>674646.37</v>
      </c>
      <c r="L836" s="20">
        <f t="shared" si="406"/>
        <v>743797.62292500003</v>
      </c>
      <c r="M836" s="20">
        <f t="shared" si="407"/>
        <v>721871.61590000009</v>
      </c>
      <c r="N836" s="20">
        <f t="shared" si="408"/>
        <v>713438.53627499996</v>
      </c>
      <c r="O836" s="20">
        <f t="shared" si="393"/>
        <v>698258.9929500001</v>
      </c>
      <c r="P836" s="20">
        <f t="shared" si="394"/>
        <v>732834.61941250006</v>
      </c>
      <c r="Q836" s="20">
        <f t="shared" si="409"/>
        <v>33393.29161909227</v>
      </c>
      <c r="R836" s="21">
        <f t="shared" si="395"/>
        <v>4.7823647036771423E-2</v>
      </c>
      <c r="S836" s="20">
        <f t="shared" si="399"/>
        <v>713438.53627499996</v>
      </c>
      <c r="T836" s="16" t="str">
        <f t="shared" si="396"/>
        <v>PROMEDIO</v>
      </c>
      <c r="U836" s="16">
        <v>1</v>
      </c>
      <c r="V836" s="16">
        <v>1</v>
      </c>
      <c r="W836" s="18">
        <f t="shared" si="397"/>
        <v>0</v>
      </c>
      <c r="X836" s="22">
        <f t="shared" si="398"/>
        <v>1</v>
      </c>
      <c r="Y836" s="22" t="e">
        <f>U836/#REF!</f>
        <v>#REF!</v>
      </c>
      <c r="Z836" s="22" t="e">
        <f>V836/#REF!</f>
        <v>#REF!</v>
      </c>
      <c r="AA836" s="20">
        <f t="shared" si="400"/>
        <v>713438.53627499996</v>
      </c>
      <c r="AB836" s="20">
        <f t="shared" si="401"/>
        <v>713438.53627499996</v>
      </c>
    </row>
    <row r="837" spans="1:28" x14ac:dyDescent="0.2">
      <c r="A837" s="40">
        <v>772</v>
      </c>
      <c r="B837" s="55" t="s">
        <v>498</v>
      </c>
      <c r="C837" s="54" t="s">
        <v>154</v>
      </c>
      <c r="D837" s="19">
        <v>1</v>
      </c>
      <c r="E837" s="2">
        <v>85000</v>
      </c>
      <c r="F837" s="2">
        <f t="shared" si="402"/>
        <v>85000</v>
      </c>
      <c r="G837" s="2">
        <v>94350.000000000015</v>
      </c>
      <c r="H837" s="2">
        <f t="shared" si="403"/>
        <v>94350.000000000015</v>
      </c>
      <c r="I837" s="2">
        <v>91936</v>
      </c>
      <c r="J837" s="63">
        <f t="shared" si="404"/>
        <v>91936</v>
      </c>
      <c r="K837" s="20">
        <f t="shared" si="405"/>
        <v>85000</v>
      </c>
      <c r="L837" s="20">
        <f t="shared" si="406"/>
        <v>94350.000000000015</v>
      </c>
      <c r="M837" s="20">
        <f t="shared" si="407"/>
        <v>91936</v>
      </c>
      <c r="N837" s="20">
        <f t="shared" si="408"/>
        <v>90428.666666666672</v>
      </c>
      <c r="O837" s="20">
        <f t="shared" si="393"/>
        <v>88468</v>
      </c>
      <c r="P837" s="20">
        <f t="shared" si="394"/>
        <v>93143</v>
      </c>
      <c r="Q837" s="20">
        <f t="shared" si="409"/>
        <v>6611.4484040942298</v>
      </c>
      <c r="R837" s="21">
        <f t="shared" si="395"/>
        <v>7.4732653661145607E-2</v>
      </c>
      <c r="S837" s="20">
        <f t="shared" si="399"/>
        <v>90428.666666666672</v>
      </c>
      <c r="T837" s="16" t="str">
        <f t="shared" si="396"/>
        <v>PROMEDIO</v>
      </c>
      <c r="U837" s="16">
        <v>1</v>
      </c>
      <c r="V837" s="16">
        <v>1</v>
      </c>
      <c r="W837" s="18">
        <f t="shared" si="397"/>
        <v>0</v>
      </c>
      <c r="X837" s="22">
        <f t="shared" si="398"/>
        <v>1</v>
      </c>
      <c r="Y837" s="22" t="e">
        <f>U837/#REF!</f>
        <v>#REF!</v>
      </c>
      <c r="Z837" s="22" t="e">
        <f>V837/#REF!</f>
        <v>#REF!</v>
      </c>
      <c r="AA837" s="20">
        <f t="shared" si="400"/>
        <v>90428.666666666672</v>
      </c>
      <c r="AB837" s="20">
        <f t="shared" si="401"/>
        <v>90428.666666666672</v>
      </c>
    </row>
    <row r="838" spans="1:28" x14ac:dyDescent="0.2">
      <c r="A838" s="40">
        <v>773</v>
      </c>
      <c r="B838" s="55" t="s">
        <v>247</v>
      </c>
      <c r="C838" s="54" t="s">
        <v>153</v>
      </c>
      <c r="D838" s="19">
        <v>1</v>
      </c>
      <c r="E838" s="2">
        <v>620750</v>
      </c>
      <c r="F838" s="2">
        <f t="shared" si="402"/>
        <v>620750</v>
      </c>
      <c r="G838" s="2">
        <v>701447.49999999988</v>
      </c>
      <c r="H838" s="2">
        <f t="shared" si="403"/>
        <v>701447.49999999988</v>
      </c>
      <c r="I838" s="2">
        <v>645828.30000000005</v>
      </c>
      <c r="J838" s="63">
        <f t="shared" si="404"/>
        <v>645828.30000000005</v>
      </c>
      <c r="K838" s="20">
        <f t="shared" si="405"/>
        <v>620750</v>
      </c>
      <c r="L838" s="20">
        <f t="shared" si="406"/>
        <v>701447.49999999988</v>
      </c>
      <c r="M838" s="20">
        <f t="shared" si="407"/>
        <v>645828.30000000005</v>
      </c>
      <c r="N838" s="20">
        <f t="shared" si="408"/>
        <v>656008.6</v>
      </c>
      <c r="O838" s="20">
        <f t="shared" si="393"/>
        <v>633289.15</v>
      </c>
      <c r="P838" s="20">
        <f t="shared" si="394"/>
        <v>673637.89999999991</v>
      </c>
      <c r="Q838" s="20">
        <f t="shared" si="409"/>
        <v>57061.749474801334</v>
      </c>
      <c r="R838" s="21">
        <f t="shared" si="395"/>
        <v>9.0103785095325462E-2</v>
      </c>
      <c r="S838" s="20">
        <f t="shared" si="399"/>
        <v>656008.6</v>
      </c>
      <c r="T838" s="16" t="str">
        <f t="shared" si="396"/>
        <v>PROMEDIO</v>
      </c>
      <c r="U838" s="16">
        <v>1</v>
      </c>
      <c r="V838" s="16">
        <v>1</v>
      </c>
      <c r="W838" s="18">
        <f t="shared" si="397"/>
        <v>0</v>
      </c>
      <c r="X838" s="22">
        <f t="shared" si="398"/>
        <v>1</v>
      </c>
      <c r="Y838" s="22" t="e">
        <f>U838/#REF!</f>
        <v>#REF!</v>
      </c>
      <c r="Z838" s="22" t="e">
        <f>V838/#REF!</f>
        <v>#REF!</v>
      </c>
      <c r="AA838" s="20">
        <f t="shared" si="400"/>
        <v>656008.6</v>
      </c>
      <c r="AB838" s="20">
        <f t="shared" si="401"/>
        <v>656008.6</v>
      </c>
    </row>
    <row r="839" spans="1:28" x14ac:dyDescent="0.2">
      <c r="A839" s="40">
        <v>774</v>
      </c>
      <c r="B839" s="55" t="s">
        <v>235</v>
      </c>
      <c r="C839" s="54" t="s">
        <v>154</v>
      </c>
      <c r="D839" s="19">
        <v>1</v>
      </c>
      <c r="E839" s="2">
        <v>86000</v>
      </c>
      <c r="F839" s="2">
        <f t="shared" si="402"/>
        <v>86000</v>
      </c>
      <c r="G839" s="2">
        <v>89440</v>
      </c>
      <c r="H839" s="2">
        <f t="shared" si="403"/>
        <v>89440</v>
      </c>
      <c r="I839" s="2">
        <v>130109.4</v>
      </c>
      <c r="J839" s="63">
        <f t="shared" si="404"/>
        <v>130109.4</v>
      </c>
      <c r="K839" s="20">
        <f t="shared" si="405"/>
        <v>86000</v>
      </c>
      <c r="L839" s="20">
        <f t="shared" si="406"/>
        <v>130109.4</v>
      </c>
      <c r="M839" s="20">
        <f t="shared" si="407"/>
        <v>89440</v>
      </c>
      <c r="N839" s="20">
        <f t="shared" si="408"/>
        <v>101849.8</v>
      </c>
      <c r="O839" s="20">
        <f t="shared" si="393"/>
        <v>87720</v>
      </c>
      <c r="P839" s="20">
        <f t="shared" si="394"/>
        <v>109774.7</v>
      </c>
      <c r="Q839" s="20">
        <f t="shared" si="409"/>
        <v>2432.4473272817236</v>
      </c>
      <c r="R839" s="21">
        <f t="shared" si="395"/>
        <v>2.77296776935901E-2</v>
      </c>
      <c r="S839" s="20">
        <f t="shared" si="399"/>
        <v>101849.8</v>
      </c>
      <c r="T839" s="16" t="str">
        <f t="shared" si="396"/>
        <v>PROMEDIO</v>
      </c>
      <c r="U839" s="16">
        <v>1</v>
      </c>
      <c r="V839" s="16">
        <v>1</v>
      </c>
      <c r="W839" s="18">
        <f t="shared" si="397"/>
        <v>0</v>
      </c>
      <c r="X839" s="22">
        <f t="shared" si="398"/>
        <v>1</v>
      </c>
      <c r="Y839" s="22" t="e">
        <f>U839/#REF!</f>
        <v>#REF!</v>
      </c>
      <c r="Z839" s="22" t="e">
        <f>V839/#REF!</f>
        <v>#REF!</v>
      </c>
      <c r="AA839" s="20">
        <f t="shared" si="400"/>
        <v>101849.8</v>
      </c>
      <c r="AB839" s="20">
        <f t="shared" si="401"/>
        <v>101849.8</v>
      </c>
    </row>
    <row r="840" spans="1:28" x14ac:dyDescent="0.2">
      <c r="A840" s="40">
        <v>775</v>
      </c>
      <c r="B840" s="55" t="s">
        <v>264</v>
      </c>
      <c r="C840" s="54" t="s">
        <v>154</v>
      </c>
      <c r="D840" s="19">
        <v>1</v>
      </c>
      <c r="E840" s="2">
        <v>175000</v>
      </c>
      <c r="F840" s="2">
        <f t="shared" si="402"/>
        <v>175000</v>
      </c>
      <c r="G840" s="2">
        <v>218750</v>
      </c>
      <c r="H840" s="2">
        <f t="shared" si="403"/>
        <v>218750</v>
      </c>
      <c r="I840" s="2">
        <v>231437.49999999994</v>
      </c>
      <c r="J840" s="63">
        <f t="shared" si="404"/>
        <v>231437.49999999994</v>
      </c>
      <c r="K840" s="20">
        <f t="shared" si="405"/>
        <v>175000</v>
      </c>
      <c r="L840" s="20">
        <f t="shared" si="406"/>
        <v>231437.49999999994</v>
      </c>
      <c r="M840" s="20">
        <f t="shared" si="407"/>
        <v>218750</v>
      </c>
      <c r="N840" s="20">
        <f t="shared" si="408"/>
        <v>208395.83333333334</v>
      </c>
      <c r="O840" s="20">
        <f t="shared" si="393"/>
        <v>196875</v>
      </c>
      <c r="P840" s="20">
        <f t="shared" si="394"/>
        <v>225093.74999999997</v>
      </c>
      <c r="Q840" s="20">
        <f t="shared" si="409"/>
        <v>30935.921676911454</v>
      </c>
      <c r="R840" s="21">
        <f t="shared" si="395"/>
        <v>0.15713484026367722</v>
      </c>
      <c r="S840" s="20">
        <f t="shared" si="399"/>
        <v>196875</v>
      </c>
      <c r="T840" s="16" t="str">
        <f t="shared" si="396"/>
        <v>PROM[MEN-MED]</v>
      </c>
      <c r="U840" s="16">
        <v>1</v>
      </c>
      <c r="V840" s="16">
        <v>1</v>
      </c>
      <c r="W840" s="18">
        <f t="shared" si="397"/>
        <v>0</v>
      </c>
      <c r="X840" s="22">
        <f t="shared" si="398"/>
        <v>1</v>
      </c>
      <c r="Y840" s="22" t="e">
        <f>U840/#REF!</f>
        <v>#REF!</v>
      </c>
      <c r="Z840" s="22" t="e">
        <f>V840/#REF!</f>
        <v>#REF!</v>
      </c>
      <c r="AA840" s="20">
        <f t="shared" si="400"/>
        <v>196875</v>
      </c>
      <c r="AB840" s="20">
        <f t="shared" si="401"/>
        <v>196875</v>
      </c>
    </row>
    <row r="841" spans="1:28" ht="20.399999999999999" x14ac:dyDescent="0.2">
      <c r="A841" s="40">
        <v>776</v>
      </c>
      <c r="B841" s="55" t="s">
        <v>502</v>
      </c>
      <c r="C841" s="54" t="s">
        <v>153</v>
      </c>
      <c r="D841" s="19">
        <v>1</v>
      </c>
      <c r="E841" s="2">
        <v>347704.99</v>
      </c>
      <c r="F841" s="2">
        <f t="shared" si="402"/>
        <v>347704.99</v>
      </c>
      <c r="G841" s="2">
        <v>378998.43910000002</v>
      </c>
      <c r="H841" s="2">
        <f t="shared" si="403"/>
        <v>378998.43910000002</v>
      </c>
      <c r="I841" s="2">
        <v>420723.03790000005</v>
      </c>
      <c r="J841" s="63">
        <f t="shared" si="404"/>
        <v>420723.03790000005</v>
      </c>
      <c r="K841" s="20">
        <f t="shared" si="405"/>
        <v>347704.99</v>
      </c>
      <c r="L841" s="20">
        <f t="shared" si="406"/>
        <v>420723.03790000005</v>
      </c>
      <c r="M841" s="20">
        <f t="shared" si="407"/>
        <v>378998.43910000002</v>
      </c>
      <c r="N841" s="20">
        <f t="shared" si="408"/>
        <v>382475.48900000006</v>
      </c>
      <c r="O841" s="20">
        <f t="shared" si="393"/>
        <v>363351.71455000003</v>
      </c>
      <c r="P841" s="20">
        <f t="shared" si="394"/>
        <v>399860.73850000004</v>
      </c>
      <c r="Q841" s="20">
        <f t="shared" si="409"/>
        <v>22127.810065326081</v>
      </c>
      <c r="R841" s="21">
        <f t="shared" si="395"/>
        <v>6.0899148618937152E-2</v>
      </c>
      <c r="S841" s="20">
        <f t="shared" si="399"/>
        <v>382475.48900000006</v>
      </c>
      <c r="T841" s="16" t="str">
        <f t="shared" si="396"/>
        <v>PROMEDIO</v>
      </c>
      <c r="U841" s="16">
        <v>1</v>
      </c>
      <c r="V841" s="16">
        <v>1</v>
      </c>
      <c r="W841" s="18">
        <f t="shared" si="397"/>
        <v>0</v>
      </c>
      <c r="X841" s="22">
        <f t="shared" si="398"/>
        <v>1</v>
      </c>
      <c r="Y841" s="22" t="e">
        <f>U841/#REF!</f>
        <v>#REF!</v>
      </c>
      <c r="Z841" s="22" t="e">
        <f>V841/#REF!</f>
        <v>#REF!</v>
      </c>
      <c r="AA841" s="20">
        <f t="shared" si="400"/>
        <v>382475.48900000006</v>
      </c>
      <c r="AB841" s="20">
        <f t="shared" si="401"/>
        <v>382475.48900000006</v>
      </c>
    </row>
    <row r="842" spans="1:28" ht="20.399999999999999" x14ac:dyDescent="0.2">
      <c r="A842" s="40">
        <v>777</v>
      </c>
      <c r="B842" s="55" t="s">
        <v>503</v>
      </c>
      <c r="C842" s="54" t="s">
        <v>153</v>
      </c>
      <c r="D842" s="19">
        <v>1</v>
      </c>
      <c r="E842" s="2">
        <v>269889.89</v>
      </c>
      <c r="F842" s="2">
        <f t="shared" si="402"/>
        <v>269889.89</v>
      </c>
      <c r="G842" s="2">
        <v>299577.77790000004</v>
      </c>
      <c r="H842" s="2">
        <f t="shared" si="403"/>
        <v>299577.77790000004</v>
      </c>
      <c r="I842" s="2">
        <v>291912.90502400004</v>
      </c>
      <c r="J842" s="63">
        <f t="shared" si="404"/>
        <v>291912.90502400004</v>
      </c>
      <c r="K842" s="20">
        <f t="shared" si="405"/>
        <v>269889.89</v>
      </c>
      <c r="L842" s="20">
        <f t="shared" si="406"/>
        <v>299577.77790000004</v>
      </c>
      <c r="M842" s="20">
        <f t="shared" si="407"/>
        <v>291912.90502400004</v>
      </c>
      <c r="N842" s="20">
        <f t="shared" si="408"/>
        <v>287126.85764133331</v>
      </c>
      <c r="O842" s="20">
        <f t="shared" si="393"/>
        <v>280901.39751200005</v>
      </c>
      <c r="P842" s="20">
        <f t="shared" si="394"/>
        <v>295745.34146200004</v>
      </c>
      <c r="Q842" s="20">
        <f t="shared" si="409"/>
        <v>20992.506853196075</v>
      </c>
      <c r="R842" s="21">
        <f t="shared" si="395"/>
        <v>7.4732653661145565E-2</v>
      </c>
      <c r="S842" s="20">
        <f t="shared" si="399"/>
        <v>287126.85764133331</v>
      </c>
      <c r="T842" s="16" t="str">
        <f t="shared" si="396"/>
        <v>PROMEDIO</v>
      </c>
      <c r="U842" s="16">
        <v>1</v>
      </c>
      <c r="V842" s="16">
        <v>1</v>
      </c>
      <c r="W842" s="18">
        <f t="shared" si="397"/>
        <v>0</v>
      </c>
      <c r="X842" s="22">
        <f t="shared" si="398"/>
        <v>1</v>
      </c>
      <c r="Y842" s="22" t="e">
        <f>U842/#REF!</f>
        <v>#REF!</v>
      </c>
      <c r="Z842" s="22" t="e">
        <f>V842/#REF!</f>
        <v>#REF!</v>
      </c>
      <c r="AA842" s="20">
        <f t="shared" si="400"/>
        <v>287126.85764133331</v>
      </c>
      <c r="AB842" s="20">
        <f t="shared" si="401"/>
        <v>287126.85764133331</v>
      </c>
    </row>
    <row r="843" spans="1:28" ht="20.399999999999999" x14ac:dyDescent="0.2">
      <c r="A843" s="40">
        <v>778</v>
      </c>
      <c r="B843" s="53" t="s">
        <v>504</v>
      </c>
      <c r="C843" s="54" t="s">
        <v>153</v>
      </c>
      <c r="D843" s="19">
        <v>1</v>
      </c>
      <c r="E843" s="2">
        <v>347704.99</v>
      </c>
      <c r="F843" s="2">
        <f t="shared" si="402"/>
        <v>347704.99</v>
      </c>
      <c r="G843" s="2">
        <v>417245.98799999995</v>
      </c>
      <c r="H843" s="2">
        <f t="shared" si="403"/>
        <v>417245.98799999995</v>
      </c>
      <c r="I843" s="2">
        <v>492385.03633899993</v>
      </c>
      <c r="J843" s="63">
        <f t="shared" si="404"/>
        <v>492385.03633899993</v>
      </c>
      <c r="K843" s="20">
        <f t="shared" si="405"/>
        <v>347704.99</v>
      </c>
      <c r="L843" s="20">
        <f t="shared" si="406"/>
        <v>492385.03633899993</v>
      </c>
      <c r="M843" s="20">
        <f t="shared" si="407"/>
        <v>417245.98799999995</v>
      </c>
      <c r="N843" s="20">
        <f t="shared" si="408"/>
        <v>419112.0047796666</v>
      </c>
      <c r="O843" s="20">
        <f t="shared" si="393"/>
        <v>382475.48899999994</v>
      </c>
      <c r="P843" s="20">
        <f t="shared" si="394"/>
        <v>454815.51216949994</v>
      </c>
      <c r="Q843" s="20">
        <f t="shared" si="409"/>
        <v>49172.911256280109</v>
      </c>
      <c r="R843" s="21">
        <f t="shared" si="395"/>
        <v>0.12856486930664496</v>
      </c>
      <c r="S843" s="20">
        <f t="shared" si="399"/>
        <v>382475.48899999994</v>
      </c>
      <c r="T843" s="16" t="str">
        <f t="shared" si="396"/>
        <v>PROM[MEN-MED]</v>
      </c>
      <c r="U843" s="16">
        <v>1</v>
      </c>
      <c r="V843" s="16">
        <v>1</v>
      </c>
      <c r="W843" s="18">
        <f t="shared" si="397"/>
        <v>0</v>
      </c>
      <c r="X843" s="22">
        <f t="shared" si="398"/>
        <v>1</v>
      </c>
      <c r="Y843" s="22" t="e">
        <f>U843/#REF!</f>
        <v>#REF!</v>
      </c>
      <c r="Z843" s="22" t="e">
        <f>V843/#REF!</f>
        <v>#REF!</v>
      </c>
      <c r="AA843" s="20">
        <f t="shared" si="400"/>
        <v>382475.48899999994</v>
      </c>
      <c r="AB843" s="20">
        <f t="shared" si="401"/>
        <v>382475.48899999994</v>
      </c>
    </row>
    <row r="844" spans="1:28" ht="20.399999999999999" x14ac:dyDescent="0.2">
      <c r="A844" s="40">
        <v>779</v>
      </c>
      <c r="B844" s="55" t="s">
        <v>515</v>
      </c>
      <c r="C844" s="54" t="s">
        <v>153</v>
      </c>
      <c r="D844" s="19">
        <v>1</v>
      </c>
      <c r="E844" s="2">
        <v>689000</v>
      </c>
      <c r="F844" s="2">
        <f t="shared" si="402"/>
        <v>689000</v>
      </c>
      <c r="G844" s="2">
        <v>744120</v>
      </c>
      <c r="H844" s="2">
        <f t="shared" si="403"/>
        <v>744120</v>
      </c>
      <c r="I844" s="2">
        <v>959363.6</v>
      </c>
      <c r="J844" s="63">
        <f t="shared" si="404"/>
        <v>959363.6</v>
      </c>
      <c r="K844" s="20">
        <f t="shared" si="405"/>
        <v>689000</v>
      </c>
      <c r="L844" s="20">
        <f t="shared" si="406"/>
        <v>959363.6</v>
      </c>
      <c r="M844" s="20">
        <f t="shared" si="407"/>
        <v>744120</v>
      </c>
      <c r="N844" s="20">
        <f t="shared" si="408"/>
        <v>797494.53333333333</v>
      </c>
      <c r="O844" s="20">
        <f t="shared" si="393"/>
        <v>716560</v>
      </c>
      <c r="P844" s="20">
        <f t="shared" si="394"/>
        <v>851741.8</v>
      </c>
      <c r="Q844" s="20">
        <f t="shared" si="409"/>
        <v>38975.725779002496</v>
      </c>
      <c r="R844" s="21">
        <f t="shared" si="395"/>
        <v>5.4392829322042112E-2</v>
      </c>
      <c r="S844" s="20">
        <f t="shared" si="399"/>
        <v>797494.53333333333</v>
      </c>
      <c r="T844" s="16" t="str">
        <f t="shared" si="396"/>
        <v>PROMEDIO</v>
      </c>
      <c r="U844" s="16">
        <v>1</v>
      </c>
      <c r="V844" s="16">
        <v>1</v>
      </c>
      <c r="W844" s="18">
        <f t="shared" si="397"/>
        <v>0</v>
      </c>
      <c r="X844" s="22">
        <f t="shared" si="398"/>
        <v>1</v>
      </c>
      <c r="Y844" s="22" t="e">
        <f>U844/#REF!</f>
        <v>#REF!</v>
      </c>
      <c r="Z844" s="22" t="e">
        <f>V844/#REF!</f>
        <v>#REF!</v>
      </c>
      <c r="AA844" s="20">
        <f t="shared" si="400"/>
        <v>797494.53333333333</v>
      </c>
      <c r="AB844" s="20">
        <f t="shared" si="401"/>
        <v>797494.53333333333</v>
      </c>
    </row>
    <row r="845" spans="1:28" x14ac:dyDescent="0.2">
      <c r="A845" s="40">
        <v>780</v>
      </c>
      <c r="B845" s="55" t="s">
        <v>498</v>
      </c>
      <c r="C845" s="54" t="s">
        <v>154</v>
      </c>
      <c r="D845" s="19">
        <v>1</v>
      </c>
      <c r="E845" s="2">
        <v>85000</v>
      </c>
      <c r="F845" s="2">
        <f t="shared" si="402"/>
        <v>85000</v>
      </c>
      <c r="G845" s="2">
        <v>91800</v>
      </c>
      <c r="H845" s="2">
        <f t="shared" si="403"/>
        <v>91800</v>
      </c>
      <c r="I845" s="2">
        <v>91936</v>
      </c>
      <c r="J845" s="63">
        <f t="shared" si="404"/>
        <v>91936</v>
      </c>
      <c r="K845" s="20">
        <f t="shared" si="405"/>
        <v>85000</v>
      </c>
      <c r="L845" s="20">
        <f t="shared" si="406"/>
        <v>91936</v>
      </c>
      <c r="M845" s="20">
        <f t="shared" si="407"/>
        <v>91800</v>
      </c>
      <c r="N845" s="20">
        <f t="shared" si="408"/>
        <v>89578.666666666672</v>
      </c>
      <c r="O845" s="20">
        <f t="shared" si="393"/>
        <v>88400</v>
      </c>
      <c r="P845" s="20">
        <f t="shared" si="394"/>
        <v>91868</v>
      </c>
      <c r="Q845" s="20">
        <f t="shared" si="409"/>
        <v>4808.3261120685229</v>
      </c>
      <c r="R845" s="21">
        <f t="shared" si="395"/>
        <v>5.4392829322042112E-2</v>
      </c>
      <c r="S845" s="20">
        <f t="shared" si="399"/>
        <v>89578.666666666672</v>
      </c>
      <c r="T845" s="16" t="str">
        <f t="shared" si="396"/>
        <v>PROMEDIO</v>
      </c>
      <c r="U845" s="16">
        <v>1</v>
      </c>
      <c r="V845" s="16">
        <v>1</v>
      </c>
      <c r="W845" s="18">
        <f t="shared" si="397"/>
        <v>0</v>
      </c>
      <c r="X845" s="22">
        <f t="shared" si="398"/>
        <v>1</v>
      </c>
      <c r="Y845" s="22" t="e">
        <f>U845/#REF!</f>
        <v>#REF!</v>
      </c>
      <c r="Z845" s="22" t="e">
        <f>V845/#REF!</f>
        <v>#REF!</v>
      </c>
      <c r="AA845" s="20">
        <f t="shared" si="400"/>
        <v>89578.666666666672</v>
      </c>
      <c r="AB845" s="20">
        <f t="shared" si="401"/>
        <v>89578.666666666672</v>
      </c>
    </row>
    <row r="846" spans="1:28" x14ac:dyDescent="0.2">
      <c r="A846" s="40">
        <v>781</v>
      </c>
      <c r="B846" s="55" t="s">
        <v>499</v>
      </c>
      <c r="C846" s="54" t="s">
        <v>153</v>
      </c>
      <c r="D846" s="19">
        <v>1</v>
      </c>
      <c r="E846" s="2">
        <v>85000</v>
      </c>
      <c r="F846" s="2">
        <f t="shared" si="402"/>
        <v>85000</v>
      </c>
      <c r="G846" s="2">
        <v>92650</v>
      </c>
      <c r="H846" s="2">
        <f t="shared" si="403"/>
        <v>92650</v>
      </c>
      <c r="I846" s="2">
        <v>114375.99999999999</v>
      </c>
      <c r="J846" s="63">
        <f t="shared" si="404"/>
        <v>114375.99999999999</v>
      </c>
      <c r="K846" s="20">
        <f t="shared" si="405"/>
        <v>85000</v>
      </c>
      <c r="L846" s="20">
        <f t="shared" si="406"/>
        <v>114375.99999999999</v>
      </c>
      <c r="M846" s="20">
        <f t="shared" si="407"/>
        <v>92650</v>
      </c>
      <c r="N846" s="20">
        <f t="shared" si="408"/>
        <v>97342</v>
      </c>
      <c r="O846" s="20">
        <f t="shared" si="393"/>
        <v>88825</v>
      </c>
      <c r="P846" s="20">
        <f t="shared" si="394"/>
        <v>103513</v>
      </c>
      <c r="Q846" s="20">
        <f t="shared" si="409"/>
        <v>5409.3668760770888</v>
      </c>
      <c r="R846" s="21">
        <f t="shared" si="395"/>
        <v>6.089914861893711E-2</v>
      </c>
      <c r="S846" s="20">
        <f t="shared" si="399"/>
        <v>97342</v>
      </c>
      <c r="T846" s="16" t="str">
        <f t="shared" si="396"/>
        <v>PROMEDIO</v>
      </c>
      <c r="U846" s="16">
        <v>1</v>
      </c>
      <c r="V846" s="16">
        <v>1</v>
      </c>
      <c r="W846" s="18">
        <f t="shared" si="397"/>
        <v>0</v>
      </c>
      <c r="X846" s="22">
        <f t="shared" si="398"/>
        <v>1</v>
      </c>
      <c r="Y846" s="22" t="e">
        <f>U846/#REF!</f>
        <v>#REF!</v>
      </c>
      <c r="Z846" s="22" t="e">
        <f>V846/#REF!</f>
        <v>#REF!</v>
      </c>
      <c r="AA846" s="20">
        <f t="shared" si="400"/>
        <v>97342</v>
      </c>
      <c r="AB846" s="20">
        <f t="shared" si="401"/>
        <v>97342</v>
      </c>
    </row>
    <row r="847" spans="1:28" x14ac:dyDescent="0.2">
      <c r="A847" s="40">
        <v>782</v>
      </c>
      <c r="B847" s="55" t="s">
        <v>500</v>
      </c>
      <c r="C847" s="54" t="s">
        <v>153</v>
      </c>
      <c r="D847" s="19">
        <v>1</v>
      </c>
      <c r="E847" s="2">
        <v>75000</v>
      </c>
      <c r="F847" s="2">
        <f t="shared" si="402"/>
        <v>75000</v>
      </c>
      <c r="G847" s="2">
        <v>90000</v>
      </c>
      <c r="H847" s="2">
        <f t="shared" si="403"/>
        <v>90000</v>
      </c>
      <c r="I847" s="2">
        <v>108000</v>
      </c>
      <c r="J847" s="63">
        <f t="shared" si="404"/>
        <v>108000</v>
      </c>
      <c r="K847" s="20">
        <f t="shared" si="405"/>
        <v>75000</v>
      </c>
      <c r="L847" s="20">
        <f t="shared" si="406"/>
        <v>108000</v>
      </c>
      <c r="M847" s="20">
        <f t="shared" si="407"/>
        <v>90000</v>
      </c>
      <c r="N847" s="20">
        <f t="shared" si="408"/>
        <v>91000</v>
      </c>
      <c r="O847" s="20">
        <f t="shared" si="393"/>
        <v>82500</v>
      </c>
      <c r="P847" s="20">
        <f t="shared" si="394"/>
        <v>99000</v>
      </c>
      <c r="Q847" s="20">
        <f t="shared" si="409"/>
        <v>10606.601717798212</v>
      </c>
      <c r="R847" s="21">
        <f t="shared" si="395"/>
        <v>0.12856486930664499</v>
      </c>
      <c r="S847" s="20">
        <f t="shared" si="399"/>
        <v>82500</v>
      </c>
      <c r="T847" s="16" t="str">
        <f t="shared" si="396"/>
        <v>PROM[MEN-MED]</v>
      </c>
      <c r="U847" s="16">
        <v>1</v>
      </c>
      <c r="V847" s="16">
        <v>1</v>
      </c>
      <c r="W847" s="18">
        <f t="shared" si="397"/>
        <v>0</v>
      </c>
      <c r="X847" s="22">
        <f t="shared" si="398"/>
        <v>1</v>
      </c>
      <c r="Y847" s="22" t="e">
        <f>U847/#REF!</f>
        <v>#REF!</v>
      </c>
      <c r="Z847" s="22" t="e">
        <f>V847/#REF!</f>
        <v>#REF!</v>
      </c>
      <c r="AA847" s="20">
        <f t="shared" si="400"/>
        <v>82500</v>
      </c>
      <c r="AB847" s="20">
        <f t="shared" si="401"/>
        <v>82500</v>
      </c>
    </row>
    <row r="848" spans="1:28" x14ac:dyDescent="0.2">
      <c r="A848" s="40">
        <v>783</v>
      </c>
      <c r="B848" s="55" t="s">
        <v>235</v>
      </c>
      <c r="C848" s="54" t="s">
        <v>154</v>
      </c>
      <c r="D848" s="19">
        <v>1</v>
      </c>
      <c r="E848" s="2">
        <v>86000</v>
      </c>
      <c r="F848" s="2">
        <f t="shared" si="402"/>
        <v>86000</v>
      </c>
      <c r="G848" s="2">
        <v>105780</v>
      </c>
      <c r="H848" s="2">
        <f t="shared" si="403"/>
        <v>105780</v>
      </c>
      <c r="I848" s="2">
        <v>98461.400000000009</v>
      </c>
      <c r="J848" s="63">
        <f t="shared" si="404"/>
        <v>98461.400000000009</v>
      </c>
      <c r="K848" s="20">
        <f t="shared" si="405"/>
        <v>86000</v>
      </c>
      <c r="L848" s="20">
        <f t="shared" si="406"/>
        <v>105780</v>
      </c>
      <c r="M848" s="20">
        <f t="shared" si="407"/>
        <v>98461.400000000009</v>
      </c>
      <c r="N848" s="20">
        <f t="shared" si="408"/>
        <v>96747.133333333346</v>
      </c>
      <c r="O848" s="20">
        <f t="shared" si="393"/>
        <v>92230.700000000012</v>
      </c>
      <c r="P848" s="20">
        <f t="shared" si="394"/>
        <v>102120.70000000001</v>
      </c>
      <c r="Q848" s="20">
        <f t="shared" si="409"/>
        <v>13986.572131869911</v>
      </c>
      <c r="R848" s="21">
        <f t="shared" si="395"/>
        <v>0.15164768490177249</v>
      </c>
      <c r="S848" s="20">
        <f t="shared" si="399"/>
        <v>92230.700000000012</v>
      </c>
      <c r="T848" s="16" t="str">
        <f t="shared" si="396"/>
        <v>PROM[MEN-MED]</v>
      </c>
      <c r="U848" s="16">
        <v>1</v>
      </c>
      <c r="V848" s="16">
        <v>1</v>
      </c>
      <c r="W848" s="18">
        <f t="shared" si="397"/>
        <v>0</v>
      </c>
      <c r="X848" s="22">
        <f t="shared" si="398"/>
        <v>1</v>
      </c>
      <c r="Y848" s="22" t="e">
        <f>U848/#REF!</f>
        <v>#REF!</v>
      </c>
      <c r="Z848" s="22" t="e">
        <f>V848/#REF!</f>
        <v>#REF!</v>
      </c>
      <c r="AA848" s="20">
        <f t="shared" si="400"/>
        <v>92230.700000000012</v>
      </c>
      <c r="AB848" s="20">
        <f t="shared" si="401"/>
        <v>92230.700000000012</v>
      </c>
    </row>
    <row r="849" spans="1:47" ht="20.399999999999999" x14ac:dyDescent="0.2">
      <c r="A849" s="40">
        <v>784</v>
      </c>
      <c r="B849" s="55" t="s">
        <v>501</v>
      </c>
      <c r="C849" s="54" t="s">
        <v>153</v>
      </c>
      <c r="D849" s="19">
        <v>1</v>
      </c>
      <c r="E849" s="2">
        <v>319925</v>
      </c>
      <c r="F849" s="2">
        <f t="shared" si="402"/>
        <v>319925</v>
      </c>
      <c r="G849" s="2">
        <v>380710.75</v>
      </c>
      <c r="H849" s="2">
        <f t="shared" si="403"/>
        <v>380710.75</v>
      </c>
      <c r="I849" s="2">
        <v>332849.97000000003</v>
      </c>
      <c r="J849" s="63">
        <f t="shared" si="404"/>
        <v>332849.97000000003</v>
      </c>
      <c r="K849" s="20">
        <f t="shared" si="405"/>
        <v>319925</v>
      </c>
      <c r="L849" s="20">
        <f t="shared" si="406"/>
        <v>380710.75</v>
      </c>
      <c r="M849" s="20">
        <f t="shared" si="407"/>
        <v>332849.97000000003</v>
      </c>
      <c r="N849" s="20">
        <f t="shared" si="408"/>
        <v>344495.24</v>
      </c>
      <c r="O849" s="20">
        <f t="shared" si="393"/>
        <v>326387.48499999999</v>
      </c>
      <c r="P849" s="20">
        <f t="shared" si="394"/>
        <v>356780.36</v>
      </c>
      <c r="Q849" s="20">
        <f t="shared" si="409"/>
        <v>42982.01602451018</v>
      </c>
      <c r="R849" s="21">
        <f t="shared" si="395"/>
        <v>0.13169014744701435</v>
      </c>
      <c r="S849" s="20">
        <f t="shared" si="399"/>
        <v>326387.48499999999</v>
      </c>
      <c r="T849" s="16" t="str">
        <f t="shared" si="396"/>
        <v>PROM[MEN-MED]</v>
      </c>
      <c r="U849" s="16">
        <v>1</v>
      </c>
      <c r="V849" s="16">
        <v>1</v>
      </c>
      <c r="W849" s="18">
        <f t="shared" si="397"/>
        <v>0</v>
      </c>
      <c r="X849" s="22">
        <f t="shared" si="398"/>
        <v>1</v>
      </c>
      <c r="Y849" s="22" t="e">
        <f>U849/#REF!</f>
        <v>#REF!</v>
      </c>
      <c r="Z849" s="22" t="e">
        <f>V849/#REF!</f>
        <v>#REF!</v>
      </c>
      <c r="AA849" s="20">
        <f t="shared" si="400"/>
        <v>326387.48499999999</v>
      </c>
      <c r="AB849" s="20">
        <f t="shared" si="401"/>
        <v>326387.48499999999</v>
      </c>
    </row>
    <row r="850" spans="1:47" x14ac:dyDescent="0.2">
      <c r="A850" s="40">
        <v>785</v>
      </c>
      <c r="B850" s="55" t="s">
        <v>264</v>
      </c>
      <c r="C850" s="54" t="s">
        <v>154</v>
      </c>
      <c r="D850" s="19">
        <v>1</v>
      </c>
      <c r="E850" s="2">
        <v>175000</v>
      </c>
      <c r="F850" s="2">
        <f t="shared" ref="F850:F858" si="410">E850*D850</f>
        <v>175000</v>
      </c>
      <c r="G850" s="2">
        <v>185500</v>
      </c>
      <c r="H850" s="2">
        <f t="shared" ref="H850:H858" si="411">G850*D850</f>
        <v>185500</v>
      </c>
      <c r="I850" s="2">
        <v>260470</v>
      </c>
      <c r="J850" s="63">
        <f t="shared" ref="J850:J858" si="412">I850*D850</f>
        <v>260470</v>
      </c>
      <c r="K850" s="20">
        <f t="shared" ref="K850:K858" si="413">MIN(E850,G850,I850)</f>
        <v>175000</v>
      </c>
      <c r="L850" s="20">
        <f t="shared" ref="L850:L858" si="414">MAX(E850,G850,I850)</f>
        <v>260470</v>
      </c>
      <c r="M850" s="20">
        <f t="shared" ref="M850:M858" si="415">MEDIAN(E850,G850,I850)</f>
        <v>185500</v>
      </c>
      <c r="N850" s="20">
        <f t="shared" ref="N850:N858" si="416">AVERAGE(E850,G850,I850)</f>
        <v>206990</v>
      </c>
      <c r="O850" s="20">
        <f t="shared" si="393"/>
        <v>180250</v>
      </c>
      <c r="P850" s="20">
        <f t="shared" si="394"/>
        <v>222985</v>
      </c>
      <c r="Q850" s="20">
        <f t="shared" ref="Q850:Q858" si="417">STDEVA(E850,G850)</f>
        <v>7424.6212024587494</v>
      </c>
      <c r="R850" s="21">
        <f t="shared" si="395"/>
        <v>4.1190686282711511E-2</v>
      </c>
      <c r="S850" s="20">
        <f t="shared" si="399"/>
        <v>206990</v>
      </c>
      <c r="T850" s="16" t="str">
        <f t="shared" si="396"/>
        <v>PROMEDIO</v>
      </c>
      <c r="U850" s="16">
        <v>1</v>
      </c>
      <c r="V850" s="16">
        <v>1</v>
      </c>
      <c r="W850" s="18">
        <f t="shared" si="397"/>
        <v>0</v>
      </c>
      <c r="X850" s="22">
        <f t="shared" si="398"/>
        <v>1</v>
      </c>
      <c r="Y850" s="22" t="e">
        <f>U850/#REF!</f>
        <v>#REF!</v>
      </c>
      <c r="Z850" s="22" t="e">
        <f>V850/#REF!</f>
        <v>#REF!</v>
      </c>
      <c r="AA850" s="20">
        <f t="shared" si="400"/>
        <v>206990</v>
      </c>
      <c r="AB850" s="20">
        <f t="shared" si="401"/>
        <v>206990</v>
      </c>
    </row>
    <row r="851" spans="1:47" ht="20.399999999999999" x14ac:dyDescent="0.2">
      <c r="A851" s="40">
        <v>786</v>
      </c>
      <c r="B851" s="55" t="s">
        <v>502</v>
      </c>
      <c r="C851" s="54" t="s">
        <v>153</v>
      </c>
      <c r="D851" s="19">
        <v>1</v>
      </c>
      <c r="E851" s="2">
        <v>347704.99</v>
      </c>
      <c r="F851" s="2">
        <f t="shared" si="410"/>
        <v>347704.99</v>
      </c>
      <c r="G851" s="2">
        <v>420723.0379</v>
      </c>
      <c r="H851" s="2">
        <f t="shared" si="411"/>
        <v>420723.0379</v>
      </c>
      <c r="I851" s="2">
        <v>383344.75147500006</v>
      </c>
      <c r="J851" s="63">
        <f t="shared" si="412"/>
        <v>383344.75147500006</v>
      </c>
      <c r="K851" s="20">
        <f t="shared" si="413"/>
        <v>347704.99</v>
      </c>
      <c r="L851" s="20">
        <f t="shared" si="414"/>
        <v>420723.0379</v>
      </c>
      <c r="M851" s="20">
        <f t="shared" si="415"/>
        <v>383344.75147500006</v>
      </c>
      <c r="N851" s="20">
        <f t="shared" si="416"/>
        <v>383924.25979166664</v>
      </c>
      <c r="O851" s="20">
        <f t="shared" si="393"/>
        <v>365524.87073750002</v>
      </c>
      <c r="P851" s="20">
        <f t="shared" si="394"/>
        <v>402033.89468750003</v>
      </c>
      <c r="Q851" s="20">
        <f t="shared" si="417"/>
        <v>51631.556819094149</v>
      </c>
      <c r="R851" s="21">
        <f t="shared" si="395"/>
        <v>0.14125319766865635</v>
      </c>
      <c r="S851" s="20">
        <f t="shared" si="399"/>
        <v>365524.87073750002</v>
      </c>
      <c r="T851" s="16" t="str">
        <f t="shared" si="396"/>
        <v>PROM[MEN-MED]</v>
      </c>
      <c r="U851" s="16">
        <v>1</v>
      </c>
      <c r="V851" s="16">
        <v>1</v>
      </c>
      <c r="W851" s="18">
        <f t="shared" si="397"/>
        <v>0</v>
      </c>
      <c r="X851" s="22">
        <f t="shared" si="398"/>
        <v>1</v>
      </c>
      <c r="Y851" s="22" t="e">
        <f>U851/#REF!</f>
        <v>#REF!</v>
      </c>
      <c r="Z851" s="22" t="e">
        <f>V851/#REF!</f>
        <v>#REF!</v>
      </c>
      <c r="AA851" s="20">
        <f t="shared" si="400"/>
        <v>365524.87073750002</v>
      </c>
      <c r="AB851" s="20">
        <f t="shared" si="401"/>
        <v>365524.87073750002</v>
      </c>
    </row>
    <row r="852" spans="1:47" ht="20.399999999999999" x14ac:dyDescent="0.2">
      <c r="A852" s="40">
        <v>787</v>
      </c>
      <c r="B852" s="56" t="s">
        <v>503</v>
      </c>
      <c r="C852" s="54" t="s">
        <v>153</v>
      </c>
      <c r="D852" s="19">
        <v>1</v>
      </c>
      <c r="E852" s="2">
        <v>269889.89</v>
      </c>
      <c r="F852" s="2">
        <f t="shared" si="410"/>
        <v>269889.89</v>
      </c>
      <c r="G852" s="2">
        <v>323867.86800000002</v>
      </c>
      <c r="H852" s="2">
        <f t="shared" si="411"/>
        <v>323867.86800000002</v>
      </c>
      <c r="I852" s="2">
        <v>344622.40054099995</v>
      </c>
      <c r="J852" s="63">
        <f t="shared" si="412"/>
        <v>344622.40054099995</v>
      </c>
      <c r="K852" s="20">
        <f t="shared" si="413"/>
        <v>269889.89</v>
      </c>
      <c r="L852" s="20">
        <f t="shared" si="414"/>
        <v>344622.40054099995</v>
      </c>
      <c r="M852" s="20">
        <f t="shared" si="415"/>
        <v>323867.86800000002</v>
      </c>
      <c r="N852" s="20">
        <f t="shared" si="416"/>
        <v>312793.38618033333</v>
      </c>
      <c r="O852" s="20">
        <f t="shared" ref="O852:O917" si="418">AVERAGE(K852,M852)</f>
        <v>296878.87900000002</v>
      </c>
      <c r="P852" s="20">
        <f t="shared" ref="P852:P917" si="419">AVERAGE(M852,L852)</f>
        <v>334245.13427049998</v>
      </c>
      <c r="Q852" s="20">
        <f t="shared" si="417"/>
        <v>38168.194278538278</v>
      </c>
      <c r="R852" s="21">
        <f t="shared" ref="R852:R917" si="420">Q852/O852</f>
        <v>0.12856486930664501</v>
      </c>
      <c r="S852" s="20">
        <f t="shared" si="399"/>
        <v>296878.87900000002</v>
      </c>
      <c r="T852" s="16" t="str">
        <f t="shared" ref="T852:T917" si="421">IF(S852=K852,"MENOR",IF(S852=O852,"PROM[MEN-MED]",IF(S852=M852,"MEDIANA","PROMEDIO")))</f>
        <v>PROM[MEN-MED]</v>
      </c>
      <c r="U852" s="16">
        <v>1</v>
      </c>
      <c r="V852" s="16">
        <v>1</v>
      </c>
      <c r="W852" s="18">
        <f t="shared" ref="W852:W917" si="422">U852-V852</f>
        <v>0</v>
      </c>
      <c r="X852" s="22">
        <f t="shared" ref="X852:X917" si="423">V852/U852</f>
        <v>1</v>
      </c>
      <c r="Y852" s="22" t="e">
        <f>U852/#REF!</f>
        <v>#REF!</v>
      </c>
      <c r="Z852" s="22" t="e">
        <f>V852/#REF!</f>
        <v>#REF!</v>
      </c>
      <c r="AA852" s="20">
        <f t="shared" si="400"/>
        <v>296878.87900000002</v>
      </c>
      <c r="AB852" s="20">
        <f t="shared" si="401"/>
        <v>296878.87900000002</v>
      </c>
    </row>
    <row r="853" spans="1:47" ht="20.399999999999999" x14ac:dyDescent="0.2">
      <c r="A853" s="40">
        <v>788</v>
      </c>
      <c r="B853" s="55" t="s">
        <v>502</v>
      </c>
      <c r="C853" s="54" t="s">
        <v>153</v>
      </c>
      <c r="D853" s="19">
        <v>1</v>
      </c>
      <c r="E853" s="2">
        <v>347704.99</v>
      </c>
      <c r="F853" s="2">
        <f t="shared" si="410"/>
        <v>347704.99</v>
      </c>
      <c r="G853" s="2">
        <v>410291.88819999999</v>
      </c>
      <c r="H853" s="2">
        <f t="shared" si="411"/>
        <v>410291.88819999999</v>
      </c>
      <c r="I853" s="2">
        <v>509074.87585899996</v>
      </c>
      <c r="J853" s="63">
        <f t="shared" si="412"/>
        <v>509074.87585899996</v>
      </c>
      <c r="K853" s="20">
        <f t="shared" si="413"/>
        <v>347704.99</v>
      </c>
      <c r="L853" s="20">
        <f t="shared" si="414"/>
        <v>509074.87585899996</v>
      </c>
      <c r="M853" s="20">
        <f t="shared" si="415"/>
        <v>410291.88819999999</v>
      </c>
      <c r="N853" s="20">
        <f t="shared" si="416"/>
        <v>422357.251353</v>
      </c>
      <c r="O853" s="20">
        <f t="shared" si="418"/>
        <v>378998.43909999996</v>
      </c>
      <c r="P853" s="20">
        <f t="shared" si="419"/>
        <v>459683.38202949998</v>
      </c>
      <c r="Q853" s="20">
        <f t="shared" si="417"/>
        <v>44255.620130652125</v>
      </c>
      <c r="R853" s="21">
        <f t="shared" si="420"/>
        <v>0.1167699271684207</v>
      </c>
      <c r="S853" s="20">
        <f t="shared" si="399"/>
        <v>378998.43909999996</v>
      </c>
      <c r="T853" s="16" t="str">
        <f t="shared" si="421"/>
        <v>PROM[MEN-MED]</v>
      </c>
      <c r="U853" s="16">
        <v>1</v>
      </c>
      <c r="V853" s="16">
        <v>1</v>
      </c>
      <c r="W853" s="18">
        <f t="shared" si="422"/>
        <v>0</v>
      </c>
      <c r="X853" s="22">
        <f t="shared" si="423"/>
        <v>1</v>
      </c>
      <c r="Y853" s="22" t="e">
        <f>U853/#REF!</f>
        <v>#REF!</v>
      </c>
      <c r="Z853" s="22" t="e">
        <f>V853/#REF!</f>
        <v>#REF!</v>
      </c>
      <c r="AA853" s="20">
        <f t="shared" si="400"/>
        <v>378998.43909999996</v>
      </c>
      <c r="AB853" s="20">
        <f t="shared" si="401"/>
        <v>378998.43909999996</v>
      </c>
    </row>
    <row r="854" spans="1:47" ht="20.399999999999999" x14ac:dyDescent="0.2">
      <c r="A854" s="40">
        <v>789</v>
      </c>
      <c r="B854" s="55" t="s">
        <v>505</v>
      </c>
      <c r="C854" s="54" t="s">
        <v>152</v>
      </c>
      <c r="D854" s="19">
        <v>1</v>
      </c>
      <c r="E854" s="2">
        <v>850000</v>
      </c>
      <c r="F854" s="2">
        <f t="shared" si="410"/>
        <v>850000</v>
      </c>
      <c r="G854" s="2">
        <v>960499.99999999988</v>
      </c>
      <c r="H854" s="2">
        <f t="shared" si="411"/>
        <v>960499.99999999988</v>
      </c>
      <c r="I854" s="2">
        <v>1143759.9999999998</v>
      </c>
      <c r="J854" s="63">
        <f t="shared" si="412"/>
        <v>1143759.9999999998</v>
      </c>
      <c r="K854" s="20">
        <f t="shared" si="413"/>
        <v>850000</v>
      </c>
      <c r="L854" s="20">
        <f t="shared" si="414"/>
        <v>1143759.9999999998</v>
      </c>
      <c r="M854" s="20">
        <f t="shared" si="415"/>
        <v>960499.99999999988</v>
      </c>
      <c r="N854" s="20">
        <f t="shared" si="416"/>
        <v>984753.33333333337</v>
      </c>
      <c r="O854" s="20">
        <f t="shared" si="418"/>
        <v>905250</v>
      </c>
      <c r="P854" s="20">
        <f t="shared" si="419"/>
        <v>1052129.9999999998</v>
      </c>
      <c r="Q854" s="20">
        <f t="shared" si="417"/>
        <v>78135.299321113416</v>
      </c>
      <c r="R854" s="21">
        <f t="shared" si="420"/>
        <v>8.6313503806808523E-2</v>
      </c>
      <c r="S854" s="20">
        <f t="shared" si="399"/>
        <v>984753.33333333337</v>
      </c>
      <c r="T854" s="16" t="str">
        <f t="shared" si="421"/>
        <v>PROMEDIO</v>
      </c>
      <c r="U854" s="16">
        <v>1</v>
      </c>
      <c r="V854" s="16">
        <v>1</v>
      </c>
      <c r="W854" s="18">
        <f t="shared" si="422"/>
        <v>0</v>
      </c>
      <c r="X854" s="22">
        <f t="shared" si="423"/>
        <v>1</v>
      </c>
      <c r="Y854" s="22" t="e">
        <f>U854/#REF!</f>
        <v>#REF!</v>
      </c>
      <c r="Z854" s="22" t="e">
        <f>V854/#REF!</f>
        <v>#REF!</v>
      </c>
      <c r="AA854" s="20">
        <f t="shared" si="400"/>
        <v>984753.33333333337</v>
      </c>
      <c r="AB854" s="20">
        <f t="shared" si="401"/>
        <v>984753.33333333337</v>
      </c>
    </row>
    <row r="855" spans="1:47" ht="20.399999999999999" x14ac:dyDescent="0.2">
      <c r="A855" s="40">
        <v>790</v>
      </c>
      <c r="B855" s="55" t="s">
        <v>506</v>
      </c>
      <c r="C855" s="54" t="s">
        <v>153</v>
      </c>
      <c r="D855" s="19">
        <v>1</v>
      </c>
      <c r="E855" s="2">
        <v>347704.99</v>
      </c>
      <c r="F855" s="2">
        <f t="shared" si="410"/>
        <v>347704.99</v>
      </c>
      <c r="G855" s="2">
        <v>406814.83829999994</v>
      </c>
      <c r="H855" s="2">
        <f t="shared" si="411"/>
        <v>406814.83829999994</v>
      </c>
      <c r="I855" s="2">
        <v>354693.86029899999</v>
      </c>
      <c r="J855" s="63">
        <f t="shared" si="412"/>
        <v>354693.86029899999</v>
      </c>
      <c r="K855" s="20">
        <f t="shared" si="413"/>
        <v>347704.99</v>
      </c>
      <c r="L855" s="20">
        <f t="shared" si="414"/>
        <v>406814.83829999994</v>
      </c>
      <c r="M855" s="20">
        <f t="shared" si="415"/>
        <v>354693.86029899999</v>
      </c>
      <c r="N855" s="20">
        <f t="shared" si="416"/>
        <v>369737.89619966666</v>
      </c>
      <c r="O855" s="20">
        <f t="shared" si="418"/>
        <v>351199.42514950002</v>
      </c>
      <c r="P855" s="20">
        <f t="shared" si="419"/>
        <v>380754.3492995</v>
      </c>
      <c r="Q855" s="20">
        <f t="shared" si="417"/>
        <v>41796.974567838086</v>
      </c>
      <c r="R855" s="21">
        <f t="shared" si="420"/>
        <v>0.11901208138380573</v>
      </c>
      <c r="S855" s="20">
        <f t="shared" si="399"/>
        <v>351199.42514950002</v>
      </c>
      <c r="T855" s="16" t="str">
        <f t="shared" si="421"/>
        <v>PROM[MEN-MED]</v>
      </c>
      <c r="U855" s="16">
        <v>1</v>
      </c>
      <c r="V855" s="16">
        <v>1</v>
      </c>
      <c r="W855" s="18">
        <f t="shared" si="422"/>
        <v>0</v>
      </c>
      <c r="X855" s="22">
        <f t="shared" si="423"/>
        <v>1</v>
      </c>
      <c r="Y855" s="22" t="e">
        <f>U855/#REF!</f>
        <v>#REF!</v>
      </c>
      <c r="Z855" s="22" t="e">
        <f>V855/#REF!</f>
        <v>#REF!</v>
      </c>
      <c r="AA855" s="20">
        <f t="shared" si="400"/>
        <v>351199.42514950002</v>
      </c>
      <c r="AB855" s="20">
        <f t="shared" si="401"/>
        <v>351199.42514950002</v>
      </c>
    </row>
    <row r="856" spans="1:47" ht="20.399999999999999" x14ac:dyDescent="0.2">
      <c r="A856" s="40">
        <v>791</v>
      </c>
      <c r="B856" s="55" t="s">
        <v>326</v>
      </c>
      <c r="C856" s="54" t="s">
        <v>153</v>
      </c>
      <c r="D856" s="19">
        <v>1</v>
      </c>
      <c r="E856" s="2">
        <v>269889.89</v>
      </c>
      <c r="F856" s="2">
        <f t="shared" si="410"/>
        <v>269889.89</v>
      </c>
      <c r="G856" s="2">
        <v>288782.18230000004</v>
      </c>
      <c r="H856" s="2">
        <f t="shared" si="411"/>
        <v>288782.18230000004</v>
      </c>
      <c r="I856" s="2">
        <v>369452.27042099996</v>
      </c>
      <c r="J856" s="63">
        <f t="shared" si="412"/>
        <v>369452.27042099996</v>
      </c>
      <c r="K856" s="20">
        <f t="shared" si="413"/>
        <v>269889.89</v>
      </c>
      <c r="L856" s="20">
        <f t="shared" si="414"/>
        <v>369452.27042099996</v>
      </c>
      <c r="M856" s="20">
        <f t="shared" si="415"/>
        <v>288782.18230000004</v>
      </c>
      <c r="N856" s="20">
        <f t="shared" si="416"/>
        <v>309374.78090700001</v>
      </c>
      <c r="O856" s="20">
        <f t="shared" si="418"/>
        <v>279336.03615000006</v>
      </c>
      <c r="P856" s="20">
        <f t="shared" si="419"/>
        <v>329117.22636049998</v>
      </c>
      <c r="Q856" s="20">
        <f t="shared" si="417"/>
        <v>13358.867997488418</v>
      </c>
      <c r="R856" s="21">
        <f t="shared" si="420"/>
        <v>4.7823647036771395E-2</v>
      </c>
      <c r="S856" s="20">
        <f t="shared" si="399"/>
        <v>309374.78090700001</v>
      </c>
      <c r="T856" s="16" t="str">
        <f t="shared" si="421"/>
        <v>PROMEDIO</v>
      </c>
      <c r="U856" s="16">
        <v>1</v>
      </c>
      <c r="V856" s="16">
        <v>1</v>
      </c>
      <c r="W856" s="18">
        <f t="shared" si="422"/>
        <v>0</v>
      </c>
      <c r="X856" s="22">
        <f t="shared" si="423"/>
        <v>1</v>
      </c>
      <c r="Y856" s="22" t="e">
        <f>U856/#REF!</f>
        <v>#REF!</v>
      </c>
      <c r="Z856" s="22" t="e">
        <f>V856/#REF!</f>
        <v>#REF!</v>
      </c>
      <c r="AA856" s="20">
        <f t="shared" si="400"/>
        <v>309374.78090700001</v>
      </c>
      <c r="AB856" s="20">
        <f t="shared" si="401"/>
        <v>309374.78090700001</v>
      </c>
    </row>
    <row r="857" spans="1:47" ht="20.399999999999999" x14ac:dyDescent="0.2">
      <c r="A857" s="40">
        <v>792</v>
      </c>
      <c r="B857" s="55" t="s">
        <v>504</v>
      </c>
      <c r="C857" s="54" t="s">
        <v>153</v>
      </c>
      <c r="D857" s="19">
        <v>1</v>
      </c>
      <c r="E857" s="2">
        <v>347704.99</v>
      </c>
      <c r="F857" s="2">
        <f t="shared" si="410"/>
        <v>347704.99</v>
      </c>
      <c r="G857" s="2">
        <v>413768.93809999997</v>
      </c>
      <c r="H857" s="2">
        <f t="shared" si="411"/>
        <v>413768.93809999997</v>
      </c>
      <c r="I857" s="2">
        <v>398087.44305100001</v>
      </c>
      <c r="J857" s="63">
        <f t="shared" si="412"/>
        <v>398087.44305100001</v>
      </c>
      <c r="K857" s="20">
        <f t="shared" si="413"/>
        <v>347704.99</v>
      </c>
      <c r="L857" s="20">
        <f t="shared" si="414"/>
        <v>413768.93809999997</v>
      </c>
      <c r="M857" s="20">
        <f t="shared" si="415"/>
        <v>398087.44305100001</v>
      </c>
      <c r="N857" s="20">
        <f t="shared" si="416"/>
        <v>386520.45705033327</v>
      </c>
      <c r="O857" s="20">
        <f t="shared" si="418"/>
        <v>372896.2165255</v>
      </c>
      <c r="P857" s="20">
        <f t="shared" si="419"/>
        <v>405928.19057550002</v>
      </c>
      <c r="Q857" s="20">
        <f t="shared" si="417"/>
        <v>46714.265693466121</v>
      </c>
      <c r="R857" s="21">
        <f t="shared" si="420"/>
        <v>0.12527417448407291</v>
      </c>
      <c r="S857" s="20">
        <f t="shared" si="399"/>
        <v>372896.2165255</v>
      </c>
      <c r="T857" s="16" t="str">
        <f t="shared" si="421"/>
        <v>PROM[MEN-MED]</v>
      </c>
      <c r="U857" s="16">
        <v>1</v>
      </c>
      <c r="V857" s="16">
        <v>1</v>
      </c>
      <c r="W857" s="18">
        <f t="shared" si="422"/>
        <v>0</v>
      </c>
      <c r="X857" s="22">
        <f t="shared" si="423"/>
        <v>1</v>
      </c>
      <c r="Y857" s="22" t="e">
        <f>U857/#REF!</f>
        <v>#REF!</v>
      </c>
      <c r="Z857" s="22" t="e">
        <f>V857/#REF!</f>
        <v>#REF!</v>
      </c>
      <c r="AA857" s="20">
        <f t="shared" si="400"/>
        <v>372896.2165255</v>
      </c>
      <c r="AB857" s="20">
        <f t="shared" si="401"/>
        <v>372896.2165255</v>
      </c>
    </row>
    <row r="858" spans="1:47" ht="20.399999999999999" x14ac:dyDescent="0.2">
      <c r="A858" s="40">
        <v>793</v>
      </c>
      <c r="B858" s="55" t="s">
        <v>508</v>
      </c>
      <c r="C858" s="54" t="s">
        <v>153</v>
      </c>
      <c r="D858" s="19">
        <v>1</v>
      </c>
      <c r="E858" s="2">
        <v>4500000</v>
      </c>
      <c r="F858" s="2">
        <f t="shared" si="410"/>
        <v>4500000</v>
      </c>
      <c r="G858" s="2">
        <v>5445000</v>
      </c>
      <c r="H858" s="2">
        <f t="shared" si="411"/>
        <v>5445000</v>
      </c>
      <c r="I858" s="2">
        <v>5346450</v>
      </c>
      <c r="J858" s="63">
        <f t="shared" si="412"/>
        <v>5346450</v>
      </c>
      <c r="K858" s="20">
        <f t="shared" si="413"/>
        <v>4500000</v>
      </c>
      <c r="L858" s="20">
        <f t="shared" si="414"/>
        <v>5445000</v>
      </c>
      <c r="M858" s="20">
        <f t="shared" si="415"/>
        <v>5346450</v>
      </c>
      <c r="N858" s="20">
        <f t="shared" si="416"/>
        <v>5097150</v>
      </c>
      <c r="O858" s="20">
        <f t="shared" si="418"/>
        <v>4923225</v>
      </c>
      <c r="P858" s="20">
        <f t="shared" si="419"/>
        <v>5395725</v>
      </c>
      <c r="Q858" s="20">
        <f t="shared" si="417"/>
        <v>668215.90822128742</v>
      </c>
      <c r="R858" s="21">
        <f t="shared" si="420"/>
        <v>0.13572727393553766</v>
      </c>
      <c r="S858" s="20">
        <f t="shared" ref="S858:S923" si="424">IF(R858&lt;=10%,N858,IF(AND(R858&gt;10%,R858&lt;=20%),O858,N858))</f>
        <v>4923225</v>
      </c>
      <c r="T858" s="16" t="str">
        <f t="shared" si="421"/>
        <v>PROM[MEN-MED]</v>
      </c>
      <c r="U858" s="16">
        <v>1</v>
      </c>
      <c r="V858" s="16">
        <v>1</v>
      </c>
      <c r="W858" s="18">
        <f t="shared" si="422"/>
        <v>0</v>
      </c>
      <c r="X858" s="22">
        <f t="shared" si="423"/>
        <v>1</v>
      </c>
      <c r="Y858" s="22" t="e">
        <f>U858/#REF!</f>
        <v>#REF!</v>
      </c>
      <c r="Z858" s="22" t="e">
        <f>V858/#REF!</f>
        <v>#REF!</v>
      </c>
      <c r="AA858" s="20">
        <f t="shared" ref="AA858:AA923" si="425">S858</f>
        <v>4923225</v>
      </c>
      <c r="AB858" s="20">
        <f t="shared" ref="AB858:AB923" si="426">AA858*V858</f>
        <v>4923225</v>
      </c>
    </row>
    <row r="859" spans="1:47" x14ac:dyDescent="0.2">
      <c r="A859" s="131"/>
      <c r="B859" s="134"/>
      <c r="C859" s="133"/>
      <c r="D859" s="19"/>
      <c r="E859" s="2"/>
      <c r="F859" s="2"/>
      <c r="G859" s="2"/>
      <c r="H859" s="2"/>
      <c r="I859" s="2"/>
      <c r="J859" s="63"/>
      <c r="K859" s="20"/>
      <c r="L859" s="20"/>
      <c r="M859" s="20"/>
      <c r="N859" s="20"/>
      <c r="O859" s="20"/>
      <c r="P859" s="20"/>
      <c r="Q859" s="20"/>
      <c r="R859" s="21"/>
      <c r="S859" s="20"/>
      <c r="T859" s="16"/>
      <c r="U859" s="16"/>
      <c r="V859" s="16"/>
      <c r="W859" s="18"/>
      <c r="X859" s="22"/>
      <c r="Y859" s="22"/>
      <c r="Z859" s="22"/>
      <c r="AA859" s="20"/>
      <c r="AB859" s="20"/>
    </row>
    <row r="860" spans="1:47" x14ac:dyDescent="0.2">
      <c r="A860" s="131"/>
      <c r="B860" s="134"/>
      <c r="C860" s="133"/>
      <c r="D860" s="19"/>
      <c r="E860" s="2"/>
      <c r="F860" s="2"/>
      <c r="G860" s="2"/>
      <c r="H860" s="2"/>
      <c r="I860" s="2"/>
      <c r="J860" s="63"/>
      <c r="K860" s="20"/>
      <c r="L860" s="20"/>
      <c r="M860" s="20"/>
      <c r="N860" s="20"/>
      <c r="O860" s="20"/>
      <c r="P860" s="20"/>
      <c r="Q860" s="20"/>
      <c r="R860" s="21"/>
      <c r="S860" s="20"/>
      <c r="T860" s="16"/>
      <c r="U860" s="16"/>
      <c r="V860" s="16"/>
      <c r="W860" s="18"/>
      <c r="X860" s="22"/>
      <c r="Y860" s="22"/>
      <c r="Z860" s="22"/>
      <c r="AA860" s="20"/>
      <c r="AB860" s="20"/>
    </row>
    <row r="861" spans="1:47" s="60" customFormat="1" ht="17.399999999999999" customHeight="1" x14ac:dyDescent="0.2">
      <c r="A861" s="349" t="s">
        <v>607</v>
      </c>
      <c r="B861" s="350"/>
      <c r="C861" s="13"/>
      <c r="D861" s="139"/>
      <c r="E861" s="140"/>
      <c r="F861" s="140"/>
      <c r="G861" s="140"/>
      <c r="H861" s="140"/>
      <c r="I861" s="140"/>
      <c r="J861" s="141"/>
      <c r="K861" s="142"/>
      <c r="L861" s="142"/>
      <c r="M861" s="142"/>
      <c r="N861" s="142"/>
      <c r="O861" s="142"/>
      <c r="P861" s="142"/>
      <c r="Q861" s="142"/>
      <c r="R861" s="143"/>
      <c r="S861" s="142"/>
      <c r="T861" s="138"/>
      <c r="U861" s="138"/>
      <c r="V861" s="138"/>
      <c r="W861" s="139"/>
      <c r="X861" s="143"/>
      <c r="Y861" s="143"/>
      <c r="Z861" s="143"/>
      <c r="AA861" s="142"/>
      <c r="AB861" s="142"/>
      <c r="AC861" s="59"/>
      <c r="AD861" s="59"/>
      <c r="AE861" s="59"/>
      <c r="AF861" s="59"/>
      <c r="AG861" s="59"/>
      <c r="AH861" s="59"/>
      <c r="AI861" s="59"/>
      <c r="AJ861" s="59"/>
      <c r="AK861" s="59"/>
      <c r="AL861" s="59"/>
      <c r="AM861" s="59"/>
      <c r="AN861" s="59"/>
      <c r="AO861" s="59"/>
      <c r="AP861" s="59"/>
      <c r="AQ861" s="59"/>
      <c r="AR861" s="59"/>
      <c r="AS861" s="59"/>
      <c r="AT861" s="59"/>
      <c r="AU861" s="59"/>
    </row>
    <row r="862" spans="1:47" ht="20.399999999999999" x14ac:dyDescent="0.2">
      <c r="A862" s="40">
        <v>794</v>
      </c>
      <c r="B862" s="55" t="s">
        <v>608</v>
      </c>
      <c r="C862" s="54" t="s">
        <v>155</v>
      </c>
      <c r="D862" s="19">
        <v>1</v>
      </c>
      <c r="E862" s="2">
        <v>595262.19999999995</v>
      </c>
      <c r="F862" s="2">
        <f t="shared" ref="F862:F871" si="427">E862*D862</f>
        <v>595262.19999999995</v>
      </c>
      <c r="G862" s="2">
        <v>732172.50599999994</v>
      </c>
      <c r="H862" s="2">
        <f t="shared" ref="H862:H871" si="428">G862*D862</f>
        <v>732172.50599999994</v>
      </c>
      <c r="I862" s="2">
        <v>631513.66798000003</v>
      </c>
      <c r="J862" s="63">
        <f t="shared" ref="J862:J871" si="429">I862*D862</f>
        <v>631513.66798000003</v>
      </c>
      <c r="K862" s="20">
        <f t="shared" ref="K862:K871" si="430">MIN(E862,G862,I862)</f>
        <v>595262.19999999995</v>
      </c>
      <c r="L862" s="20">
        <f t="shared" ref="L862:L871" si="431">MAX(E862,G862,I862)</f>
        <v>732172.50599999994</v>
      </c>
      <c r="M862" s="20">
        <f t="shared" ref="M862:M871" si="432">MEDIAN(E862,G862,I862)</f>
        <v>631513.66798000003</v>
      </c>
      <c r="N862" s="20">
        <f t="shared" ref="N862:N871" si="433">AVERAGE(E862,G862,I862)</f>
        <v>652982.7913266666</v>
      </c>
      <c r="O862" s="20">
        <f t="shared" si="418"/>
        <v>613387.93399000005</v>
      </c>
      <c r="P862" s="20">
        <f t="shared" si="419"/>
        <v>681843.08698999998</v>
      </c>
      <c r="Q862" s="20">
        <f t="shared" ref="Q862:Q871" si="434">STDEVA(E862,G862)</f>
        <v>96810.205786925988</v>
      </c>
      <c r="R862" s="21">
        <f t="shared" si="420"/>
        <v>0.15782867647426574</v>
      </c>
      <c r="S862" s="20">
        <f t="shared" si="424"/>
        <v>613387.93399000005</v>
      </c>
      <c r="T862" s="16" t="str">
        <f t="shared" si="421"/>
        <v>PROM[MEN-MED]</v>
      </c>
      <c r="U862" s="16">
        <v>1</v>
      </c>
      <c r="V862" s="16">
        <v>1</v>
      </c>
      <c r="W862" s="18">
        <f t="shared" si="422"/>
        <v>0</v>
      </c>
      <c r="X862" s="22">
        <f t="shared" si="423"/>
        <v>1</v>
      </c>
      <c r="Y862" s="22" t="e">
        <f>U862/#REF!</f>
        <v>#REF!</v>
      </c>
      <c r="Z862" s="22" t="e">
        <f>V862/#REF!</f>
        <v>#REF!</v>
      </c>
      <c r="AA862" s="20">
        <f t="shared" si="425"/>
        <v>613387.93399000005</v>
      </c>
      <c r="AB862" s="20">
        <f t="shared" si="426"/>
        <v>613387.93399000005</v>
      </c>
    </row>
    <row r="863" spans="1:47" x14ac:dyDescent="0.2">
      <c r="A863" s="40">
        <v>795</v>
      </c>
      <c r="B863" s="55" t="s">
        <v>609</v>
      </c>
      <c r="C863" s="54" t="s">
        <v>152</v>
      </c>
      <c r="D863" s="19">
        <v>1</v>
      </c>
      <c r="E863" s="2">
        <v>36841.99</v>
      </c>
      <c r="F863" s="2">
        <f t="shared" si="427"/>
        <v>36841.99</v>
      </c>
      <c r="G863" s="2">
        <v>43841.968099999998</v>
      </c>
      <c r="H863" s="2">
        <f t="shared" si="428"/>
        <v>43841.968099999998</v>
      </c>
      <c r="I863" s="2">
        <v>53940.357558999996</v>
      </c>
      <c r="J863" s="63">
        <f t="shared" si="429"/>
        <v>53940.357558999996</v>
      </c>
      <c r="K863" s="20">
        <f t="shared" si="430"/>
        <v>36841.99</v>
      </c>
      <c r="L863" s="20">
        <f t="shared" si="431"/>
        <v>53940.357558999996</v>
      </c>
      <c r="M863" s="20">
        <f t="shared" si="432"/>
        <v>43841.968099999998</v>
      </c>
      <c r="N863" s="20">
        <f t="shared" si="433"/>
        <v>44874.771886333328</v>
      </c>
      <c r="O863" s="20">
        <f t="shared" si="418"/>
        <v>40341.979049999994</v>
      </c>
      <c r="P863" s="20">
        <f t="shared" si="419"/>
        <v>48891.162829499997</v>
      </c>
      <c r="Q863" s="20">
        <f t="shared" si="434"/>
        <v>4949.7319826673247</v>
      </c>
      <c r="R863" s="21">
        <f t="shared" si="420"/>
        <v>0.12269432732917265</v>
      </c>
      <c r="S863" s="20">
        <f t="shared" si="424"/>
        <v>40341.979049999994</v>
      </c>
      <c r="T863" s="16" t="str">
        <f t="shared" si="421"/>
        <v>PROM[MEN-MED]</v>
      </c>
      <c r="U863" s="16">
        <v>1</v>
      </c>
      <c r="V863" s="16">
        <v>1</v>
      </c>
      <c r="W863" s="18">
        <f t="shared" si="422"/>
        <v>0</v>
      </c>
      <c r="X863" s="22">
        <f t="shared" si="423"/>
        <v>1</v>
      </c>
      <c r="Y863" s="22" t="e">
        <f>U863/#REF!</f>
        <v>#REF!</v>
      </c>
      <c r="Z863" s="22" t="e">
        <f>V863/#REF!</f>
        <v>#REF!</v>
      </c>
      <c r="AA863" s="20">
        <f t="shared" si="425"/>
        <v>40341.979049999994</v>
      </c>
      <c r="AB863" s="20">
        <f t="shared" si="426"/>
        <v>40341.979049999994</v>
      </c>
    </row>
    <row r="864" spans="1:47" ht="20.399999999999999" x14ac:dyDescent="0.2">
      <c r="A864" s="40">
        <v>796</v>
      </c>
      <c r="B864" s="55" t="s">
        <v>610</v>
      </c>
      <c r="C864" s="54" t="s">
        <v>152</v>
      </c>
      <c r="D864" s="19">
        <v>1</v>
      </c>
      <c r="E864" s="2">
        <v>126690.3</v>
      </c>
      <c r="F864" s="2">
        <f t="shared" si="427"/>
        <v>126690.3</v>
      </c>
      <c r="G864" s="2">
        <v>157095.97200000001</v>
      </c>
      <c r="H864" s="2">
        <f t="shared" si="428"/>
        <v>157095.97200000001</v>
      </c>
      <c r="I864" s="2">
        <v>131808.58812</v>
      </c>
      <c r="J864" s="63">
        <f t="shared" si="429"/>
        <v>131808.58812</v>
      </c>
      <c r="K864" s="20">
        <f t="shared" si="430"/>
        <v>126690.3</v>
      </c>
      <c r="L864" s="20">
        <f t="shared" si="431"/>
        <v>157095.97200000001</v>
      </c>
      <c r="M864" s="20">
        <f t="shared" si="432"/>
        <v>131808.58812</v>
      </c>
      <c r="N864" s="20">
        <f t="shared" si="433"/>
        <v>138531.62003999998</v>
      </c>
      <c r="O864" s="20">
        <f t="shared" si="418"/>
        <v>129249.44406000001</v>
      </c>
      <c r="P864" s="20">
        <f t="shared" si="419"/>
        <v>144452.28006000002</v>
      </c>
      <c r="Q864" s="20">
        <f t="shared" si="434"/>
        <v>21500.056857733842</v>
      </c>
      <c r="R864" s="21">
        <f t="shared" si="420"/>
        <v>0.16634544940675422</v>
      </c>
      <c r="S864" s="20">
        <f t="shared" si="424"/>
        <v>129249.44406000001</v>
      </c>
      <c r="T864" s="16" t="str">
        <f t="shared" si="421"/>
        <v>PROM[MEN-MED]</v>
      </c>
      <c r="U864" s="16">
        <v>1</v>
      </c>
      <c r="V864" s="16">
        <v>1</v>
      </c>
      <c r="W864" s="18">
        <f t="shared" si="422"/>
        <v>0</v>
      </c>
      <c r="X864" s="22">
        <f t="shared" si="423"/>
        <v>1</v>
      </c>
      <c r="Y864" s="22" t="e">
        <f>U864/#REF!</f>
        <v>#REF!</v>
      </c>
      <c r="Z864" s="22" t="e">
        <f>V864/#REF!</f>
        <v>#REF!</v>
      </c>
      <c r="AA864" s="20">
        <f t="shared" si="425"/>
        <v>129249.44406000001</v>
      </c>
      <c r="AB864" s="20">
        <f t="shared" si="426"/>
        <v>129249.44406000001</v>
      </c>
    </row>
    <row r="865" spans="1:47" ht="40.799999999999997" x14ac:dyDescent="0.2">
      <c r="A865" s="40">
        <v>797</v>
      </c>
      <c r="B865" s="55" t="s">
        <v>611</v>
      </c>
      <c r="C865" s="54" t="s">
        <v>152</v>
      </c>
      <c r="D865" s="19">
        <v>1</v>
      </c>
      <c r="E865" s="2">
        <v>283465.2</v>
      </c>
      <c r="F865" s="2">
        <f t="shared" si="427"/>
        <v>283465.2</v>
      </c>
      <c r="G865" s="2">
        <v>337323.58799999999</v>
      </c>
      <c r="H865" s="2">
        <f t="shared" si="428"/>
        <v>337323.58799999999</v>
      </c>
      <c r="I865" s="2">
        <v>355578.74688000005</v>
      </c>
      <c r="J865" s="63">
        <f t="shared" si="429"/>
        <v>355578.74688000005</v>
      </c>
      <c r="K865" s="20">
        <f t="shared" si="430"/>
        <v>283465.2</v>
      </c>
      <c r="L865" s="20">
        <f t="shared" si="431"/>
        <v>355578.74688000005</v>
      </c>
      <c r="M865" s="20">
        <f t="shared" si="432"/>
        <v>337323.58799999999</v>
      </c>
      <c r="N865" s="20">
        <f t="shared" si="433"/>
        <v>325455.84495999996</v>
      </c>
      <c r="O865" s="20">
        <f t="shared" si="418"/>
        <v>310394.39399999997</v>
      </c>
      <c r="P865" s="20">
        <f t="shared" si="419"/>
        <v>346451.16743999999</v>
      </c>
      <c r="Q865" s="20">
        <f t="shared" si="434"/>
        <v>38083.631378576159</v>
      </c>
      <c r="R865" s="21">
        <f t="shared" si="420"/>
        <v>0.12269432732917258</v>
      </c>
      <c r="S865" s="20">
        <f t="shared" si="424"/>
        <v>310394.39399999997</v>
      </c>
      <c r="T865" s="16" t="str">
        <f t="shared" si="421"/>
        <v>PROM[MEN-MED]</v>
      </c>
      <c r="U865" s="16">
        <v>1</v>
      </c>
      <c r="V865" s="16">
        <v>1</v>
      </c>
      <c r="W865" s="18">
        <f t="shared" si="422"/>
        <v>0</v>
      </c>
      <c r="X865" s="22">
        <f t="shared" si="423"/>
        <v>1</v>
      </c>
      <c r="Y865" s="22" t="e">
        <f>U865/#REF!</f>
        <v>#REF!</v>
      </c>
      <c r="Z865" s="22" t="e">
        <f>V865/#REF!</f>
        <v>#REF!</v>
      </c>
      <c r="AA865" s="20">
        <f t="shared" si="425"/>
        <v>310394.39399999997</v>
      </c>
      <c r="AB865" s="20">
        <f t="shared" si="426"/>
        <v>310394.39399999997</v>
      </c>
    </row>
    <row r="866" spans="1:47" x14ac:dyDescent="0.2">
      <c r="A866" s="40">
        <v>798</v>
      </c>
      <c r="B866" s="55" t="s">
        <v>612</v>
      </c>
      <c r="C866" s="54" t="s">
        <v>152</v>
      </c>
      <c r="D866" s="19">
        <v>1</v>
      </c>
      <c r="E866" s="2">
        <v>36841.99</v>
      </c>
      <c r="F866" s="2">
        <f t="shared" si="427"/>
        <v>36841.99</v>
      </c>
      <c r="G866" s="2">
        <v>43105.128299999997</v>
      </c>
      <c r="H866" s="2">
        <f t="shared" si="428"/>
        <v>43105.128299999997</v>
      </c>
      <c r="I866" s="2">
        <v>42972.497135999998</v>
      </c>
      <c r="J866" s="63">
        <f t="shared" si="429"/>
        <v>42972.497135999998</v>
      </c>
      <c r="K866" s="20">
        <f t="shared" si="430"/>
        <v>36841.99</v>
      </c>
      <c r="L866" s="20">
        <f t="shared" si="431"/>
        <v>43105.128299999997</v>
      </c>
      <c r="M866" s="20">
        <f t="shared" si="432"/>
        <v>42972.497135999998</v>
      </c>
      <c r="N866" s="20">
        <f t="shared" si="433"/>
        <v>40973.205145333333</v>
      </c>
      <c r="O866" s="20">
        <f t="shared" si="418"/>
        <v>39907.243567999998</v>
      </c>
      <c r="P866" s="20">
        <f t="shared" si="419"/>
        <v>43038.812718000001</v>
      </c>
      <c r="Q866" s="20">
        <f t="shared" si="434"/>
        <v>4428.707563439184</v>
      </c>
      <c r="R866" s="21">
        <f t="shared" si="420"/>
        <v>0.11097503028223139</v>
      </c>
      <c r="S866" s="20">
        <f t="shared" si="424"/>
        <v>39907.243567999998</v>
      </c>
      <c r="T866" s="16" t="str">
        <f t="shared" si="421"/>
        <v>PROM[MEN-MED]</v>
      </c>
      <c r="U866" s="16">
        <v>1</v>
      </c>
      <c r="V866" s="16">
        <v>1</v>
      </c>
      <c r="W866" s="18">
        <f t="shared" si="422"/>
        <v>0</v>
      </c>
      <c r="X866" s="22">
        <f t="shared" si="423"/>
        <v>1</v>
      </c>
      <c r="Y866" s="22" t="e">
        <f>U866/#REF!</f>
        <v>#REF!</v>
      </c>
      <c r="Z866" s="22" t="e">
        <f>V866/#REF!</f>
        <v>#REF!</v>
      </c>
      <c r="AA866" s="20">
        <f t="shared" si="425"/>
        <v>39907.243567999998</v>
      </c>
      <c r="AB866" s="20">
        <f t="shared" si="426"/>
        <v>39907.243567999998</v>
      </c>
    </row>
    <row r="867" spans="1:47" x14ac:dyDescent="0.2">
      <c r="A867" s="40">
        <v>799</v>
      </c>
      <c r="B867" s="55" t="s">
        <v>613</v>
      </c>
      <c r="C867" s="54" t="s">
        <v>152</v>
      </c>
      <c r="D867" s="19">
        <v>1</v>
      </c>
      <c r="E867" s="2">
        <v>30586.74</v>
      </c>
      <c r="F867" s="2">
        <f t="shared" si="427"/>
        <v>30586.74</v>
      </c>
      <c r="G867" s="2">
        <v>31198.474800000004</v>
      </c>
      <c r="H867" s="2">
        <f t="shared" si="428"/>
        <v>31198.474800000004</v>
      </c>
      <c r="I867" s="2">
        <v>32449.472466000003</v>
      </c>
      <c r="J867" s="63">
        <f t="shared" si="429"/>
        <v>32449.472466000003</v>
      </c>
      <c r="K867" s="20">
        <f t="shared" si="430"/>
        <v>30586.74</v>
      </c>
      <c r="L867" s="20">
        <f t="shared" si="431"/>
        <v>32449.472466000003</v>
      </c>
      <c r="M867" s="20">
        <f t="shared" si="432"/>
        <v>31198.474800000004</v>
      </c>
      <c r="N867" s="20">
        <f t="shared" si="433"/>
        <v>31411.562422000003</v>
      </c>
      <c r="O867" s="20">
        <f t="shared" si="418"/>
        <v>30892.607400000001</v>
      </c>
      <c r="P867" s="20">
        <f t="shared" si="419"/>
        <v>31823.973633000001</v>
      </c>
      <c r="Q867" s="20">
        <f t="shared" si="434"/>
        <v>432.56182536779784</v>
      </c>
      <c r="R867" s="21">
        <f t="shared" si="420"/>
        <v>1.400211447894158E-2</v>
      </c>
      <c r="S867" s="20">
        <f t="shared" si="424"/>
        <v>31411.562422000003</v>
      </c>
      <c r="T867" s="16" t="str">
        <f t="shared" si="421"/>
        <v>PROMEDIO</v>
      </c>
      <c r="U867" s="16">
        <v>1</v>
      </c>
      <c r="V867" s="16">
        <v>1</v>
      </c>
      <c r="W867" s="18">
        <f t="shared" si="422"/>
        <v>0</v>
      </c>
      <c r="X867" s="22">
        <f t="shared" si="423"/>
        <v>1</v>
      </c>
      <c r="Y867" s="22" t="e">
        <f>U867/#REF!</f>
        <v>#REF!</v>
      </c>
      <c r="Z867" s="22" t="e">
        <f>V867/#REF!</f>
        <v>#REF!</v>
      </c>
      <c r="AA867" s="20">
        <f t="shared" si="425"/>
        <v>31411.562422000003</v>
      </c>
      <c r="AB867" s="20">
        <f t="shared" si="426"/>
        <v>31411.562422000003</v>
      </c>
    </row>
    <row r="868" spans="1:47" ht="20.399999999999999" x14ac:dyDescent="0.2">
      <c r="A868" s="40">
        <v>800</v>
      </c>
      <c r="B868" s="55" t="s">
        <v>614</v>
      </c>
      <c r="C868" s="54" t="s">
        <v>152</v>
      </c>
      <c r="D868" s="19">
        <v>1</v>
      </c>
      <c r="E868" s="2">
        <v>185000</v>
      </c>
      <c r="F868" s="2">
        <f t="shared" si="427"/>
        <v>185000</v>
      </c>
      <c r="G868" s="2">
        <v>223850</v>
      </c>
      <c r="H868" s="2">
        <f t="shared" si="428"/>
        <v>223850</v>
      </c>
      <c r="I868" s="2">
        <v>236226.49999999994</v>
      </c>
      <c r="J868" s="63">
        <f t="shared" si="429"/>
        <v>236226.49999999994</v>
      </c>
      <c r="K868" s="20">
        <f t="shared" si="430"/>
        <v>185000</v>
      </c>
      <c r="L868" s="20">
        <f t="shared" si="431"/>
        <v>236226.49999999994</v>
      </c>
      <c r="M868" s="20">
        <f t="shared" si="432"/>
        <v>223850</v>
      </c>
      <c r="N868" s="20">
        <f t="shared" si="433"/>
        <v>215025.5</v>
      </c>
      <c r="O868" s="20">
        <f t="shared" si="418"/>
        <v>204425</v>
      </c>
      <c r="P868" s="20">
        <f t="shared" si="419"/>
        <v>230038.24999999997</v>
      </c>
      <c r="Q868" s="20">
        <f t="shared" si="434"/>
        <v>27471.098449097371</v>
      </c>
      <c r="R868" s="21">
        <f t="shared" si="420"/>
        <v>0.13438228420739817</v>
      </c>
      <c r="S868" s="20">
        <f t="shared" si="424"/>
        <v>204425</v>
      </c>
      <c r="T868" s="16" t="str">
        <f t="shared" si="421"/>
        <v>PROM[MEN-MED]</v>
      </c>
      <c r="U868" s="16">
        <v>1</v>
      </c>
      <c r="V868" s="16">
        <v>1</v>
      </c>
      <c r="W868" s="18">
        <f t="shared" si="422"/>
        <v>0</v>
      </c>
      <c r="X868" s="22">
        <f t="shared" si="423"/>
        <v>1</v>
      </c>
      <c r="Y868" s="22" t="e">
        <f>U868/#REF!</f>
        <v>#REF!</v>
      </c>
      <c r="Z868" s="22" t="e">
        <f>V868/#REF!</f>
        <v>#REF!</v>
      </c>
      <c r="AA868" s="20">
        <f t="shared" si="425"/>
        <v>204425</v>
      </c>
      <c r="AB868" s="20">
        <f t="shared" si="426"/>
        <v>204425</v>
      </c>
    </row>
    <row r="869" spans="1:47" ht="20.399999999999999" x14ac:dyDescent="0.2">
      <c r="A869" s="40">
        <v>801</v>
      </c>
      <c r="B869" s="55" t="s">
        <v>615</v>
      </c>
      <c r="C869" s="54" t="s">
        <v>152</v>
      </c>
      <c r="D869" s="19">
        <v>1</v>
      </c>
      <c r="E869" s="2">
        <v>215000</v>
      </c>
      <c r="F869" s="2">
        <f t="shared" si="427"/>
        <v>215000</v>
      </c>
      <c r="G869" s="2">
        <v>217150</v>
      </c>
      <c r="H869" s="2">
        <f t="shared" si="428"/>
        <v>217150</v>
      </c>
      <c r="I869" s="2">
        <v>264901.50000000006</v>
      </c>
      <c r="J869" s="63">
        <f t="shared" si="429"/>
        <v>264901.50000000006</v>
      </c>
      <c r="K869" s="20">
        <f t="shared" si="430"/>
        <v>215000</v>
      </c>
      <c r="L869" s="20">
        <f t="shared" si="431"/>
        <v>264901.50000000006</v>
      </c>
      <c r="M869" s="20">
        <f t="shared" si="432"/>
        <v>217150</v>
      </c>
      <c r="N869" s="20">
        <f t="shared" si="433"/>
        <v>232350.5</v>
      </c>
      <c r="O869" s="20">
        <f t="shared" si="418"/>
        <v>216075</v>
      </c>
      <c r="P869" s="20">
        <f t="shared" si="419"/>
        <v>241025.75000000003</v>
      </c>
      <c r="Q869" s="20">
        <f t="shared" si="434"/>
        <v>1520.2795795510772</v>
      </c>
      <c r="R869" s="21">
        <f t="shared" si="420"/>
        <v>7.0358883700153982E-3</v>
      </c>
      <c r="S869" s="20">
        <f t="shared" si="424"/>
        <v>232350.5</v>
      </c>
      <c r="T869" s="16" t="str">
        <f t="shared" si="421"/>
        <v>PROMEDIO</v>
      </c>
      <c r="U869" s="16">
        <v>1</v>
      </c>
      <c r="V869" s="16">
        <v>1</v>
      </c>
      <c r="W869" s="18">
        <f t="shared" si="422"/>
        <v>0</v>
      </c>
      <c r="X869" s="22">
        <f t="shared" si="423"/>
        <v>1</v>
      </c>
      <c r="Y869" s="22" t="e">
        <f>U869/#REF!</f>
        <v>#REF!</v>
      </c>
      <c r="Z869" s="22" t="e">
        <f>V869/#REF!</f>
        <v>#REF!</v>
      </c>
      <c r="AA869" s="20">
        <f t="shared" si="425"/>
        <v>232350.5</v>
      </c>
      <c r="AB869" s="20">
        <f t="shared" si="426"/>
        <v>232350.5</v>
      </c>
    </row>
    <row r="870" spans="1:47" ht="20.399999999999999" x14ac:dyDescent="0.2">
      <c r="A870" s="40">
        <v>802</v>
      </c>
      <c r="B870" s="55" t="s">
        <v>616</v>
      </c>
      <c r="C870" s="54" t="s">
        <v>152</v>
      </c>
      <c r="D870" s="19">
        <v>1</v>
      </c>
      <c r="E870" s="2">
        <v>85000</v>
      </c>
      <c r="F870" s="2">
        <f t="shared" si="427"/>
        <v>85000</v>
      </c>
      <c r="G870" s="2">
        <v>90950</v>
      </c>
      <c r="H870" s="2">
        <f t="shared" si="428"/>
        <v>90950</v>
      </c>
      <c r="I870" s="2">
        <v>88434</v>
      </c>
      <c r="J870" s="63">
        <f t="shared" si="429"/>
        <v>88434</v>
      </c>
      <c r="K870" s="20">
        <f t="shared" si="430"/>
        <v>85000</v>
      </c>
      <c r="L870" s="20">
        <f t="shared" si="431"/>
        <v>90950</v>
      </c>
      <c r="M870" s="20">
        <f t="shared" si="432"/>
        <v>88434</v>
      </c>
      <c r="N870" s="20">
        <f t="shared" si="433"/>
        <v>88128</v>
      </c>
      <c r="O870" s="20">
        <f t="shared" si="418"/>
        <v>86717</v>
      </c>
      <c r="P870" s="20">
        <f t="shared" si="419"/>
        <v>89692</v>
      </c>
      <c r="Q870" s="20">
        <f t="shared" si="434"/>
        <v>4207.2853480599579</v>
      </c>
      <c r="R870" s="21">
        <f t="shared" si="420"/>
        <v>4.8517422743636865E-2</v>
      </c>
      <c r="S870" s="20">
        <f t="shared" si="424"/>
        <v>88128</v>
      </c>
      <c r="T870" s="16" t="str">
        <f t="shared" si="421"/>
        <v>PROMEDIO</v>
      </c>
      <c r="U870" s="16">
        <v>1</v>
      </c>
      <c r="V870" s="16">
        <v>1</v>
      </c>
      <c r="W870" s="18">
        <f t="shared" si="422"/>
        <v>0</v>
      </c>
      <c r="X870" s="22">
        <f t="shared" si="423"/>
        <v>1</v>
      </c>
      <c r="Y870" s="22" t="e">
        <f>U870/#REF!</f>
        <v>#REF!</v>
      </c>
      <c r="Z870" s="22" t="e">
        <f>V870/#REF!</f>
        <v>#REF!</v>
      </c>
      <c r="AA870" s="20">
        <f t="shared" si="425"/>
        <v>88128</v>
      </c>
      <c r="AB870" s="20">
        <f t="shared" si="426"/>
        <v>88128</v>
      </c>
    </row>
    <row r="871" spans="1:47" ht="30.6" x14ac:dyDescent="0.2">
      <c r="A871" s="40">
        <v>803</v>
      </c>
      <c r="B871" s="55" t="s">
        <v>617</v>
      </c>
      <c r="C871" s="54" t="s">
        <v>153</v>
      </c>
      <c r="D871" s="19">
        <v>1</v>
      </c>
      <c r="E871" s="2">
        <v>185000</v>
      </c>
      <c r="F871" s="2">
        <f t="shared" si="427"/>
        <v>185000</v>
      </c>
      <c r="G871" s="2">
        <v>210900.00000000003</v>
      </c>
      <c r="H871" s="2">
        <f t="shared" si="428"/>
        <v>210900.00000000003</v>
      </c>
      <c r="I871" s="2">
        <v>266400</v>
      </c>
      <c r="J871" s="63">
        <f t="shared" si="429"/>
        <v>266400</v>
      </c>
      <c r="K871" s="20">
        <f t="shared" si="430"/>
        <v>185000</v>
      </c>
      <c r="L871" s="20">
        <f t="shared" si="431"/>
        <v>266400</v>
      </c>
      <c r="M871" s="20">
        <f t="shared" si="432"/>
        <v>210900.00000000003</v>
      </c>
      <c r="N871" s="20">
        <f t="shared" si="433"/>
        <v>220766.66666666666</v>
      </c>
      <c r="O871" s="20">
        <f t="shared" si="418"/>
        <v>197950</v>
      </c>
      <c r="P871" s="20">
        <f t="shared" si="419"/>
        <v>238650</v>
      </c>
      <c r="Q871" s="20">
        <f t="shared" si="434"/>
        <v>18314.065632731599</v>
      </c>
      <c r="R871" s="21">
        <f t="shared" si="420"/>
        <v>9.2518644267398836E-2</v>
      </c>
      <c r="S871" s="20">
        <f t="shared" si="424"/>
        <v>220766.66666666666</v>
      </c>
      <c r="T871" s="16" t="str">
        <f t="shared" si="421"/>
        <v>PROMEDIO</v>
      </c>
      <c r="U871" s="16">
        <v>1</v>
      </c>
      <c r="V871" s="16">
        <v>1</v>
      </c>
      <c r="W871" s="18">
        <f t="shared" si="422"/>
        <v>0</v>
      </c>
      <c r="X871" s="22">
        <f t="shared" si="423"/>
        <v>1</v>
      </c>
      <c r="Y871" s="22" t="e">
        <f>U871/#REF!</f>
        <v>#REF!</v>
      </c>
      <c r="Z871" s="22" t="e">
        <f>V871/#REF!</f>
        <v>#REF!</v>
      </c>
      <c r="AA871" s="20">
        <f t="shared" si="425"/>
        <v>220766.66666666666</v>
      </c>
      <c r="AB871" s="20">
        <f t="shared" si="426"/>
        <v>220766.66666666666</v>
      </c>
    </row>
    <row r="872" spans="1:47" s="45" customFormat="1" ht="17.399999999999999" customHeight="1" x14ac:dyDescent="0.2">
      <c r="A872" s="334" t="s">
        <v>618</v>
      </c>
      <c r="B872" s="335"/>
      <c r="C872" s="43"/>
      <c r="D872" s="124"/>
      <c r="E872" s="125"/>
      <c r="F872" s="125"/>
      <c r="G872" s="125"/>
      <c r="H872" s="125"/>
      <c r="I872" s="125"/>
      <c r="J872" s="126"/>
      <c r="K872" s="127"/>
      <c r="L872" s="127"/>
      <c r="M872" s="127"/>
      <c r="N872" s="127"/>
      <c r="O872" s="127"/>
      <c r="P872" s="127"/>
      <c r="Q872" s="127"/>
      <c r="R872" s="128"/>
      <c r="S872" s="127"/>
      <c r="T872" s="123"/>
      <c r="U872" s="123"/>
      <c r="V872" s="123"/>
      <c r="W872" s="124"/>
      <c r="X872" s="128"/>
      <c r="Y872" s="128"/>
      <c r="Z872" s="128"/>
      <c r="AA872" s="127"/>
      <c r="AB872" s="127"/>
      <c r="AC872" s="44"/>
      <c r="AD872" s="44"/>
      <c r="AE872" s="44"/>
      <c r="AF872" s="44"/>
      <c r="AG872" s="44"/>
      <c r="AH872" s="44"/>
      <c r="AI872" s="44"/>
      <c r="AJ872" s="44"/>
      <c r="AK872" s="44"/>
      <c r="AL872" s="44"/>
      <c r="AM872" s="44"/>
      <c r="AN872" s="44"/>
      <c r="AO872" s="44"/>
      <c r="AP872" s="44"/>
      <c r="AQ872" s="44"/>
      <c r="AR872" s="44"/>
      <c r="AS872" s="44"/>
      <c r="AT872" s="44"/>
      <c r="AU872" s="44"/>
    </row>
    <row r="873" spans="1:47" ht="30.6" x14ac:dyDescent="0.2">
      <c r="A873" s="40">
        <v>804</v>
      </c>
      <c r="B873" s="55" t="s">
        <v>619</v>
      </c>
      <c r="C873" s="54" t="s">
        <v>152</v>
      </c>
      <c r="D873" s="19">
        <v>1</v>
      </c>
      <c r="E873" s="2">
        <v>136000</v>
      </c>
      <c r="F873" s="2">
        <f t="shared" ref="F873:F882" si="435">E873*D873</f>
        <v>136000</v>
      </c>
      <c r="G873" s="2">
        <v>164560</v>
      </c>
      <c r="H873" s="2">
        <f t="shared" ref="H873:H882" si="436">G873*D873</f>
        <v>164560</v>
      </c>
      <c r="I873" s="2">
        <v>158630.40000000002</v>
      </c>
      <c r="J873" s="63">
        <f t="shared" ref="J873:J882" si="437">I873*D873</f>
        <v>158630.40000000002</v>
      </c>
      <c r="K873" s="20">
        <f t="shared" ref="K873:K882" si="438">MIN(E873,G873,I873)</f>
        <v>136000</v>
      </c>
      <c r="L873" s="20">
        <f t="shared" ref="L873:L882" si="439">MAX(E873,G873,I873)</f>
        <v>164560</v>
      </c>
      <c r="M873" s="20">
        <f t="shared" ref="M873:M882" si="440">MEDIAN(E873,G873,I873)</f>
        <v>158630.40000000002</v>
      </c>
      <c r="N873" s="20">
        <f t="shared" ref="N873:N882" si="441">AVERAGE(E873,G873,I873)</f>
        <v>153063.46666666667</v>
      </c>
      <c r="O873" s="20">
        <f t="shared" si="418"/>
        <v>147315.20000000001</v>
      </c>
      <c r="P873" s="20">
        <f t="shared" si="419"/>
        <v>161595.20000000001</v>
      </c>
      <c r="Q873" s="20">
        <f t="shared" ref="Q873:Q882" si="442">STDEVA(E873,G873)</f>
        <v>20194.969670687798</v>
      </c>
      <c r="R873" s="21">
        <f t="shared" si="420"/>
        <v>0.1370868021133447</v>
      </c>
      <c r="S873" s="20">
        <f t="shared" si="424"/>
        <v>147315.20000000001</v>
      </c>
      <c r="T873" s="16" t="str">
        <f t="shared" si="421"/>
        <v>PROM[MEN-MED]</v>
      </c>
      <c r="U873" s="16">
        <v>1</v>
      </c>
      <c r="V873" s="16">
        <v>1</v>
      </c>
      <c r="W873" s="18">
        <f t="shared" si="422"/>
        <v>0</v>
      </c>
      <c r="X873" s="22">
        <f t="shared" si="423"/>
        <v>1</v>
      </c>
      <c r="Y873" s="22" t="e">
        <f>U873/#REF!</f>
        <v>#REF!</v>
      </c>
      <c r="Z873" s="22" t="e">
        <f>V873/#REF!</f>
        <v>#REF!</v>
      </c>
      <c r="AA873" s="20">
        <f t="shared" si="425"/>
        <v>147315.20000000001</v>
      </c>
      <c r="AB873" s="20">
        <f t="shared" si="426"/>
        <v>147315.20000000001</v>
      </c>
    </row>
    <row r="874" spans="1:47" ht="20.399999999999999" x14ac:dyDescent="0.2">
      <c r="A874" s="40">
        <v>805</v>
      </c>
      <c r="B874" s="55" t="s">
        <v>620</v>
      </c>
      <c r="C874" s="54" t="s">
        <v>152</v>
      </c>
      <c r="D874" s="19">
        <v>1</v>
      </c>
      <c r="E874" s="2">
        <v>54729.14</v>
      </c>
      <c r="F874" s="2">
        <f t="shared" si="435"/>
        <v>54729.14</v>
      </c>
      <c r="G874" s="2">
        <v>57465.597000000002</v>
      </c>
      <c r="H874" s="2">
        <f t="shared" si="436"/>
        <v>57465.597000000002</v>
      </c>
      <c r="I874" s="2">
        <v>81458.851975999991</v>
      </c>
      <c r="J874" s="63">
        <f t="shared" si="437"/>
        <v>81458.851975999991</v>
      </c>
      <c r="K874" s="20">
        <f t="shared" si="438"/>
        <v>54729.14</v>
      </c>
      <c r="L874" s="20">
        <f t="shared" si="439"/>
        <v>81458.851975999991</v>
      </c>
      <c r="M874" s="20">
        <f t="shared" si="440"/>
        <v>57465.597000000002</v>
      </c>
      <c r="N874" s="20">
        <f t="shared" si="441"/>
        <v>64551.196325333323</v>
      </c>
      <c r="O874" s="20">
        <f t="shared" si="418"/>
        <v>56097.368499999997</v>
      </c>
      <c r="P874" s="20">
        <f t="shared" si="419"/>
        <v>69462.224487999993</v>
      </c>
      <c r="Q874" s="20">
        <f t="shared" si="442"/>
        <v>1934.9673011253979</v>
      </c>
      <c r="R874" s="21">
        <f t="shared" si="420"/>
        <v>3.4493013716416984E-2</v>
      </c>
      <c r="S874" s="20">
        <f t="shared" si="424"/>
        <v>64551.196325333323</v>
      </c>
      <c r="T874" s="16" t="str">
        <f t="shared" si="421"/>
        <v>PROMEDIO</v>
      </c>
      <c r="U874" s="16">
        <v>1</v>
      </c>
      <c r="V874" s="16">
        <v>1</v>
      </c>
      <c r="W874" s="18">
        <f t="shared" si="422"/>
        <v>0</v>
      </c>
      <c r="X874" s="22">
        <f t="shared" si="423"/>
        <v>1</v>
      </c>
      <c r="Y874" s="22" t="e">
        <f>U874/#REF!</f>
        <v>#REF!</v>
      </c>
      <c r="Z874" s="22" t="e">
        <f>V874/#REF!</f>
        <v>#REF!</v>
      </c>
      <c r="AA874" s="20">
        <f t="shared" si="425"/>
        <v>64551.196325333323</v>
      </c>
      <c r="AB874" s="20">
        <f t="shared" si="426"/>
        <v>64551.196325333323</v>
      </c>
    </row>
    <row r="875" spans="1:47" x14ac:dyDescent="0.2">
      <c r="A875" s="40">
        <v>806</v>
      </c>
      <c r="B875" s="55" t="s">
        <v>621</v>
      </c>
      <c r="C875" s="54" t="s">
        <v>154</v>
      </c>
      <c r="D875" s="19">
        <v>1</v>
      </c>
      <c r="E875" s="2">
        <v>78000</v>
      </c>
      <c r="F875" s="2">
        <f t="shared" si="435"/>
        <v>78000</v>
      </c>
      <c r="G875" s="2">
        <v>88920.000000000015</v>
      </c>
      <c r="H875" s="2">
        <f t="shared" si="436"/>
        <v>88920.000000000015</v>
      </c>
      <c r="I875" s="2">
        <v>114199.8</v>
      </c>
      <c r="J875" s="63">
        <f t="shared" si="437"/>
        <v>114199.8</v>
      </c>
      <c r="K875" s="20">
        <f t="shared" si="438"/>
        <v>78000</v>
      </c>
      <c r="L875" s="20">
        <f t="shared" si="439"/>
        <v>114199.8</v>
      </c>
      <c r="M875" s="20">
        <f t="shared" si="440"/>
        <v>88920.000000000015</v>
      </c>
      <c r="N875" s="20">
        <f t="shared" si="441"/>
        <v>93706.599999999991</v>
      </c>
      <c r="O875" s="20">
        <f t="shared" si="418"/>
        <v>83460</v>
      </c>
      <c r="P875" s="20">
        <f t="shared" si="419"/>
        <v>101559.90000000001</v>
      </c>
      <c r="Q875" s="20">
        <f t="shared" si="442"/>
        <v>7721.6060505571095</v>
      </c>
      <c r="R875" s="21">
        <f t="shared" si="420"/>
        <v>9.2518644267398864E-2</v>
      </c>
      <c r="S875" s="20">
        <f t="shared" si="424"/>
        <v>93706.599999999991</v>
      </c>
      <c r="T875" s="16" t="str">
        <f t="shared" si="421"/>
        <v>PROMEDIO</v>
      </c>
      <c r="U875" s="16">
        <v>1</v>
      </c>
      <c r="V875" s="16">
        <v>1</v>
      </c>
      <c r="W875" s="18">
        <f t="shared" si="422"/>
        <v>0</v>
      </c>
      <c r="X875" s="22">
        <f t="shared" si="423"/>
        <v>1</v>
      </c>
      <c r="Y875" s="22" t="e">
        <f>U875/#REF!</f>
        <v>#REF!</v>
      </c>
      <c r="Z875" s="22" t="e">
        <f>V875/#REF!</f>
        <v>#REF!</v>
      </c>
      <c r="AA875" s="20">
        <f t="shared" si="425"/>
        <v>93706.599999999991</v>
      </c>
      <c r="AB875" s="20">
        <f t="shared" si="426"/>
        <v>93706.599999999991</v>
      </c>
    </row>
    <row r="876" spans="1:47" x14ac:dyDescent="0.2">
      <c r="A876" s="40">
        <v>807</v>
      </c>
      <c r="B876" s="55" t="s">
        <v>622</v>
      </c>
      <c r="C876" s="54" t="s">
        <v>152</v>
      </c>
      <c r="D876" s="19">
        <v>1</v>
      </c>
      <c r="E876" s="2">
        <v>132340.84</v>
      </c>
      <c r="F876" s="2">
        <f t="shared" si="435"/>
        <v>132340.84</v>
      </c>
      <c r="G876" s="2">
        <v>164102.6416</v>
      </c>
      <c r="H876" s="2">
        <f t="shared" si="436"/>
        <v>164102.6416</v>
      </c>
      <c r="I876" s="2">
        <v>145905.77610000002</v>
      </c>
      <c r="J876" s="63">
        <f t="shared" si="437"/>
        <v>145905.77610000002</v>
      </c>
      <c r="K876" s="20">
        <f t="shared" si="438"/>
        <v>132340.84</v>
      </c>
      <c r="L876" s="20">
        <f t="shared" si="439"/>
        <v>164102.6416</v>
      </c>
      <c r="M876" s="20">
        <f t="shared" si="440"/>
        <v>145905.77610000002</v>
      </c>
      <c r="N876" s="20">
        <f t="shared" si="441"/>
        <v>147449.75256666666</v>
      </c>
      <c r="O876" s="20">
        <f t="shared" si="418"/>
        <v>139123.30804999999</v>
      </c>
      <c r="P876" s="20">
        <f t="shared" si="419"/>
        <v>155004.20885</v>
      </c>
      <c r="Q876" s="20">
        <f t="shared" si="442"/>
        <v>22458.985294061727</v>
      </c>
      <c r="R876" s="21">
        <f t="shared" si="420"/>
        <v>0.16143222590703576</v>
      </c>
      <c r="S876" s="20">
        <f t="shared" si="424"/>
        <v>139123.30804999999</v>
      </c>
      <c r="T876" s="16" t="str">
        <f t="shared" si="421"/>
        <v>PROM[MEN-MED]</v>
      </c>
      <c r="U876" s="16">
        <v>1</v>
      </c>
      <c r="V876" s="16">
        <v>1</v>
      </c>
      <c r="W876" s="18">
        <f t="shared" si="422"/>
        <v>0</v>
      </c>
      <c r="X876" s="22">
        <f t="shared" si="423"/>
        <v>1</v>
      </c>
      <c r="Y876" s="22" t="e">
        <f>U876/#REF!</f>
        <v>#REF!</v>
      </c>
      <c r="Z876" s="22" t="e">
        <f>V876/#REF!</f>
        <v>#REF!</v>
      </c>
      <c r="AA876" s="20">
        <f t="shared" si="425"/>
        <v>139123.30804999999</v>
      </c>
      <c r="AB876" s="20">
        <f t="shared" si="426"/>
        <v>139123.30804999999</v>
      </c>
    </row>
    <row r="877" spans="1:47" x14ac:dyDescent="0.2">
      <c r="A877" s="40">
        <v>808</v>
      </c>
      <c r="B877" s="55" t="s">
        <v>623</v>
      </c>
      <c r="C877" s="54" t="s">
        <v>152</v>
      </c>
      <c r="D877" s="19">
        <v>1</v>
      </c>
      <c r="E877" s="2">
        <v>55070.07</v>
      </c>
      <c r="F877" s="2">
        <f t="shared" si="435"/>
        <v>55070.07</v>
      </c>
      <c r="G877" s="2">
        <v>67185.485400000005</v>
      </c>
      <c r="H877" s="2">
        <f t="shared" si="436"/>
        <v>67185.485400000005</v>
      </c>
      <c r="I877" s="2">
        <v>86046.984375</v>
      </c>
      <c r="J877" s="63">
        <f t="shared" si="437"/>
        <v>86046.984375</v>
      </c>
      <c r="K877" s="20">
        <f t="shared" si="438"/>
        <v>55070.07</v>
      </c>
      <c r="L877" s="20">
        <f t="shared" si="439"/>
        <v>86046.984375</v>
      </c>
      <c r="M877" s="20">
        <f t="shared" si="440"/>
        <v>67185.485400000005</v>
      </c>
      <c r="N877" s="20">
        <f t="shared" si="441"/>
        <v>69434.179925000004</v>
      </c>
      <c r="O877" s="20">
        <f t="shared" si="418"/>
        <v>61127.777700000006</v>
      </c>
      <c r="P877" s="20">
        <f t="shared" si="419"/>
        <v>76616.234887500003</v>
      </c>
      <c r="Q877" s="20">
        <f t="shared" si="442"/>
        <v>8566.8923862319316</v>
      </c>
      <c r="R877" s="21">
        <f t="shared" si="420"/>
        <v>0.14014728996490136</v>
      </c>
      <c r="S877" s="20">
        <f t="shared" si="424"/>
        <v>61127.777700000006</v>
      </c>
      <c r="T877" s="16" t="str">
        <f t="shared" si="421"/>
        <v>PROM[MEN-MED]</v>
      </c>
      <c r="U877" s="16">
        <v>1</v>
      </c>
      <c r="V877" s="16">
        <v>1</v>
      </c>
      <c r="W877" s="18">
        <f t="shared" si="422"/>
        <v>0</v>
      </c>
      <c r="X877" s="22">
        <f t="shared" si="423"/>
        <v>1</v>
      </c>
      <c r="Y877" s="22" t="e">
        <f>U877/#REF!</f>
        <v>#REF!</v>
      </c>
      <c r="Z877" s="22" t="e">
        <f>V877/#REF!</f>
        <v>#REF!</v>
      </c>
      <c r="AA877" s="20">
        <f t="shared" si="425"/>
        <v>61127.777700000006</v>
      </c>
      <c r="AB877" s="20">
        <f t="shared" si="426"/>
        <v>61127.777700000006</v>
      </c>
    </row>
    <row r="878" spans="1:47" ht="20.399999999999999" x14ac:dyDescent="0.2">
      <c r="A878" s="40">
        <v>809</v>
      </c>
      <c r="B878" s="55" t="s">
        <v>624</v>
      </c>
      <c r="C878" s="54" t="s">
        <v>154</v>
      </c>
      <c r="D878" s="19">
        <v>1</v>
      </c>
      <c r="E878" s="2">
        <v>165000</v>
      </c>
      <c r="F878" s="2">
        <f t="shared" si="435"/>
        <v>165000</v>
      </c>
      <c r="G878" s="2">
        <v>181500.00000000003</v>
      </c>
      <c r="H878" s="2">
        <f t="shared" si="436"/>
        <v>181500.00000000003</v>
      </c>
      <c r="I878" s="2">
        <v>203296.50000000006</v>
      </c>
      <c r="J878" s="63">
        <f t="shared" si="437"/>
        <v>203296.50000000006</v>
      </c>
      <c r="K878" s="20">
        <f t="shared" si="438"/>
        <v>165000</v>
      </c>
      <c r="L878" s="20">
        <f t="shared" si="439"/>
        <v>203296.50000000006</v>
      </c>
      <c r="M878" s="20">
        <f t="shared" si="440"/>
        <v>181500.00000000003</v>
      </c>
      <c r="N878" s="20">
        <f t="shared" si="441"/>
        <v>183265.5</v>
      </c>
      <c r="O878" s="20">
        <f t="shared" si="418"/>
        <v>173250</v>
      </c>
      <c r="P878" s="20">
        <f t="shared" si="419"/>
        <v>192398.25000000006</v>
      </c>
      <c r="Q878" s="20">
        <f t="shared" si="442"/>
        <v>11667.261889578054</v>
      </c>
      <c r="R878" s="21">
        <f t="shared" si="420"/>
        <v>6.7343502970147504E-2</v>
      </c>
      <c r="S878" s="20">
        <f t="shared" si="424"/>
        <v>183265.5</v>
      </c>
      <c r="T878" s="16" t="str">
        <f t="shared" si="421"/>
        <v>PROMEDIO</v>
      </c>
      <c r="U878" s="16">
        <v>1</v>
      </c>
      <c r="V878" s="16">
        <v>1</v>
      </c>
      <c r="W878" s="18">
        <f t="shared" si="422"/>
        <v>0</v>
      </c>
      <c r="X878" s="22">
        <f t="shared" si="423"/>
        <v>1</v>
      </c>
      <c r="Y878" s="22" t="e">
        <f>U878/#REF!</f>
        <v>#REF!</v>
      </c>
      <c r="Z878" s="22" t="e">
        <f>V878/#REF!</f>
        <v>#REF!</v>
      </c>
      <c r="AA878" s="20">
        <f t="shared" si="425"/>
        <v>183265.5</v>
      </c>
      <c r="AB878" s="20">
        <f t="shared" si="426"/>
        <v>183265.5</v>
      </c>
    </row>
    <row r="879" spans="1:47" x14ac:dyDescent="0.2">
      <c r="A879" s="40">
        <v>810</v>
      </c>
      <c r="B879" s="55" t="s">
        <v>625</v>
      </c>
      <c r="C879" s="54" t="s">
        <v>152</v>
      </c>
      <c r="D879" s="19">
        <v>1</v>
      </c>
      <c r="E879" s="2">
        <v>55070.07</v>
      </c>
      <c r="F879" s="2">
        <f t="shared" si="435"/>
        <v>55070.07</v>
      </c>
      <c r="G879" s="2">
        <v>68286.886799999993</v>
      </c>
      <c r="H879" s="2">
        <f t="shared" si="436"/>
        <v>68286.886799999993</v>
      </c>
      <c r="I879" s="2">
        <v>76679.565467999986</v>
      </c>
      <c r="J879" s="63">
        <f t="shared" si="437"/>
        <v>76679.565467999986</v>
      </c>
      <c r="K879" s="20">
        <f t="shared" si="438"/>
        <v>55070.07</v>
      </c>
      <c r="L879" s="20">
        <f t="shared" si="439"/>
        <v>76679.565467999986</v>
      </c>
      <c r="M879" s="20">
        <f t="shared" si="440"/>
        <v>68286.886799999993</v>
      </c>
      <c r="N879" s="20">
        <f t="shared" si="441"/>
        <v>66678.840755999991</v>
      </c>
      <c r="O879" s="20">
        <f t="shared" si="418"/>
        <v>61678.478399999993</v>
      </c>
      <c r="P879" s="20">
        <f t="shared" si="419"/>
        <v>72483.226133999997</v>
      </c>
      <c r="Q879" s="20">
        <f t="shared" si="442"/>
        <v>9345.7007849803394</v>
      </c>
      <c r="R879" s="21">
        <f t="shared" si="420"/>
        <v>0.15152288168283251</v>
      </c>
      <c r="S879" s="20">
        <f t="shared" si="424"/>
        <v>61678.478399999993</v>
      </c>
      <c r="T879" s="16" t="str">
        <f t="shared" si="421"/>
        <v>PROM[MEN-MED]</v>
      </c>
      <c r="U879" s="16">
        <v>1</v>
      </c>
      <c r="V879" s="16">
        <v>1</v>
      </c>
      <c r="W879" s="18">
        <f t="shared" si="422"/>
        <v>0</v>
      </c>
      <c r="X879" s="22">
        <f t="shared" si="423"/>
        <v>1</v>
      </c>
      <c r="Y879" s="22" t="e">
        <f>U879/#REF!</f>
        <v>#REF!</v>
      </c>
      <c r="Z879" s="22" t="e">
        <f>V879/#REF!</f>
        <v>#REF!</v>
      </c>
      <c r="AA879" s="20">
        <f t="shared" si="425"/>
        <v>61678.478399999993</v>
      </c>
      <c r="AB879" s="20">
        <f t="shared" si="426"/>
        <v>61678.478399999993</v>
      </c>
    </row>
    <row r="880" spans="1:47" ht="20.399999999999999" x14ac:dyDescent="0.2">
      <c r="A880" s="40">
        <v>811</v>
      </c>
      <c r="B880" s="55" t="s">
        <v>626</v>
      </c>
      <c r="C880" s="54" t="s">
        <v>152</v>
      </c>
      <c r="D880" s="19">
        <v>1</v>
      </c>
      <c r="E880" s="2">
        <v>218000</v>
      </c>
      <c r="F880" s="2">
        <f t="shared" si="435"/>
        <v>218000</v>
      </c>
      <c r="G880" s="2">
        <v>222360</v>
      </c>
      <c r="H880" s="2">
        <f t="shared" si="436"/>
        <v>222360</v>
      </c>
      <c r="I880" s="2">
        <v>249588.2</v>
      </c>
      <c r="J880" s="63">
        <f t="shared" si="437"/>
        <v>249588.2</v>
      </c>
      <c r="K880" s="20">
        <f t="shared" si="438"/>
        <v>218000</v>
      </c>
      <c r="L880" s="20">
        <f t="shared" si="439"/>
        <v>249588.2</v>
      </c>
      <c r="M880" s="20">
        <f t="shared" si="440"/>
        <v>222360</v>
      </c>
      <c r="N880" s="20">
        <f t="shared" si="441"/>
        <v>229982.73333333331</v>
      </c>
      <c r="O880" s="20">
        <f t="shared" si="418"/>
        <v>220180</v>
      </c>
      <c r="P880" s="20">
        <f t="shared" si="419"/>
        <v>235974.1</v>
      </c>
      <c r="Q880" s="20">
        <f t="shared" si="442"/>
        <v>3082.9855659733471</v>
      </c>
      <c r="R880" s="21">
        <f t="shared" si="420"/>
        <v>1.4002114478941535E-2</v>
      </c>
      <c r="S880" s="20">
        <f t="shared" si="424"/>
        <v>229982.73333333331</v>
      </c>
      <c r="T880" s="16" t="str">
        <f t="shared" si="421"/>
        <v>PROMEDIO</v>
      </c>
      <c r="U880" s="16">
        <v>1</v>
      </c>
      <c r="V880" s="16">
        <v>1</v>
      </c>
      <c r="W880" s="18">
        <f t="shared" si="422"/>
        <v>0</v>
      </c>
      <c r="X880" s="22">
        <f t="shared" si="423"/>
        <v>1</v>
      </c>
      <c r="Y880" s="22" t="e">
        <f>U880/#REF!</f>
        <v>#REF!</v>
      </c>
      <c r="Z880" s="22" t="e">
        <f>V880/#REF!</f>
        <v>#REF!</v>
      </c>
      <c r="AA880" s="20">
        <f t="shared" si="425"/>
        <v>229982.73333333331</v>
      </c>
      <c r="AB880" s="20">
        <f t="shared" si="426"/>
        <v>229982.73333333331</v>
      </c>
    </row>
    <row r="881" spans="1:47" x14ac:dyDescent="0.2">
      <c r="A881" s="40">
        <v>812</v>
      </c>
      <c r="B881" s="55" t="s">
        <v>627</v>
      </c>
      <c r="C881" s="54" t="s">
        <v>154</v>
      </c>
      <c r="D881" s="19">
        <v>1</v>
      </c>
      <c r="E881" s="2">
        <v>83000</v>
      </c>
      <c r="F881" s="2">
        <f t="shared" si="435"/>
        <v>83000</v>
      </c>
      <c r="G881" s="2">
        <v>92130.000000000015</v>
      </c>
      <c r="H881" s="2">
        <f t="shared" si="436"/>
        <v>92130.000000000015</v>
      </c>
      <c r="I881" s="2">
        <v>119520</v>
      </c>
      <c r="J881" s="63">
        <f t="shared" si="437"/>
        <v>119520</v>
      </c>
      <c r="K881" s="20">
        <f t="shared" si="438"/>
        <v>83000</v>
      </c>
      <c r="L881" s="20">
        <f t="shared" si="439"/>
        <v>119520</v>
      </c>
      <c r="M881" s="20">
        <f t="shared" si="440"/>
        <v>92130.000000000015</v>
      </c>
      <c r="N881" s="20">
        <f t="shared" si="441"/>
        <v>98216.666666666672</v>
      </c>
      <c r="O881" s="20">
        <f t="shared" si="418"/>
        <v>87565</v>
      </c>
      <c r="P881" s="20">
        <f t="shared" si="419"/>
        <v>105825</v>
      </c>
      <c r="Q881" s="20">
        <f t="shared" si="442"/>
        <v>6455.8849122331894</v>
      </c>
      <c r="R881" s="21">
        <f t="shared" si="420"/>
        <v>7.372677339385815E-2</v>
      </c>
      <c r="S881" s="20">
        <f t="shared" si="424"/>
        <v>98216.666666666672</v>
      </c>
      <c r="T881" s="16" t="str">
        <f t="shared" si="421"/>
        <v>PROMEDIO</v>
      </c>
      <c r="U881" s="16">
        <v>1</v>
      </c>
      <c r="V881" s="16">
        <v>1</v>
      </c>
      <c r="W881" s="18">
        <f t="shared" si="422"/>
        <v>0</v>
      </c>
      <c r="X881" s="22">
        <f t="shared" si="423"/>
        <v>1</v>
      </c>
      <c r="Y881" s="22" t="e">
        <f>U881/#REF!</f>
        <v>#REF!</v>
      </c>
      <c r="Z881" s="22" t="e">
        <f>V881/#REF!</f>
        <v>#REF!</v>
      </c>
      <c r="AA881" s="20">
        <f t="shared" si="425"/>
        <v>98216.666666666672</v>
      </c>
      <c r="AB881" s="20">
        <f t="shared" si="426"/>
        <v>98216.666666666672</v>
      </c>
    </row>
    <row r="882" spans="1:47" x14ac:dyDescent="0.2">
      <c r="A882" s="40">
        <v>813</v>
      </c>
      <c r="B882" s="55" t="s">
        <v>628</v>
      </c>
      <c r="C882" s="54" t="s">
        <v>152</v>
      </c>
      <c r="D882" s="19">
        <v>1</v>
      </c>
      <c r="E882" s="2">
        <v>210000</v>
      </c>
      <c r="F882" s="2">
        <f t="shared" si="435"/>
        <v>210000</v>
      </c>
      <c r="G882" s="2">
        <v>228900.00000000003</v>
      </c>
      <c r="H882" s="2">
        <f t="shared" si="436"/>
        <v>228900.00000000003</v>
      </c>
      <c r="I882" s="2">
        <v>240429</v>
      </c>
      <c r="J882" s="63">
        <f t="shared" si="437"/>
        <v>240429</v>
      </c>
      <c r="K882" s="20">
        <f t="shared" si="438"/>
        <v>210000</v>
      </c>
      <c r="L882" s="20">
        <f t="shared" si="439"/>
        <v>240429</v>
      </c>
      <c r="M882" s="20">
        <f t="shared" si="440"/>
        <v>228900.00000000003</v>
      </c>
      <c r="N882" s="20">
        <f t="shared" si="441"/>
        <v>226443</v>
      </c>
      <c r="O882" s="20">
        <f t="shared" si="418"/>
        <v>219450</v>
      </c>
      <c r="P882" s="20">
        <f t="shared" si="419"/>
        <v>234664.5</v>
      </c>
      <c r="Q882" s="20">
        <f t="shared" si="442"/>
        <v>13364.318164425767</v>
      </c>
      <c r="R882" s="21">
        <f t="shared" si="420"/>
        <v>6.0899148618937193E-2</v>
      </c>
      <c r="S882" s="20">
        <f t="shared" si="424"/>
        <v>226443</v>
      </c>
      <c r="T882" s="16" t="str">
        <f t="shared" si="421"/>
        <v>PROMEDIO</v>
      </c>
      <c r="U882" s="16">
        <v>1</v>
      </c>
      <c r="V882" s="16">
        <v>1</v>
      </c>
      <c r="W882" s="18">
        <f t="shared" si="422"/>
        <v>0</v>
      </c>
      <c r="X882" s="22">
        <f t="shared" si="423"/>
        <v>1</v>
      </c>
      <c r="Y882" s="22" t="e">
        <f>U882/#REF!</f>
        <v>#REF!</v>
      </c>
      <c r="Z882" s="22" t="e">
        <f>V882/#REF!</f>
        <v>#REF!</v>
      </c>
      <c r="AA882" s="20">
        <f t="shared" si="425"/>
        <v>226443</v>
      </c>
      <c r="AB882" s="20">
        <f t="shared" si="426"/>
        <v>226443</v>
      </c>
    </row>
    <row r="883" spans="1:47" s="45" customFormat="1" ht="17.399999999999999" customHeight="1" x14ac:dyDescent="0.2">
      <c r="A883" s="334" t="s">
        <v>629</v>
      </c>
      <c r="B883" s="335"/>
      <c r="C883" s="43"/>
      <c r="D883" s="124"/>
      <c r="E883" s="125"/>
      <c r="F883" s="125"/>
      <c r="G883" s="125"/>
      <c r="H883" s="125"/>
      <c r="I883" s="125"/>
      <c r="J883" s="126"/>
      <c r="K883" s="127"/>
      <c r="L883" s="127"/>
      <c r="M883" s="127"/>
      <c r="N883" s="127"/>
      <c r="O883" s="127"/>
      <c r="P883" s="127"/>
      <c r="Q883" s="127"/>
      <c r="R883" s="128"/>
      <c r="S883" s="127"/>
      <c r="T883" s="123"/>
      <c r="U883" s="123"/>
      <c r="V883" s="123"/>
      <c r="W883" s="124"/>
      <c r="X883" s="128"/>
      <c r="Y883" s="128"/>
      <c r="Z883" s="128"/>
      <c r="AA883" s="127"/>
      <c r="AB883" s="127"/>
      <c r="AC883" s="44"/>
      <c r="AD883" s="44"/>
      <c r="AE883" s="44"/>
      <c r="AF883" s="44"/>
      <c r="AG883" s="44"/>
      <c r="AH883" s="44"/>
      <c r="AI883" s="44"/>
      <c r="AJ883" s="44"/>
      <c r="AK883" s="44"/>
      <c r="AL883" s="44"/>
      <c r="AM883" s="44"/>
      <c r="AN883" s="44"/>
      <c r="AO883" s="44"/>
      <c r="AP883" s="44"/>
      <c r="AQ883" s="44"/>
      <c r="AR883" s="44"/>
      <c r="AS883" s="44"/>
      <c r="AT883" s="44"/>
      <c r="AU883" s="44"/>
    </row>
    <row r="884" spans="1:47" ht="20.399999999999999" x14ac:dyDescent="0.2">
      <c r="A884" s="40">
        <v>814</v>
      </c>
      <c r="B884" s="55" t="s">
        <v>630</v>
      </c>
      <c r="C884" s="54" t="s">
        <v>152</v>
      </c>
      <c r="D884" s="19">
        <v>1</v>
      </c>
      <c r="E884" s="2">
        <v>85000</v>
      </c>
      <c r="F884" s="2">
        <f>E884*D884</f>
        <v>85000</v>
      </c>
      <c r="G884" s="2">
        <v>97749.999999999985</v>
      </c>
      <c r="H884" s="2">
        <f>G884*D884</f>
        <v>97749.999999999985</v>
      </c>
      <c r="I884" s="2">
        <v>102850.00000000003</v>
      </c>
      <c r="J884" s="63">
        <f>I884*D884</f>
        <v>102850.00000000003</v>
      </c>
      <c r="K884" s="20">
        <f>MIN(E884,G884,I884)</f>
        <v>85000</v>
      </c>
      <c r="L884" s="20">
        <f>MAX(E884,G884,I884)</f>
        <v>102850.00000000003</v>
      </c>
      <c r="M884" s="20">
        <f>MEDIAN(E884,G884,I884)</f>
        <v>97749.999999999985</v>
      </c>
      <c r="N884" s="20">
        <f>AVERAGE(E884,G884,I884)</f>
        <v>95200</v>
      </c>
      <c r="O884" s="20">
        <f t="shared" si="418"/>
        <v>91375</v>
      </c>
      <c r="P884" s="20">
        <f t="shared" si="419"/>
        <v>100300</v>
      </c>
      <c r="Q884" s="20">
        <f>STDEVA(E884,G884)</f>
        <v>9015.6114601284717</v>
      </c>
      <c r="R884" s="21">
        <f t="shared" si="420"/>
        <v>9.8666062491146067E-2</v>
      </c>
      <c r="S884" s="20">
        <f t="shared" si="424"/>
        <v>95200</v>
      </c>
      <c r="T884" s="16" t="str">
        <f t="shared" si="421"/>
        <v>PROMEDIO</v>
      </c>
      <c r="U884" s="16">
        <v>1</v>
      </c>
      <c r="V884" s="16">
        <v>1</v>
      </c>
      <c r="W884" s="18">
        <f t="shared" si="422"/>
        <v>0</v>
      </c>
      <c r="X884" s="22">
        <f t="shared" si="423"/>
        <v>1</v>
      </c>
      <c r="Y884" s="22" t="e">
        <f>U884/#REF!</f>
        <v>#REF!</v>
      </c>
      <c r="Z884" s="22" t="e">
        <f>V884/#REF!</f>
        <v>#REF!</v>
      </c>
      <c r="AA884" s="20">
        <f t="shared" si="425"/>
        <v>95200</v>
      </c>
      <c r="AB884" s="20">
        <f t="shared" si="426"/>
        <v>95200</v>
      </c>
    </row>
    <row r="885" spans="1:47" x14ac:dyDescent="0.2">
      <c r="A885" s="40">
        <v>815</v>
      </c>
      <c r="B885" s="55" t="s">
        <v>631</v>
      </c>
      <c r="C885" s="54" t="s">
        <v>152</v>
      </c>
      <c r="D885" s="19">
        <v>1</v>
      </c>
      <c r="E885" s="2">
        <v>80241.960000000006</v>
      </c>
      <c r="F885" s="2">
        <f>E885*D885</f>
        <v>80241.960000000006</v>
      </c>
      <c r="G885" s="2">
        <v>95487.932400000005</v>
      </c>
      <c r="H885" s="2">
        <f>G885*D885</f>
        <v>95487.932400000005</v>
      </c>
      <c r="I885" s="2">
        <v>83483.735184000005</v>
      </c>
      <c r="J885" s="63">
        <f>I885*D885</f>
        <v>83483.735184000005</v>
      </c>
      <c r="K885" s="20">
        <f>MIN(E885,G885,I885)</f>
        <v>80241.960000000006</v>
      </c>
      <c r="L885" s="20">
        <f>MAX(E885,G885,I885)</f>
        <v>95487.932400000005</v>
      </c>
      <c r="M885" s="20">
        <f>MEDIAN(E885,G885,I885)</f>
        <v>83483.735184000005</v>
      </c>
      <c r="N885" s="20">
        <f>AVERAGE(E885,G885,I885)</f>
        <v>86404.542528000005</v>
      </c>
      <c r="O885" s="20">
        <f t="shared" si="418"/>
        <v>81862.847592000006</v>
      </c>
      <c r="P885" s="20">
        <f t="shared" si="419"/>
        <v>89485.833792000005</v>
      </c>
      <c r="Q885" s="20">
        <f>STDEVA(E885,G885)</f>
        <v>10780.530469822941</v>
      </c>
      <c r="R885" s="21">
        <f t="shared" si="420"/>
        <v>0.13169014744701432</v>
      </c>
      <c r="S885" s="20">
        <f t="shared" si="424"/>
        <v>81862.847592000006</v>
      </c>
      <c r="T885" s="16" t="str">
        <f t="shared" si="421"/>
        <v>PROM[MEN-MED]</v>
      </c>
      <c r="U885" s="16">
        <v>1</v>
      </c>
      <c r="V885" s="16">
        <v>1</v>
      </c>
      <c r="W885" s="18">
        <f t="shared" si="422"/>
        <v>0</v>
      </c>
      <c r="X885" s="22">
        <f t="shared" si="423"/>
        <v>1</v>
      </c>
      <c r="Y885" s="22" t="e">
        <f>U885/#REF!</f>
        <v>#REF!</v>
      </c>
      <c r="Z885" s="22" t="e">
        <f>V885/#REF!</f>
        <v>#REF!</v>
      </c>
      <c r="AA885" s="20">
        <f t="shared" si="425"/>
        <v>81862.847592000006</v>
      </c>
      <c r="AB885" s="20">
        <f t="shared" si="426"/>
        <v>81862.847592000006</v>
      </c>
    </row>
    <row r="886" spans="1:47" ht="20.399999999999999" x14ac:dyDescent="0.2">
      <c r="A886" s="40">
        <v>816</v>
      </c>
      <c r="B886" s="55" t="s">
        <v>632</v>
      </c>
      <c r="C886" s="54" t="s">
        <v>152</v>
      </c>
      <c r="D886" s="19">
        <v>1</v>
      </c>
      <c r="E886" s="2">
        <v>115000</v>
      </c>
      <c r="F886" s="2">
        <f>E886*D886</f>
        <v>115000</v>
      </c>
      <c r="G886" s="2">
        <v>127650.00000000001</v>
      </c>
      <c r="H886" s="2">
        <f>G886*D886</f>
        <v>127650.00000000001</v>
      </c>
      <c r="I886" s="2">
        <v>117311.5</v>
      </c>
      <c r="J886" s="63">
        <f>I886*D886</f>
        <v>117311.5</v>
      </c>
      <c r="K886" s="20">
        <f>MIN(E886,G886,I886)</f>
        <v>115000</v>
      </c>
      <c r="L886" s="20">
        <f>MAX(E886,G886,I886)</f>
        <v>127650.00000000001</v>
      </c>
      <c r="M886" s="20">
        <f>MEDIAN(E886,G886,I886)</f>
        <v>117311.5</v>
      </c>
      <c r="N886" s="20">
        <f>AVERAGE(E886,G886,I886)</f>
        <v>119987.16666666667</v>
      </c>
      <c r="O886" s="20">
        <f t="shared" si="418"/>
        <v>116155.75</v>
      </c>
      <c r="P886" s="20">
        <f t="shared" si="419"/>
        <v>122480.75</v>
      </c>
      <c r="Q886" s="20">
        <f>STDEVA(E886,G886)</f>
        <v>8944.9007820098359</v>
      </c>
      <c r="R886" s="21">
        <f t="shared" si="420"/>
        <v>7.700781736599209E-2</v>
      </c>
      <c r="S886" s="20">
        <f t="shared" si="424"/>
        <v>119987.16666666667</v>
      </c>
      <c r="T886" s="16" t="str">
        <f t="shared" si="421"/>
        <v>PROMEDIO</v>
      </c>
      <c r="U886" s="16">
        <v>1</v>
      </c>
      <c r="V886" s="16">
        <v>1</v>
      </c>
      <c r="W886" s="18">
        <f t="shared" si="422"/>
        <v>0</v>
      </c>
      <c r="X886" s="22">
        <f t="shared" si="423"/>
        <v>1</v>
      </c>
      <c r="Y886" s="22" t="e">
        <f>U886/#REF!</f>
        <v>#REF!</v>
      </c>
      <c r="Z886" s="22" t="e">
        <f>V886/#REF!</f>
        <v>#REF!</v>
      </c>
      <c r="AA886" s="20">
        <f t="shared" si="425"/>
        <v>119987.16666666667</v>
      </c>
      <c r="AB886" s="20">
        <f t="shared" si="426"/>
        <v>119987.16666666667</v>
      </c>
    </row>
    <row r="887" spans="1:47" ht="20.399999999999999" x14ac:dyDescent="0.2">
      <c r="A887" s="40">
        <v>817</v>
      </c>
      <c r="B887" s="55" t="s">
        <v>633</v>
      </c>
      <c r="C887" s="54" t="s">
        <v>154</v>
      </c>
      <c r="D887" s="19">
        <v>1</v>
      </c>
      <c r="E887" s="2">
        <v>83889.49</v>
      </c>
      <c r="F887" s="2">
        <f>E887*D887</f>
        <v>83889.49</v>
      </c>
      <c r="G887" s="2">
        <v>101506.28290000001</v>
      </c>
      <c r="H887" s="2">
        <f>G887*D887</f>
        <v>101506.28290000001</v>
      </c>
      <c r="I887" s="2">
        <v>124861.116916</v>
      </c>
      <c r="J887" s="63">
        <f>I887*D887</f>
        <v>124861.116916</v>
      </c>
      <c r="K887" s="20">
        <f>MIN(E887,G887,I887)</f>
        <v>83889.49</v>
      </c>
      <c r="L887" s="20">
        <f>MAX(E887,G887,I887)</f>
        <v>124861.116916</v>
      </c>
      <c r="M887" s="20">
        <f>MEDIAN(E887,G887,I887)</f>
        <v>101506.28290000001</v>
      </c>
      <c r="N887" s="20">
        <f>AVERAGE(E887,G887,I887)</f>
        <v>103418.96327200001</v>
      </c>
      <c r="O887" s="20">
        <f t="shared" si="418"/>
        <v>92697.886450000005</v>
      </c>
      <c r="P887" s="20">
        <f t="shared" si="419"/>
        <v>113183.69990800001</v>
      </c>
      <c r="Q887" s="20">
        <f>STDEVA(E887,G887)</f>
        <v>12456.953722349024</v>
      </c>
      <c r="R887" s="21">
        <f t="shared" si="420"/>
        <v>0.13438228420739817</v>
      </c>
      <c r="S887" s="20">
        <f t="shared" si="424"/>
        <v>92697.886450000005</v>
      </c>
      <c r="T887" s="16" t="str">
        <f t="shared" si="421"/>
        <v>PROM[MEN-MED]</v>
      </c>
      <c r="U887" s="16">
        <v>1</v>
      </c>
      <c r="V887" s="16">
        <v>1</v>
      </c>
      <c r="W887" s="18">
        <f t="shared" si="422"/>
        <v>0</v>
      </c>
      <c r="X887" s="22">
        <f t="shared" si="423"/>
        <v>1</v>
      </c>
      <c r="Y887" s="22" t="e">
        <f>U887/#REF!</f>
        <v>#REF!</v>
      </c>
      <c r="Z887" s="22" t="e">
        <f>V887/#REF!</f>
        <v>#REF!</v>
      </c>
      <c r="AA887" s="20">
        <f t="shared" si="425"/>
        <v>92697.886450000005</v>
      </c>
      <c r="AB887" s="20">
        <f t="shared" si="426"/>
        <v>92697.886450000005</v>
      </c>
    </row>
    <row r="888" spans="1:47" ht="20.399999999999999" x14ac:dyDescent="0.2">
      <c r="A888" s="40">
        <v>818</v>
      </c>
      <c r="B888" s="55" t="s">
        <v>634</v>
      </c>
      <c r="C888" s="54" t="s">
        <v>152</v>
      </c>
      <c r="D888" s="19">
        <v>1</v>
      </c>
      <c r="E888" s="2">
        <v>115000</v>
      </c>
      <c r="F888" s="2">
        <f>E888*D888</f>
        <v>115000</v>
      </c>
      <c r="G888" s="2">
        <v>131100</v>
      </c>
      <c r="H888" s="2">
        <f>G888*D888</f>
        <v>131100</v>
      </c>
      <c r="I888" s="2">
        <v>122003.5</v>
      </c>
      <c r="J888" s="63">
        <f>I888*D888</f>
        <v>122003.5</v>
      </c>
      <c r="K888" s="20">
        <f>MIN(E888,G888,I888)</f>
        <v>115000</v>
      </c>
      <c r="L888" s="20">
        <f>MAX(E888,G888,I888)</f>
        <v>131100</v>
      </c>
      <c r="M888" s="20">
        <f>MEDIAN(E888,G888,I888)</f>
        <v>122003.5</v>
      </c>
      <c r="N888" s="20">
        <f>AVERAGE(E888,G888,I888)</f>
        <v>122701.16666666667</v>
      </c>
      <c r="O888" s="20">
        <f t="shared" si="418"/>
        <v>118501.75</v>
      </c>
      <c r="P888" s="20">
        <f t="shared" si="419"/>
        <v>126551.75</v>
      </c>
      <c r="Q888" s="20">
        <f>STDEVA(E888,G888)</f>
        <v>11384.419177103415</v>
      </c>
      <c r="R888" s="21">
        <f t="shared" si="420"/>
        <v>9.6069629158248002E-2</v>
      </c>
      <c r="S888" s="20">
        <f t="shared" si="424"/>
        <v>122701.16666666667</v>
      </c>
      <c r="T888" s="16" t="str">
        <f t="shared" si="421"/>
        <v>PROMEDIO</v>
      </c>
      <c r="U888" s="16">
        <v>1</v>
      </c>
      <c r="V888" s="16">
        <v>1</v>
      </c>
      <c r="W888" s="18">
        <f t="shared" si="422"/>
        <v>0</v>
      </c>
      <c r="X888" s="22">
        <f t="shared" si="423"/>
        <v>1</v>
      </c>
      <c r="Y888" s="22" t="e">
        <f>U888/#REF!</f>
        <v>#REF!</v>
      </c>
      <c r="Z888" s="22" t="e">
        <f>V888/#REF!</f>
        <v>#REF!</v>
      </c>
      <c r="AA888" s="20">
        <f t="shared" si="425"/>
        <v>122701.16666666667</v>
      </c>
      <c r="AB888" s="20">
        <f t="shared" si="426"/>
        <v>122701.16666666667</v>
      </c>
    </row>
    <row r="889" spans="1:47" s="45" customFormat="1" ht="17.399999999999999" customHeight="1" x14ac:dyDescent="0.2">
      <c r="A889" s="334" t="s">
        <v>635</v>
      </c>
      <c r="B889" s="335"/>
      <c r="C889" s="43"/>
      <c r="D889" s="124"/>
      <c r="E889" s="125"/>
      <c r="F889" s="125"/>
      <c r="G889" s="125"/>
      <c r="H889" s="125"/>
      <c r="I889" s="125"/>
      <c r="J889" s="126"/>
      <c r="K889" s="127"/>
      <c r="L889" s="127"/>
      <c r="M889" s="127"/>
      <c r="N889" s="127"/>
      <c r="O889" s="127"/>
      <c r="P889" s="127"/>
      <c r="Q889" s="127"/>
      <c r="R889" s="128"/>
      <c r="S889" s="127"/>
      <c r="T889" s="123"/>
      <c r="U889" s="123"/>
      <c r="V889" s="123"/>
      <c r="W889" s="124"/>
      <c r="X889" s="128"/>
      <c r="Y889" s="128"/>
      <c r="Z889" s="128"/>
      <c r="AA889" s="127"/>
      <c r="AB889" s="127"/>
      <c r="AC889" s="44"/>
      <c r="AD889" s="44"/>
      <c r="AE889" s="44"/>
      <c r="AF889" s="44"/>
      <c r="AG889" s="44"/>
      <c r="AH889" s="44"/>
      <c r="AI889" s="44"/>
      <c r="AJ889" s="44"/>
      <c r="AK889" s="44"/>
      <c r="AL889" s="44"/>
      <c r="AM889" s="44"/>
      <c r="AN889" s="44"/>
      <c r="AO889" s="44"/>
      <c r="AP889" s="44"/>
      <c r="AQ889" s="44"/>
      <c r="AR889" s="44"/>
      <c r="AS889" s="44"/>
      <c r="AT889" s="44"/>
      <c r="AU889" s="44"/>
    </row>
    <row r="890" spans="1:47" ht="20.399999999999999" x14ac:dyDescent="0.2">
      <c r="A890" s="40">
        <v>819</v>
      </c>
      <c r="B890" s="55" t="s">
        <v>636</v>
      </c>
      <c r="C890" s="54" t="s">
        <v>152</v>
      </c>
      <c r="D890" s="19">
        <v>1</v>
      </c>
      <c r="E890" s="2">
        <v>85000</v>
      </c>
      <c r="F890" s="2">
        <f t="shared" ref="F890:F896" si="443">E890*D890</f>
        <v>85000</v>
      </c>
      <c r="G890" s="2">
        <v>99450</v>
      </c>
      <c r="H890" s="2">
        <f t="shared" ref="H890:H896" si="444">G890*D890</f>
        <v>99450</v>
      </c>
      <c r="I890" s="2">
        <v>130696</v>
      </c>
      <c r="J890" s="63">
        <f t="shared" ref="J890:J896" si="445">I890*D890</f>
        <v>130696</v>
      </c>
      <c r="K890" s="20">
        <f t="shared" ref="K890:K896" si="446">MIN(E890,G890,I890)</f>
        <v>85000</v>
      </c>
      <c r="L890" s="20">
        <f t="shared" ref="L890:L896" si="447">MAX(E890,G890,I890)</f>
        <v>130696</v>
      </c>
      <c r="M890" s="20">
        <f t="shared" ref="M890:M896" si="448">MEDIAN(E890,G890,I890)</f>
        <v>99450</v>
      </c>
      <c r="N890" s="20">
        <f t="shared" ref="N890:N896" si="449">AVERAGE(E890,G890,I890)</f>
        <v>105048.66666666667</v>
      </c>
      <c r="O890" s="20">
        <f t="shared" si="418"/>
        <v>92225</v>
      </c>
      <c r="P890" s="20">
        <f t="shared" si="419"/>
        <v>115073</v>
      </c>
      <c r="Q890" s="20">
        <f t="shared" ref="Q890:Q896" si="450">STDEVA(E890,G890)</f>
        <v>10217.692988145613</v>
      </c>
      <c r="R890" s="21">
        <f t="shared" si="420"/>
        <v>0.11079092424121022</v>
      </c>
      <c r="S890" s="20">
        <f t="shared" si="424"/>
        <v>92225</v>
      </c>
      <c r="T890" s="16" t="str">
        <f t="shared" si="421"/>
        <v>PROM[MEN-MED]</v>
      </c>
      <c r="U890" s="16">
        <v>1</v>
      </c>
      <c r="V890" s="16">
        <v>1</v>
      </c>
      <c r="W890" s="18">
        <f t="shared" si="422"/>
        <v>0</v>
      </c>
      <c r="X890" s="22">
        <f t="shared" si="423"/>
        <v>1</v>
      </c>
      <c r="Y890" s="22" t="e">
        <f>U890/#REF!</f>
        <v>#REF!</v>
      </c>
      <c r="Z890" s="22" t="e">
        <f>V890/#REF!</f>
        <v>#REF!</v>
      </c>
      <c r="AA890" s="20">
        <f t="shared" si="425"/>
        <v>92225</v>
      </c>
      <c r="AB890" s="20">
        <f t="shared" si="426"/>
        <v>92225</v>
      </c>
    </row>
    <row r="891" spans="1:47" ht="20.399999999999999" x14ac:dyDescent="0.2">
      <c r="A891" s="40">
        <v>820</v>
      </c>
      <c r="B891" s="55" t="s">
        <v>637</v>
      </c>
      <c r="C891" s="54" t="s">
        <v>152</v>
      </c>
      <c r="D891" s="19">
        <v>1</v>
      </c>
      <c r="E891" s="2">
        <v>115000</v>
      </c>
      <c r="F891" s="2">
        <f t="shared" si="443"/>
        <v>115000</v>
      </c>
      <c r="G891" s="2">
        <v>138000</v>
      </c>
      <c r="H891" s="2">
        <f t="shared" si="444"/>
        <v>138000</v>
      </c>
      <c r="I891" s="2">
        <v>146843.49999999997</v>
      </c>
      <c r="J891" s="63">
        <f t="shared" si="445"/>
        <v>146843.49999999997</v>
      </c>
      <c r="K891" s="20">
        <f t="shared" si="446"/>
        <v>115000</v>
      </c>
      <c r="L891" s="20">
        <f t="shared" si="447"/>
        <v>146843.49999999997</v>
      </c>
      <c r="M891" s="20">
        <f t="shared" si="448"/>
        <v>138000</v>
      </c>
      <c r="N891" s="20">
        <f t="shared" si="449"/>
        <v>133281.16666666666</v>
      </c>
      <c r="O891" s="20">
        <f t="shared" si="418"/>
        <v>126500</v>
      </c>
      <c r="P891" s="20">
        <f t="shared" si="419"/>
        <v>142421.75</v>
      </c>
      <c r="Q891" s="20">
        <f t="shared" si="450"/>
        <v>16263.455967290593</v>
      </c>
      <c r="R891" s="21">
        <f t="shared" si="420"/>
        <v>0.12856486930664501</v>
      </c>
      <c r="S891" s="20">
        <f t="shared" si="424"/>
        <v>126500</v>
      </c>
      <c r="T891" s="16" t="str">
        <f t="shared" si="421"/>
        <v>PROM[MEN-MED]</v>
      </c>
      <c r="U891" s="16">
        <v>1</v>
      </c>
      <c r="V891" s="16">
        <v>1</v>
      </c>
      <c r="W891" s="18">
        <f t="shared" si="422"/>
        <v>0</v>
      </c>
      <c r="X891" s="22">
        <f t="shared" si="423"/>
        <v>1</v>
      </c>
      <c r="Y891" s="22" t="e">
        <f>U891/#REF!</f>
        <v>#REF!</v>
      </c>
      <c r="Z891" s="22" t="e">
        <f>V891/#REF!</f>
        <v>#REF!</v>
      </c>
      <c r="AA891" s="20">
        <f t="shared" si="425"/>
        <v>126500</v>
      </c>
      <c r="AB891" s="20">
        <f t="shared" si="426"/>
        <v>126500</v>
      </c>
    </row>
    <row r="892" spans="1:47" ht="30.6" x14ac:dyDescent="0.2">
      <c r="A892" s="40">
        <v>821</v>
      </c>
      <c r="B892" s="55" t="s">
        <v>638</v>
      </c>
      <c r="C892" s="54" t="s">
        <v>152</v>
      </c>
      <c r="D892" s="19">
        <v>1</v>
      </c>
      <c r="E892" s="2">
        <v>215000</v>
      </c>
      <c r="F892" s="2">
        <f t="shared" si="443"/>
        <v>215000</v>
      </c>
      <c r="G892" s="2">
        <v>225750</v>
      </c>
      <c r="H892" s="2">
        <f t="shared" si="444"/>
        <v>225750</v>
      </c>
      <c r="I892" s="2">
        <v>330584</v>
      </c>
      <c r="J892" s="63">
        <f t="shared" si="445"/>
        <v>330584</v>
      </c>
      <c r="K892" s="20">
        <f t="shared" si="446"/>
        <v>215000</v>
      </c>
      <c r="L892" s="20">
        <f t="shared" si="447"/>
        <v>330584</v>
      </c>
      <c r="M892" s="20">
        <f t="shared" si="448"/>
        <v>225750</v>
      </c>
      <c r="N892" s="20">
        <f t="shared" si="449"/>
        <v>257111.33333333334</v>
      </c>
      <c r="O892" s="20">
        <f t="shared" si="418"/>
        <v>220375</v>
      </c>
      <c r="P892" s="20">
        <f t="shared" si="419"/>
        <v>278167</v>
      </c>
      <c r="Q892" s="20">
        <f t="shared" si="450"/>
        <v>7601.3978977553861</v>
      </c>
      <c r="R892" s="21">
        <f t="shared" si="420"/>
        <v>3.4493013716416956E-2</v>
      </c>
      <c r="S892" s="20">
        <f t="shared" si="424"/>
        <v>257111.33333333334</v>
      </c>
      <c r="T892" s="16" t="str">
        <f t="shared" si="421"/>
        <v>PROMEDIO</v>
      </c>
      <c r="U892" s="16">
        <v>1</v>
      </c>
      <c r="V892" s="16">
        <v>1</v>
      </c>
      <c r="W892" s="18">
        <f t="shared" si="422"/>
        <v>0</v>
      </c>
      <c r="X892" s="22">
        <f t="shared" si="423"/>
        <v>1</v>
      </c>
      <c r="Y892" s="22" t="e">
        <f>U892/#REF!</f>
        <v>#REF!</v>
      </c>
      <c r="Z892" s="22" t="e">
        <f>V892/#REF!</f>
        <v>#REF!</v>
      </c>
      <c r="AA892" s="20">
        <f t="shared" si="425"/>
        <v>257111.33333333334</v>
      </c>
      <c r="AB892" s="20">
        <f t="shared" si="426"/>
        <v>257111.33333333334</v>
      </c>
    </row>
    <row r="893" spans="1:47" x14ac:dyDescent="0.2">
      <c r="A893" s="40">
        <v>822</v>
      </c>
      <c r="B893" s="55" t="s">
        <v>639</v>
      </c>
      <c r="C893" s="54" t="s">
        <v>152</v>
      </c>
      <c r="D893" s="19">
        <v>1</v>
      </c>
      <c r="E893" s="2">
        <v>75000</v>
      </c>
      <c r="F893" s="2">
        <f t="shared" si="443"/>
        <v>75000</v>
      </c>
      <c r="G893" s="2">
        <v>84749.999999999985</v>
      </c>
      <c r="H893" s="2">
        <f t="shared" si="444"/>
        <v>84749.999999999985</v>
      </c>
      <c r="I893" s="2">
        <v>99187.499999999985</v>
      </c>
      <c r="J893" s="63">
        <f t="shared" si="445"/>
        <v>99187.499999999985</v>
      </c>
      <c r="K893" s="20">
        <f t="shared" si="446"/>
        <v>75000</v>
      </c>
      <c r="L893" s="20">
        <f t="shared" si="447"/>
        <v>99187.499999999985</v>
      </c>
      <c r="M893" s="20">
        <f t="shared" si="448"/>
        <v>84749.999999999985</v>
      </c>
      <c r="N893" s="20">
        <f t="shared" si="449"/>
        <v>86312.5</v>
      </c>
      <c r="O893" s="20">
        <f t="shared" si="418"/>
        <v>79875</v>
      </c>
      <c r="P893" s="20">
        <f t="shared" si="419"/>
        <v>91968.749999999985</v>
      </c>
      <c r="Q893" s="20">
        <f t="shared" si="450"/>
        <v>6894.2911165688283</v>
      </c>
      <c r="R893" s="21">
        <f t="shared" si="420"/>
        <v>8.6313503806808495E-2</v>
      </c>
      <c r="S893" s="20">
        <f t="shared" si="424"/>
        <v>86312.5</v>
      </c>
      <c r="T893" s="16" t="str">
        <f t="shared" si="421"/>
        <v>PROMEDIO</v>
      </c>
      <c r="U893" s="16">
        <v>1</v>
      </c>
      <c r="V893" s="16">
        <v>1</v>
      </c>
      <c r="W893" s="18">
        <f t="shared" si="422"/>
        <v>0</v>
      </c>
      <c r="X893" s="22">
        <f t="shared" si="423"/>
        <v>1</v>
      </c>
      <c r="Y893" s="22" t="e">
        <f>U893/#REF!</f>
        <v>#REF!</v>
      </c>
      <c r="Z893" s="22" t="e">
        <f>V893/#REF!</f>
        <v>#REF!</v>
      </c>
      <c r="AA893" s="20">
        <f t="shared" si="425"/>
        <v>86312.5</v>
      </c>
      <c r="AB893" s="20">
        <f t="shared" si="426"/>
        <v>86312.5</v>
      </c>
    </row>
    <row r="894" spans="1:47" x14ac:dyDescent="0.2">
      <c r="A894" s="40">
        <v>823</v>
      </c>
      <c r="B894" s="55" t="s">
        <v>640</v>
      </c>
      <c r="C894" s="54" t="s">
        <v>154</v>
      </c>
      <c r="D894" s="19">
        <v>1</v>
      </c>
      <c r="E894" s="2">
        <v>65000</v>
      </c>
      <c r="F894" s="2">
        <f t="shared" si="443"/>
        <v>65000</v>
      </c>
      <c r="G894" s="2">
        <v>71500</v>
      </c>
      <c r="H894" s="2">
        <f t="shared" si="444"/>
        <v>71500</v>
      </c>
      <c r="I894" s="2">
        <v>99944</v>
      </c>
      <c r="J894" s="63">
        <f t="shared" si="445"/>
        <v>99944</v>
      </c>
      <c r="K894" s="20">
        <f t="shared" si="446"/>
        <v>65000</v>
      </c>
      <c r="L894" s="20">
        <f t="shared" si="447"/>
        <v>99944</v>
      </c>
      <c r="M894" s="20">
        <f t="shared" si="448"/>
        <v>71500</v>
      </c>
      <c r="N894" s="20">
        <f t="shared" si="449"/>
        <v>78814.666666666672</v>
      </c>
      <c r="O894" s="20">
        <f t="shared" si="418"/>
        <v>68250</v>
      </c>
      <c r="P894" s="20">
        <f t="shared" si="419"/>
        <v>85722</v>
      </c>
      <c r="Q894" s="20">
        <f t="shared" si="450"/>
        <v>4596.1940777125592</v>
      </c>
      <c r="R894" s="21">
        <f t="shared" si="420"/>
        <v>6.7343502970147393E-2</v>
      </c>
      <c r="S894" s="20">
        <f t="shared" si="424"/>
        <v>78814.666666666672</v>
      </c>
      <c r="T894" s="16" t="str">
        <f t="shared" si="421"/>
        <v>PROMEDIO</v>
      </c>
      <c r="U894" s="16">
        <v>1</v>
      </c>
      <c r="V894" s="16">
        <v>1</v>
      </c>
      <c r="W894" s="18">
        <f t="shared" si="422"/>
        <v>0</v>
      </c>
      <c r="X894" s="22">
        <f t="shared" si="423"/>
        <v>1</v>
      </c>
      <c r="Y894" s="22" t="e">
        <f>U894/#REF!</f>
        <v>#REF!</v>
      </c>
      <c r="Z894" s="22" t="e">
        <f>V894/#REF!</f>
        <v>#REF!</v>
      </c>
      <c r="AA894" s="20">
        <f t="shared" si="425"/>
        <v>78814.666666666672</v>
      </c>
      <c r="AB894" s="20">
        <f t="shared" si="426"/>
        <v>78814.666666666672</v>
      </c>
    </row>
    <row r="895" spans="1:47" x14ac:dyDescent="0.2">
      <c r="A895" s="40">
        <v>824</v>
      </c>
      <c r="B895" s="55" t="s">
        <v>641</v>
      </c>
      <c r="C895" s="54" t="s">
        <v>154</v>
      </c>
      <c r="D895" s="19">
        <v>1</v>
      </c>
      <c r="E895" s="2">
        <v>49660</v>
      </c>
      <c r="F895" s="2">
        <f t="shared" si="443"/>
        <v>49660</v>
      </c>
      <c r="G895" s="2">
        <v>51646.400000000001</v>
      </c>
      <c r="H895" s="2">
        <f t="shared" si="444"/>
        <v>51646.400000000001</v>
      </c>
      <c r="I895" s="2">
        <v>70323.525999999983</v>
      </c>
      <c r="J895" s="63">
        <f t="shared" si="445"/>
        <v>70323.525999999983</v>
      </c>
      <c r="K895" s="20">
        <f t="shared" si="446"/>
        <v>49660</v>
      </c>
      <c r="L895" s="20">
        <f t="shared" si="447"/>
        <v>70323.525999999983</v>
      </c>
      <c r="M895" s="20">
        <f t="shared" si="448"/>
        <v>51646.400000000001</v>
      </c>
      <c r="N895" s="20">
        <f t="shared" si="449"/>
        <v>57209.975333333328</v>
      </c>
      <c r="O895" s="20">
        <f t="shared" si="418"/>
        <v>50653.2</v>
      </c>
      <c r="P895" s="20">
        <f t="shared" si="419"/>
        <v>60984.962999999989</v>
      </c>
      <c r="Q895" s="20">
        <f t="shared" si="450"/>
        <v>1404.5969101489591</v>
      </c>
      <c r="R895" s="21">
        <f t="shared" si="420"/>
        <v>2.7729677693590121E-2</v>
      </c>
      <c r="S895" s="20">
        <f t="shared" si="424"/>
        <v>57209.975333333328</v>
      </c>
      <c r="T895" s="16" t="str">
        <f t="shared" si="421"/>
        <v>PROMEDIO</v>
      </c>
      <c r="U895" s="16">
        <v>1</v>
      </c>
      <c r="V895" s="16">
        <v>1</v>
      </c>
      <c r="W895" s="18">
        <f t="shared" si="422"/>
        <v>0</v>
      </c>
      <c r="X895" s="22">
        <f t="shared" si="423"/>
        <v>1</v>
      </c>
      <c r="Y895" s="22" t="e">
        <f>U895/#REF!</f>
        <v>#REF!</v>
      </c>
      <c r="Z895" s="22" t="e">
        <f>V895/#REF!</f>
        <v>#REF!</v>
      </c>
      <c r="AA895" s="20">
        <f t="shared" si="425"/>
        <v>57209.975333333328</v>
      </c>
      <c r="AB895" s="20">
        <f t="shared" si="426"/>
        <v>57209.975333333328</v>
      </c>
    </row>
    <row r="896" spans="1:47" x14ac:dyDescent="0.2">
      <c r="A896" s="40">
        <v>825</v>
      </c>
      <c r="B896" s="55" t="s">
        <v>642</v>
      </c>
      <c r="C896" s="54" t="s">
        <v>154</v>
      </c>
      <c r="D896" s="19">
        <v>1</v>
      </c>
      <c r="E896" s="2">
        <v>152891.79</v>
      </c>
      <c r="F896" s="2">
        <f t="shared" si="443"/>
        <v>152891.79</v>
      </c>
      <c r="G896" s="2">
        <v>171238.80480000001</v>
      </c>
      <c r="H896" s="2">
        <f t="shared" si="444"/>
        <v>171238.80480000001</v>
      </c>
      <c r="I896" s="2">
        <v>165367.760064</v>
      </c>
      <c r="J896" s="63">
        <f t="shared" si="445"/>
        <v>165367.760064</v>
      </c>
      <c r="K896" s="20">
        <f t="shared" si="446"/>
        <v>152891.79</v>
      </c>
      <c r="L896" s="20">
        <f t="shared" si="447"/>
        <v>171238.80480000001</v>
      </c>
      <c r="M896" s="20">
        <f t="shared" si="448"/>
        <v>165367.760064</v>
      </c>
      <c r="N896" s="20">
        <f t="shared" si="449"/>
        <v>163166.118288</v>
      </c>
      <c r="O896" s="20">
        <f t="shared" si="418"/>
        <v>159129.77503200001</v>
      </c>
      <c r="P896" s="20">
        <f t="shared" si="419"/>
        <v>168303.28243200001</v>
      </c>
      <c r="Q896" s="20">
        <f t="shared" si="450"/>
        <v>12973.298579609951</v>
      </c>
      <c r="R896" s="21">
        <f t="shared" si="420"/>
        <v>8.1526531266704186E-2</v>
      </c>
      <c r="S896" s="20">
        <f t="shared" si="424"/>
        <v>163166.118288</v>
      </c>
      <c r="T896" s="16" t="str">
        <f t="shared" si="421"/>
        <v>PROMEDIO</v>
      </c>
      <c r="U896" s="16">
        <v>1</v>
      </c>
      <c r="V896" s="16">
        <v>1</v>
      </c>
      <c r="W896" s="18">
        <f t="shared" si="422"/>
        <v>0</v>
      </c>
      <c r="X896" s="22">
        <f t="shared" si="423"/>
        <v>1</v>
      </c>
      <c r="Y896" s="22" t="e">
        <f>U896/#REF!</f>
        <v>#REF!</v>
      </c>
      <c r="Z896" s="22" t="e">
        <f>V896/#REF!</f>
        <v>#REF!</v>
      </c>
      <c r="AA896" s="20">
        <f t="shared" si="425"/>
        <v>163166.118288</v>
      </c>
      <c r="AB896" s="20">
        <f t="shared" si="426"/>
        <v>163166.118288</v>
      </c>
    </row>
    <row r="897" spans="1:47" s="45" customFormat="1" ht="17.399999999999999" customHeight="1" x14ac:dyDescent="0.2">
      <c r="A897" s="334" t="s">
        <v>643</v>
      </c>
      <c r="B897" s="335"/>
      <c r="C897" s="43"/>
      <c r="D897" s="124"/>
      <c r="E897" s="125"/>
      <c r="F897" s="125"/>
      <c r="G897" s="125"/>
      <c r="H897" s="125"/>
      <c r="I897" s="125"/>
      <c r="J897" s="126"/>
      <c r="K897" s="127"/>
      <c r="L897" s="127"/>
      <c r="M897" s="127"/>
      <c r="N897" s="127"/>
      <c r="O897" s="127"/>
      <c r="P897" s="127"/>
      <c r="Q897" s="127"/>
      <c r="R897" s="128"/>
      <c r="S897" s="127"/>
      <c r="T897" s="123"/>
      <c r="U897" s="123"/>
      <c r="V897" s="123"/>
      <c r="W897" s="124"/>
      <c r="X897" s="128"/>
      <c r="Y897" s="128"/>
      <c r="Z897" s="128"/>
      <c r="AA897" s="127"/>
      <c r="AB897" s="127"/>
      <c r="AC897" s="44"/>
      <c r="AD897" s="44"/>
      <c r="AE897" s="44"/>
      <c r="AF897" s="44"/>
      <c r="AG897" s="44"/>
      <c r="AH897" s="44"/>
      <c r="AI897" s="44"/>
      <c r="AJ897" s="44"/>
      <c r="AK897" s="44"/>
      <c r="AL897" s="44"/>
      <c r="AM897" s="44"/>
      <c r="AN897" s="44"/>
      <c r="AO897" s="44"/>
      <c r="AP897" s="44"/>
      <c r="AQ897" s="44"/>
      <c r="AR897" s="44"/>
      <c r="AS897" s="44"/>
      <c r="AT897" s="44"/>
      <c r="AU897" s="44"/>
    </row>
    <row r="898" spans="1:47" ht="20.399999999999999" x14ac:dyDescent="0.2">
      <c r="A898" s="40">
        <v>826</v>
      </c>
      <c r="B898" s="55" t="s">
        <v>644</v>
      </c>
      <c r="C898" s="54" t="s">
        <v>153</v>
      </c>
      <c r="D898" s="19">
        <v>1</v>
      </c>
      <c r="E898" s="2">
        <v>320000</v>
      </c>
      <c r="F898" s="2">
        <f t="shared" ref="F898:F940" si="451">E898*D898</f>
        <v>320000</v>
      </c>
      <c r="G898" s="2">
        <v>358400.00000000006</v>
      </c>
      <c r="H898" s="2">
        <f t="shared" ref="H898:H940" si="452">G898*D898</f>
        <v>358400.00000000006</v>
      </c>
      <c r="I898" s="2">
        <v>445568</v>
      </c>
      <c r="J898" s="63">
        <f t="shared" ref="J898:J940" si="453">I898*D898</f>
        <v>445568</v>
      </c>
      <c r="K898" s="20">
        <f t="shared" ref="K898:K940" si="454">MIN(E898,G898,I898)</f>
        <v>320000</v>
      </c>
      <c r="L898" s="20">
        <f t="shared" ref="L898:L940" si="455">MAX(E898,G898,I898)</f>
        <v>445568</v>
      </c>
      <c r="M898" s="20">
        <f t="shared" ref="M898:M940" si="456">MEDIAN(E898,G898,I898)</f>
        <v>358400.00000000006</v>
      </c>
      <c r="N898" s="20">
        <f t="shared" ref="N898:N940" si="457">AVERAGE(E898,G898,I898)</f>
        <v>374656</v>
      </c>
      <c r="O898" s="20">
        <f t="shared" si="418"/>
        <v>339200</v>
      </c>
      <c r="P898" s="20">
        <f t="shared" si="419"/>
        <v>401984</v>
      </c>
      <c r="Q898" s="20">
        <f t="shared" ref="Q898:Q940" si="458">STDEVA(E898,G898)</f>
        <v>27152.900397563466</v>
      </c>
      <c r="R898" s="21">
        <f t="shared" si="420"/>
        <v>8.0049824285269647E-2</v>
      </c>
      <c r="S898" s="20">
        <f t="shared" si="424"/>
        <v>374656</v>
      </c>
      <c r="T898" s="16" t="str">
        <f t="shared" si="421"/>
        <v>PROMEDIO</v>
      </c>
      <c r="U898" s="16">
        <v>1</v>
      </c>
      <c r="V898" s="16">
        <v>1</v>
      </c>
      <c r="W898" s="18">
        <f t="shared" si="422"/>
        <v>0</v>
      </c>
      <c r="X898" s="22">
        <f t="shared" si="423"/>
        <v>1</v>
      </c>
      <c r="Y898" s="22" t="e">
        <f>U898/#REF!</f>
        <v>#REF!</v>
      </c>
      <c r="Z898" s="22" t="e">
        <f>V898/#REF!</f>
        <v>#REF!</v>
      </c>
      <c r="AA898" s="20">
        <f t="shared" si="425"/>
        <v>374656</v>
      </c>
      <c r="AB898" s="20">
        <f t="shared" si="426"/>
        <v>374656</v>
      </c>
    </row>
    <row r="899" spans="1:47" ht="51" x14ac:dyDescent="0.2">
      <c r="A899" s="40">
        <v>827</v>
      </c>
      <c r="B899" s="55" t="s">
        <v>645</v>
      </c>
      <c r="C899" s="54" t="s">
        <v>153</v>
      </c>
      <c r="D899" s="19">
        <v>1</v>
      </c>
      <c r="E899" s="2">
        <v>208000</v>
      </c>
      <c r="F899" s="2">
        <f t="shared" si="451"/>
        <v>208000</v>
      </c>
      <c r="G899" s="2">
        <v>247520</v>
      </c>
      <c r="H899" s="2">
        <f t="shared" si="452"/>
        <v>247520</v>
      </c>
      <c r="I899" s="2">
        <v>216403.20000000001</v>
      </c>
      <c r="J899" s="63">
        <f t="shared" si="453"/>
        <v>216403.20000000001</v>
      </c>
      <c r="K899" s="20">
        <f t="shared" si="454"/>
        <v>208000</v>
      </c>
      <c r="L899" s="20">
        <f t="shared" si="455"/>
        <v>247520</v>
      </c>
      <c r="M899" s="20">
        <f t="shared" si="456"/>
        <v>216403.20000000001</v>
      </c>
      <c r="N899" s="20">
        <f t="shared" si="457"/>
        <v>223974.39999999999</v>
      </c>
      <c r="O899" s="20">
        <f t="shared" si="418"/>
        <v>212201.60000000001</v>
      </c>
      <c r="P899" s="20">
        <f t="shared" si="419"/>
        <v>231961.60000000001</v>
      </c>
      <c r="Q899" s="20">
        <f t="shared" si="458"/>
        <v>27944.859992492358</v>
      </c>
      <c r="R899" s="21">
        <f t="shared" si="420"/>
        <v>0.13169014744701435</v>
      </c>
      <c r="S899" s="20">
        <f t="shared" si="424"/>
        <v>212201.60000000001</v>
      </c>
      <c r="T899" s="16" t="str">
        <f t="shared" si="421"/>
        <v>PROM[MEN-MED]</v>
      </c>
      <c r="U899" s="16">
        <v>1</v>
      </c>
      <c r="V899" s="16">
        <v>1</v>
      </c>
      <c r="W899" s="18">
        <f t="shared" si="422"/>
        <v>0</v>
      </c>
      <c r="X899" s="22">
        <f t="shared" si="423"/>
        <v>1</v>
      </c>
      <c r="Y899" s="22" t="e">
        <f>U899/#REF!</f>
        <v>#REF!</v>
      </c>
      <c r="Z899" s="22" t="e">
        <f>V899/#REF!</f>
        <v>#REF!</v>
      </c>
      <c r="AA899" s="20">
        <f t="shared" si="425"/>
        <v>212201.60000000001</v>
      </c>
      <c r="AB899" s="20">
        <f t="shared" si="426"/>
        <v>212201.60000000001</v>
      </c>
    </row>
    <row r="900" spans="1:47" x14ac:dyDescent="0.2">
      <c r="A900" s="40">
        <v>828</v>
      </c>
      <c r="B900" s="55" t="s">
        <v>646</v>
      </c>
      <c r="C900" s="54" t="s">
        <v>153</v>
      </c>
      <c r="D900" s="19">
        <v>1</v>
      </c>
      <c r="E900" s="2">
        <v>80000</v>
      </c>
      <c r="F900" s="2">
        <f t="shared" si="451"/>
        <v>80000</v>
      </c>
      <c r="G900" s="2">
        <v>86400</v>
      </c>
      <c r="H900" s="2">
        <f t="shared" si="452"/>
        <v>86400</v>
      </c>
      <c r="I900" s="2">
        <v>113288</v>
      </c>
      <c r="J900" s="63">
        <f t="shared" si="453"/>
        <v>113288</v>
      </c>
      <c r="K900" s="20">
        <f t="shared" si="454"/>
        <v>80000</v>
      </c>
      <c r="L900" s="20">
        <f t="shared" si="455"/>
        <v>113288</v>
      </c>
      <c r="M900" s="20">
        <f t="shared" si="456"/>
        <v>86400</v>
      </c>
      <c r="N900" s="20">
        <f t="shared" si="457"/>
        <v>93229.333333333328</v>
      </c>
      <c r="O900" s="20">
        <f t="shared" si="418"/>
        <v>83200</v>
      </c>
      <c r="P900" s="20">
        <f t="shared" si="419"/>
        <v>99844</v>
      </c>
      <c r="Q900" s="20">
        <f t="shared" si="458"/>
        <v>4525.4833995939043</v>
      </c>
      <c r="R900" s="21">
        <f t="shared" si="420"/>
        <v>5.4392829322042119E-2</v>
      </c>
      <c r="S900" s="20">
        <f t="shared" si="424"/>
        <v>93229.333333333328</v>
      </c>
      <c r="T900" s="16" t="str">
        <f t="shared" si="421"/>
        <v>PROMEDIO</v>
      </c>
      <c r="U900" s="16">
        <v>1</v>
      </c>
      <c r="V900" s="16">
        <v>1</v>
      </c>
      <c r="W900" s="18">
        <f t="shared" si="422"/>
        <v>0</v>
      </c>
      <c r="X900" s="22">
        <f t="shared" si="423"/>
        <v>1</v>
      </c>
      <c r="Y900" s="22" t="e">
        <f>U900/#REF!</f>
        <v>#REF!</v>
      </c>
      <c r="Z900" s="22" t="e">
        <f>V900/#REF!</f>
        <v>#REF!</v>
      </c>
      <c r="AA900" s="20">
        <f t="shared" si="425"/>
        <v>93229.333333333328</v>
      </c>
      <c r="AB900" s="20">
        <f t="shared" si="426"/>
        <v>93229.333333333328</v>
      </c>
    </row>
    <row r="901" spans="1:47" ht="40.799999999999997" x14ac:dyDescent="0.2">
      <c r="A901" s="40">
        <v>829</v>
      </c>
      <c r="B901" s="55" t="s">
        <v>647</v>
      </c>
      <c r="C901" s="54" t="s">
        <v>153</v>
      </c>
      <c r="D901" s="19">
        <v>1</v>
      </c>
      <c r="E901" s="2">
        <v>80309.77</v>
      </c>
      <c r="F901" s="2">
        <f t="shared" si="451"/>
        <v>80309.77</v>
      </c>
      <c r="G901" s="2">
        <v>85931.453900000008</v>
      </c>
      <c r="H901" s="2">
        <f t="shared" si="452"/>
        <v>85931.453900000008</v>
      </c>
      <c r="I901" s="2">
        <v>102547.545313</v>
      </c>
      <c r="J901" s="63">
        <f t="shared" si="453"/>
        <v>102547.545313</v>
      </c>
      <c r="K901" s="20">
        <f t="shared" si="454"/>
        <v>80309.77</v>
      </c>
      <c r="L901" s="20">
        <f t="shared" si="455"/>
        <v>102547.545313</v>
      </c>
      <c r="M901" s="20">
        <f t="shared" si="456"/>
        <v>85931.453900000008</v>
      </c>
      <c r="N901" s="20">
        <f t="shared" si="457"/>
        <v>89596.25640433334</v>
      </c>
      <c r="O901" s="20">
        <f t="shared" si="418"/>
        <v>83120.611950000006</v>
      </c>
      <c r="P901" s="20">
        <f t="shared" si="419"/>
        <v>94239.499606500001</v>
      </c>
      <c r="Q901" s="20">
        <f t="shared" si="458"/>
        <v>3975.1308073772398</v>
      </c>
      <c r="R901" s="21">
        <f t="shared" si="420"/>
        <v>4.7823647036771361E-2</v>
      </c>
      <c r="S901" s="20">
        <f t="shared" si="424"/>
        <v>89596.25640433334</v>
      </c>
      <c r="T901" s="16" t="str">
        <f t="shared" si="421"/>
        <v>PROMEDIO</v>
      </c>
      <c r="U901" s="16">
        <v>1</v>
      </c>
      <c r="V901" s="16">
        <v>1</v>
      </c>
      <c r="W901" s="18">
        <f t="shared" si="422"/>
        <v>0</v>
      </c>
      <c r="X901" s="22">
        <f t="shared" si="423"/>
        <v>1</v>
      </c>
      <c r="Y901" s="22" t="e">
        <f>U901/#REF!</f>
        <v>#REF!</v>
      </c>
      <c r="Z901" s="22" t="e">
        <f>V901/#REF!</f>
        <v>#REF!</v>
      </c>
      <c r="AA901" s="20">
        <f t="shared" si="425"/>
        <v>89596.25640433334</v>
      </c>
      <c r="AB901" s="20">
        <f t="shared" si="426"/>
        <v>89596.25640433334</v>
      </c>
    </row>
    <row r="902" spans="1:47" ht="51" x14ac:dyDescent="0.2">
      <c r="A902" s="40">
        <v>830</v>
      </c>
      <c r="B902" s="55" t="s">
        <v>648</v>
      </c>
      <c r="C902" s="54" t="s">
        <v>153</v>
      </c>
      <c r="D902" s="19">
        <v>1</v>
      </c>
      <c r="E902" s="2">
        <v>103255.55</v>
      </c>
      <c r="F902" s="2">
        <f t="shared" si="451"/>
        <v>103255.55</v>
      </c>
      <c r="G902" s="2">
        <v>122874.1045</v>
      </c>
      <c r="H902" s="2">
        <f t="shared" si="452"/>
        <v>122874.1045</v>
      </c>
      <c r="I902" s="2">
        <v>148687.992</v>
      </c>
      <c r="J902" s="63">
        <f t="shared" si="453"/>
        <v>148687.992</v>
      </c>
      <c r="K902" s="20">
        <f t="shared" si="454"/>
        <v>103255.55</v>
      </c>
      <c r="L902" s="20">
        <f t="shared" si="455"/>
        <v>148687.992</v>
      </c>
      <c r="M902" s="20">
        <f t="shared" si="456"/>
        <v>122874.1045</v>
      </c>
      <c r="N902" s="20">
        <f t="shared" si="457"/>
        <v>124939.21550000001</v>
      </c>
      <c r="O902" s="20">
        <f t="shared" si="418"/>
        <v>113064.82725</v>
      </c>
      <c r="P902" s="20">
        <f t="shared" si="419"/>
        <v>135781.04824999999</v>
      </c>
      <c r="Q902" s="20">
        <f t="shared" si="458"/>
        <v>13872.412924027856</v>
      </c>
      <c r="R902" s="21">
        <f t="shared" si="420"/>
        <v>0.12269432732917261</v>
      </c>
      <c r="S902" s="20">
        <f t="shared" si="424"/>
        <v>113064.82725</v>
      </c>
      <c r="T902" s="16" t="str">
        <f t="shared" si="421"/>
        <v>PROM[MEN-MED]</v>
      </c>
      <c r="U902" s="16">
        <v>1</v>
      </c>
      <c r="V902" s="16">
        <v>1</v>
      </c>
      <c r="W902" s="18">
        <f t="shared" si="422"/>
        <v>0</v>
      </c>
      <c r="X902" s="22">
        <f t="shared" si="423"/>
        <v>1</v>
      </c>
      <c r="Y902" s="22" t="e">
        <f>U902/#REF!</f>
        <v>#REF!</v>
      </c>
      <c r="Z902" s="22" t="e">
        <f>V902/#REF!</f>
        <v>#REF!</v>
      </c>
      <c r="AA902" s="20">
        <f t="shared" si="425"/>
        <v>113064.82725</v>
      </c>
      <c r="AB902" s="20">
        <f t="shared" si="426"/>
        <v>113064.82725</v>
      </c>
    </row>
    <row r="903" spans="1:47" ht="40.799999999999997" x14ac:dyDescent="0.2">
      <c r="A903" s="40">
        <v>831</v>
      </c>
      <c r="B903" s="55" t="s">
        <v>649</v>
      </c>
      <c r="C903" s="54" t="s">
        <v>153</v>
      </c>
      <c r="D903" s="19">
        <v>1</v>
      </c>
      <c r="E903" s="2">
        <v>363098.64</v>
      </c>
      <c r="F903" s="2">
        <f t="shared" si="451"/>
        <v>363098.64</v>
      </c>
      <c r="G903" s="2">
        <v>395777.51760000002</v>
      </c>
      <c r="H903" s="2">
        <f t="shared" si="452"/>
        <v>395777.51760000002</v>
      </c>
      <c r="I903" s="2">
        <v>377767.82505600003</v>
      </c>
      <c r="J903" s="63">
        <f t="shared" si="453"/>
        <v>377767.82505600003</v>
      </c>
      <c r="K903" s="20">
        <f t="shared" si="454"/>
        <v>363098.64</v>
      </c>
      <c r="L903" s="20">
        <f t="shared" si="455"/>
        <v>395777.51760000002</v>
      </c>
      <c r="M903" s="20">
        <f t="shared" si="456"/>
        <v>377767.82505600003</v>
      </c>
      <c r="N903" s="20">
        <f t="shared" si="457"/>
        <v>378881.32755200006</v>
      </c>
      <c r="O903" s="20">
        <f t="shared" si="418"/>
        <v>370433.23252800002</v>
      </c>
      <c r="P903" s="20">
        <f t="shared" si="419"/>
        <v>386772.67132800003</v>
      </c>
      <c r="Q903" s="20">
        <f t="shared" si="458"/>
        <v>23107.455952525175</v>
      </c>
      <c r="R903" s="21">
        <f t="shared" si="420"/>
        <v>6.2379543527533124E-2</v>
      </c>
      <c r="S903" s="20">
        <f t="shared" si="424"/>
        <v>378881.32755200006</v>
      </c>
      <c r="T903" s="16" t="str">
        <f t="shared" si="421"/>
        <v>PROMEDIO</v>
      </c>
      <c r="U903" s="16">
        <v>1</v>
      </c>
      <c r="V903" s="16">
        <v>1</v>
      </c>
      <c r="W903" s="18">
        <f t="shared" si="422"/>
        <v>0</v>
      </c>
      <c r="X903" s="22">
        <f t="shared" si="423"/>
        <v>1</v>
      </c>
      <c r="Y903" s="22" t="e">
        <f>U903/#REF!</f>
        <v>#REF!</v>
      </c>
      <c r="Z903" s="22" t="e">
        <f>V903/#REF!</f>
        <v>#REF!</v>
      </c>
      <c r="AA903" s="20">
        <f t="shared" si="425"/>
        <v>378881.32755200006</v>
      </c>
      <c r="AB903" s="20">
        <f t="shared" si="426"/>
        <v>378881.32755200006</v>
      </c>
    </row>
    <row r="904" spans="1:47" ht="40.799999999999997" x14ac:dyDescent="0.2">
      <c r="A904" s="40">
        <v>832</v>
      </c>
      <c r="B904" s="55" t="s">
        <v>650</v>
      </c>
      <c r="C904" s="54" t="s">
        <v>153</v>
      </c>
      <c r="D904" s="19">
        <v>1</v>
      </c>
      <c r="E904" s="2">
        <v>289526.37</v>
      </c>
      <c r="F904" s="2">
        <f t="shared" si="451"/>
        <v>289526.37</v>
      </c>
      <c r="G904" s="2">
        <v>327164.79809999996</v>
      </c>
      <c r="H904" s="2">
        <f t="shared" si="452"/>
        <v>327164.79809999996</v>
      </c>
      <c r="I904" s="2">
        <v>295345.85003700003</v>
      </c>
      <c r="J904" s="63">
        <f t="shared" si="453"/>
        <v>295345.85003700003</v>
      </c>
      <c r="K904" s="20">
        <f t="shared" si="454"/>
        <v>289526.37</v>
      </c>
      <c r="L904" s="20">
        <f t="shared" si="455"/>
        <v>327164.79809999996</v>
      </c>
      <c r="M904" s="20">
        <f t="shared" si="456"/>
        <v>295345.85003700003</v>
      </c>
      <c r="N904" s="20">
        <f t="shared" si="457"/>
        <v>304012.33937899995</v>
      </c>
      <c r="O904" s="20">
        <f t="shared" si="418"/>
        <v>292436.11001850001</v>
      </c>
      <c r="P904" s="20">
        <f t="shared" si="419"/>
        <v>311255.32406849996</v>
      </c>
      <c r="Q904" s="20">
        <f t="shared" si="458"/>
        <v>26614.387742712275</v>
      </c>
      <c r="R904" s="21">
        <f t="shared" si="420"/>
        <v>9.1009238705263187E-2</v>
      </c>
      <c r="S904" s="20">
        <f t="shared" si="424"/>
        <v>304012.33937899995</v>
      </c>
      <c r="T904" s="16" t="str">
        <f t="shared" si="421"/>
        <v>PROMEDIO</v>
      </c>
      <c r="U904" s="16">
        <v>1</v>
      </c>
      <c r="V904" s="16">
        <v>1</v>
      </c>
      <c r="W904" s="18">
        <f t="shared" si="422"/>
        <v>0</v>
      </c>
      <c r="X904" s="22">
        <f t="shared" si="423"/>
        <v>1</v>
      </c>
      <c r="Y904" s="22" t="e">
        <f>U904/#REF!</f>
        <v>#REF!</v>
      </c>
      <c r="Z904" s="22" t="e">
        <f>V904/#REF!</f>
        <v>#REF!</v>
      </c>
      <c r="AA904" s="20">
        <f t="shared" si="425"/>
        <v>304012.33937899995</v>
      </c>
      <c r="AB904" s="20">
        <f t="shared" si="426"/>
        <v>304012.33937899995</v>
      </c>
    </row>
    <row r="905" spans="1:47" ht="40.799999999999997" x14ac:dyDescent="0.2">
      <c r="A905" s="40">
        <v>833</v>
      </c>
      <c r="B905" s="55" t="s">
        <v>651</v>
      </c>
      <c r="C905" s="54" t="s">
        <v>153</v>
      </c>
      <c r="D905" s="19">
        <v>1</v>
      </c>
      <c r="E905" s="2">
        <v>289526.37</v>
      </c>
      <c r="F905" s="2">
        <f t="shared" si="451"/>
        <v>289526.37</v>
      </c>
      <c r="G905" s="2">
        <v>330060.06180000002</v>
      </c>
      <c r="H905" s="2">
        <f t="shared" si="452"/>
        <v>330060.06180000002</v>
      </c>
      <c r="I905" s="2">
        <v>363181.87852800003</v>
      </c>
      <c r="J905" s="63">
        <f t="shared" si="453"/>
        <v>363181.87852800003</v>
      </c>
      <c r="K905" s="20">
        <f t="shared" si="454"/>
        <v>289526.37</v>
      </c>
      <c r="L905" s="20">
        <f t="shared" si="455"/>
        <v>363181.87852800003</v>
      </c>
      <c r="M905" s="20">
        <f t="shared" si="456"/>
        <v>330060.06180000002</v>
      </c>
      <c r="N905" s="20">
        <f t="shared" si="457"/>
        <v>327589.43677600002</v>
      </c>
      <c r="O905" s="20">
        <f t="shared" si="418"/>
        <v>309793.21590000001</v>
      </c>
      <c r="P905" s="20">
        <f t="shared" si="419"/>
        <v>346620.97016400006</v>
      </c>
      <c r="Q905" s="20">
        <f t="shared" si="458"/>
        <v>28661.648338305575</v>
      </c>
      <c r="R905" s="21">
        <f t="shared" si="420"/>
        <v>9.2518644267398795E-2</v>
      </c>
      <c r="S905" s="20">
        <f t="shared" si="424"/>
        <v>327589.43677600002</v>
      </c>
      <c r="T905" s="16" t="str">
        <f t="shared" si="421"/>
        <v>PROMEDIO</v>
      </c>
      <c r="U905" s="16">
        <v>1</v>
      </c>
      <c r="V905" s="16">
        <v>1</v>
      </c>
      <c r="W905" s="18">
        <f t="shared" si="422"/>
        <v>0</v>
      </c>
      <c r="X905" s="22">
        <f t="shared" si="423"/>
        <v>1</v>
      </c>
      <c r="Y905" s="22" t="e">
        <f>U905/#REF!</f>
        <v>#REF!</v>
      </c>
      <c r="Z905" s="22" t="e">
        <f>V905/#REF!</f>
        <v>#REF!</v>
      </c>
      <c r="AA905" s="20">
        <f t="shared" si="425"/>
        <v>327589.43677600002</v>
      </c>
      <c r="AB905" s="20">
        <f t="shared" si="426"/>
        <v>327589.43677600002</v>
      </c>
    </row>
    <row r="906" spans="1:47" ht="40.799999999999997" x14ac:dyDescent="0.2">
      <c r="A906" s="40">
        <v>834</v>
      </c>
      <c r="B906" s="55" t="s">
        <v>652</v>
      </c>
      <c r="C906" s="54" t="s">
        <v>153</v>
      </c>
      <c r="D906" s="19">
        <v>1</v>
      </c>
      <c r="E906" s="2">
        <v>289526.37</v>
      </c>
      <c r="F906" s="2">
        <f t="shared" si="451"/>
        <v>289526.37</v>
      </c>
      <c r="G906" s="2">
        <v>356117.4351</v>
      </c>
      <c r="H906" s="2">
        <f t="shared" si="452"/>
        <v>356117.4351</v>
      </c>
      <c r="I906" s="2">
        <v>319202.82292499999</v>
      </c>
      <c r="J906" s="63">
        <f t="shared" si="453"/>
        <v>319202.82292499999</v>
      </c>
      <c r="K906" s="20">
        <f t="shared" si="454"/>
        <v>289526.37</v>
      </c>
      <c r="L906" s="20">
        <f t="shared" si="455"/>
        <v>356117.4351</v>
      </c>
      <c r="M906" s="20">
        <f t="shared" si="456"/>
        <v>319202.82292499999</v>
      </c>
      <c r="N906" s="20">
        <f t="shared" si="457"/>
        <v>321615.54267499998</v>
      </c>
      <c r="O906" s="20">
        <f t="shared" si="418"/>
        <v>304364.59646249999</v>
      </c>
      <c r="P906" s="20">
        <f t="shared" si="419"/>
        <v>337660.12901249999</v>
      </c>
      <c r="Q906" s="20">
        <f t="shared" si="458"/>
        <v>47086.993698644663</v>
      </c>
      <c r="R906" s="21">
        <f t="shared" si="420"/>
        <v>0.15470588316090875</v>
      </c>
      <c r="S906" s="20">
        <f t="shared" si="424"/>
        <v>304364.59646249999</v>
      </c>
      <c r="T906" s="16" t="str">
        <f t="shared" si="421"/>
        <v>PROM[MEN-MED]</v>
      </c>
      <c r="U906" s="16">
        <v>1</v>
      </c>
      <c r="V906" s="16">
        <v>1</v>
      </c>
      <c r="W906" s="18">
        <f t="shared" si="422"/>
        <v>0</v>
      </c>
      <c r="X906" s="22">
        <f t="shared" si="423"/>
        <v>1</v>
      </c>
      <c r="Y906" s="22" t="e">
        <f>U906/#REF!</f>
        <v>#REF!</v>
      </c>
      <c r="Z906" s="22" t="e">
        <f>V906/#REF!</f>
        <v>#REF!</v>
      </c>
      <c r="AA906" s="20">
        <f t="shared" si="425"/>
        <v>304364.59646249999</v>
      </c>
      <c r="AB906" s="20">
        <f t="shared" si="426"/>
        <v>304364.59646249999</v>
      </c>
    </row>
    <row r="907" spans="1:47" ht="40.799999999999997" x14ac:dyDescent="0.2">
      <c r="A907" s="40">
        <v>835</v>
      </c>
      <c r="B907" s="55" t="s">
        <v>653</v>
      </c>
      <c r="C907" s="54" t="s">
        <v>153</v>
      </c>
      <c r="D907" s="19">
        <v>1</v>
      </c>
      <c r="E907" s="2">
        <v>360348.24</v>
      </c>
      <c r="F907" s="2">
        <f t="shared" si="451"/>
        <v>360348.24</v>
      </c>
      <c r="G907" s="2">
        <v>418003.95839999994</v>
      </c>
      <c r="H907" s="2">
        <f t="shared" si="452"/>
        <v>418003.95839999994</v>
      </c>
      <c r="I907" s="2">
        <v>367591.23962399998</v>
      </c>
      <c r="J907" s="63">
        <f t="shared" si="453"/>
        <v>367591.23962399998</v>
      </c>
      <c r="K907" s="20">
        <f t="shared" si="454"/>
        <v>360348.24</v>
      </c>
      <c r="L907" s="20">
        <f t="shared" si="455"/>
        <v>418003.95839999994</v>
      </c>
      <c r="M907" s="20">
        <f t="shared" si="456"/>
        <v>367591.23962399998</v>
      </c>
      <c r="N907" s="20">
        <f t="shared" si="457"/>
        <v>381981.14600799995</v>
      </c>
      <c r="O907" s="20">
        <f t="shared" si="418"/>
        <v>363969.73981199996</v>
      </c>
      <c r="P907" s="20">
        <f t="shared" si="419"/>
        <v>392797.59901199996</v>
      </c>
      <c r="Q907" s="20">
        <f t="shared" si="458"/>
        <v>40768.749454821969</v>
      </c>
      <c r="R907" s="21">
        <f t="shared" si="420"/>
        <v>0.11201137071417011</v>
      </c>
      <c r="S907" s="20">
        <f t="shared" si="424"/>
        <v>363969.73981199996</v>
      </c>
      <c r="T907" s="16" t="str">
        <f t="shared" si="421"/>
        <v>PROM[MEN-MED]</v>
      </c>
      <c r="U907" s="16">
        <v>1</v>
      </c>
      <c r="V907" s="16">
        <v>1</v>
      </c>
      <c r="W907" s="18">
        <f t="shared" si="422"/>
        <v>0</v>
      </c>
      <c r="X907" s="22">
        <f t="shared" si="423"/>
        <v>1</v>
      </c>
      <c r="Y907" s="22" t="e">
        <f>U907/#REF!</f>
        <v>#REF!</v>
      </c>
      <c r="Z907" s="22" t="e">
        <f>V907/#REF!</f>
        <v>#REF!</v>
      </c>
      <c r="AA907" s="20">
        <f t="shared" si="425"/>
        <v>363969.73981199996</v>
      </c>
      <c r="AB907" s="20">
        <f t="shared" si="426"/>
        <v>363969.73981199996</v>
      </c>
    </row>
    <row r="908" spans="1:47" ht="40.799999999999997" x14ac:dyDescent="0.2">
      <c r="A908" s="40">
        <v>836</v>
      </c>
      <c r="B908" s="55" t="s">
        <v>654</v>
      </c>
      <c r="C908" s="54" t="s">
        <v>153</v>
      </c>
      <c r="D908" s="19">
        <v>1</v>
      </c>
      <c r="E908" s="2">
        <v>532229.18000000005</v>
      </c>
      <c r="F908" s="2">
        <f t="shared" si="451"/>
        <v>532229.18000000005</v>
      </c>
      <c r="G908" s="2">
        <v>638675.01600000006</v>
      </c>
      <c r="H908" s="2">
        <f t="shared" si="452"/>
        <v>638675.01600000006</v>
      </c>
      <c r="I908" s="2">
        <v>609349.18818200019</v>
      </c>
      <c r="J908" s="63">
        <f t="shared" si="453"/>
        <v>609349.18818200019</v>
      </c>
      <c r="K908" s="20">
        <f t="shared" si="454"/>
        <v>532229.18000000005</v>
      </c>
      <c r="L908" s="20">
        <f t="shared" si="455"/>
        <v>638675.01600000006</v>
      </c>
      <c r="M908" s="20">
        <f t="shared" si="456"/>
        <v>609349.18818200019</v>
      </c>
      <c r="N908" s="20">
        <f t="shared" si="457"/>
        <v>593417.79472733336</v>
      </c>
      <c r="O908" s="20">
        <f t="shared" si="418"/>
        <v>570789.18409100012</v>
      </c>
      <c r="P908" s="20">
        <f t="shared" si="419"/>
        <v>624012.10209100018</v>
      </c>
      <c r="Q908" s="20">
        <f t="shared" si="458"/>
        <v>75268.572464671131</v>
      </c>
      <c r="R908" s="21">
        <f t="shared" si="420"/>
        <v>0.13186755208849782</v>
      </c>
      <c r="S908" s="20">
        <f t="shared" si="424"/>
        <v>570789.18409100012</v>
      </c>
      <c r="T908" s="16" t="str">
        <f t="shared" si="421"/>
        <v>PROM[MEN-MED]</v>
      </c>
      <c r="U908" s="16">
        <v>1</v>
      </c>
      <c r="V908" s="16">
        <v>1</v>
      </c>
      <c r="W908" s="18">
        <f t="shared" si="422"/>
        <v>0</v>
      </c>
      <c r="X908" s="22">
        <f t="shared" si="423"/>
        <v>1</v>
      </c>
      <c r="Y908" s="22" t="e">
        <f>U908/#REF!</f>
        <v>#REF!</v>
      </c>
      <c r="Z908" s="22" t="e">
        <f>V908/#REF!</f>
        <v>#REF!</v>
      </c>
      <c r="AA908" s="20">
        <f t="shared" si="425"/>
        <v>570789.18409100012</v>
      </c>
      <c r="AB908" s="20">
        <f t="shared" si="426"/>
        <v>570789.18409100012</v>
      </c>
    </row>
    <row r="909" spans="1:47" ht="40.799999999999997" x14ac:dyDescent="0.2">
      <c r="A909" s="40">
        <v>837</v>
      </c>
      <c r="B909" s="55" t="s">
        <v>655</v>
      </c>
      <c r="C909" s="54" t="s">
        <v>153</v>
      </c>
      <c r="D909" s="19">
        <v>1</v>
      </c>
      <c r="E909" s="2">
        <v>289526.37</v>
      </c>
      <c r="F909" s="2">
        <f t="shared" si="451"/>
        <v>289526.37</v>
      </c>
      <c r="G909" s="2">
        <v>304002.68849999999</v>
      </c>
      <c r="H909" s="2">
        <f t="shared" si="452"/>
        <v>304002.68849999999</v>
      </c>
      <c r="I909" s="2">
        <v>313151.721792</v>
      </c>
      <c r="J909" s="63">
        <f t="shared" si="453"/>
        <v>313151.721792</v>
      </c>
      <c r="K909" s="20">
        <f t="shared" si="454"/>
        <v>289526.37</v>
      </c>
      <c r="L909" s="20">
        <f t="shared" si="455"/>
        <v>313151.721792</v>
      </c>
      <c r="M909" s="20">
        <f t="shared" si="456"/>
        <v>304002.68849999999</v>
      </c>
      <c r="N909" s="20">
        <f t="shared" si="457"/>
        <v>302226.92676400003</v>
      </c>
      <c r="O909" s="20">
        <f t="shared" si="418"/>
        <v>296764.52925000002</v>
      </c>
      <c r="P909" s="20">
        <f t="shared" si="419"/>
        <v>308577.20514600002</v>
      </c>
      <c r="Q909" s="20">
        <f t="shared" si="458"/>
        <v>10236.302977966265</v>
      </c>
      <c r="R909" s="21">
        <f t="shared" si="420"/>
        <v>3.4493013716416936E-2</v>
      </c>
      <c r="S909" s="20">
        <f t="shared" si="424"/>
        <v>302226.92676400003</v>
      </c>
      <c r="T909" s="16" t="str">
        <f t="shared" si="421"/>
        <v>PROMEDIO</v>
      </c>
      <c r="U909" s="16">
        <v>1</v>
      </c>
      <c r="V909" s="16">
        <v>1</v>
      </c>
      <c r="W909" s="18">
        <f t="shared" si="422"/>
        <v>0</v>
      </c>
      <c r="X909" s="22">
        <f t="shared" si="423"/>
        <v>1</v>
      </c>
      <c r="Y909" s="22" t="e">
        <f>U909/#REF!</f>
        <v>#REF!</v>
      </c>
      <c r="Z909" s="22" t="e">
        <f>V909/#REF!</f>
        <v>#REF!</v>
      </c>
      <c r="AA909" s="20">
        <f t="shared" si="425"/>
        <v>302226.92676400003</v>
      </c>
      <c r="AB909" s="20">
        <f t="shared" si="426"/>
        <v>302226.92676400003</v>
      </c>
    </row>
    <row r="910" spans="1:47" ht="51" x14ac:dyDescent="0.2">
      <c r="A910" s="40">
        <v>838</v>
      </c>
      <c r="B910" s="55" t="s">
        <v>656</v>
      </c>
      <c r="C910" s="54" t="s">
        <v>153</v>
      </c>
      <c r="D910" s="19">
        <v>1</v>
      </c>
      <c r="E910" s="2">
        <v>335840</v>
      </c>
      <c r="F910" s="2">
        <f t="shared" si="451"/>
        <v>335840</v>
      </c>
      <c r="G910" s="2">
        <v>386215.99999999994</v>
      </c>
      <c r="H910" s="2">
        <f t="shared" si="452"/>
        <v>386215.99999999994</v>
      </c>
      <c r="I910" s="2">
        <v>499864.25599999999</v>
      </c>
      <c r="J910" s="63">
        <f t="shared" si="453"/>
        <v>499864.25599999999</v>
      </c>
      <c r="K910" s="20">
        <f t="shared" si="454"/>
        <v>335840</v>
      </c>
      <c r="L910" s="20">
        <f t="shared" si="455"/>
        <v>499864.25599999999</v>
      </c>
      <c r="M910" s="20">
        <f t="shared" si="456"/>
        <v>386215.99999999994</v>
      </c>
      <c r="N910" s="20">
        <f t="shared" si="457"/>
        <v>407306.75200000004</v>
      </c>
      <c r="O910" s="20">
        <f t="shared" si="418"/>
        <v>361028</v>
      </c>
      <c r="P910" s="20">
        <f t="shared" si="419"/>
        <v>443040.12799999997</v>
      </c>
      <c r="Q910" s="20">
        <f t="shared" si="458"/>
        <v>35621.211209053479</v>
      </c>
      <c r="R910" s="21">
        <f t="shared" si="420"/>
        <v>9.8666062491146053E-2</v>
      </c>
      <c r="S910" s="20">
        <f t="shared" si="424"/>
        <v>407306.75200000004</v>
      </c>
      <c r="T910" s="16" t="str">
        <f t="shared" si="421"/>
        <v>PROMEDIO</v>
      </c>
      <c r="U910" s="16">
        <v>1</v>
      </c>
      <c r="V910" s="16">
        <v>1</v>
      </c>
      <c r="W910" s="18">
        <f t="shared" si="422"/>
        <v>0</v>
      </c>
      <c r="X910" s="22">
        <f t="shared" si="423"/>
        <v>1</v>
      </c>
      <c r="Y910" s="22" t="e">
        <f>U910/#REF!</f>
        <v>#REF!</v>
      </c>
      <c r="Z910" s="22" t="e">
        <f>V910/#REF!</f>
        <v>#REF!</v>
      </c>
      <c r="AA910" s="20">
        <f t="shared" si="425"/>
        <v>407306.75200000004</v>
      </c>
      <c r="AB910" s="20">
        <f t="shared" si="426"/>
        <v>407306.75200000004</v>
      </c>
    </row>
    <row r="911" spans="1:47" ht="30.6" x14ac:dyDescent="0.2">
      <c r="A911" s="40">
        <v>839</v>
      </c>
      <c r="B911" s="55" t="s">
        <v>657</v>
      </c>
      <c r="C911" s="54" t="s">
        <v>153</v>
      </c>
      <c r="D911" s="19">
        <v>1</v>
      </c>
      <c r="E911" s="2">
        <v>363098.64</v>
      </c>
      <c r="F911" s="2">
        <f t="shared" si="451"/>
        <v>363098.64</v>
      </c>
      <c r="G911" s="2">
        <v>410301.4632</v>
      </c>
      <c r="H911" s="2">
        <f t="shared" si="452"/>
        <v>410301.4632</v>
      </c>
      <c r="I911" s="2">
        <v>549331.93245600001</v>
      </c>
      <c r="J911" s="63">
        <f t="shared" si="453"/>
        <v>549331.93245600001</v>
      </c>
      <c r="K911" s="20">
        <f t="shared" si="454"/>
        <v>363098.64</v>
      </c>
      <c r="L911" s="20">
        <f t="shared" si="455"/>
        <v>549331.93245600001</v>
      </c>
      <c r="M911" s="20">
        <f t="shared" si="456"/>
        <v>410301.4632</v>
      </c>
      <c r="N911" s="20">
        <f t="shared" si="457"/>
        <v>440910.67855200003</v>
      </c>
      <c r="O911" s="20">
        <f t="shared" si="418"/>
        <v>386700.05160000001</v>
      </c>
      <c r="P911" s="20">
        <f t="shared" si="419"/>
        <v>479816.697828</v>
      </c>
      <c r="Q911" s="20">
        <f t="shared" si="458"/>
        <v>33377.436375869678</v>
      </c>
      <c r="R911" s="21">
        <f t="shared" si="420"/>
        <v>8.6313503806808592E-2</v>
      </c>
      <c r="S911" s="20">
        <f t="shared" si="424"/>
        <v>440910.67855200003</v>
      </c>
      <c r="T911" s="16" t="str">
        <f t="shared" si="421"/>
        <v>PROMEDIO</v>
      </c>
      <c r="U911" s="16">
        <v>1</v>
      </c>
      <c r="V911" s="16">
        <v>1</v>
      </c>
      <c r="W911" s="18">
        <f t="shared" si="422"/>
        <v>0</v>
      </c>
      <c r="X911" s="22">
        <f t="shared" si="423"/>
        <v>1</v>
      </c>
      <c r="Y911" s="22" t="e">
        <f>U911/#REF!</f>
        <v>#REF!</v>
      </c>
      <c r="Z911" s="22" t="e">
        <f>V911/#REF!</f>
        <v>#REF!</v>
      </c>
      <c r="AA911" s="20">
        <f t="shared" si="425"/>
        <v>440910.67855200003</v>
      </c>
      <c r="AB911" s="20">
        <f t="shared" si="426"/>
        <v>440910.67855200003</v>
      </c>
    </row>
    <row r="912" spans="1:47" ht="30.6" x14ac:dyDescent="0.2">
      <c r="A912" s="40">
        <v>840</v>
      </c>
      <c r="B912" s="55" t="s">
        <v>658</v>
      </c>
      <c r="C912" s="54" t="s">
        <v>153</v>
      </c>
      <c r="D912" s="19">
        <v>1</v>
      </c>
      <c r="E912" s="2">
        <v>616896.56999999995</v>
      </c>
      <c r="F912" s="2">
        <f t="shared" si="451"/>
        <v>616896.56999999995</v>
      </c>
      <c r="G912" s="2">
        <v>635403.46710000001</v>
      </c>
      <c r="H912" s="2">
        <f t="shared" si="452"/>
        <v>635403.46710000001</v>
      </c>
      <c r="I912" s="2">
        <v>903198.2681369998</v>
      </c>
      <c r="J912" s="63">
        <f t="shared" si="453"/>
        <v>903198.2681369998</v>
      </c>
      <c r="K912" s="20">
        <f t="shared" si="454"/>
        <v>616896.56999999995</v>
      </c>
      <c r="L912" s="20">
        <f t="shared" si="455"/>
        <v>903198.2681369998</v>
      </c>
      <c r="M912" s="20">
        <f t="shared" si="456"/>
        <v>635403.46710000001</v>
      </c>
      <c r="N912" s="20">
        <f t="shared" si="457"/>
        <v>718499.43507899996</v>
      </c>
      <c r="O912" s="20">
        <f t="shared" si="418"/>
        <v>626150.01854999992</v>
      </c>
      <c r="P912" s="20">
        <f t="shared" si="419"/>
        <v>769300.86761849991</v>
      </c>
      <c r="Q912" s="20">
        <f t="shared" si="458"/>
        <v>13086.352438131695</v>
      </c>
      <c r="R912" s="21">
        <f t="shared" si="420"/>
        <v>2.0899707818321674E-2</v>
      </c>
      <c r="S912" s="20">
        <f t="shared" si="424"/>
        <v>718499.43507899996</v>
      </c>
      <c r="T912" s="16" t="str">
        <f t="shared" si="421"/>
        <v>PROMEDIO</v>
      </c>
      <c r="U912" s="16">
        <v>1</v>
      </c>
      <c r="V912" s="16">
        <v>1</v>
      </c>
      <c r="W912" s="18">
        <f t="shared" si="422"/>
        <v>0</v>
      </c>
      <c r="X912" s="22">
        <f t="shared" si="423"/>
        <v>1</v>
      </c>
      <c r="Y912" s="22" t="e">
        <f>U912/#REF!</f>
        <v>#REF!</v>
      </c>
      <c r="Z912" s="22" t="e">
        <f>V912/#REF!</f>
        <v>#REF!</v>
      </c>
      <c r="AA912" s="20">
        <f t="shared" si="425"/>
        <v>718499.43507899996</v>
      </c>
      <c r="AB912" s="20">
        <f t="shared" si="426"/>
        <v>718499.43507899996</v>
      </c>
    </row>
    <row r="913" spans="1:28" ht="40.799999999999997" x14ac:dyDescent="0.2">
      <c r="A913" s="40">
        <v>841</v>
      </c>
      <c r="B913" s="55" t="s">
        <v>659</v>
      </c>
      <c r="C913" s="54" t="s">
        <v>153</v>
      </c>
      <c r="D913" s="19">
        <v>1</v>
      </c>
      <c r="E913" s="2">
        <v>57440</v>
      </c>
      <c r="F913" s="2">
        <f t="shared" si="451"/>
        <v>57440</v>
      </c>
      <c r="G913" s="2">
        <v>59163.200000000004</v>
      </c>
      <c r="H913" s="2">
        <f t="shared" si="452"/>
        <v>59163.200000000004</v>
      </c>
      <c r="I913" s="2">
        <v>74649.024000000019</v>
      </c>
      <c r="J913" s="63">
        <f t="shared" si="453"/>
        <v>74649.024000000019</v>
      </c>
      <c r="K913" s="20">
        <f t="shared" si="454"/>
        <v>57440</v>
      </c>
      <c r="L913" s="20">
        <f t="shared" si="455"/>
        <v>74649.024000000019</v>
      </c>
      <c r="M913" s="20">
        <f t="shared" si="456"/>
        <v>59163.200000000004</v>
      </c>
      <c r="N913" s="20">
        <f t="shared" si="457"/>
        <v>63750.741333333346</v>
      </c>
      <c r="O913" s="20">
        <f t="shared" si="418"/>
        <v>58301.600000000006</v>
      </c>
      <c r="P913" s="20">
        <f t="shared" si="419"/>
        <v>66906.112000000008</v>
      </c>
      <c r="Q913" s="20">
        <f t="shared" si="458"/>
        <v>1218.4864053406618</v>
      </c>
      <c r="R913" s="21">
        <f t="shared" si="420"/>
        <v>2.0899707818321654E-2</v>
      </c>
      <c r="S913" s="20">
        <f t="shared" si="424"/>
        <v>63750.741333333346</v>
      </c>
      <c r="T913" s="16" t="str">
        <f t="shared" si="421"/>
        <v>PROMEDIO</v>
      </c>
      <c r="U913" s="16">
        <v>1</v>
      </c>
      <c r="V913" s="16">
        <v>1</v>
      </c>
      <c r="W913" s="18">
        <f t="shared" si="422"/>
        <v>0</v>
      </c>
      <c r="X913" s="22">
        <f t="shared" si="423"/>
        <v>1</v>
      </c>
      <c r="Y913" s="22" t="e">
        <f>U913/#REF!</f>
        <v>#REF!</v>
      </c>
      <c r="Z913" s="22" t="e">
        <f>V913/#REF!</f>
        <v>#REF!</v>
      </c>
      <c r="AA913" s="20">
        <f t="shared" si="425"/>
        <v>63750.741333333346</v>
      </c>
      <c r="AB913" s="20">
        <f t="shared" si="426"/>
        <v>63750.741333333346</v>
      </c>
    </row>
    <row r="914" spans="1:28" ht="40.799999999999997" x14ac:dyDescent="0.2">
      <c r="A914" s="40">
        <v>842</v>
      </c>
      <c r="B914" s="55" t="s">
        <v>660</v>
      </c>
      <c r="C914" s="54" t="s">
        <v>153</v>
      </c>
      <c r="D914" s="19">
        <v>1</v>
      </c>
      <c r="E914" s="2">
        <v>41440</v>
      </c>
      <c r="F914" s="2">
        <f t="shared" si="451"/>
        <v>41440</v>
      </c>
      <c r="G914" s="2">
        <v>45169.600000000006</v>
      </c>
      <c r="H914" s="2">
        <f t="shared" si="452"/>
        <v>45169.600000000006</v>
      </c>
      <c r="I914" s="2">
        <v>52914.73599999999</v>
      </c>
      <c r="J914" s="63">
        <f t="shared" si="453"/>
        <v>52914.73599999999</v>
      </c>
      <c r="K914" s="20">
        <f t="shared" si="454"/>
        <v>41440</v>
      </c>
      <c r="L914" s="20">
        <f t="shared" si="455"/>
        <v>52914.73599999999</v>
      </c>
      <c r="M914" s="20">
        <f t="shared" si="456"/>
        <v>45169.600000000006</v>
      </c>
      <c r="N914" s="20">
        <f t="shared" si="457"/>
        <v>46508.112000000001</v>
      </c>
      <c r="O914" s="20">
        <f t="shared" si="418"/>
        <v>43304.800000000003</v>
      </c>
      <c r="P914" s="20">
        <f t="shared" si="419"/>
        <v>49042.167999999998</v>
      </c>
      <c r="Q914" s="20">
        <f t="shared" si="458"/>
        <v>2637.2254511133519</v>
      </c>
      <c r="R914" s="21">
        <f t="shared" si="420"/>
        <v>6.08991486189372E-2</v>
      </c>
      <c r="S914" s="20">
        <f t="shared" si="424"/>
        <v>46508.112000000001</v>
      </c>
      <c r="T914" s="16" t="str">
        <f t="shared" si="421"/>
        <v>PROMEDIO</v>
      </c>
      <c r="U914" s="16">
        <v>1</v>
      </c>
      <c r="V914" s="16">
        <v>1</v>
      </c>
      <c r="W914" s="18">
        <f t="shared" si="422"/>
        <v>0</v>
      </c>
      <c r="X914" s="22">
        <f t="shared" si="423"/>
        <v>1</v>
      </c>
      <c r="Y914" s="22" t="e">
        <f>U914/#REF!</f>
        <v>#REF!</v>
      </c>
      <c r="Z914" s="22" t="e">
        <f>V914/#REF!</f>
        <v>#REF!</v>
      </c>
      <c r="AA914" s="20">
        <f t="shared" si="425"/>
        <v>46508.112000000001</v>
      </c>
      <c r="AB914" s="20">
        <f t="shared" si="426"/>
        <v>46508.112000000001</v>
      </c>
    </row>
    <row r="915" spans="1:28" ht="40.799999999999997" x14ac:dyDescent="0.2">
      <c r="A915" s="40">
        <v>843</v>
      </c>
      <c r="B915" s="55" t="s">
        <v>661</v>
      </c>
      <c r="C915" s="54" t="s">
        <v>153</v>
      </c>
      <c r="D915" s="19">
        <v>1</v>
      </c>
      <c r="E915" s="2">
        <v>35040</v>
      </c>
      <c r="F915" s="2">
        <f t="shared" si="451"/>
        <v>35040</v>
      </c>
      <c r="G915" s="2">
        <v>39595.199999999997</v>
      </c>
      <c r="H915" s="2">
        <f t="shared" si="452"/>
        <v>39595.199999999997</v>
      </c>
      <c r="I915" s="2">
        <v>42398.400000000001</v>
      </c>
      <c r="J915" s="63">
        <f t="shared" si="453"/>
        <v>42398.400000000001</v>
      </c>
      <c r="K915" s="20">
        <f t="shared" si="454"/>
        <v>35040</v>
      </c>
      <c r="L915" s="20">
        <f t="shared" si="455"/>
        <v>42398.400000000001</v>
      </c>
      <c r="M915" s="20">
        <f t="shared" si="456"/>
        <v>39595.199999999997</v>
      </c>
      <c r="N915" s="20">
        <f t="shared" si="457"/>
        <v>39011.200000000004</v>
      </c>
      <c r="O915" s="20">
        <f t="shared" si="418"/>
        <v>37317.599999999999</v>
      </c>
      <c r="P915" s="20">
        <f t="shared" si="419"/>
        <v>40996.800000000003</v>
      </c>
      <c r="Q915" s="20">
        <f t="shared" si="458"/>
        <v>3221.0128096609592</v>
      </c>
      <c r="R915" s="21">
        <f t="shared" si="420"/>
        <v>8.6313503806808564E-2</v>
      </c>
      <c r="S915" s="20">
        <f t="shared" si="424"/>
        <v>39011.200000000004</v>
      </c>
      <c r="T915" s="16" t="str">
        <f t="shared" si="421"/>
        <v>PROMEDIO</v>
      </c>
      <c r="U915" s="16">
        <v>1</v>
      </c>
      <c r="V915" s="16">
        <v>1</v>
      </c>
      <c r="W915" s="18">
        <f t="shared" si="422"/>
        <v>0</v>
      </c>
      <c r="X915" s="22">
        <f t="shared" si="423"/>
        <v>1</v>
      </c>
      <c r="Y915" s="22" t="e">
        <f>U915/#REF!</f>
        <v>#REF!</v>
      </c>
      <c r="Z915" s="22" t="e">
        <f>V915/#REF!</f>
        <v>#REF!</v>
      </c>
      <c r="AA915" s="20">
        <f t="shared" si="425"/>
        <v>39011.200000000004</v>
      </c>
      <c r="AB915" s="20">
        <f t="shared" si="426"/>
        <v>39011.200000000004</v>
      </c>
    </row>
    <row r="916" spans="1:28" ht="20.399999999999999" x14ac:dyDescent="0.2">
      <c r="A916" s="40">
        <v>844</v>
      </c>
      <c r="B916" s="55" t="s">
        <v>662</v>
      </c>
      <c r="C916" s="54" t="s">
        <v>153</v>
      </c>
      <c r="D916" s="19">
        <v>1</v>
      </c>
      <c r="E916" s="2">
        <v>518560</v>
      </c>
      <c r="F916" s="2">
        <f t="shared" si="451"/>
        <v>518560</v>
      </c>
      <c r="G916" s="2">
        <v>565230.4</v>
      </c>
      <c r="H916" s="2">
        <f t="shared" si="452"/>
        <v>565230.4</v>
      </c>
      <c r="I916" s="2">
        <v>685795.6</v>
      </c>
      <c r="J916" s="63">
        <f t="shared" si="453"/>
        <v>685795.6</v>
      </c>
      <c r="K916" s="20">
        <f t="shared" si="454"/>
        <v>518560</v>
      </c>
      <c r="L916" s="20">
        <f t="shared" si="455"/>
        <v>685795.6</v>
      </c>
      <c r="M916" s="20">
        <f t="shared" si="456"/>
        <v>565230.4</v>
      </c>
      <c r="N916" s="20">
        <f t="shared" si="457"/>
        <v>589862</v>
      </c>
      <c r="O916" s="20">
        <f t="shared" si="418"/>
        <v>541895.19999999995</v>
      </c>
      <c r="P916" s="20">
        <f t="shared" si="419"/>
        <v>625513</v>
      </c>
      <c r="Q916" s="20">
        <f t="shared" si="458"/>
        <v>33000.956320688667</v>
      </c>
      <c r="R916" s="21">
        <f t="shared" si="420"/>
        <v>6.0899148618937152E-2</v>
      </c>
      <c r="S916" s="20">
        <f t="shared" si="424"/>
        <v>589862</v>
      </c>
      <c r="T916" s="16" t="str">
        <f t="shared" si="421"/>
        <v>PROMEDIO</v>
      </c>
      <c r="U916" s="16">
        <v>1</v>
      </c>
      <c r="V916" s="16">
        <v>1</v>
      </c>
      <c r="W916" s="18">
        <f t="shared" si="422"/>
        <v>0</v>
      </c>
      <c r="X916" s="22">
        <f t="shared" si="423"/>
        <v>1</v>
      </c>
      <c r="Y916" s="22" t="e">
        <f>U916/#REF!</f>
        <v>#REF!</v>
      </c>
      <c r="Z916" s="22" t="e">
        <f>V916/#REF!</f>
        <v>#REF!</v>
      </c>
      <c r="AA916" s="20">
        <f t="shared" si="425"/>
        <v>589862</v>
      </c>
      <c r="AB916" s="20">
        <f t="shared" si="426"/>
        <v>589862</v>
      </c>
    </row>
    <row r="917" spans="1:28" ht="20.399999999999999" x14ac:dyDescent="0.2">
      <c r="A917" s="40">
        <v>845</v>
      </c>
      <c r="B917" s="55" t="s">
        <v>663</v>
      </c>
      <c r="C917" s="54" t="s">
        <v>153</v>
      </c>
      <c r="D917" s="19">
        <v>1</v>
      </c>
      <c r="E917" s="2">
        <v>416000</v>
      </c>
      <c r="F917" s="2">
        <f t="shared" si="451"/>
        <v>416000</v>
      </c>
      <c r="G917" s="2">
        <v>515840</v>
      </c>
      <c r="H917" s="2">
        <f t="shared" si="452"/>
        <v>515840</v>
      </c>
      <c r="I917" s="2">
        <v>467417.60000000003</v>
      </c>
      <c r="J917" s="63">
        <f t="shared" si="453"/>
        <v>467417.60000000003</v>
      </c>
      <c r="K917" s="20">
        <f t="shared" si="454"/>
        <v>416000</v>
      </c>
      <c r="L917" s="20">
        <f t="shared" si="455"/>
        <v>515840</v>
      </c>
      <c r="M917" s="20">
        <f t="shared" si="456"/>
        <v>467417.60000000003</v>
      </c>
      <c r="N917" s="20">
        <f t="shared" si="457"/>
        <v>466419.20000000001</v>
      </c>
      <c r="O917" s="20">
        <f t="shared" si="418"/>
        <v>441708.80000000005</v>
      </c>
      <c r="P917" s="20">
        <f t="shared" si="419"/>
        <v>491628.80000000005</v>
      </c>
      <c r="Q917" s="20">
        <f t="shared" si="458"/>
        <v>70597.541033664907</v>
      </c>
      <c r="R917" s="21">
        <f t="shared" si="420"/>
        <v>0.15982824212165322</v>
      </c>
      <c r="S917" s="20">
        <f t="shared" si="424"/>
        <v>441708.80000000005</v>
      </c>
      <c r="T917" s="16" t="str">
        <f t="shared" si="421"/>
        <v>PROM[MEN-MED]</v>
      </c>
      <c r="U917" s="16">
        <v>1</v>
      </c>
      <c r="V917" s="16">
        <v>1</v>
      </c>
      <c r="W917" s="18">
        <f t="shared" si="422"/>
        <v>0</v>
      </c>
      <c r="X917" s="22">
        <f t="shared" si="423"/>
        <v>1</v>
      </c>
      <c r="Y917" s="22" t="e">
        <f>U917/#REF!</f>
        <v>#REF!</v>
      </c>
      <c r="Z917" s="22" t="e">
        <f>V917/#REF!</f>
        <v>#REF!</v>
      </c>
      <c r="AA917" s="20">
        <f t="shared" si="425"/>
        <v>441708.80000000005</v>
      </c>
      <c r="AB917" s="20">
        <f t="shared" si="426"/>
        <v>441708.80000000005</v>
      </c>
    </row>
    <row r="918" spans="1:28" ht="20.399999999999999" x14ac:dyDescent="0.2">
      <c r="A918" s="40">
        <v>846</v>
      </c>
      <c r="B918" s="55" t="s">
        <v>664</v>
      </c>
      <c r="C918" s="54" t="s">
        <v>153</v>
      </c>
      <c r="D918" s="19">
        <v>1</v>
      </c>
      <c r="E918" s="2">
        <v>368000</v>
      </c>
      <c r="F918" s="2">
        <f t="shared" si="451"/>
        <v>368000</v>
      </c>
      <c r="G918" s="2">
        <v>390080</v>
      </c>
      <c r="H918" s="2">
        <f t="shared" si="452"/>
        <v>390080</v>
      </c>
      <c r="I918" s="2">
        <v>398028.79999999999</v>
      </c>
      <c r="J918" s="63">
        <f t="shared" si="453"/>
        <v>398028.79999999999</v>
      </c>
      <c r="K918" s="20">
        <f t="shared" si="454"/>
        <v>368000</v>
      </c>
      <c r="L918" s="20">
        <f t="shared" si="455"/>
        <v>398028.79999999999</v>
      </c>
      <c r="M918" s="20">
        <f t="shared" si="456"/>
        <v>390080</v>
      </c>
      <c r="N918" s="20">
        <f t="shared" si="457"/>
        <v>385369.60000000003</v>
      </c>
      <c r="O918" s="20">
        <f t="shared" ref="O918:O982" si="459">AVERAGE(K918,M918)</f>
        <v>379040</v>
      </c>
      <c r="P918" s="20">
        <f t="shared" ref="P918:P982" si="460">AVERAGE(M918,L918)</f>
        <v>394054.40000000002</v>
      </c>
      <c r="Q918" s="20">
        <f t="shared" si="458"/>
        <v>15612.91772859897</v>
      </c>
      <c r="R918" s="21">
        <f t="shared" ref="R918:R982" si="461">Q918/O918</f>
        <v>4.1190686282711511E-2</v>
      </c>
      <c r="S918" s="20">
        <f t="shared" si="424"/>
        <v>385369.60000000003</v>
      </c>
      <c r="T918" s="16" t="str">
        <f t="shared" ref="T918:T982" si="462">IF(S918=K918,"MENOR",IF(S918=O918,"PROM[MEN-MED]",IF(S918=M918,"MEDIANA","PROMEDIO")))</f>
        <v>PROMEDIO</v>
      </c>
      <c r="U918" s="16">
        <v>1</v>
      </c>
      <c r="V918" s="16">
        <v>1</v>
      </c>
      <c r="W918" s="18">
        <f t="shared" ref="W918:W982" si="463">U918-V918</f>
        <v>0</v>
      </c>
      <c r="X918" s="22">
        <f t="shared" ref="X918:X982" si="464">V918/U918</f>
        <v>1</v>
      </c>
      <c r="Y918" s="22" t="e">
        <f>U918/#REF!</f>
        <v>#REF!</v>
      </c>
      <c r="Z918" s="22" t="e">
        <f>V918/#REF!</f>
        <v>#REF!</v>
      </c>
      <c r="AA918" s="20">
        <f t="shared" si="425"/>
        <v>385369.60000000003</v>
      </c>
      <c r="AB918" s="20">
        <f t="shared" si="426"/>
        <v>385369.60000000003</v>
      </c>
    </row>
    <row r="919" spans="1:28" ht="20.399999999999999" x14ac:dyDescent="0.2">
      <c r="A919" s="40">
        <v>847</v>
      </c>
      <c r="B919" s="55" t="s">
        <v>665</v>
      </c>
      <c r="C919" s="54" t="s">
        <v>153</v>
      </c>
      <c r="D919" s="19">
        <v>1</v>
      </c>
      <c r="E919" s="2">
        <v>116089.73</v>
      </c>
      <c r="F919" s="2">
        <f t="shared" si="451"/>
        <v>116089.73</v>
      </c>
      <c r="G919" s="2">
        <v>133503.18949999998</v>
      </c>
      <c r="H919" s="2">
        <f t="shared" si="452"/>
        <v>133503.18949999998</v>
      </c>
      <c r="I919" s="2">
        <v>125562.65196800001</v>
      </c>
      <c r="J919" s="63">
        <f t="shared" si="453"/>
        <v>125562.65196800001</v>
      </c>
      <c r="K919" s="20">
        <f t="shared" si="454"/>
        <v>116089.73</v>
      </c>
      <c r="L919" s="20">
        <f t="shared" si="455"/>
        <v>133503.18949999998</v>
      </c>
      <c r="M919" s="20">
        <f t="shared" si="456"/>
        <v>125562.65196800001</v>
      </c>
      <c r="N919" s="20">
        <f t="shared" si="457"/>
        <v>125051.85715599998</v>
      </c>
      <c r="O919" s="20">
        <f t="shared" si="459"/>
        <v>120826.190984</v>
      </c>
      <c r="P919" s="20">
        <f t="shared" si="460"/>
        <v>129532.92073399998</v>
      </c>
      <c r="Q919" s="20">
        <f t="shared" si="458"/>
        <v>12313.175296367293</v>
      </c>
      <c r="R919" s="21">
        <f t="shared" si="461"/>
        <v>0.1019081640833801</v>
      </c>
      <c r="S919" s="20">
        <f t="shared" si="424"/>
        <v>120826.190984</v>
      </c>
      <c r="T919" s="16" t="str">
        <f t="shared" si="462"/>
        <v>PROM[MEN-MED]</v>
      </c>
      <c r="U919" s="16">
        <v>1</v>
      </c>
      <c r="V919" s="16">
        <v>1</v>
      </c>
      <c r="W919" s="18">
        <f t="shared" si="463"/>
        <v>0</v>
      </c>
      <c r="X919" s="22">
        <f t="shared" si="464"/>
        <v>1</v>
      </c>
      <c r="Y919" s="22" t="e">
        <f>U919/#REF!</f>
        <v>#REF!</v>
      </c>
      <c r="Z919" s="22" t="e">
        <f>V919/#REF!</f>
        <v>#REF!</v>
      </c>
      <c r="AA919" s="20">
        <f t="shared" si="425"/>
        <v>120826.190984</v>
      </c>
      <c r="AB919" s="20">
        <f t="shared" si="426"/>
        <v>120826.190984</v>
      </c>
    </row>
    <row r="920" spans="1:28" ht="20.399999999999999" x14ac:dyDescent="0.2">
      <c r="A920" s="40">
        <v>848</v>
      </c>
      <c r="B920" s="55" t="s">
        <v>666</v>
      </c>
      <c r="C920" s="54" t="s">
        <v>153</v>
      </c>
      <c r="D920" s="19">
        <v>1</v>
      </c>
      <c r="E920" s="2">
        <v>116089.73</v>
      </c>
      <c r="F920" s="2">
        <f t="shared" si="451"/>
        <v>116089.73</v>
      </c>
      <c r="G920" s="2">
        <v>128859.60030000001</v>
      </c>
      <c r="H920" s="2">
        <f t="shared" si="452"/>
        <v>128859.60030000001</v>
      </c>
      <c r="I920" s="2">
        <v>156210.34068799997</v>
      </c>
      <c r="J920" s="63">
        <f t="shared" si="453"/>
        <v>156210.34068799997</v>
      </c>
      <c r="K920" s="20">
        <f t="shared" si="454"/>
        <v>116089.73</v>
      </c>
      <c r="L920" s="20">
        <f t="shared" si="455"/>
        <v>156210.34068799997</v>
      </c>
      <c r="M920" s="20">
        <f t="shared" si="456"/>
        <v>128859.60030000001</v>
      </c>
      <c r="N920" s="20">
        <f t="shared" si="457"/>
        <v>133719.89032933334</v>
      </c>
      <c r="O920" s="20">
        <f t="shared" si="459"/>
        <v>122474.66515</v>
      </c>
      <c r="P920" s="20">
        <f t="shared" si="460"/>
        <v>142534.97049399998</v>
      </c>
      <c r="Q920" s="20">
        <f t="shared" si="458"/>
        <v>9029.6618840026986</v>
      </c>
      <c r="R920" s="21">
        <f t="shared" si="461"/>
        <v>7.3726773393858094E-2</v>
      </c>
      <c r="S920" s="20">
        <f t="shared" si="424"/>
        <v>133719.89032933334</v>
      </c>
      <c r="T920" s="16" t="str">
        <f t="shared" si="462"/>
        <v>PROMEDIO</v>
      </c>
      <c r="U920" s="16">
        <v>1</v>
      </c>
      <c r="V920" s="16">
        <v>1</v>
      </c>
      <c r="W920" s="18">
        <f t="shared" si="463"/>
        <v>0</v>
      </c>
      <c r="X920" s="22">
        <f t="shared" si="464"/>
        <v>1</v>
      </c>
      <c r="Y920" s="22" t="e">
        <f>U920/#REF!</f>
        <v>#REF!</v>
      </c>
      <c r="Z920" s="22" t="e">
        <f>V920/#REF!</f>
        <v>#REF!</v>
      </c>
      <c r="AA920" s="20">
        <f t="shared" si="425"/>
        <v>133719.89032933334</v>
      </c>
      <c r="AB920" s="20">
        <f t="shared" si="426"/>
        <v>133719.89032933334</v>
      </c>
    </row>
    <row r="921" spans="1:28" ht="20.399999999999999" x14ac:dyDescent="0.2">
      <c r="A921" s="40">
        <v>849</v>
      </c>
      <c r="B921" s="55" t="s">
        <v>667</v>
      </c>
      <c r="C921" s="54" t="s">
        <v>153</v>
      </c>
      <c r="D921" s="19">
        <v>1</v>
      </c>
      <c r="E921" s="2">
        <v>116089.73</v>
      </c>
      <c r="F921" s="2">
        <f t="shared" si="451"/>
        <v>116089.73</v>
      </c>
      <c r="G921" s="2">
        <v>139307.67599999998</v>
      </c>
      <c r="H921" s="2">
        <f t="shared" si="452"/>
        <v>139307.67599999998</v>
      </c>
      <c r="I921" s="2">
        <v>167169.21119999996</v>
      </c>
      <c r="J921" s="63">
        <f t="shared" si="453"/>
        <v>167169.21119999996</v>
      </c>
      <c r="K921" s="20">
        <f t="shared" si="454"/>
        <v>116089.73</v>
      </c>
      <c r="L921" s="20">
        <f t="shared" si="455"/>
        <v>167169.21119999996</v>
      </c>
      <c r="M921" s="20">
        <f t="shared" si="456"/>
        <v>139307.67599999998</v>
      </c>
      <c r="N921" s="20">
        <f t="shared" si="457"/>
        <v>140855.53906666665</v>
      </c>
      <c r="O921" s="20">
        <f t="shared" si="459"/>
        <v>127698.70299999998</v>
      </c>
      <c r="P921" s="20">
        <f t="shared" si="460"/>
        <v>153238.44359999997</v>
      </c>
      <c r="Q921" s="20">
        <f t="shared" si="458"/>
        <v>16417.567061823065</v>
      </c>
      <c r="R921" s="21">
        <f t="shared" si="461"/>
        <v>0.12856486930664493</v>
      </c>
      <c r="S921" s="20">
        <f t="shared" si="424"/>
        <v>127698.70299999998</v>
      </c>
      <c r="T921" s="16" t="str">
        <f t="shared" si="462"/>
        <v>PROM[MEN-MED]</v>
      </c>
      <c r="U921" s="16">
        <v>1</v>
      </c>
      <c r="V921" s="16">
        <v>1</v>
      </c>
      <c r="W921" s="18">
        <f t="shared" si="463"/>
        <v>0</v>
      </c>
      <c r="X921" s="22">
        <f t="shared" si="464"/>
        <v>1</v>
      </c>
      <c r="Y921" s="22" t="e">
        <f>U921/#REF!</f>
        <v>#REF!</v>
      </c>
      <c r="Z921" s="22" t="e">
        <f>V921/#REF!</f>
        <v>#REF!</v>
      </c>
      <c r="AA921" s="20">
        <f t="shared" si="425"/>
        <v>127698.70299999998</v>
      </c>
      <c r="AB921" s="20">
        <f t="shared" si="426"/>
        <v>127698.70299999998</v>
      </c>
    </row>
    <row r="922" spans="1:28" ht="20.399999999999999" x14ac:dyDescent="0.2">
      <c r="A922" s="40">
        <v>850</v>
      </c>
      <c r="B922" s="55" t="s">
        <v>668</v>
      </c>
      <c r="C922" s="54" t="s">
        <v>153</v>
      </c>
      <c r="D922" s="19">
        <v>1</v>
      </c>
      <c r="E922" s="2">
        <v>116089.73</v>
      </c>
      <c r="F922" s="2">
        <f t="shared" si="451"/>
        <v>116089.73</v>
      </c>
      <c r="G922" s="2">
        <v>139307.67599999998</v>
      </c>
      <c r="H922" s="2">
        <f t="shared" si="452"/>
        <v>139307.67599999998</v>
      </c>
      <c r="I922" s="2">
        <v>123159.594557</v>
      </c>
      <c r="J922" s="63">
        <f t="shared" si="453"/>
        <v>123159.594557</v>
      </c>
      <c r="K922" s="20">
        <f t="shared" si="454"/>
        <v>116089.73</v>
      </c>
      <c r="L922" s="20">
        <f t="shared" si="455"/>
        <v>139307.67599999998</v>
      </c>
      <c r="M922" s="20">
        <f t="shared" si="456"/>
        <v>123159.594557</v>
      </c>
      <c r="N922" s="20">
        <f t="shared" si="457"/>
        <v>126185.66685233331</v>
      </c>
      <c r="O922" s="20">
        <f t="shared" si="459"/>
        <v>119624.66227850001</v>
      </c>
      <c r="P922" s="20">
        <f t="shared" si="460"/>
        <v>131233.63527849998</v>
      </c>
      <c r="Q922" s="20">
        <f t="shared" si="458"/>
        <v>16417.567061823065</v>
      </c>
      <c r="R922" s="21">
        <f t="shared" si="461"/>
        <v>0.13724232736892561</v>
      </c>
      <c r="S922" s="20">
        <f t="shared" si="424"/>
        <v>119624.66227850001</v>
      </c>
      <c r="T922" s="16" t="str">
        <f t="shared" si="462"/>
        <v>PROM[MEN-MED]</v>
      </c>
      <c r="U922" s="16">
        <v>1</v>
      </c>
      <c r="V922" s="16">
        <v>1</v>
      </c>
      <c r="W922" s="18">
        <f t="shared" si="463"/>
        <v>0</v>
      </c>
      <c r="X922" s="22">
        <f t="shared" si="464"/>
        <v>1</v>
      </c>
      <c r="Y922" s="22" t="e">
        <f>U922/#REF!</f>
        <v>#REF!</v>
      </c>
      <c r="Z922" s="22" t="e">
        <f>V922/#REF!</f>
        <v>#REF!</v>
      </c>
      <c r="AA922" s="20">
        <f t="shared" si="425"/>
        <v>119624.66227850001</v>
      </c>
      <c r="AB922" s="20">
        <f t="shared" si="426"/>
        <v>119624.66227850001</v>
      </c>
    </row>
    <row r="923" spans="1:28" ht="20.399999999999999" x14ac:dyDescent="0.2">
      <c r="A923" s="40">
        <v>851</v>
      </c>
      <c r="B923" s="55" t="s">
        <v>669</v>
      </c>
      <c r="C923" s="54" t="s">
        <v>153</v>
      </c>
      <c r="D923" s="19">
        <v>1</v>
      </c>
      <c r="E923" s="2">
        <v>116089.73</v>
      </c>
      <c r="F923" s="2">
        <f t="shared" si="451"/>
        <v>116089.73</v>
      </c>
      <c r="G923" s="2">
        <v>123055.11380000001</v>
      </c>
      <c r="H923" s="2">
        <f t="shared" si="452"/>
        <v>123055.11380000001</v>
      </c>
      <c r="I923" s="2">
        <v>158915.231397</v>
      </c>
      <c r="J923" s="63">
        <f t="shared" si="453"/>
        <v>158915.231397</v>
      </c>
      <c r="K923" s="20">
        <f t="shared" si="454"/>
        <v>116089.73</v>
      </c>
      <c r="L923" s="20">
        <f t="shared" si="455"/>
        <v>158915.231397</v>
      </c>
      <c r="M923" s="20">
        <f t="shared" si="456"/>
        <v>123055.11380000001</v>
      </c>
      <c r="N923" s="20">
        <f t="shared" si="457"/>
        <v>132686.69173233333</v>
      </c>
      <c r="O923" s="20">
        <f t="shared" si="459"/>
        <v>119572.4219</v>
      </c>
      <c r="P923" s="20">
        <f t="shared" si="460"/>
        <v>140985.17259850001</v>
      </c>
      <c r="Q923" s="20">
        <f t="shared" si="458"/>
        <v>4925.2701185469305</v>
      </c>
      <c r="R923" s="21">
        <f t="shared" si="461"/>
        <v>4.1190686282711567E-2</v>
      </c>
      <c r="S923" s="20">
        <f t="shared" si="424"/>
        <v>132686.69173233333</v>
      </c>
      <c r="T923" s="16" t="str">
        <f t="shared" si="462"/>
        <v>PROMEDIO</v>
      </c>
      <c r="U923" s="16">
        <v>1</v>
      </c>
      <c r="V923" s="16">
        <v>1</v>
      </c>
      <c r="W923" s="18">
        <f t="shared" si="463"/>
        <v>0</v>
      </c>
      <c r="X923" s="22">
        <f t="shared" si="464"/>
        <v>1</v>
      </c>
      <c r="Y923" s="22" t="e">
        <f>U923/#REF!</f>
        <v>#REF!</v>
      </c>
      <c r="Z923" s="22" t="e">
        <f>V923/#REF!</f>
        <v>#REF!</v>
      </c>
      <c r="AA923" s="20">
        <f t="shared" si="425"/>
        <v>132686.69173233333</v>
      </c>
      <c r="AB923" s="20">
        <f t="shared" si="426"/>
        <v>132686.69173233333</v>
      </c>
    </row>
    <row r="924" spans="1:28" ht="20.399999999999999" x14ac:dyDescent="0.2">
      <c r="A924" s="40">
        <v>852</v>
      </c>
      <c r="B924" s="55" t="s">
        <v>670</v>
      </c>
      <c r="C924" s="54" t="s">
        <v>153</v>
      </c>
      <c r="D924" s="19">
        <v>1</v>
      </c>
      <c r="E924" s="2">
        <v>116089.73</v>
      </c>
      <c r="F924" s="2">
        <f t="shared" si="451"/>
        <v>116089.73</v>
      </c>
      <c r="G924" s="2">
        <v>117250.62729999999</v>
      </c>
      <c r="H924" s="2">
        <f t="shared" si="452"/>
        <v>117250.62729999999</v>
      </c>
      <c r="I924" s="2">
        <v>175632.15251699998</v>
      </c>
      <c r="J924" s="63">
        <f t="shared" si="453"/>
        <v>175632.15251699998</v>
      </c>
      <c r="K924" s="20">
        <f t="shared" si="454"/>
        <v>116089.73</v>
      </c>
      <c r="L924" s="20">
        <f t="shared" si="455"/>
        <v>175632.15251699998</v>
      </c>
      <c r="M924" s="20">
        <f t="shared" si="456"/>
        <v>117250.62729999999</v>
      </c>
      <c r="N924" s="20">
        <f t="shared" si="457"/>
        <v>136324.16993899998</v>
      </c>
      <c r="O924" s="20">
        <f t="shared" si="459"/>
        <v>116670.17864999999</v>
      </c>
      <c r="P924" s="20">
        <f t="shared" si="460"/>
        <v>146441.38990849999</v>
      </c>
      <c r="Q924" s="20">
        <f t="shared" si="458"/>
        <v>820.87835309115167</v>
      </c>
      <c r="R924" s="21">
        <f t="shared" si="461"/>
        <v>7.0358883700153809E-3</v>
      </c>
      <c r="S924" s="20">
        <f t="shared" ref="S924:S988" si="465">IF(R924&lt;=10%,N924,IF(AND(R924&gt;10%,R924&lt;=20%),O924,N924))</f>
        <v>136324.16993899998</v>
      </c>
      <c r="T924" s="16" t="str">
        <f t="shared" si="462"/>
        <v>PROMEDIO</v>
      </c>
      <c r="U924" s="16">
        <v>1</v>
      </c>
      <c r="V924" s="16">
        <v>1</v>
      </c>
      <c r="W924" s="18">
        <f t="shared" si="463"/>
        <v>0</v>
      </c>
      <c r="X924" s="22">
        <f t="shared" si="464"/>
        <v>1</v>
      </c>
      <c r="Y924" s="22" t="e">
        <f>U924/#REF!</f>
        <v>#REF!</v>
      </c>
      <c r="Z924" s="22" t="e">
        <f>V924/#REF!</f>
        <v>#REF!</v>
      </c>
      <c r="AA924" s="20">
        <f t="shared" ref="AA924:AA988" si="466">S924</f>
        <v>136324.16993899998</v>
      </c>
      <c r="AB924" s="20">
        <f t="shared" ref="AB924:AB988" si="467">AA924*V924</f>
        <v>136324.16993899998</v>
      </c>
    </row>
    <row r="925" spans="1:28" ht="20.399999999999999" x14ac:dyDescent="0.2">
      <c r="A925" s="40">
        <v>853</v>
      </c>
      <c r="B925" s="55" t="s">
        <v>671</v>
      </c>
      <c r="C925" s="54" t="s">
        <v>153</v>
      </c>
      <c r="D925" s="19">
        <v>1</v>
      </c>
      <c r="E925" s="2">
        <v>116089.73</v>
      </c>
      <c r="F925" s="2">
        <f t="shared" si="451"/>
        <v>116089.73</v>
      </c>
      <c r="G925" s="2">
        <v>132342.2922</v>
      </c>
      <c r="H925" s="2">
        <f t="shared" si="452"/>
        <v>132342.2922</v>
      </c>
      <c r="I925" s="2">
        <v>125562.65196800001</v>
      </c>
      <c r="J925" s="63">
        <f t="shared" si="453"/>
        <v>125562.65196800001</v>
      </c>
      <c r="K925" s="20">
        <f t="shared" si="454"/>
        <v>116089.73</v>
      </c>
      <c r="L925" s="20">
        <f t="shared" si="455"/>
        <v>132342.2922</v>
      </c>
      <c r="M925" s="20">
        <f t="shared" si="456"/>
        <v>125562.65196800001</v>
      </c>
      <c r="N925" s="20">
        <f t="shared" si="457"/>
        <v>124664.89138933334</v>
      </c>
      <c r="O925" s="20">
        <f t="shared" si="459"/>
        <v>120826.190984</v>
      </c>
      <c r="P925" s="20">
        <f t="shared" si="460"/>
        <v>128952.47208400001</v>
      </c>
      <c r="Q925" s="20">
        <f t="shared" si="458"/>
        <v>11492.296943276155</v>
      </c>
      <c r="R925" s="21">
        <f t="shared" si="461"/>
        <v>9.5114286477821539E-2</v>
      </c>
      <c r="S925" s="20">
        <f t="shared" si="465"/>
        <v>124664.89138933334</v>
      </c>
      <c r="T925" s="16" t="str">
        <f t="shared" si="462"/>
        <v>PROMEDIO</v>
      </c>
      <c r="U925" s="16">
        <v>1</v>
      </c>
      <c r="V925" s="16">
        <v>1</v>
      </c>
      <c r="W925" s="18">
        <f t="shared" si="463"/>
        <v>0</v>
      </c>
      <c r="X925" s="22">
        <f t="shared" si="464"/>
        <v>1</v>
      </c>
      <c r="Y925" s="22" t="e">
        <f>U925/#REF!</f>
        <v>#REF!</v>
      </c>
      <c r="Z925" s="22" t="e">
        <f>V925/#REF!</f>
        <v>#REF!</v>
      </c>
      <c r="AA925" s="20">
        <f t="shared" si="466"/>
        <v>124664.89138933334</v>
      </c>
      <c r="AB925" s="20">
        <f t="shared" si="467"/>
        <v>124664.89138933334</v>
      </c>
    </row>
    <row r="926" spans="1:28" ht="20.399999999999999" x14ac:dyDescent="0.2">
      <c r="A926" s="40">
        <v>854</v>
      </c>
      <c r="B926" s="55" t="s">
        <v>672</v>
      </c>
      <c r="C926" s="54" t="s">
        <v>153</v>
      </c>
      <c r="D926" s="19">
        <v>1</v>
      </c>
      <c r="E926" s="2">
        <v>116089.73</v>
      </c>
      <c r="F926" s="2">
        <f t="shared" si="451"/>
        <v>116089.73</v>
      </c>
      <c r="G926" s="2">
        <v>139307.67599999998</v>
      </c>
      <c r="H926" s="2">
        <f t="shared" si="452"/>
        <v>139307.67599999998</v>
      </c>
      <c r="I926" s="2">
        <v>132911.13187700001</v>
      </c>
      <c r="J926" s="63">
        <f t="shared" si="453"/>
        <v>132911.13187700001</v>
      </c>
      <c r="K926" s="20">
        <f t="shared" si="454"/>
        <v>116089.73</v>
      </c>
      <c r="L926" s="20">
        <f t="shared" si="455"/>
        <v>139307.67599999998</v>
      </c>
      <c r="M926" s="20">
        <f t="shared" si="456"/>
        <v>132911.13187700001</v>
      </c>
      <c r="N926" s="20">
        <f t="shared" si="457"/>
        <v>129436.17929233331</v>
      </c>
      <c r="O926" s="20">
        <f t="shared" si="459"/>
        <v>124500.43093850001</v>
      </c>
      <c r="P926" s="20">
        <f t="shared" si="460"/>
        <v>136109.40393849998</v>
      </c>
      <c r="Q926" s="20">
        <f t="shared" si="458"/>
        <v>16417.567061823065</v>
      </c>
      <c r="R926" s="21">
        <f t="shared" si="461"/>
        <v>0.13186755208849774</v>
      </c>
      <c r="S926" s="20">
        <f t="shared" si="465"/>
        <v>124500.43093850001</v>
      </c>
      <c r="T926" s="16" t="str">
        <f t="shared" si="462"/>
        <v>PROM[MEN-MED]</v>
      </c>
      <c r="U926" s="16">
        <v>1</v>
      </c>
      <c r="V926" s="16">
        <v>1</v>
      </c>
      <c r="W926" s="18">
        <f t="shared" si="463"/>
        <v>0</v>
      </c>
      <c r="X926" s="22">
        <f t="shared" si="464"/>
        <v>1</v>
      </c>
      <c r="Y926" s="22" t="e">
        <f>U926/#REF!</f>
        <v>#REF!</v>
      </c>
      <c r="Z926" s="22" t="e">
        <f>V926/#REF!</f>
        <v>#REF!</v>
      </c>
      <c r="AA926" s="20">
        <f t="shared" si="466"/>
        <v>124500.43093850001</v>
      </c>
      <c r="AB926" s="20">
        <f t="shared" si="467"/>
        <v>124500.43093850001</v>
      </c>
    </row>
    <row r="927" spans="1:28" x14ac:dyDescent="0.2">
      <c r="A927" s="40">
        <v>855</v>
      </c>
      <c r="B927" s="55" t="s">
        <v>673</v>
      </c>
      <c r="C927" s="54" t="s">
        <v>153</v>
      </c>
      <c r="D927" s="19">
        <v>1</v>
      </c>
      <c r="E927" s="2">
        <v>116089.73</v>
      </c>
      <c r="F927" s="2">
        <f t="shared" si="451"/>
        <v>116089.73</v>
      </c>
      <c r="G927" s="2">
        <v>138146.7787</v>
      </c>
      <c r="H927" s="2">
        <f t="shared" si="452"/>
        <v>138146.7787</v>
      </c>
      <c r="I927" s="2">
        <v>172787.95413199998</v>
      </c>
      <c r="J927" s="63">
        <f t="shared" si="453"/>
        <v>172787.95413199998</v>
      </c>
      <c r="K927" s="20">
        <f t="shared" si="454"/>
        <v>116089.73</v>
      </c>
      <c r="L927" s="20">
        <f t="shared" si="455"/>
        <v>172787.95413199998</v>
      </c>
      <c r="M927" s="20">
        <f t="shared" si="456"/>
        <v>138146.7787</v>
      </c>
      <c r="N927" s="20">
        <f t="shared" si="457"/>
        <v>142341.48761066666</v>
      </c>
      <c r="O927" s="20">
        <f t="shared" si="459"/>
        <v>127118.25435</v>
      </c>
      <c r="P927" s="20">
        <f t="shared" si="460"/>
        <v>155467.366416</v>
      </c>
      <c r="Q927" s="20">
        <f t="shared" si="458"/>
        <v>15596.688708731921</v>
      </c>
      <c r="R927" s="21">
        <f t="shared" si="461"/>
        <v>0.12269432732917261</v>
      </c>
      <c r="S927" s="20">
        <f t="shared" si="465"/>
        <v>127118.25435</v>
      </c>
      <c r="T927" s="16" t="str">
        <f t="shared" si="462"/>
        <v>PROM[MEN-MED]</v>
      </c>
      <c r="U927" s="16">
        <v>1</v>
      </c>
      <c r="V927" s="16">
        <v>1</v>
      </c>
      <c r="W927" s="18">
        <f t="shared" si="463"/>
        <v>0</v>
      </c>
      <c r="X927" s="22">
        <f t="shared" si="464"/>
        <v>1</v>
      </c>
      <c r="Y927" s="22" t="e">
        <f>U927/#REF!</f>
        <v>#REF!</v>
      </c>
      <c r="Z927" s="22" t="e">
        <f>V927/#REF!</f>
        <v>#REF!</v>
      </c>
      <c r="AA927" s="20">
        <f t="shared" si="466"/>
        <v>127118.25435</v>
      </c>
      <c r="AB927" s="20">
        <f t="shared" si="467"/>
        <v>127118.25435</v>
      </c>
    </row>
    <row r="928" spans="1:28" x14ac:dyDescent="0.2">
      <c r="A928" s="40">
        <v>856</v>
      </c>
      <c r="B928" s="55" t="s">
        <v>674</v>
      </c>
      <c r="C928" s="54" t="s">
        <v>153</v>
      </c>
      <c r="D928" s="19">
        <v>1</v>
      </c>
      <c r="E928" s="2">
        <v>116089.73</v>
      </c>
      <c r="F928" s="2">
        <f t="shared" si="451"/>
        <v>116089.73</v>
      </c>
      <c r="G928" s="2">
        <v>127698.70300000001</v>
      </c>
      <c r="H928" s="2">
        <f t="shared" si="452"/>
        <v>127698.70300000001</v>
      </c>
      <c r="I928" s="2">
        <v>181390.203125</v>
      </c>
      <c r="J928" s="63">
        <f t="shared" si="453"/>
        <v>181390.203125</v>
      </c>
      <c r="K928" s="20">
        <f t="shared" si="454"/>
        <v>116089.73</v>
      </c>
      <c r="L928" s="20">
        <f t="shared" si="455"/>
        <v>181390.203125</v>
      </c>
      <c r="M928" s="20">
        <f t="shared" si="456"/>
        <v>127698.70300000001</v>
      </c>
      <c r="N928" s="20">
        <f t="shared" si="457"/>
        <v>141726.21204166667</v>
      </c>
      <c r="O928" s="20">
        <f t="shared" si="459"/>
        <v>121894.21650000001</v>
      </c>
      <c r="P928" s="20">
        <f t="shared" si="460"/>
        <v>154544.45306249999</v>
      </c>
      <c r="Q928" s="20">
        <f t="shared" si="458"/>
        <v>8208.7835309115471</v>
      </c>
      <c r="R928" s="21">
        <f t="shared" si="461"/>
        <v>6.7343502970147448E-2</v>
      </c>
      <c r="S928" s="20">
        <f t="shared" si="465"/>
        <v>141726.21204166667</v>
      </c>
      <c r="T928" s="16" t="str">
        <f t="shared" si="462"/>
        <v>PROMEDIO</v>
      </c>
      <c r="U928" s="16">
        <v>1</v>
      </c>
      <c r="V928" s="16">
        <v>1</v>
      </c>
      <c r="W928" s="18">
        <f t="shared" si="463"/>
        <v>0</v>
      </c>
      <c r="X928" s="22">
        <f t="shared" si="464"/>
        <v>1</v>
      </c>
      <c r="Y928" s="22" t="e">
        <f>U928/#REF!</f>
        <v>#REF!</v>
      </c>
      <c r="Z928" s="22" t="e">
        <f>V928/#REF!</f>
        <v>#REF!</v>
      </c>
      <c r="AA928" s="20">
        <f t="shared" si="466"/>
        <v>141726.21204166667</v>
      </c>
      <c r="AB928" s="20">
        <f t="shared" si="467"/>
        <v>141726.21204166667</v>
      </c>
    </row>
    <row r="929" spans="1:47" x14ac:dyDescent="0.2">
      <c r="A929" s="40">
        <v>857</v>
      </c>
      <c r="B929" s="55" t="s">
        <v>675</v>
      </c>
      <c r="C929" s="54" t="s">
        <v>153</v>
      </c>
      <c r="D929" s="19">
        <v>1</v>
      </c>
      <c r="E929" s="2">
        <v>116089.73</v>
      </c>
      <c r="F929" s="2">
        <f t="shared" si="451"/>
        <v>116089.73</v>
      </c>
      <c r="G929" s="2">
        <v>145112.16250000001</v>
      </c>
      <c r="H929" s="2">
        <f t="shared" si="452"/>
        <v>145112.16250000001</v>
      </c>
      <c r="I929" s="2">
        <v>161643.34005199999</v>
      </c>
      <c r="J929" s="63">
        <f t="shared" si="453"/>
        <v>161643.34005199999</v>
      </c>
      <c r="K929" s="20">
        <f t="shared" si="454"/>
        <v>116089.73</v>
      </c>
      <c r="L929" s="20">
        <f t="shared" si="455"/>
        <v>161643.34005199999</v>
      </c>
      <c r="M929" s="20">
        <f t="shared" si="456"/>
        <v>145112.16250000001</v>
      </c>
      <c r="N929" s="20">
        <f t="shared" si="457"/>
        <v>140948.41085066667</v>
      </c>
      <c r="O929" s="20">
        <f t="shared" si="459"/>
        <v>130600.94625000001</v>
      </c>
      <c r="P929" s="20">
        <f t="shared" si="460"/>
        <v>153377.751276</v>
      </c>
      <c r="Q929" s="20">
        <f t="shared" si="458"/>
        <v>20521.958827278751</v>
      </c>
      <c r="R929" s="21">
        <f t="shared" si="461"/>
        <v>0.1571348402636765</v>
      </c>
      <c r="S929" s="20">
        <f t="shared" si="465"/>
        <v>130600.94625000001</v>
      </c>
      <c r="T929" s="16" t="str">
        <f t="shared" si="462"/>
        <v>PROM[MEN-MED]</v>
      </c>
      <c r="U929" s="16">
        <v>1</v>
      </c>
      <c r="V929" s="16">
        <v>1</v>
      </c>
      <c r="W929" s="18">
        <f t="shared" si="463"/>
        <v>0</v>
      </c>
      <c r="X929" s="22">
        <f t="shared" si="464"/>
        <v>1</v>
      </c>
      <c r="Y929" s="22" t="e">
        <f>U929/#REF!</f>
        <v>#REF!</v>
      </c>
      <c r="Z929" s="22" t="e">
        <f>V929/#REF!</f>
        <v>#REF!</v>
      </c>
      <c r="AA929" s="20">
        <f t="shared" si="466"/>
        <v>130600.94625000001</v>
      </c>
      <c r="AB929" s="20">
        <f t="shared" si="467"/>
        <v>130600.94625000001</v>
      </c>
    </row>
    <row r="930" spans="1:47" x14ac:dyDescent="0.2">
      <c r="A930" s="40">
        <v>858</v>
      </c>
      <c r="B930" s="55" t="s">
        <v>676</v>
      </c>
      <c r="C930" s="54" t="s">
        <v>677</v>
      </c>
      <c r="D930" s="19">
        <v>1</v>
      </c>
      <c r="E930" s="2">
        <v>11520</v>
      </c>
      <c r="F930" s="2">
        <f t="shared" si="451"/>
        <v>11520</v>
      </c>
      <c r="G930" s="2">
        <v>13132.800000000001</v>
      </c>
      <c r="H930" s="2">
        <f t="shared" si="452"/>
        <v>13132.800000000001</v>
      </c>
      <c r="I930" s="2">
        <v>14450.688000000004</v>
      </c>
      <c r="J930" s="63">
        <f t="shared" si="453"/>
        <v>14450.688000000004</v>
      </c>
      <c r="K930" s="20">
        <f t="shared" si="454"/>
        <v>11520</v>
      </c>
      <c r="L930" s="20">
        <f t="shared" si="455"/>
        <v>14450.688000000004</v>
      </c>
      <c r="M930" s="20">
        <f t="shared" si="456"/>
        <v>13132.800000000001</v>
      </c>
      <c r="N930" s="20">
        <f t="shared" si="457"/>
        <v>13034.496000000001</v>
      </c>
      <c r="O930" s="20">
        <f t="shared" si="459"/>
        <v>12326.400000000001</v>
      </c>
      <c r="P930" s="20">
        <f t="shared" si="460"/>
        <v>13791.744000000002</v>
      </c>
      <c r="Q930" s="20">
        <f t="shared" si="458"/>
        <v>1140.4218166976646</v>
      </c>
      <c r="R930" s="21">
        <f t="shared" si="461"/>
        <v>9.2518644267398795E-2</v>
      </c>
      <c r="S930" s="20">
        <f t="shared" si="465"/>
        <v>13034.496000000001</v>
      </c>
      <c r="T930" s="16" t="str">
        <f t="shared" si="462"/>
        <v>PROMEDIO</v>
      </c>
      <c r="U930" s="16">
        <v>1</v>
      </c>
      <c r="V930" s="16">
        <v>1</v>
      </c>
      <c r="W930" s="18">
        <f t="shared" si="463"/>
        <v>0</v>
      </c>
      <c r="X930" s="22">
        <f t="shared" si="464"/>
        <v>1</v>
      </c>
      <c r="Y930" s="22" t="e">
        <f>U930/#REF!</f>
        <v>#REF!</v>
      </c>
      <c r="Z930" s="22" t="e">
        <f>V930/#REF!</f>
        <v>#REF!</v>
      </c>
      <c r="AA930" s="20">
        <f t="shared" si="466"/>
        <v>13034.496000000001</v>
      </c>
      <c r="AB930" s="20">
        <f t="shared" si="467"/>
        <v>13034.496000000001</v>
      </c>
    </row>
    <row r="931" spans="1:47" x14ac:dyDescent="0.2">
      <c r="A931" s="40">
        <v>859</v>
      </c>
      <c r="B931" s="55" t="s">
        <v>678</v>
      </c>
      <c r="C931" s="54" t="s">
        <v>677</v>
      </c>
      <c r="D931" s="19">
        <v>1</v>
      </c>
      <c r="E931" s="2">
        <v>8640</v>
      </c>
      <c r="F931" s="2">
        <f t="shared" si="451"/>
        <v>8640</v>
      </c>
      <c r="G931" s="2">
        <v>10713.6</v>
      </c>
      <c r="H931" s="2">
        <f t="shared" si="452"/>
        <v>10713.6</v>
      </c>
      <c r="I931" s="2">
        <v>10265.184000000001</v>
      </c>
      <c r="J931" s="63">
        <f t="shared" si="453"/>
        <v>10265.184000000001</v>
      </c>
      <c r="K931" s="20">
        <f t="shared" si="454"/>
        <v>8640</v>
      </c>
      <c r="L931" s="20">
        <f t="shared" si="455"/>
        <v>10713.6</v>
      </c>
      <c r="M931" s="20">
        <f t="shared" si="456"/>
        <v>10265.184000000001</v>
      </c>
      <c r="N931" s="20">
        <f t="shared" si="457"/>
        <v>9872.9279999999999</v>
      </c>
      <c r="O931" s="20">
        <f t="shared" si="459"/>
        <v>9452.5920000000006</v>
      </c>
      <c r="P931" s="20">
        <f t="shared" si="460"/>
        <v>10489.392</v>
      </c>
      <c r="Q931" s="20">
        <f t="shared" si="458"/>
        <v>1466.2566214684416</v>
      </c>
      <c r="R931" s="21">
        <f t="shared" si="461"/>
        <v>0.15511688449775909</v>
      </c>
      <c r="S931" s="20">
        <f t="shared" si="465"/>
        <v>9452.5920000000006</v>
      </c>
      <c r="T931" s="16" t="str">
        <f t="shared" si="462"/>
        <v>PROM[MEN-MED]</v>
      </c>
      <c r="U931" s="16">
        <v>1</v>
      </c>
      <c r="V931" s="16">
        <v>1</v>
      </c>
      <c r="W931" s="18">
        <f t="shared" si="463"/>
        <v>0</v>
      </c>
      <c r="X931" s="22">
        <f t="shared" si="464"/>
        <v>1</v>
      </c>
      <c r="Y931" s="22" t="e">
        <f>U931/#REF!</f>
        <v>#REF!</v>
      </c>
      <c r="Z931" s="22" t="e">
        <f>V931/#REF!</f>
        <v>#REF!</v>
      </c>
      <c r="AA931" s="20">
        <f t="shared" si="466"/>
        <v>9452.5920000000006</v>
      </c>
      <c r="AB931" s="20">
        <f t="shared" si="467"/>
        <v>9452.5920000000006</v>
      </c>
    </row>
    <row r="932" spans="1:47" x14ac:dyDescent="0.2">
      <c r="A932" s="40">
        <v>860</v>
      </c>
      <c r="B932" s="55" t="s">
        <v>679</v>
      </c>
      <c r="C932" s="54" t="s">
        <v>677</v>
      </c>
      <c r="D932" s="19">
        <v>1</v>
      </c>
      <c r="E932" s="2">
        <v>17280</v>
      </c>
      <c r="F932" s="2">
        <f t="shared" si="451"/>
        <v>17280</v>
      </c>
      <c r="G932" s="2">
        <v>18662.400000000001</v>
      </c>
      <c r="H932" s="2">
        <f t="shared" si="452"/>
        <v>18662.400000000001</v>
      </c>
      <c r="I932" s="2">
        <v>20530.368000000002</v>
      </c>
      <c r="J932" s="63">
        <f t="shared" si="453"/>
        <v>20530.368000000002</v>
      </c>
      <c r="K932" s="20">
        <f t="shared" si="454"/>
        <v>17280</v>
      </c>
      <c r="L932" s="20">
        <f t="shared" si="455"/>
        <v>20530.368000000002</v>
      </c>
      <c r="M932" s="20">
        <f t="shared" si="456"/>
        <v>18662.400000000001</v>
      </c>
      <c r="N932" s="20">
        <f t="shared" si="457"/>
        <v>18824.256000000001</v>
      </c>
      <c r="O932" s="20">
        <f t="shared" si="459"/>
        <v>17971.2</v>
      </c>
      <c r="P932" s="20">
        <f t="shared" si="460"/>
        <v>19596.384000000002</v>
      </c>
      <c r="Q932" s="20">
        <f t="shared" si="458"/>
        <v>977.50441431228433</v>
      </c>
      <c r="R932" s="21">
        <f t="shared" si="461"/>
        <v>5.4392829322042174E-2</v>
      </c>
      <c r="S932" s="20">
        <f t="shared" si="465"/>
        <v>18824.256000000001</v>
      </c>
      <c r="T932" s="16" t="str">
        <f t="shared" si="462"/>
        <v>PROMEDIO</v>
      </c>
      <c r="U932" s="16">
        <v>1</v>
      </c>
      <c r="V932" s="16">
        <v>1</v>
      </c>
      <c r="W932" s="18">
        <f t="shared" si="463"/>
        <v>0</v>
      </c>
      <c r="X932" s="22">
        <f t="shared" si="464"/>
        <v>1</v>
      </c>
      <c r="Y932" s="22" t="e">
        <f>U932/#REF!</f>
        <v>#REF!</v>
      </c>
      <c r="Z932" s="22" t="e">
        <f>V932/#REF!</f>
        <v>#REF!</v>
      </c>
      <c r="AA932" s="20">
        <f t="shared" si="466"/>
        <v>18824.256000000001</v>
      </c>
      <c r="AB932" s="20">
        <f t="shared" si="467"/>
        <v>18824.256000000001</v>
      </c>
    </row>
    <row r="933" spans="1:47" x14ac:dyDescent="0.2">
      <c r="A933" s="40">
        <v>861</v>
      </c>
      <c r="B933" s="55" t="s">
        <v>680</v>
      </c>
      <c r="C933" s="54" t="s">
        <v>677</v>
      </c>
      <c r="D933" s="19">
        <v>1</v>
      </c>
      <c r="E933" s="2">
        <v>12320</v>
      </c>
      <c r="F933" s="2">
        <f t="shared" si="451"/>
        <v>12320</v>
      </c>
      <c r="G933" s="2">
        <v>15400</v>
      </c>
      <c r="H933" s="2">
        <f t="shared" si="452"/>
        <v>15400</v>
      </c>
      <c r="I933" s="2">
        <v>14105.168000000001</v>
      </c>
      <c r="J933" s="63">
        <f t="shared" si="453"/>
        <v>14105.168000000001</v>
      </c>
      <c r="K933" s="20">
        <f t="shared" si="454"/>
        <v>12320</v>
      </c>
      <c r="L933" s="20">
        <f t="shared" si="455"/>
        <v>15400</v>
      </c>
      <c r="M933" s="20">
        <f t="shared" si="456"/>
        <v>14105.168000000001</v>
      </c>
      <c r="N933" s="20">
        <f t="shared" si="457"/>
        <v>13941.722666666668</v>
      </c>
      <c r="O933" s="20">
        <f t="shared" si="459"/>
        <v>13212.584000000001</v>
      </c>
      <c r="P933" s="20">
        <f t="shared" si="460"/>
        <v>14752.584000000001</v>
      </c>
      <c r="Q933" s="20">
        <f t="shared" si="458"/>
        <v>2177.8888860545662</v>
      </c>
      <c r="R933" s="21">
        <f t="shared" si="461"/>
        <v>0.16483444011062229</v>
      </c>
      <c r="S933" s="20">
        <f t="shared" si="465"/>
        <v>13212.584000000001</v>
      </c>
      <c r="T933" s="16" t="str">
        <f t="shared" si="462"/>
        <v>PROM[MEN-MED]</v>
      </c>
      <c r="U933" s="16">
        <v>1</v>
      </c>
      <c r="V933" s="16">
        <v>1</v>
      </c>
      <c r="W933" s="18">
        <f t="shared" si="463"/>
        <v>0</v>
      </c>
      <c r="X933" s="22">
        <f t="shared" si="464"/>
        <v>1</v>
      </c>
      <c r="Y933" s="22" t="e">
        <f>U933/#REF!</f>
        <v>#REF!</v>
      </c>
      <c r="Z933" s="22" t="e">
        <f>V933/#REF!</f>
        <v>#REF!</v>
      </c>
      <c r="AA933" s="20">
        <f t="shared" si="466"/>
        <v>13212.584000000001</v>
      </c>
      <c r="AB933" s="20">
        <f t="shared" si="467"/>
        <v>13212.584000000001</v>
      </c>
    </row>
    <row r="934" spans="1:47" x14ac:dyDescent="0.2">
      <c r="A934" s="40">
        <v>862</v>
      </c>
      <c r="B934" s="55" t="s">
        <v>681</v>
      </c>
      <c r="C934" s="54" t="s">
        <v>677</v>
      </c>
      <c r="D934" s="19">
        <v>1</v>
      </c>
      <c r="E934" s="2">
        <v>9120</v>
      </c>
      <c r="F934" s="2">
        <f t="shared" si="451"/>
        <v>9120</v>
      </c>
      <c r="G934" s="2">
        <v>10488</v>
      </c>
      <c r="H934" s="2">
        <f t="shared" si="452"/>
        <v>10488</v>
      </c>
      <c r="I934" s="2">
        <v>12698.687999999998</v>
      </c>
      <c r="J934" s="63">
        <f t="shared" si="453"/>
        <v>12698.687999999998</v>
      </c>
      <c r="K934" s="20">
        <f t="shared" si="454"/>
        <v>9120</v>
      </c>
      <c r="L934" s="20">
        <f t="shared" si="455"/>
        <v>12698.687999999998</v>
      </c>
      <c r="M934" s="20">
        <f t="shared" si="456"/>
        <v>10488</v>
      </c>
      <c r="N934" s="20">
        <f t="shared" si="457"/>
        <v>10768.895999999999</v>
      </c>
      <c r="O934" s="20">
        <f t="shared" si="459"/>
        <v>9804</v>
      </c>
      <c r="P934" s="20">
        <f t="shared" si="460"/>
        <v>11593.343999999999</v>
      </c>
      <c r="Q934" s="20">
        <f t="shared" si="458"/>
        <v>967.32207666319698</v>
      </c>
      <c r="R934" s="21">
        <f t="shared" si="461"/>
        <v>9.8666062491146164E-2</v>
      </c>
      <c r="S934" s="20">
        <f t="shared" si="465"/>
        <v>10768.895999999999</v>
      </c>
      <c r="T934" s="16" t="str">
        <f t="shared" si="462"/>
        <v>PROMEDIO</v>
      </c>
      <c r="U934" s="16">
        <v>1</v>
      </c>
      <c r="V934" s="16">
        <v>1</v>
      </c>
      <c r="W934" s="18">
        <f t="shared" si="463"/>
        <v>0</v>
      </c>
      <c r="X934" s="22">
        <f t="shared" si="464"/>
        <v>1</v>
      </c>
      <c r="Y934" s="22" t="e">
        <f>U934/#REF!</f>
        <v>#REF!</v>
      </c>
      <c r="Z934" s="22" t="e">
        <f>V934/#REF!</f>
        <v>#REF!</v>
      </c>
      <c r="AA934" s="20">
        <f t="shared" si="466"/>
        <v>10768.895999999999</v>
      </c>
      <c r="AB934" s="20">
        <f t="shared" si="467"/>
        <v>10768.895999999999</v>
      </c>
    </row>
    <row r="935" spans="1:47" x14ac:dyDescent="0.2">
      <c r="A935" s="40">
        <v>863</v>
      </c>
      <c r="B935" s="55" t="s">
        <v>682</v>
      </c>
      <c r="C935" s="54" t="s">
        <v>677</v>
      </c>
      <c r="D935" s="19">
        <v>1</v>
      </c>
      <c r="E935" s="2">
        <v>10080</v>
      </c>
      <c r="F935" s="2">
        <f t="shared" si="451"/>
        <v>10080</v>
      </c>
      <c r="G935" s="2">
        <v>10684.800000000001</v>
      </c>
      <c r="H935" s="2">
        <f t="shared" si="452"/>
        <v>10684.800000000001</v>
      </c>
      <c r="I935" s="2">
        <v>15250.031999999999</v>
      </c>
      <c r="J935" s="63">
        <f t="shared" si="453"/>
        <v>15250.031999999999</v>
      </c>
      <c r="K935" s="20">
        <f t="shared" si="454"/>
        <v>10080</v>
      </c>
      <c r="L935" s="20">
        <f t="shared" si="455"/>
        <v>15250.031999999999</v>
      </c>
      <c r="M935" s="20">
        <f t="shared" si="456"/>
        <v>10684.800000000001</v>
      </c>
      <c r="N935" s="20">
        <f t="shared" si="457"/>
        <v>12004.944000000001</v>
      </c>
      <c r="O935" s="20">
        <f t="shared" si="459"/>
        <v>10382.400000000001</v>
      </c>
      <c r="P935" s="20">
        <f t="shared" si="460"/>
        <v>12967.416000000001</v>
      </c>
      <c r="Q935" s="20">
        <f t="shared" si="458"/>
        <v>427.65818126162469</v>
      </c>
      <c r="R935" s="21">
        <f t="shared" si="461"/>
        <v>4.1190686282711574E-2</v>
      </c>
      <c r="S935" s="20">
        <f t="shared" si="465"/>
        <v>12004.944000000001</v>
      </c>
      <c r="T935" s="16" t="str">
        <f t="shared" si="462"/>
        <v>PROMEDIO</v>
      </c>
      <c r="U935" s="16">
        <v>1</v>
      </c>
      <c r="V935" s="16">
        <v>1</v>
      </c>
      <c r="W935" s="18">
        <f t="shared" si="463"/>
        <v>0</v>
      </c>
      <c r="X935" s="22">
        <f t="shared" si="464"/>
        <v>1</v>
      </c>
      <c r="Y935" s="22" t="e">
        <f>U935/#REF!</f>
        <v>#REF!</v>
      </c>
      <c r="Z935" s="22" t="e">
        <f>V935/#REF!</f>
        <v>#REF!</v>
      </c>
      <c r="AA935" s="20">
        <f t="shared" si="466"/>
        <v>12004.944000000001</v>
      </c>
      <c r="AB935" s="20">
        <f t="shared" si="467"/>
        <v>12004.944000000001</v>
      </c>
    </row>
    <row r="936" spans="1:47" x14ac:dyDescent="0.2">
      <c r="A936" s="40">
        <v>864</v>
      </c>
      <c r="B936" s="55" t="s">
        <v>683</v>
      </c>
      <c r="C936" s="54" t="s">
        <v>677</v>
      </c>
      <c r="D936" s="19">
        <v>1</v>
      </c>
      <c r="E936" s="2">
        <v>16200</v>
      </c>
      <c r="F936" s="2">
        <f t="shared" si="451"/>
        <v>16200</v>
      </c>
      <c r="G936" s="2">
        <v>16524</v>
      </c>
      <c r="H936" s="2">
        <f t="shared" si="452"/>
        <v>16524</v>
      </c>
      <c r="I936" s="2">
        <v>20685.78</v>
      </c>
      <c r="J936" s="63">
        <f t="shared" si="453"/>
        <v>20685.78</v>
      </c>
      <c r="K936" s="20">
        <f t="shared" si="454"/>
        <v>16200</v>
      </c>
      <c r="L936" s="20">
        <f t="shared" si="455"/>
        <v>20685.78</v>
      </c>
      <c r="M936" s="20">
        <f t="shared" si="456"/>
        <v>16524</v>
      </c>
      <c r="N936" s="20">
        <f t="shared" si="457"/>
        <v>17803.259999999998</v>
      </c>
      <c r="O936" s="20">
        <f t="shared" si="459"/>
        <v>16362</v>
      </c>
      <c r="P936" s="20">
        <f t="shared" si="460"/>
        <v>18604.89</v>
      </c>
      <c r="Q936" s="20">
        <f t="shared" si="458"/>
        <v>229.1025971044414</v>
      </c>
      <c r="R936" s="21">
        <f t="shared" si="461"/>
        <v>1.4002114478941535E-2</v>
      </c>
      <c r="S936" s="20">
        <f t="shared" si="465"/>
        <v>17803.259999999998</v>
      </c>
      <c r="T936" s="16" t="str">
        <f t="shared" si="462"/>
        <v>PROMEDIO</v>
      </c>
      <c r="U936" s="16">
        <v>1</v>
      </c>
      <c r="V936" s="16">
        <v>1</v>
      </c>
      <c r="W936" s="18">
        <f t="shared" si="463"/>
        <v>0</v>
      </c>
      <c r="X936" s="22">
        <f t="shared" si="464"/>
        <v>1</v>
      </c>
      <c r="Y936" s="22" t="e">
        <f>U936/#REF!</f>
        <v>#REF!</v>
      </c>
      <c r="Z936" s="22" t="e">
        <f>V936/#REF!</f>
        <v>#REF!</v>
      </c>
      <c r="AA936" s="20">
        <f t="shared" si="466"/>
        <v>17803.259999999998</v>
      </c>
      <c r="AB936" s="20">
        <f t="shared" si="467"/>
        <v>17803.259999999998</v>
      </c>
    </row>
    <row r="937" spans="1:47" x14ac:dyDescent="0.2">
      <c r="A937" s="40">
        <v>865</v>
      </c>
      <c r="B937" s="55" t="s">
        <v>684</v>
      </c>
      <c r="C937" s="54" t="s">
        <v>677</v>
      </c>
      <c r="D937" s="19">
        <v>1</v>
      </c>
      <c r="E937" s="2">
        <v>19000</v>
      </c>
      <c r="F937" s="2">
        <f t="shared" si="451"/>
        <v>19000</v>
      </c>
      <c r="G937" s="2">
        <v>20330</v>
      </c>
      <c r="H937" s="2">
        <f t="shared" si="452"/>
        <v>20330</v>
      </c>
      <c r="I937" s="2">
        <v>24692.400000000005</v>
      </c>
      <c r="J937" s="63">
        <f t="shared" si="453"/>
        <v>24692.400000000005</v>
      </c>
      <c r="K937" s="20">
        <f t="shared" si="454"/>
        <v>19000</v>
      </c>
      <c r="L937" s="20">
        <f t="shared" si="455"/>
        <v>24692.400000000005</v>
      </c>
      <c r="M937" s="20">
        <f t="shared" si="456"/>
        <v>20330</v>
      </c>
      <c r="N937" s="20">
        <f t="shared" si="457"/>
        <v>21340.800000000003</v>
      </c>
      <c r="O937" s="20">
        <f t="shared" si="459"/>
        <v>19665</v>
      </c>
      <c r="P937" s="20">
        <f t="shared" si="460"/>
        <v>22511.200000000004</v>
      </c>
      <c r="Q937" s="20">
        <f t="shared" si="458"/>
        <v>940.45201897810819</v>
      </c>
      <c r="R937" s="21">
        <f t="shared" si="461"/>
        <v>4.7823647036771326E-2</v>
      </c>
      <c r="S937" s="20">
        <f t="shared" si="465"/>
        <v>21340.800000000003</v>
      </c>
      <c r="T937" s="16" t="str">
        <f t="shared" si="462"/>
        <v>PROMEDIO</v>
      </c>
      <c r="U937" s="16">
        <v>1</v>
      </c>
      <c r="V937" s="16">
        <v>1</v>
      </c>
      <c r="W937" s="18">
        <f t="shared" si="463"/>
        <v>0</v>
      </c>
      <c r="X937" s="22">
        <f t="shared" si="464"/>
        <v>1</v>
      </c>
      <c r="Y937" s="22" t="e">
        <f>U937/#REF!</f>
        <v>#REF!</v>
      </c>
      <c r="Z937" s="22" t="e">
        <f>V937/#REF!</f>
        <v>#REF!</v>
      </c>
      <c r="AA937" s="20">
        <f t="shared" si="466"/>
        <v>21340.800000000003</v>
      </c>
      <c r="AB937" s="20">
        <f t="shared" si="467"/>
        <v>21340.800000000003</v>
      </c>
    </row>
    <row r="938" spans="1:47" x14ac:dyDescent="0.2">
      <c r="A938" s="40">
        <v>866</v>
      </c>
      <c r="B938" s="55" t="s">
        <v>685</v>
      </c>
      <c r="C938" s="54" t="s">
        <v>677</v>
      </c>
      <c r="D938" s="19">
        <v>1</v>
      </c>
      <c r="E938" s="2">
        <v>30000</v>
      </c>
      <c r="F938" s="2">
        <f t="shared" si="451"/>
        <v>30000</v>
      </c>
      <c r="G938" s="2">
        <v>30600</v>
      </c>
      <c r="H938" s="2">
        <f t="shared" si="452"/>
        <v>30600</v>
      </c>
      <c r="I938" s="2">
        <v>45387</v>
      </c>
      <c r="J938" s="63">
        <f t="shared" si="453"/>
        <v>45387</v>
      </c>
      <c r="K938" s="20">
        <f t="shared" si="454"/>
        <v>30000</v>
      </c>
      <c r="L938" s="20">
        <f t="shared" si="455"/>
        <v>45387</v>
      </c>
      <c r="M938" s="20">
        <f t="shared" si="456"/>
        <v>30600</v>
      </c>
      <c r="N938" s="20">
        <f t="shared" si="457"/>
        <v>35329</v>
      </c>
      <c r="O938" s="20">
        <f t="shared" si="459"/>
        <v>30300</v>
      </c>
      <c r="P938" s="20">
        <f t="shared" si="460"/>
        <v>37993.5</v>
      </c>
      <c r="Q938" s="20">
        <f t="shared" si="458"/>
        <v>424.26406871192853</v>
      </c>
      <c r="R938" s="21">
        <f t="shared" si="461"/>
        <v>1.4002114478941535E-2</v>
      </c>
      <c r="S938" s="20">
        <f t="shared" si="465"/>
        <v>35329</v>
      </c>
      <c r="T938" s="16" t="str">
        <f t="shared" si="462"/>
        <v>PROMEDIO</v>
      </c>
      <c r="U938" s="16">
        <v>1</v>
      </c>
      <c r="V938" s="16">
        <v>1</v>
      </c>
      <c r="W938" s="18">
        <f t="shared" si="463"/>
        <v>0</v>
      </c>
      <c r="X938" s="22">
        <f t="shared" si="464"/>
        <v>1</v>
      </c>
      <c r="Y938" s="22" t="e">
        <f>U938/#REF!</f>
        <v>#REF!</v>
      </c>
      <c r="Z938" s="22" t="e">
        <f>V938/#REF!</f>
        <v>#REF!</v>
      </c>
      <c r="AA938" s="20">
        <f t="shared" si="466"/>
        <v>35329</v>
      </c>
      <c r="AB938" s="20">
        <f t="shared" si="467"/>
        <v>35329</v>
      </c>
    </row>
    <row r="939" spans="1:47" x14ac:dyDescent="0.2">
      <c r="A939" s="40">
        <v>867</v>
      </c>
      <c r="B939" s="55" t="s">
        <v>686</v>
      </c>
      <c r="C939" s="54" t="s">
        <v>677</v>
      </c>
      <c r="D939" s="19">
        <v>1</v>
      </c>
      <c r="E939" s="2">
        <v>46600</v>
      </c>
      <c r="F939" s="2">
        <f t="shared" si="451"/>
        <v>46600</v>
      </c>
      <c r="G939" s="2">
        <v>53589.999999999993</v>
      </c>
      <c r="H939" s="2">
        <f t="shared" si="452"/>
        <v>53589.999999999993</v>
      </c>
      <c r="I939" s="2">
        <v>50402.560000000005</v>
      </c>
      <c r="J939" s="63">
        <f t="shared" si="453"/>
        <v>50402.560000000005</v>
      </c>
      <c r="K939" s="20">
        <f t="shared" si="454"/>
        <v>46600</v>
      </c>
      <c r="L939" s="20">
        <f t="shared" si="455"/>
        <v>53589.999999999993</v>
      </c>
      <c r="M939" s="20">
        <f t="shared" si="456"/>
        <v>50402.560000000005</v>
      </c>
      <c r="N939" s="20">
        <f t="shared" si="457"/>
        <v>50197.52</v>
      </c>
      <c r="O939" s="20">
        <f t="shared" si="459"/>
        <v>48501.279999999999</v>
      </c>
      <c r="P939" s="20">
        <f t="shared" si="460"/>
        <v>51996.28</v>
      </c>
      <c r="Q939" s="20">
        <f t="shared" si="458"/>
        <v>4942.6764004939623</v>
      </c>
      <c r="R939" s="21">
        <f t="shared" si="461"/>
        <v>0.10190816408338012</v>
      </c>
      <c r="S939" s="20">
        <f t="shared" si="465"/>
        <v>48501.279999999999</v>
      </c>
      <c r="T939" s="16" t="str">
        <f t="shared" si="462"/>
        <v>PROM[MEN-MED]</v>
      </c>
      <c r="U939" s="16">
        <v>1</v>
      </c>
      <c r="V939" s="16">
        <v>1</v>
      </c>
      <c r="W939" s="18">
        <f t="shared" si="463"/>
        <v>0</v>
      </c>
      <c r="X939" s="22">
        <f t="shared" si="464"/>
        <v>1</v>
      </c>
      <c r="Y939" s="22" t="e">
        <f>U939/#REF!</f>
        <v>#REF!</v>
      </c>
      <c r="Z939" s="22" t="e">
        <f>V939/#REF!</f>
        <v>#REF!</v>
      </c>
      <c r="AA939" s="20">
        <f t="shared" si="466"/>
        <v>48501.279999999999</v>
      </c>
      <c r="AB939" s="20">
        <f t="shared" si="467"/>
        <v>48501.279999999999</v>
      </c>
    </row>
    <row r="940" spans="1:47" x14ac:dyDescent="0.2">
      <c r="A940" s="40">
        <v>868</v>
      </c>
      <c r="B940" s="55" t="s">
        <v>687</v>
      </c>
      <c r="C940" s="54" t="s">
        <v>153</v>
      </c>
      <c r="D940" s="19">
        <v>1</v>
      </c>
      <c r="E940" s="2">
        <v>768000</v>
      </c>
      <c r="F940" s="2">
        <f t="shared" si="451"/>
        <v>768000</v>
      </c>
      <c r="G940" s="2">
        <v>852480.00000000012</v>
      </c>
      <c r="H940" s="2">
        <f t="shared" si="452"/>
        <v>852480.00000000012</v>
      </c>
      <c r="I940" s="2">
        <v>1051315.2</v>
      </c>
      <c r="J940" s="63">
        <f t="shared" si="453"/>
        <v>1051315.2</v>
      </c>
      <c r="K940" s="20">
        <f t="shared" si="454"/>
        <v>768000</v>
      </c>
      <c r="L940" s="20">
        <f t="shared" si="455"/>
        <v>1051315.2</v>
      </c>
      <c r="M940" s="20">
        <f t="shared" si="456"/>
        <v>852480.00000000012</v>
      </c>
      <c r="N940" s="20">
        <f t="shared" si="457"/>
        <v>890598.40000000002</v>
      </c>
      <c r="O940" s="20">
        <f t="shared" si="459"/>
        <v>810240</v>
      </c>
      <c r="P940" s="20">
        <f t="shared" si="460"/>
        <v>951897.60000000009</v>
      </c>
      <c r="Q940" s="20">
        <f t="shared" si="458"/>
        <v>59736.380874639617</v>
      </c>
      <c r="R940" s="21">
        <f t="shared" si="461"/>
        <v>7.3726773393858136E-2</v>
      </c>
      <c r="S940" s="20">
        <f t="shared" si="465"/>
        <v>890598.40000000002</v>
      </c>
      <c r="T940" s="16" t="str">
        <f t="shared" si="462"/>
        <v>PROMEDIO</v>
      </c>
      <c r="U940" s="16">
        <v>1</v>
      </c>
      <c r="V940" s="16">
        <v>1</v>
      </c>
      <c r="W940" s="18">
        <f t="shared" si="463"/>
        <v>0</v>
      </c>
      <c r="X940" s="22">
        <f t="shared" si="464"/>
        <v>1</v>
      </c>
      <c r="Y940" s="22" t="e">
        <f>U940/#REF!</f>
        <v>#REF!</v>
      </c>
      <c r="Z940" s="22" t="e">
        <f>V940/#REF!</f>
        <v>#REF!</v>
      </c>
      <c r="AA940" s="20">
        <f t="shared" si="466"/>
        <v>890598.40000000002</v>
      </c>
      <c r="AB940" s="20">
        <f t="shared" si="467"/>
        <v>890598.40000000002</v>
      </c>
    </row>
    <row r="941" spans="1:47" s="45" customFormat="1" ht="17.399999999999999" customHeight="1" x14ac:dyDescent="0.2">
      <c r="A941" s="334" t="s">
        <v>688</v>
      </c>
      <c r="B941" s="335"/>
      <c r="C941" s="43"/>
      <c r="D941" s="124"/>
      <c r="E941" s="125"/>
      <c r="F941" s="125"/>
      <c r="G941" s="125"/>
      <c r="H941" s="125"/>
      <c r="I941" s="125"/>
      <c r="J941" s="126"/>
      <c r="K941" s="127"/>
      <c r="L941" s="127"/>
      <c r="M941" s="127"/>
      <c r="N941" s="127"/>
      <c r="O941" s="127"/>
      <c r="P941" s="127"/>
      <c r="Q941" s="127"/>
      <c r="R941" s="128"/>
      <c r="S941" s="127"/>
      <c r="T941" s="123"/>
      <c r="U941" s="123"/>
      <c r="V941" s="123"/>
      <c r="W941" s="124"/>
      <c r="X941" s="128"/>
      <c r="Y941" s="128"/>
      <c r="Z941" s="128"/>
      <c r="AA941" s="127"/>
      <c r="AB941" s="127"/>
      <c r="AC941" s="44"/>
      <c r="AD941" s="44"/>
      <c r="AE941" s="44"/>
      <c r="AF941" s="44"/>
      <c r="AG941" s="44"/>
      <c r="AH941" s="44"/>
      <c r="AI941" s="44"/>
      <c r="AJ941" s="44"/>
      <c r="AK941" s="44"/>
      <c r="AL941" s="44"/>
      <c r="AM941" s="44"/>
      <c r="AN941" s="44"/>
      <c r="AO941" s="44"/>
      <c r="AP941" s="44"/>
      <c r="AQ941" s="44"/>
      <c r="AR941" s="44"/>
      <c r="AS941" s="44"/>
      <c r="AT941" s="44"/>
      <c r="AU941" s="44"/>
    </row>
    <row r="942" spans="1:47" ht="20.399999999999999" x14ac:dyDescent="0.2">
      <c r="A942" s="40">
        <v>869</v>
      </c>
      <c r="B942" s="55" t="s">
        <v>689</v>
      </c>
      <c r="C942" s="54" t="s">
        <v>690</v>
      </c>
      <c r="D942" s="19">
        <v>1</v>
      </c>
      <c r="E942" s="2">
        <v>280241.89</v>
      </c>
      <c r="F942" s="2">
        <f t="shared" ref="F942:F953" si="468">E942*D942</f>
        <v>280241.89</v>
      </c>
      <c r="G942" s="2">
        <v>313870.91680000006</v>
      </c>
      <c r="H942" s="2">
        <f t="shared" ref="H942:H953" si="469">G942*D942</f>
        <v>313870.91680000006</v>
      </c>
      <c r="I942" s="2">
        <v>430899.93006400001</v>
      </c>
      <c r="J942" s="63">
        <f t="shared" ref="J942:J953" si="470">I942*D942</f>
        <v>430899.93006400001</v>
      </c>
      <c r="K942" s="20">
        <f t="shared" ref="K942:K953" si="471">MIN(E942,G942,I942)</f>
        <v>280241.89</v>
      </c>
      <c r="L942" s="20">
        <f t="shared" ref="L942:L953" si="472">MAX(E942,G942,I942)</f>
        <v>430899.93006400001</v>
      </c>
      <c r="M942" s="20">
        <f t="shared" ref="M942:M953" si="473">MEDIAN(E942,G942,I942)</f>
        <v>313870.91680000006</v>
      </c>
      <c r="N942" s="20">
        <f t="shared" ref="N942:N953" si="474">AVERAGE(E942,G942,I942)</f>
        <v>341670.91228800005</v>
      </c>
      <c r="O942" s="20">
        <f t="shared" si="459"/>
        <v>297056.40340000007</v>
      </c>
      <c r="P942" s="20">
        <f t="shared" si="460"/>
        <v>372385.42343200004</v>
      </c>
      <c r="Q942" s="20">
        <f t="shared" ref="Q942:Q953" si="475">STDEVA(E942,G942)</f>
        <v>23779.312894984178</v>
      </c>
      <c r="R942" s="21">
        <f t="shared" si="461"/>
        <v>8.0049824285269633E-2</v>
      </c>
      <c r="S942" s="20">
        <f t="shared" si="465"/>
        <v>341670.91228800005</v>
      </c>
      <c r="T942" s="16" t="str">
        <f t="shared" si="462"/>
        <v>PROMEDIO</v>
      </c>
      <c r="U942" s="16">
        <v>1</v>
      </c>
      <c r="V942" s="16">
        <v>1</v>
      </c>
      <c r="W942" s="18">
        <f t="shared" si="463"/>
        <v>0</v>
      </c>
      <c r="X942" s="22">
        <f t="shared" si="464"/>
        <v>1</v>
      </c>
      <c r="Y942" s="22" t="e">
        <f>U942/#REF!</f>
        <v>#REF!</v>
      </c>
      <c r="Z942" s="22" t="e">
        <f>V942/#REF!</f>
        <v>#REF!</v>
      </c>
      <c r="AA942" s="20">
        <f t="shared" si="466"/>
        <v>341670.91228800005</v>
      </c>
      <c r="AB942" s="20">
        <f t="shared" si="467"/>
        <v>341670.91228800005</v>
      </c>
    </row>
    <row r="943" spans="1:47" ht="30.6" x14ac:dyDescent="0.2">
      <c r="A943" s="40">
        <v>870</v>
      </c>
      <c r="B943" s="55" t="s">
        <v>691</v>
      </c>
      <c r="C943" s="54" t="s">
        <v>690</v>
      </c>
      <c r="D943" s="19">
        <v>1</v>
      </c>
      <c r="E943" s="2">
        <v>280241.89</v>
      </c>
      <c r="F943" s="2">
        <f t="shared" si="468"/>
        <v>280241.89</v>
      </c>
      <c r="G943" s="2">
        <v>336290.26799999998</v>
      </c>
      <c r="H943" s="2">
        <f t="shared" si="469"/>
        <v>336290.26799999998</v>
      </c>
      <c r="I943" s="2">
        <v>437877.95312500006</v>
      </c>
      <c r="J943" s="63">
        <f t="shared" si="470"/>
        <v>437877.95312500006</v>
      </c>
      <c r="K943" s="20">
        <f t="shared" si="471"/>
        <v>280241.89</v>
      </c>
      <c r="L943" s="20">
        <f t="shared" si="472"/>
        <v>437877.95312500006</v>
      </c>
      <c r="M943" s="20">
        <f t="shared" si="473"/>
        <v>336290.26799999998</v>
      </c>
      <c r="N943" s="20">
        <f t="shared" si="474"/>
        <v>351470.03704166668</v>
      </c>
      <c r="O943" s="20">
        <f t="shared" si="459"/>
        <v>308266.07900000003</v>
      </c>
      <c r="P943" s="20">
        <f t="shared" si="460"/>
        <v>387084.11056250002</v>
      </c>
      <c r="Q943" s="20">
        <f t="shared" si="475"/>
        <v>39632.188158306883</v>
      </c>
      <c r="R943" s="21">
        <f t="shared" si="461"/>
        <v>0.12856486930664493</v>
      </c>
      <c r="S943" s="20">
        <f t="shared" si="465"/>
        <v>308266.07900000003</v>
      </c>
      <c r="T943" s="16" t="str">
        <f t="shared" si="462"/>
        <v>PROM[MEN-MED]</v>
      </c>
      <c r="U943" s="16">
        <v>1</v>
      </c>
      <c r="V943" s="16">
        <v>1</v>
      </c>
      <c r="W943" s="18">
        <f t="shared" si="463"/>
        <v>0</v>
      </c>
      <c r="X943" s="22">
        <f t="shared" si="464"/>
        <v>1</v>
      </c>
      <c r="Y943" s="22" t="e">
        <f>U943/#REF!</f>
        <v>#REF!</v>
      </c>
      <c r="Z943" s="22" t="e">
        <f>V943/#REF!</f>
        <v>#REF!</v>
      </c>
      <c r="AA943" s="20">
        <f t="shared" si="466"/>
        <v>308266.07900000003</v>
      </c>
      <c r="AB943" s="20">
        <f t="shared" si="467"/>
        <v>308266.07900000003</v>
      </c>
    </row>
    <row r="944" spans="1:47" ht="20.399999999999999" x14ac:dyDescent="0.2">
      <c r="A944" s="40">
        <v>871</v>
      </c>
      <c r="B944" s="55" t="s">
        <v>692</v>
      </c>
      <c r="C944" s="54" t="s">
        <v>690</v>
      </c>
      <c r="D944" s="19">
        <v>1</v>
      </c>
      <c r="E944" s="2">
        <v>195000</v>
      </c>
      <c r="F944" s="2">
        <f t="shared" si="468"/>
        <v>195000</v>
      </c>
      <c r="G944" s="2">
        <v>239850</v>
      </c>
      <c r="H944" s="2">
        <f t="shared" si="469"/>
        <v>239850</v>
      </c>
      <c r="I944" s="2">
        <v>290238</v>
      </c>
      <c r="J944" s="63">
        <f t="shared" si="470"/>
        <v>290238</v>
      </c>
      <c r="K944" s="20">
        <f t="shared" si="471"/>
        <v>195000</v>
      </c>
      <c r="L944" s="20">
        <f t="shared" si="472"/>
        <v>290238</v>
      </c>
      <c r="M944" s="20">
        <f t="shared" si="473"/>
        <v>239850</v>
      </c>
      <c r="N944" s="20">
        <f t="shared" si="474"/>
        <v>241696</v>
      </c>
      <c r="O944" s="20">
        <f t="shared" si="459"/>
        <v>217425</v>
      </c>
      <c r="P944" s="20">
        <f t="shared" si="460"/>
        <v>265044</v>
      </c>
      <c r="Q944" s="20">
        <f t="shared" si="475"/>
        <v>31713.739136216656</v>
      </c>
      <c r="R944" s="21">
        <f t="shared" si="461"/>
        <v>0.14586059163489321</v>
      </c>
      <c r="S944" s="20">
        <f t="shared" si="465"/>
        <v>217425</v>
      </c>
      <c r="T944" s="16" t="str">
        <f t="shared" si="462"/>
        <v>PROM[MEN-MED]</v>
      </c>
      <c r="U944" s="16">
        <v>1</v>
      </c>
      <c r="V944" s="16">
        <v>1</v>
      </c>
      <c r="W944" s="18">
        <f t="shared" si="463"/>
        <v>0</v>
      </c>
      <c r="X944" s="22">
        <f t="shared" si="464"/>
        <v>1</v>
      </c>
      <c r="Y944" s="22" t="e">
        <f>U944/#REF!</f>
        <v>#REF!</v>
      </c>
      <c r="Z944" s="22" t="e">
        <f>V944/#REF!</f>
        <v>#REF!</v>
      </c>
      <c r="AA944" s="20">
        <f t="shared" si="466"/>
        <v>217425</v>
      </c>
      <c r="AB944" s="20">
        <f t="shared" si="467"/>
        <v>217425</v>
      </c>
    </row>
    <row r="945" spans="1:47" ht="20.399999999999999" x14ac:dyDescent="0.2">
      <c r="A945" s="40">
        <v>872</v>
      </c>
      <c r="B945" s="55" t="s">
        <v>693</v>
      </c>
      <c r="C945" s="54" t="s">
        <v>690</v>
      </c>
      <c r="D945" s="19">
        <v>1</v>
      </c>
      <c r="E945" s="2">
        <v>685000</v>
      </c>
      <c r="F945" s="2">
        <f t="shared" si="468"/>
        <v>685000</v>
      </c>
      <c r="G945" s="2">
        <v>808300</v>
      </c>
      <c r="H945" s="2">
        <f t="shared" si="469"/>
        <v>808300</v>
      </c>
      <c r="I945" s="2">
        <v>813848.50000000012</v>
      </c>
      <c r="J945" s="63">
        <f t="shared" si="470"/>
        <v>813848.50000000012</v>
      </c>
      <c r="K945" s="20">
        <f t="shared" si="471"/>
        <v>685000</v>
      </c>
      <c r="L945" s="20">
        <f t="shared" si="472"/>
        <v>813848.50000000012</v>
      </c>
      <c r="M945" s="20">
        <f t="shared" si="473"/>
        <v>808300</v>
      </c>
      <c r="N945" s="20">
        <f t="shared" si="474"/>
        <v>769049.5</v>
      </c>
      <c r="O945" s="20">
        <f t="shared" si="459"/>
        <v>746650</v>
      </c>
      <c r="P945" s="20">
        <f t="shared" si="460"/>
        <v>811074.25</v>
      </c>
      <c r="Q945" s="20">
        <f t="shared" si="475"/>
        <v>87186.266120301312</v>
      </c>
      <c r="R945" s="21">
        <f t="shared" si="461"/>
        <v>0.11676992716842069</v>
      </c>
      <c r="S945" s="20">
        <f t="shared" si="465"/>
        <v>746650</v>
      </c>
      <c r="T945" s="16" t="str">
        <f t="shared" si="462"/>
        <v>PROM[MEN-MED]</v>
      </c>
      <c r="U945" s="16">
        <v>1</v>
      </c>
      <c r="V945" s="16">
        <v>1</v>
      </c>
      <c r="W945" s="18">
        <f t="shared" si="463"/>
        <v>0</v>
      </c>
      <c r="X945" s="22">
        <f t="shared" si="464"/>
        <v>1</v>
      </c>
      <c r="Y945" s="22" t="e">
        <f>U945/#REF!</f>
        <v>#REF!</v>
      </c>
      <c r="Z945" s="22" t="e">
        <f>V945/#REF!</f>
        <v>#REF!</v>
      </c>
      <c r="AA945" s="20">
        <f t="shared" si="466"/>
        <v>746650</v>
      </c>
      <c r="AB945" s="20">
        <f t="shared" si="467"/>
        <v>746650</v>
      </c>
    </row>
    <row r="946" spans="1:47" ht="30.6" x14ac:dyDescent="0.2">
      <c r="A946" s="40">
        <v>873</v>
      </c>
      <c r="B946" s="55" t="s">
        <v>694</v>
      </c>
      <c r="C946" s="54" t="s">
        <v>690</v>
      </c>
      <c r="D946" s="19">
        <v>1</v>
      </c>
      <c r="E946" s="2">
        <v>850000</v>
      </c>
      <c r="F946" s="2">
        <f t="shared" si="468"/>
        <v>850000</v>
      </c>
      <c r="G946" s="2">
        <v>875500</v>
      </c>
      <c r="H946" s="2">
        <f t="shared" si="469"/>
        <v>875500</v>
      </c>
      <c r="I946" s="2">
        <v>991440.00000000023</v>
      </c>
      <c r="J946" s="63">
        <f t="shared" si="470"/>
        <v>991440.00000000023</v>
      </c>
      <c r="K946" s="20">
        <f t="shared" si="471"/>
        <v>850000</v>
      </c>
      <c r="L946" s="20">
        <f t="shared" si="472"/>
        <v>991440.00000000023</v>
      </c>
      <c r="M946" s="20">
        <f t="shared" si="473"/>
        <v>875500</v>
      </c>
      <c r="N946" s="20">
        <f t="shared" si="474"/>
        <v>905646.66666666663</v>
      </c>
      <c r="O946" s="20">
        <f t="shared" si="459"/>
        <v>862750</v>
      </c>
      <c r="P946" s="20">
        <f t="shared" si="460"/>
        <v>933470.00000000012</v>
      </c>
      <c r="Q946" s="20">
        <f t="shared" si="475"/>
        <v>18031.222920256962</v>
      </c>
      <c r="R946" s="21">
        <f t="shared" si="461"/>
        <v>2.0899707818321601E-2</v>
      </c>
      <c r="S946" s="20">
        <f t="shared" si="465"/>
        <v>905646.66666666663</v>
      </c>
      <c r="T946" s="16" t="str">
        <f t="shared" si="462"/>
        <v>PROMEDIO</v>
      </c>
      <c r="U946" s="16">
        <v>1</v>
      </c>
      <c r="V946" s="16">
        <v>1</v>
      </c>
      <c r="W946" s="18">
        <f t="shared" si="463"/>
        <v>0</v>
      </c>
      <c r="X946" s="22">
        <f t="shared" si="464"/>
        <v>1</v>
      </c>
      <c r="Y946" s="22" t="e">
        <f>U946/#REF!</f>
        <v>#REF!</v>
      </c>
      <c r="Z946" s="22" t="e">
        <f>V946/#REF!</f>
        <v>#REF!</v>
      </c>
      <c r="AA946" s="20">
        <f t="shared" si="466"/>
        <v>905646.66666666663</v>
      </c>
      <c r="AB946" s="20">
        <f t="shared" si="467"/>
        <v>905646.66666666663</v>
      </c>
    </row>
    <row r="947" spans="1:47" ht="20.399999999999999" x14ac:dyDescent="0.2">
      <c r="A947" s="40">
        <v>874</v>
      </c>
      <c r="B947" s="55" t="s">
        <v>695</v>
      </c>
      <c r="C947" s="54" t="s">
        <v>153</v>
      </c>
      <c r="D947" s="19">
        <v>1</v>
      </c>
      <c r="E947" s="2">
        <v>950000</v>
      </c>
      <c r="F947" s="2">
        <f t="shared" si="468"/>
        <v>950000</v>
      </c>
      <c r="G947" s="2">
        <v>969000</v>
      </c>
      <c r="H947" s="2">
        <f t="shared" si="469"/>
        <v>969000</v>
      </c>
      <c r="I947" s="2">
        <v>1300455</v>
      </c>
      <c r="J947" s="63">
        <f t="shared" si="470"/>
        <v>1300455</v>
      </c>
      <c r="K947" s="20">
        <f t="shared" si="471"/>
        <v>950000</v>
      </c>
      <c r="L947" s="20">
        <f t="shared" si="472"/>
        <v>1300455</v>
      </c>
      <c r="M947" s="20">
        <f t="shared" si="473"/>
        <v>969000</v>
      </c>
      <c r="N947" s="20">
        <f t="shared" si="474"/>
        <v>1073151.6666666667</v>
      </c>
      <c r="O947" s="20">
        <f t="shared" si="459"/>
        <v>959500</v>
      </c>
      <c r="P947" s="20">
        <f t="shared" si="460"/>
        <v>1134727.5</v>
      </c>
      <c r="Q947" s="20">
        <f t="shared" si="475"/>
        <v>13435.028842544403</v>
      </c>
      <c r="R947" s="21">
        <f t="shared" si="461"/>
        <v>1.4002114478941535E-2</v>
      </c>
      <c r="S947" s="20">
        <f t="shared" si="465"/>
        <v>1073151.6666666667</v>
      </c>
      <c r="T947" s="16" t="str">
        <f t="shared" si="462"/>
        <v>PROMEDIO</v>
      </c>
      <c r="U947" s="16">
        <v>1</v>
      </c>
      <c r="V947" s="16">
        <v>1</v>
      </c>
      <c r="W947" s="18">
        <f t="shared" si="463"/>
        <v>0</v>
      </c>
      <c r="X947" s="22">
        <f t="shared" si="464"/>
        <v>1</v>
      </c>
      <c r="Y947" s="22" t="e">
        <f>U947/#REF!</f>
        <v>#REF!</v>
      </c>
      <c r="Z947" s="22" t="e">
        <f>V947/#REF!</f>
        <v>#REF!</v>
      </c>
      <c r="AA947" s="20">
        <f t="shared" si="466"/>
        <v>1073151.6666666667</v>
      </c>
      <c r="AB947" s="20">
        <f t="shared" si="467"/>
        <v>1073151.6666666667</v>
      </c>
    </row>
    <row r="948" spans="1:47" ht="20.399999999999999" x14ac:dyDescent="0.2">
      <c r="A948" s="40">
        <v>875</v>
      </c>
      <c r="B948" s="55" t="s">
        <v>696</v>
      </c>
      <c r="C948" s="54" t="s">
        <v>153</v>
      </c>
      <c r="D948" s="19">
        <v>1</v>
      </c>
      <c r="E948" s="2">
        <v>115000</v>
      </c>
      <c r="F948" s="2">
        <f t="shared" si="468"/>
        <v>115000</v>
      </c>
      <c r="G948" s="2">
        <v>129949.99999999999</v>
      </c>
      <c r="H948" s="2">
        <f t="shared" si="469"/>
        <v>129949.99999999999</v>
      </c>
      <c r="I948" s="2">
        <v>136631.50000000003</v>
      </c>
      <c r="J948" s="63">
        <f t="shared" si="470"/>
        <v>136631.50000000003</v>
      </c>
      <c r="K948" s="20">
        <f t="shared" si="471"/>
        <v>115000</v>
      </c>
      <c r="L948" s="20">
        <f t="shared" si="472"/>
        <v>136631.50000000003</v>
      </c>
      <c r="M948" s="20">
        <f t="shared" si="473"/>
        <v>129949.99999999999</v>
      </c>
      <c r="N948" s="20">
        <f t="shared" si="474"/>
        <v>127193.83333333333</v>
      </c>
      <c r="O948" s="20">
        <f t="shared" si="459"/>
        <v>122475</v>
      </c>
      <c r="P948" s="20">
        <f t="shared" si="460"/>
        <v>133290.75</v>
      </c>
      <c r="Q948" s="20">
        <f t="shared" si="475"/>
        <v>10571.246378738875</v>
      </c>
      <c r="R948" s="21">
        <f t="shared" si="461"/>
        <v>8.6313503806808536E-2</v>
      </c>
      <c r="S948" s="20">
        <f t="shared" si="465"/>
        <v>127193.83333333333</v>
      </c>
      <c r="T948" s="16" t="str">
        <f t="shared" si="462"/>
        <v>PROMEDIO</v>
      </c>
      <c r="U948" s="16">
        <v>1</v>
      </c>
      <c r="V948" s="16">
        <v>1</v>
      </c>
      <c r="W948" s="18">
        <f t="shared" si="463"/>
        <v>0</v>
      </c>
      <c r="X948" s="22">
        <f t="shared" si="464"/>
        <v>1</v>
      </c>
      <c r="Y948" s="22" t="e">
        <f>U948/#REF!</f>
        <v>#REF!</v>
      </c>
      <c r="Z948" s="22" t="e">
        <f>V948/#REF!</f>
        <v>#REF!</v>
      </c>
      <c r="AA948" s="20">
        <f t="shared" si="466"/>
        <v>127193.83333333333</v>
      </c>
      <c r="AB948" s="20">
        <f t="shared" si="467"/>
        <v>127193.83333333333</v>
      </c>
    </row>
    <row r="949" spans="1:47" ht="20.399999999999999" x14ac:dyDescent="0.2">
      <c r="A949" s="40">
        <v>876</v>
      </c>
      <c r="B949" s="55" t="s">
        <v>697</v>
      </c>
      <c r="C949" s="54" t="s">
        <v>153</v>
      </c>
      <c r="D949" s="19">
        <v>1</v>
      </c>
      <c r="E949" s="2">
        <v>215000</v>
      </c>
      <c r="F949" s="2">
        <f t="shared" si="468"/>
        <v>215000</v>
      </c>
      <c r="G949" s="2">
        <v>262300</v>
      </c>
      <c r="H949" s="2">
        <f t="shared" si="469"/>
        <v>262300</v>
      </c>
      <c r="I949" s="2">
        <v>250776.00000000006</v>
      </c>
      <c r="J949" s="63">
        <f t="shared" si="470"/>
        <v>250776.00000000006</v>
      </c>
      <c r="K949" s="20">
        <f t="shared" si="471"/>
        <v>215000</v>
      </c>
      <c r="L949" s="20">
        <f t="shared" si="472"/>
        <v>262300</v>
      </c>
      <c r="M949" s="20">
        <f t="shared" si="473"/>
        <v>250776.00000000006</v>
      </c>
      <c r="N949" s="20">
        <f t="shared" si="474"/>
        <v>242692</v>
      </c>
      <c r="O949" s="20">
        <f t="shared" si="459"/>
        <v>232888.00000000003</v>
      </c>
      <c r="P949" s="20">
        <f t="shared" si="460"/>
        <v>256538.00000000003</v>
      </c>
      <c r="Q949" s="20">
        <f t="shared" si="475"/>
        <v>33446.150750123699</v>
      </c>
      <c r="R949" s="21">
        <f t="shared" si="461"/>
        <v>0.14361474507112301</v>
      </c>
      <c r="S949" s="20">
        <f t="shared" si="465"/>
        <v>232888.00000000003</v>
      </c>
      <c r="T949" s="16" t="str">
        <f t="shared" si="462"/>
        <v>PROM[MEN-MED]</v>
      </c>
      <c r="U949" s="16">
        <v>1</v>
      </c>
      <c r="V949" s="16">
        <v>1</v>
      </c>
      <c r="W949" s="18">
        <f t="shared" si="463"/>
        <v>0</v>
      </c>
      <c r="X949" s="22">
        <f t="shared" si="464"/>
        <v>1</v>
      </c>
      <c r="Y949" s="22" t="e">
        <f>U949/#REF!</f>
        <v>#REF!</v>
      </c>
      <c r="Z949" s="22" t="e">
        <f>V949/#REF!</f>
        <v>#REF!</v>
      </c>
      <c r="AA949" s="20">
        <f t="shared" si="466"/>
        <v>232888.00000000003</v>
      </c>
      <c r="AB949" s="20">
        <f t="shared" si="467"/>
        <v>232888.00000000003</v>
      </c>
    </row>
    <row r="950" spans="1:47" ht="20.399999999999999" x14ac:dyDescent="0.2">
      <c r="A950" s="40">
        <v>877</v>
      </c>
      <c r="B950" s="55" t="s">
        <v>698</v>
      </c>
      <c r="C950" s="54" t="s">
        <v>153</v>
      </c>
      <c r="D950" s="19">
        <v>1</v>
      </c>
      <c r="E950" s="2">
        <v>116089.73</v>
      </c>
      <c r="F950" s="2">
        <f t="shared" si="468"/>
        <v>116089.73</v>
      </c>
      <c r="G950" s="2">
        <v>141629.4706</v>
      </c>
      <c r="H950" s="2">
        <f t="shared" si="469"/>
        <v>141629.4706</v>
      </c>
      <c r="I950" s="2">
        <v>161643.34005199999</v>
      </c>
      <c r="J950" s="63">
        <f t="shared" si="470"/>
        <v>161643.34005199999</v>
      </c>
      <c r="K950" s="20">
        <f t="shared" si="471"/>
        <v>116089.73</v>
      </c>
      <c r="L950" s="20">
        <f t="shared" si="472"/>
        <v>161643.34005199999</v>
      </c>
      <c r="M950" s="20">
        <f t="shared" si="473"/>
        <v>141629.4706</v>
      </c>
      <c r="N950" s="20">
        <f t="shared" si="474"/>
        <v>139787.51355066666</v>
      </c>
      <c r="O950" s="20">
        <f t="shared" si="459"/>
        <v>128859.60029999999</v>
      </c>
      <c r="P950" s="20">
        <f t="shared" si="460"/>
        <v>151636.40532600001</v>
      </c>
      <c r="Q950" s="20">
        <f t="shared" si="475"/>
        <v>18059.323768005386</v>
      </c>
      <c r="R950" s="21">
        <f t="shared" si="461"/>
        <v>0.14014728996490133</v>
      </c>
      <c r="S950" s="20">
        <f t="shared" si="465"/>
        <v>128859.60029999999</v>
      </c>
      <c r="T950" s="16" t="str">
        <f t="shared" si="462"/>
        <v>PROM[MEN-MED]</v>
      </c>
      <c r="U950" s="16">
        <v>1</v>
      </c>
      <c r="V950" s="16">
        <v>1</v>
      </c>
      <c r="W950" s="18">
        <f t="shared" si="463"/>
        <v>0</v>
      </c>
      <c r="X950" s="22">
        <f t="shared" si="464"/>
        <v>1</v>
      </c>
      <c r="Y950" s="22" t="e">
        <f>U950/#REF!</f>
        <v>#REF!</v>
      </c>
      <c r="Z950" s="22" t="e">
        <f>V950/#REF!</f>
        <v>#REF!</v>
      </c>
      <c r="AA950" s="20">
        <f t="shared" si="466"/>
        <v>128859.60029999999</v>
      </c>
      <c r="AB950" s="20">
        <f t="shared" si="467"/>
        <v>128859.60029999999</v>
      </c>
    </row>
    <row r="951" spans="1:47" x14ac:dyDescent="0.2">
      <c r="A951" s="40">
        <v>878</v>
      </c>
      <c r="B951" s="55" t="s">
        <v>699</v>
      </c>
      <c r="C951" s="54" t="s">
        <v>153</v>
      </c>
      <c r="D951" s="19">
        <v>1</v>
      </c>
      <c r="E951" s="2">
        <v>4058750</v>
      </c>
      <c r="F951" s="2">
        <f t="shared" si="468"/>
        <v>4058750</v>
      </c>
      <c r="G951" s="2">
        <v>4505212.5</v>
      </c>
      <c r="H951" s="2">
        <f t="shared" si="469"/>
        <v>4505212.5</v>
      </c>
      <c r="I951" s="2">
        <v>5274751.5000000019</v>
      </c>
      <c r="J951" s="63">
        <f t="shared" si="470"/>
        <v>5274751.5000000019</v>
      </c>
      <c r="K951" s="20">
        <f t="shared" si="471"/>
        <v>4058750</v>
      </c>
      <c r="L951" s="20">
        <f t="shared" si="472"/>
        <v>5274751.5000000019</v>
      </c>
      <c r="M951" s="20">
        <f t="shared" si="473"/>
        <v>4505212.5</v>
      </c>
      <c r="N951" s="20">
        <f t="shared" si="474"/>
        <v>4612904.666666667</v>
      </c>
      <c r="O951" s="20">
        <f t="shared" si="459"/>
        <v>4281981.25</v>
      </c>
      <c r="P951" s="20">
        <f t="shared" si="460"/>
        <v>4889982.0000000009</v>
      </c>
      <c r="Q951" s="20">
        <f t="shared" si="475"/>
        <v>315696.66129549895</v>
      </c>
      <c r="R951" s="21">
        <f t="shared" si="461"/>
        <v>7.3726773393858025E-2</v>
      </c>
      <c r="S951" s="20">
        <f t="shared" si="465"/>
        <v>4612904.666666667</v>
      </c>
      <c r="T951" s="16" t="str">
        <f t="shared" si="462"/>
        <v>PROMEDIO</v>
      </c>
      <c r="U951" s="16">
        <v>1</v>
      </c>
      <c r="V951" s="16">
        <v>1</v>
      </c>
      <c r="W951" s="18">
        <f t="shared" si="463"/>
        <v>0</v>
      </c>
      <c r="X951" s="22">
        <f t="shared" si="464"/>
        <v>1</v>
      </c>
      <c r="Y951" s="22" t="e">
        <f>U951/#REF!</f>
        <v>#REF!</v>
      </c>
      <c r="Z951" s="22" t="e">
        <f>V951/#REF!</f>
        <v>#REF!</v>
      </c>
      <c r="AA951" s="20">
        <f t="shared" si="466"/>
        <v>4612904.666666667</v>
      </c>
      <c r="AB951" s="20">
        <f t="shared" si="467"/>
        <v>4612904.666666667</v>
      </c>
    </row>
    <row r="952" spans="1:47" ht="20.399999999999999" x14ac:dyDescent="0.2">
      <c r="A952" s="40">
        <v>879</v>
      </c>
      <c r="B952" s="55" t="s">
        <v>700</v>
      </c>
      <c r="C952" s="54" t="s">
        <v>690</v>
      </c>
      <c r="D952" s="19">
        <v>1</v>
      </c>
      <c r="E952" s="2">
        <v>198000</v>
      </c>
      <c r="F952" s="2">
        <f t="shared" si="468"/>
        <v>198000</v>
      </c>
      <c r="G952" s="2">
        <v>239580</v>
      </c>
      <c r="H952" s="2">
        <f t="shared" si="469"/>
        <v>239580</v>
      </c>
      <c r="I952" s="2">
        <v>289891.8</v>
      </c>
      <c r="J952" s="63">
        <f t="shared" si="470"/>
        <v>289891.8</v>
      </c>
      <c r="K952" s="20">
        <f t="shared" si="471"/>
        <v>198000</v>
      </c>
      <c r="L952" s="20">
        <f t="shared" si="472"/>
        <v>289891.8</v>
      </c>
      <c r="M952" s="20">
        <f t="shared" si="473"/>
        <v>239580</v>
      </c>
      <c r="N952" s="20">
        <f t="shared" si="474"/>
        <v>242490.6</v>
      </c>
      <c r="O952" s="20">
        <f t="shared" si="459"/>
        <v>218790</v>
      </c>
      <c r="P952" s="20">
        <f t="shared" si="460"/>
        <v>264735.90000000002</v>
      </c>
      <c r="Q952" s="20">
        <f t="shared" si="475"/>
        <v>29401.499961736645</v>
      </c>
      <c r="R952" s="21">
        <f t="shared" si="461"/>
        <v>0.13438228420739817</v>
      </c>
      <c r="S952" s="20">
        <f t="shared" si="465"/>
        <v>218790</v>
      </c>
      <c r="T952" s="16" t="str">
        <f t="shared" si="462"/>
        <v>PROM[MEN-MED]</v>
      </c>
      <c r="U952" s="16">
        <v>1</v>
      </c>
      <c r="V952" s="16">
        <v>1</v>
      </c>
      <c r="W952" s="18">
        <f t="shared" si="463"/>
        <v>0</v>
      </c>
      <c r="X952" s="22">
        <f t="shared" si="464"/>
        <v>1</v>
      </c>
      <c r="Y952" s="22" t="e">
        <f>U952/#REF!</f>
        <v>#REF!</v>
      </c>
      <c r="Z952" s="22" t="e">
        <f>V952/#REF!</f>
        <v>#REF!</v>
      </c>
      <c r="AA952" s="20">
        <f t="shared" si="466"/>
        <v>218790</v>
      </c>
      <c r="AB952" s="20">
        <f t="shared" si="467"/>
        <v>218790</v>
      </c>
    </row>
    <row r="953" spans="1:47" ht="30.6" x14ac:dyDescent="0.2">
      <c r="A953" s="40">
        <v>880</v>
      </c>
      <c r="B953" s="55" t="s">
        <v>701</v>
      </c>
      <c r="C953" s="54" t="s">
        <v>702</v>
      </c>
      <c r="D953" s="19">
        <v>1</v>
      </c>
      <c r="E953" s="2">
        <v>850000</v>
      </c>
      <c r="F953" s="2">
        <f t="shared" si="468"/>
        <v>850000</v>
      </c>
      <c r="G953" s="2">
        <v>1028500</v>
      </c>
      <c r="H953" s="2">
        <f t="shared" si="469"/>
        <v>1028500</v>
      </c>
      <c r="I953" s="2">
        <v>1009885.0000000002</v>
      </c>
      <c r="J953" s="63">
        <f t="shared" si="470"/>
        <v>1009885.0000000002</v>
      </c>
      <c r="K953" s="20">
        <f t="shared" si="471"/>
        <v>850000</v>
      </c>
      <c r="L953" s="20">
        <f t="shared" si="472"/>
        <v>1028500</v>
      </c>
      <c r="M953" s="20">
        <f t="shared" si="473"/>
        <v>1009885.0000000002</v>
      </c>
      <c r="N953" s="20">
        <f t="shared" si="474"/>
        <v>962795</v>
      </c>
      <c r="O953" s="20">
        <f t="shared" si="459"/>
        <v>929942.50000000012</v>
      </c>
      <c r="P953" s="20">
        <f t="shared" si="460"/>
        <v>1019192.5000000001</v>
      </c>
      <c r="Q953" s="20">
        <f t="shared" si="475"/>
        <v>126218.56044179873</v>
      </c>
      <c r="R953" s="21">
        <f t="shared" si="461"/>
        <v>0.13572727393553766</v>
      </c>
      <c r="S953" s="20">
        <f t="shared" si="465"/>
        <v>929942.50000000012</v>
      </c>
      <c r="T953" s="16" t="str">
        <f t="shared" si="462"/>
        <v>PROM[MEN-MED]</v>
      </c>
      <c r="U953" s="16">
        <v>1</v>
      </c>
      <c r="V953" s="16">
        <v>1</v>
      </c>
      <c r="W953" s="18">
        <f t="shared" si="463"/>
        <v>0</v>
      </c>
      <c r="X953" s="22">
        <f t="shared" si="464"/>
        <v>1</v>
      </c>
      <c r="Y953" s="22" t="e">
        <f>U953/#REF!</f>
        <v>#REF!</v>
      </c>
      <c r="Z953" s="22" t="e">
        <f>V953/#REF!</f>
        <v>#REF!</v>
      </c>
      <c r="AA953" s="20">
        <f t="shared" si="466"/>
        <v>929942.50000000012</v>
      </c>
      <c r="AB953" s="20">
        <f t="shared" si="467"/>
        <v>929942.50000000012</v>
      </c>
    </row>
    <row r="954" spans="1:47" s="45" customFormat="1" ht="17.399999999999999" customHeight="1" x14ac:dyDescent="0.2">
      <c r="A954" s="334" t="s">
        <v>703</v>
      </c>
      <c r="B954" s="335"/>
      <c r="C954" s="43"/>
      <c r="D954" s="124"/>
      <c r="E954" s="125"/>
      <c r="F954" s="125"/>
      <c r="G954" s="125"/>
      <c r="H954" s="125"/>
      <c r="I954" s="125"/>
      <c r="J954" s="126"/>
      <c r="K954" s="127"/>
      <c r="L954" s="127"/>
      <c r="M954" s="127"/>
      <c r="N954" s="127"/>
      <c r="O954" s="127"/>
      <c r="P954" s="127"/>
      <c r="Q954" s="127"/>
      <c r="R954" s="128"/>
      <c r="S954" s="127"/>
      <c r="T954" s="123"/>
      <c r="U954" s="123"/>
      <c r="V954" s="123"/>
      <c r="W954" s="124"/>
      <c r="X954" s="128"/>
      <c r="Y954" s="128"/>
      <c r="Z954" s="128"/>
      <c r="AA954" s="127"/>
      <c r="AB954" s="127"/>
      <c r="AC954" s="44"/>
      <c r="AD954" s="44"/>
      <c r="AE954" s="44"/>
      <c r="AF954" s="44"/>
      <c r="AG954" s="44"/>
      <c r="AH954" s="44"/>
      <c r="AI954" s="44"/>
      <c r="AJ954" s="44"/>
      <c r="AK954" s="44"/>
      <c r="AL954" s="44"/>
      <c r="AM954" s="44"/>
      <c r="AN954" s="44"/>
      <c r="AO954" s="44"/>
      <c r="AP954" s="44"/>
      <c r="AQ954" s="44"/>
      <c r="AR954" s="44"/>
      <c r="AS954" s="44"/>
      <c r="AT954" s="44"/>
      <c r="AU954" s="44"/>
    </row>
    <row r="955" spans="1:47" ht="20.399999999999999" x14ac:dyDescent="0.2">
      <c r="A955" s="40">
        <v>881</v>
      </c>
      <c r="B955" s="55" t="s">
        <v>704</v>
      </c>
      <c r="C955" s="54" t="s">
        <v>152</v>
      </c>
      <c r="D955" s="19">
        <v>1</v>
      </c>
      <c r="E955" s="2">
        <v>65000</v>
      </c>
      <c r="F955" s="2">
        <f t="shared" ref="F955:F962" si="476">E955*D955</f>
        <v>65000</v>
      </c>
      <c r="G955" s="2">
        <v>80600</v>
      </c>
      <c r="H955" s="2">
        <f t="shared" ref="H955:H962" si="477">G955*D955</f>
        <v>80600</v>
      </c>
      <c r="I955" s="2">
        <v>101562.5</v>
      </c>
      <c r="J955" s="63">
        <f t="shared" ref="J955:J962" si="478">I955*D955</f>
        <v>101562.5</v>
      </c>
      <c r="K955" s="20">
        <f t="shared" ref="K955:K962" si="479">MIN(E955,G955,I955)</f>
        <v>65000</v>
      </c>
      <c r="L955" s="20">
        <f t="shared" ref="L955:L962" si="480">MAX(E955,G955,I955)</f>
        <v>101562.5</v>
      </c>
      <c r="M955" s="20">
        <f t="shared" ref="M955:M962" si="481">MEDIAN(E955,G955,I955)</f>
        <v>80600</v>
      </c>
      <c r="N955" s="20">
        <f t="shared" ref="N955:N962" si="482">AVERAGE(E955,G955,I955)</f>
        <v>82387.5</v>
      </c>
      <c r="O955" s="20">
        <f t="shared" si="459"/>
        <v>72800</v>
      </c>
      <c r="P955" s="20">
        <f t="shared" si="460"/>
        <v>91081.25</v>
      </c>
      <c r="Q955" s="20">
        <f t="shared" ref="Q955:Q962" si="483">STDEVA(E955,G955)</f>
        <v>11030.865786510141</v>
      </c>
      <c r="R955" s="21">
        <f t="shared" si="461"/>
        <v>0.15152288168283162</v>
      </c>
      <c r="S955" s="20">
        <f t="shared" si="465"/>
        <v>72800</v>
      </c>
      <c r="T955" s="16" t="str">
        <f t="shared" si="462"/>
        <v>PROM[MEN-MED]</v>
      </c>
      <c r="U955" s="16">
        <v>1</v>
      </c>
      <c r="V955" s="16">
        <v>1</v>
      </c>
      <c r="W955" s="18">
        <f t="shared" si="463"/>
        <v>0</v>
      </c>
      <c r="X955" s="22">
        <f t="shared" si="464"/>
        <v>1</v>
      </c>
      <c r="Y955" s="22" t="e">
        <f>U955/#REF!</f>
        <v>#REF!</v>
      </c>
      <c r="Z955" s="22" t="e">
        <f>V955/#REF!</f>
        <v>#REF!</v>
      </c>
      <c r="AA955" s="20">
        <f t="shared" si="466"/>
        <v>72800</v>
      </c>
      <c r="AB955" s="20">
        <f t="shared" si="467"/>
        <v>72800</v>
      </c>
    </row>
    <row r="956" spans="1:47" ht="20.399999999999999" x14ac:dyDescent="0.2">
      <c r="A956" s="40">
        <v>882</v>
      </c>
      <c r="B956" s="55" t="s">
        <v>705</v>
      </c>
      <c r="C956" s="54" t="s">
        <v>690</v>
      </c>
      <c r="D956" s="19">
        <v>1</v>
      </c>
      <c r="E956" s="2">
        <v>68836.399999999994</v>
      </c>
      <c r="F956" s="2">
        <f t="shared" si="476"/>
        <v>68836.399999999994</v>
      </c>
      <c r="G956" s="2">
        <v>79850.223999999987</v>
      </c>
      <c r="H956" s="2">
        <f t="shared" si="477"/>
        <v>79850.223999999987</v>
      </c>
      <c r="I956" s="2">
        <v>86348.380160000001</v>
      </c>
      <c r="J956" s="63">
        <f t="shared" si="478"/>
        <v>86348.380160000001</v>
      </c>
      <c r="K956" s="20">
        <f t="shared" si="479"/>
        <v>68836.399999999994</v>
      </c>
      <c r="L956" s="20">
        <f t="shared" si="480"/>
        <v>86348.380160000001</v>
      </c>
      <c r="M956" s="20">
        <f t="shared" si="481"/>
        <v>79850.223999999987</v>
      </c>
      <c r="N956" s="20">
        <f t="shared" si="482"/>
        <v>78345.001386666656</v>
      </c>
      <c r="O956" s="20">
        <f t="shared" si="459"/>
        <v>74343.311999999991</v>
      </c>
      <c r="P956" s="20">
        <f t="shared" si="460"/>
        <v>83099.302079999994</v>
      </c>
      <c r="Q956" s="20">
        <f t="shared" si="483"/>
        <v>7787.9496371951409</v>
      </c>
      <c r="R956" s="21">
        <f t="shared" si="461"/>
        <v>0.10475656017578477</v>
      </c>
      <c r="S956" s="20">
        <f t="shared" si="465"/>
        <v>74343.311999999991</v>
      </c>
      <c r="T956" s="16" t="str">
        <f t="shared" si="462"/>
        <v>PROM[MEN-MED]</v>
      </c>
      <c r="U956" s="16">
        <v>1</v>
      </c>
      <c r="V956" s="16">
        <v>1</v>
      </c>
      <c r="W956" s="18">
        <f t="shared" si="463"/>
        <v>0</v>
      </c>
      <c r="X956" s="22">
        <f t="shared" si="464"/>
        <v>1</v>
      </c>
      <c r="Y956" s="22" t="e">
        <f>U956/#REF!</f>
        <v>#REF!</v>
      </c>
      <c r="Z956" s="22" t="e">
        <f>V956/#REF!</f>
        <v>#REF!</v>
      </c>
      <c r="AA956" s="20">
        <f t="shared" si="466"/>
        <v>74343.311999999991</v>
      </c>
      <c r="AB956" s="20">
        <f t="shared" si="467"/>
        <v>74343.311999999991</v>
      </c>
    </row>
    <row r="957" spans="1:47" x14ac:dyDescent="0.2">
      <c r="A957" s="40">
        <v>883</v>
      </c>
      <c r="B957" s="55" t="s">
        <v>706</v>
      </c>
      <c r="C957" s="54" t="s">
        <v>690</v>
      </c>
      <c r="D957" s="19">
        <v>1</v>
      </c>
      <c r="E957" s="2">
        <v>55070.07</v>
      </c>
      <c r="F957" s="2">
        <f t="shared" si="476"/>
        <v>55070.07</v>
      </c>
      <c r="G957" s="2">
        <v>56722.172100000003</v>
      </c>
      <c r="H957" s="2">
        <f t="shared" si="477"/>
        <v>56722.172100000003</v>
      </c>
      <c r="I957" s="2">
        <v>70318.972382999986</v>
      </c>
      <c r="J957" s="63">
        <f t="shared" si="478"/>
        <v>70318.972382999986</v>
      </c>
      <c r="K957" s="20">
        <f t="shared" si="479"/>
        <v>55070.07</v>
      </c>
      <c r="L957" s="20">
        <f t="shared" si="480"/>
        <v>70318.972382999986</v>
      </c>
      <c r="M957" s="20">
        <f t="shared" si="481"/>
        <v>56722.172100000003</v>
      </c>
      <c r="N957" s="20">
        <f t="shared" si="482"/>
        <v>60703.738160999994</v>
      </c>
      <c r="O957" s="20">
        <f t="shared" si="459"/>
        <v>55896.121050000002</v>
      </c>
      <c r="P957" s="20">
        <f t="shared" si="460"/>
        <v>63520.572241499991</v>
      </c>
      <c r="Q957" s="20">
        <f t="shared" si="483"/>
        <v>1168.2125981225383</v>
      </c>
      <c r="R957" s="21">
        <f t="shared" si="461"/>
        <v>2.089970781832165E-2</v>
      </c>
      <c r="S957" s="20">
        <f t="shared" si="465"/>
        <v>60703.738160999994</v>
      </c>
      <c r="T957" s="16" t="str">
        <f t="shared" si="462"/>
        <v>PROMEDIO</v>
      </c>
      <c r="U957" s="16">
        <v>1</v>
      </c>
      <c r="V957" s="16">
        <v>1</v>
      </c>
      <c r="W957" s="18">
        <f t="shared" si="463"/>
        <v>0</v>
      </c>
      <c r="X957" s="22">
        <f t="shared" si="464"/>
        <v>1</v>
      </c>
      <c r="Y957" s="22" t="e">
        <f>U957/#REF!</f>
        <v>#REF!</v>
      </c>
      <c r="Z957" s="22" t="e">
        <f>V957/#REF!</f>
        <v>#REF!</v>
      </c>
      <c r="AA957" s="20">
        <f t="shared" si="466"/>
        <v>60703.738160999994</v>
      </c>
      <c r="AB957" s="20">
        <f t="shared" si="467"/>
        <v>60703.738160999994</v>
      </c>
    </row>
    <row r="958" spans="1:47" ht="20.399999999999999" x14ac:dyDescent="0.2">
      <c r="A958" s="40">
        <v>884</v>
      </c>
      <c r="B958" s="55" t="s">
        <v>707</v>
      </c>
      <c r="C958" s="54" t="s">
        <v>690</v>
      </c>
      <c r="D958" s="19">
        <v>1</v>
      </c>
      <c r="E958" s="2">
        <v>68836.399999999994</v>
      </c>
      <c r="F958" s="2">
        <f t="shared" si="476"/>
        <v>68836.399999999994</v>
      </c>
      <c r="G958" s="2">
        <v>79850.223999999987</v>
      </c>
      <c r="H958" s="2">
        <f t="shared" si="477"/>
        <v>79850.223999999987</v>
      </c>
      <c r="I958" s="2">
        <v>75892.131000000008</v>
      </c>
      <c r="J958" s="63">
        <f t="shared" si="478"/>
        <v>75892.131000000008</v>
      </c>
      <c r="K958" s="20">
        <f t="shared" si="479"/>
        <v>68836.399999999994</v>
      </c>
      <c r="L958" s="20">
        <f t="shared" si="480"/>
        <v>79850.223999999987</v>
      </c>
      <c r="M958" s="20">
        <f t="shared" si="481"/>
        <v>75892.131000000008</v>
      </c>
      <c r="N958" s="20">
        <f t="shared" si="482"/>
        <v>74859.585000000006</v>
      </c>
      <c r="O958" s="20">
        <f t="shared" si="459"/>
        <v>72364.265500000009</v>
      </c>
      <c r="P958" s="20">
        <f t="shared" si="460"/>
        <v>77871.177499999991</v>
      </c>
      <c r="Q958" s="20">
        <f t="shared" si="483"/>
        <v>7787.9496371951409</v>
      </c>
      <c r="R958" s="21">
        <f t="shared" si="461"/>
        <v>0.1076214839380238</v>
      </c>
      <c r="S958" s="20">
        <f t="shared" si="465"/>
        <v>72364.265500000009</v>
      </c>
      <c r="T958" s="16" t="str">
        <f t="shared" si="462"/>
        <v>PROM[MEN-MED]</v>
      </c>
      <c r="U958" s="16">
        <v>1</v>
      </c>
      <c r="V958" s="16">
        <v>1</v>
      </c>
      <c r="W958" s="18">
        <f t="shared" si="463"/>
        <v>0</v>
      </c>
      <c r="X958" s="22">
        <f t="shared" si="464"/>
        <v>1</v>
      </c>
      <c r="Y958" s="22" t="e">
        <f>U958/#REF!</f>
        <v>#REF!</v>
      </c>
      <c r="Z958" s="22" t="e">
        <f>V958/#REF!</f>
        <v>#REF!</v>
      </c>
      <c r="AA958" s="20">
        <f t="shared" si="466"/>
        <v>72364.265500000009</v>
      </c>
      <c r="AB958" s="20">
        <f t="shared" si="467"/>
        <v>72364.265500000009</v>
      </c>
    </row>
    <row r="959" spans="1:47" x14ac:dyDescent="0.2">
      <c r="A959" s="40">
        <v>885</v>
      </c>
      <c r="B959" s="55" t="s">
        <v>708</v>
      </c>
      <c r="C959" s="54" t="s">
        <v>152</v>
      </c>
      <c r="D959" s="19">
        <v>1</v>
      </c>
      <c r="E959" s="2">
        <v>98000</v>
      </c>
      <c r="F959" s="2">
        <f t="shared" si="476"/>
        <v>98000</v>
      </c>
      <c r="G959" s="2">
        <v>106820.00000000001</v>
      </c>
      <c r="H959" s="2">
        <f t="shared" si="477"/>
        <v>106820.00000000001</v>
      </c>
      <c r="I959" s="2">
        <v>145863.19999999998</v>
      </c>
      <c r="J959" s="63">
        <f t="shared" si="478"/>
        <v>145863.19999999998</v>
      </c>
      <c r="K959" s="20">
        <f t="shared" si="479"/>
        <v>98000</v>
      </c>
      <c r="L959" s="20">
        <f t="shared" si="480"/>
        <v>145863.19999999998</v>
      </c>
      <c r="M959" s="20">
        <f t="shared" si="481"/>
        <v>106820.00000000001</v>
      </c>
      <c r="N959" s="20">
        <f t="shared" si="482"/>
        <v>116894.39999999998</v>
      </c>
      <c r="O959" s="20">
        <f t="shared" si="459"/>
        <v>102410</v>
      </c>
      <c r="P959" s="20">
        <f t="shared" si="460"/>
        <v>126341.6</v>
      </c>
      <c r="Q959" s="20">
        <f t="shared" si="483"/>
        <v>6236.6818100653591</v>
      </c>
      <c r="R959" s="21">
        <f t="shared" si="461"/>
        <v>6.0899148618937207E-2</v>
      </c>
      <c r="S959" s="20">
        <f t="shared" si="465"/>
        <v>116894.39999999998</v>
      </c>
      <c r="T959" s="16" t="str">
        <f t="shared" si="462"/>
        <v>PROMEDIO</v>
      </c>
      <c r="U959" s="16">
        <v>1</v>
      </c>
      <c r="V959" s="16">
        <v>1</v>
      </c>
      <c r="W959" s="18">
        <f t="shared" si="463"/>
        <v>0</v>
      </c>
      <c r="X959" s="22">
        <f t="shared" si="464"/>
        <v>1</v>
      </c>
      <c r="Y959" s="22" t="e">
        <f>U959/#REF!</f>
        <v>#REF!</v>
      </c>
      <c r="Z959" s="22" t="e">
        <f>V959/#REF!</f>
        <v>#REF!</v>
      </c>
      <c r="AA959" s="20">
        <f t="shared" si="466"/>
        <v>116894.39999999998</v>
      </c>
      <c r="AB959" s="20">
        <f t="shared" si="467"/>
        <v>116894.39999999998</v>
      </c>
    </row>
    <row r="960" spans="1:47" ht="20.399999999999999" x14ac:dyDescent="0.2">
      <c r="A960" s="40">
        <v>886</v>
      </c>
      <c r="B960" s="55" t="s">
        <v>709</v>
      </c>
      <c r="C960" s="54" t="s">
        <v>690</v>
      </c>
      <c r="D960" s="19">
        <v>1</v>
      </c>
      <c r="E960" s="2">
        <v>68836.399999999994</v>
      </c>
      <c r="F960" s="2">
        <f t="shared" si="476"/>
        <v>68836.399999999994</v>
      </c>
      <c r="G960" s="2">
        <v>82603.679999999993</v>
      </c>
      <c r="H960" s="2">
        <f t="shared" si="477"/>
        <v>82603.679999999993</v>
      </c>
      <c r="I960" s="2">
        <v>92626.259839999984</v>
      </c>
      <c r="J960" s="63">
        <f t="shared" si="478"/>
        <v>92626.259839999984</v>
      </c>
      <c r="K960" s="20">
        <f t="shared" si="479"/>
        <v>68836.399999999994</v>
      </c>
      <c r="L960" s="20">
        <f t="shared" si="480"/>
        <v>92626.259839999984</v>
      </c>
      <c r="M960" s="20">
        <f t="shared" si="481"/>
        <v>82603.679999999993</v>
      </c>
      <c r="N960" s="20">
        <f t="shared" si="482"/>
        <v>81355.446613333319</v>
      </c>
      <c r="O960" s="20">
        <f t="shared" si="459"/>
        <v>75720.039999999994</v>
      </c>
      <c r="P960" s="20">
        <f t="shared" si="460"/>
        <v>87614.969919999989</v>
      </c>
      <c r="Q960" s="20">
        <f t="shared" si="483"/>
        <v>9734.9370464939311</v>
      </c>
      <c r="R960" s="21">
        <f t="shared" si="461"/>
        <v>0.12856486930664501</v>
      </c>
      <c r="S960" s="20">
        <f t="shared" si="465"/>
        <v>75720.039999999994</v>
      </c>
      <c r="T960" s="16" t="str">
        <f t="shared" si="462"/>
        <v>PROM[MEN-MED]</v>
      </c>
      <c r="U960" s="16">
        <v>1</v>
      </c>
      <c r="V960" s="16">
        <v>1</v>
      </c>
      <c r="W960" s="18">
        <f t="shared" si="463"/>
        <v>0</v>
      </c>
      <c r="X960" s="22">
        <f t="shared" si="464"/>
        <v>1</v>
      </c>
      <c r="Y960" s="22" t="e">
        <f>U960/#REF!</f>
        <v>#REF!</v>
      </c>
      <c r="Z960" s="22" t="e">
        <f>V960/#REF!</f>
        <v>#REF!</v>
      </c>
      <c r="AA960" s="20">
        <f t="shared" si="466"/>
        <v>75720.039999999994</v>
      </c>
      <c r="AB960" s="20">
        <f t="shared" si="467"/>
        <v>75720.039999999994</v>
      </c>
    </row>
    <row r="961" spans="1:47" ht="20.399999999999999" x14ac:dyDescent="0.2">
      <c r="A961" s="40">
        <v>887</v>
      </c>
      <c r="B961" s="55" t="s">
        <v>710</v>
      </c>
      <c r="C961" s="54" t="s">
        <v>690</v>
      </c>
      <c r="D961" s="19">
        <v>1</v>
      </c>
      <c r="E961" s="2">
        <v>65000</v>
      </c>
      <c r="F961" s="2">
        <f t="shared" si="476"/>
        <v>65000</v>
      </c>
      <c r="G961" s="2">
        <v>79300</v>
      </c>
      <c r="H961" s="2">
        <f t="shared" si="477"/>
        <v>79300</v>
      </c>
      <c r="I961" s="2">
        <v>77226.5</v>
      </c>
      <c r="J961" s="63">
        <f t="shared" si="478"/>
        <v>77226.5</v>
      </c>
      <c r="K961" s="20">
        <f t="shared" si="479"/>
        <v>65000</v>
      </c>
      <c r="L961" s="20">
        <f t="shared" si="480"/>
        <v>79300</v>
      </c>
      <c r="M961" s="20">
        <f t="shared" si="481"/>
        <v>77226.5</v>
      </c>
      <c r="N961" s="20">
        <f t="shared" si="482"/>
        <v>73842.166666666672</v>
      </c>
      <c r="O961" s="20">
        <f t="shared" si="459"/>
        <v>71113.25</v>
      </c>
      <c r="P961" s="20">
        <f t="shared" si="460"/>
        <v>78263.25</v>
      </c>
      <c r="Q961" s="20">
        <f t="shared" si="483"/>
        <v>10111.626970967629</v>
      </c>
      <c r="R961" s="21">
        <f t="shared" si="461"/>
        <v>0.14219047745627755</v>
      </c>
      <c r="S961" s="20">
        <f t="shared" si="465"/>
        <v>71113.25</v>
      </c>
      <c r="T961" s="16" t="str">
        <f t="shared" si="462"/>
        <v>PROM[MEN-MED]</v>
      </c>
      <c r="U961" s="16">
        <v>1</v>
      </c>
      <c r="V961" s="16">
        <v>1</v>
      </c>
      <c r="W961" s="18">
        <f t="shared" si="463"/>
        <v>0</v>
      </c>
      <c r="X961" s="22">
        <f t="shared" si="464"/>
        <v>1</v>
      </c>
      <c r="Y961" s="22" t="e">
        <f>U961/#REF!</f>
        <v>#REF!</v>
      </c>
      <c r="Z961" s="22" t="e">
        <f>V961/#REF!</f>
        <v>#REF!</v>
      </c>
      <c r="AA961" s="20">
        <f t="shared" si="466"/>
        <v>71113.25</v>
      </c>
      <c r="AB961" s="20">
        <f t="shared" si="467"/>
        <v>71113.25</v>
      </c>
    </row>
    <row r="962" spans="1:47" ht="20.399999999999999" x14ac:dyDescent="0.2">
      <c r="A962" s="40">
        <v>888</v>
      </c>
      <c r="B962" s="55" t="s">
        <v>711</v>
      </c>
      <c r="C962" s="54" t="s">
        <v>690</v>
      </c>
      <c r="D962" s="19">
        <v>1</v>
      </c>
      <c r="E962" s="2">
        <v>65000</v>
      </c>
      <c r="F962" s="2">
        <f t="shared" si="476"/>
        <v>65000</v>
      </c>
      <c r="G962" s="2">
        <v>71500</v>
      </c>
      <c r="H962" s="2">
        <f t="shared" si="477"/>
        <v>71500</v>
      </c>
      <c r="I962" s="2">
        <v>74418.5</v>
      </c>
      <c r="J962" s="63">
        <f t="shared" si="478"/>
        <v>74418.5</v>
      </c>
      <c r="K962" s="20">
        <f t="shared" si="479"/>
        <v>65000</v>
      </c>
      <c r="L962" s="20">
        <f t="shared" si="480"/>
        <v>74418.5</v>
      </c>
      <c r="M962" s="20">
        <f t="shared" si="481"/>
        <v>71500</v>
      </c>
      <c r="N962" s="20">
        <f t="shared" si="482"/>
        <v>70306.166666666672</v>
      </c>
      <c r="O962" s="20">
        <f t="shared" si="459"/>
        <v>68250</v>
      </c>
      <c r="P962" s="20">
        <f t="shared" si="460"/>
        <v>72959.25</v>
      </c>
      <c r="Q962" s="20">
        <f t="shared" si="483"/>
        <v>4596.1940777125592</v>
      </c>
      <c r="R962" s="21">
        <f t="shared" si="461"/>
        <v>6.7343502970147393E-2</v>
      </c>
      <c r="S962" s="20">
        <f t="shared" si="465"/>
        <v>70306.166666666672</v>
      </c>
      <c r="T962" s="16" t="str">
        <f t="shared" si="462"/>
        <v>PROMEDIO</v>
      </c>
      <c r="U962" s="16">
        <v>1</v>
      </c>
      <c r="V962" s="16">
        <v>1</v>
      </c>
      <c r="W962" s="18">
        <f t="shared" si="463"/>
        <v>0</v>
      </c>
      <c r="X962" s="22">
        <f t="shared" si="464"/>
        <v>1</v>
      </c>
      <c r="Y962" s="22" t="e">
        <f>U962/#REF!</f>
        <v>#REF!</v>
      </c>
      <c r="Z962" s="22" t="e">
        <f>V962/#REF!</f>
        <v>#REF!</v>
      </c>
      <c r="AA962" s="20">
        <f t="shared" si="466"/>
        <v>70306.166666666672</v>
      </c>
      <c r="AB962" s="20">
        <f t="shared" si="467"/>
        <v>70306.166666666672</v>
      </c>
    </row>
    <row r="963" spans="1:47" x14ac:dyDescent="0.2">
      <c r="A963" s="131"/>
      <c r="B963" s="134"/>
      <c r="C963" s="133"/>
      <c r="D963" s="19"/>
      <c r="E963" s="2"/>
      <c r="F963" s="2"/>
      <c r="G963" s="2"/>
      <c r="H963" s="2"/>
      <c r="I963" s="2"/>
      <c r="J963" s="63"/>
      <c r="K963" s="20"/>
      <c r="L963" s="20"/>
      <c r="M963" s="20"/>
      <c r="N963" s="20"/>
      <c r="O963" s="20"/>
      <c r="P963" s="20"/>
      <c r="Q963" s="20"/>
      <c r="R963" s="21"/>
      <c r="S963" s="20"/>
      <c r="T963" s="16"/>
      <c r="U963" s="16"/>
      <c r="V963" s="16"/>
      <c r="W963" s="18"/>
      <c r="X963" s="22"/>
      <c r="Y963" s="22"/>
      <c r="Z963" s="22"/>
      <c r="AA963" s="20"/>
      <c r="AB963" s="20"/>
    </row>
    <row r="964" spans="1:47" s="60" customFormat="1" ht="17.399999999999999" customHeight="1" x14ac:dyDescent="0.2">
      <c r="A964" s="349" t="s">
        <v>712</v>
      </c>
      <c r="B964" s="350"/>
      <c r="C964" s="13"/>
      <c r="D964" s="139"/>
      <c r="E964" s="140"/>
      <c r="F964" s="140"/>
      <c r="G964" s="140"/>
      <c r="H964" s="140"/>
      <c r="I964" s="140"/>
      <c r="J964" s="141"/>
      <c r="K964" s="142"/>
      <c r="L964" s="142"/>
      <c r="M964" s="142"/>
      <c r="N964" s="142"/>
      <c r="O964" s="142"/>
      <c r="P964" s="142"/>
      <c r="Q964" s="142"/>
      <c r="R964" s="143"/>
      <c r="S964" s="142"/>
      <c r="T964" s="138"/>
      <c r="U964" s="138"/>
      <c r="V964" s="138"/>
      <c r="W964" s="139"/>
      <c r="X964" s="143"/>
      <c r="Y964" s="143"/>
      <c r="Z964" s="143"/>
      <c r="AA964" s="142"/>
      <c r="AB964" s="142"/>
      <c r="AC964" s="59"/>
      <c r="AD964" s="59"/>
      <c r="AE964" s="59"/>
      <c r="AF964" s="59"/>
      <c r="AG964" s="59"/>
      <c r="AH964" s="59"/>
      <c r="AI964" s="59"/>
      <c r="AJ964" s="59"/>
      <c r="AK964" s="59"/>
      <c r="AL964" s="59"/>
      <c r="AM964" s="59"/>
      <c r="AN964" s="59"/>
      <c r="AO964" s="59"/>
      <c r="AP964" s="59"/>
      <c r="AQ964" s="59"/>
      <c r="AR964" s="59"/>
      <c r="AS964" s="59"/>
      <c r="AT964" s="59"/>
      <c r="AU964" s="59"/>
    </row>
    <row r="965" spans="1:47" s="45" customFormat="1" ht="17.399999999999999" customHeight="1" x14ac:dyDescent="0.2">
      <c r="A965" s="334" t="s">
        <v>329</v>
      </c>
      <c r="B965" s="335"/>
      <c r="C965" s="43"/>
      <c r="D965" s="124"/>
      <c r="E965" s="125"/>
      <c r="F965" s="125"/>
      <c r="G965" s="125"/>
      <c r="H965" s="125"/>
      <c r="I965" s="125"/>
      <c r="J965" s="126"/>
      <c r="K965" s="127"/>
      <c r="L965" s="127"/>
      <c r="M965" s="127"/>
      <c r="N965" s="127"/>
      <c r="O965" s="127"/>
      <c r="P965" s="127"/>
      <c r="Q965" s="127"/>
      <c r="R965" s="128"/>
      <c r="S965" s="127"/>
      <c r="T965" s="123"/>
      <c r="U965" s="123"/>
      <c r="V965" s="123"/>
      <c r="W965" s="124"/>
      <c r="X965" s="128"/>
      <c r="Y965" s="128"/>
      <c r="Z965" s="128"/>
      <c r="AA965" s="127"/>
      <c r="AB965" s="127"/>
      <c r="AC965" s="44"/>
      <c r="AD965" s="44"/>
      <c r="AE965" s="44"/>
      <c r="AF965" s="44"/>
      <c r="AG965" s="44"/>
      <c r="AH965" s="44"/>
      <c r="AI965" s="44"/>
      <c r="AJ965" s="44"/>
      <c r="AK965" s="44"/>
      <c r="AL965" s="44"/>
      <c r="AM965" s="44"/>
      <c r="AN965" s="44"/>
      <c r="AO965" s="44"/>
      <c r="AP965" s="44"/>
      <c r="AQ965" s="44"/>
      <c r="AR965" s="44"/>
      <c r="AS965" s="44"/>
      <c r="AT965" s="44"/>
      <c r="AU965" s="44"/>
    </row>
    <row r="966" spans="1:47" x14ac:dyDescent="0.2">
      <c r="A966" s="40">
        <v>889</v>
      </c>
      <c r="B966" s="55" t="s">
        <v>84</v>
      </c>
      <c r="C966" s="54" t="s">
        <v>156</v>
      </c>
      <c r="D966" s="19">
        <v>1</v>
      </c>
      <c r="E966" s="2">
        <v>85000</v>
      </c>
      <c r="F966" s="2">
        <f t="shared" ref="F966:F976" si="484">E966*D966</f>
        <v>85000</v>
      </c>
      <c r="G966" s="2">
        <v>102000</v>
      </c>
      <c r="H966" s="2">
        <f t="shared" ref="H966:H976" si="485">G966*D966</f>
        <v>102000</v>
      </c>
      <c r="I966" s="2">
        <v>95506</v>
      </c>
      <c r="J966" s="63">
        <f t="shared" ref="J966:J976" si="486">I966*D966</f>
        <v>95506</v>
      </c>
      <c r="K966" s="20">
        <f t="shared" ref="K966:K976" si="487">MIN(E966,G966,I966)</f>
        <v>85000</v>
      </c>
      <c r="L966" s="20">
        <f t="shared" ref="L966:L976" si="488">MAX(E966,G966,I966)</f>
        <v>102000</v>
      </c>
      <c r="M966" s="20">
        <f t="shared" ref="M966:M976" si="489">MEDIAN(E966,G966,I966)</f>
        <v>95506</v>
      </c>
      <c r="N966" s="20">
        <f t="shared" ref="N966:N976" si="490">AVERAGE(E966,G966,I966)</f>
        <v>94168.666666666672</v>
      </c>
      <c r="O966" s="20">
        <f t="shared" si="459"/>
        <v>90253</v>
      </c>
      <c r="P966" s="20">
        <f t="shared" si="460"/>
        <v>98753</v>
      </c>
      <c r="Q966" s="20">
        <f t="shared" ref="Q966:Q976" si="491">STDEVA(E966,G966)</f>
        <v>12020.815280171308</v>
      </c>
      <c r="R966" s="21">
        <f t="shared" si="461"/>
        <v>0.13319020176804436</v>
      </c>
      <c r="S966" s="20">
        <f t="shared" si="465"/>
        <v>90253</v>
      </c>
      <c r="T966" s="16" t="str">
        <f t="shared" si="462"/>
        <v>PROM[MEN-MED]</v>
      </c>
      <c r="U966" s="16">
        <v>1</v>
      </c>
      <c r="V966" s="16">
        <v>1</v>
      </c>
      <c r="W966" s="18">
        <f t="shared" si="463"/>
        <v>0</v>
      </c>
      <c r="X966" s="22">
        <f t="shared" si="464"/>
        <v>1</v>
      </c>
      <c r="Y966" s="22" t="e">
        <f>U966/#REF!</f>
        <v>#REF!</v>
      </c>
      <c r="Z966" s="22" t="e">
        <f>V966/#REF!</f>
        <v>#REF!</v>
      </c>
      <c r="AA966" s="20">
        <f t="shared" si="466"/>
        <v>90253</v>
      </c>
      <c r="AB966" s="20">
        <f t="shared" si="467"/>
        <v>90253</v>
      </c>
    </row>
    <row r="967" spans="1:47" x14ac:dyDescent="0.2">
      <c r="A967" s="40">
        <v>890</v>
      </c>
      <c r="B967" s="55" t="s">
        <v>85</v>
      </c>
      <c r="C967" s="54" t="s">
        <v>156</v>
      </c>
      <c r="D967" s="19">
        <v>1</v>
      </c>
      <c r="E967" s="2">
        <v>91000</v>
      </c>
      <c r="F967" s="2">
        <f t="shared" si="484"/>
        <v>91000</v>
      </c>
      <c r="G967" s="2">
        <v>113750</v>
      </c>
      <c r="H967" s="2">
        <f t="shared" si="485"/>
        <v>113750</v>
      </c>
      <c r="I967" s="2">
        <v>118263.60000000003</v>
      </c>
      <c r="J967" s="63">
        <f t="shared" si="486"/>
        <v>118263.60000000003</v>
      </c>
      <c r="K967" s="20">
        <f t="shared" si="487"/>
        <v>91000</v>
      </c>
      <c r="L967" s="20">
        <f t="shared" si="488"/>
        <v>118263.60000000003</v>
      </c>
      <c r="M967" s="20">
        <f t="shared" si="489"/>
        <v>113750</v>
      </c>
      <c r="N967" s="20">
        <f t="shared" si="490"/>
        <v>107671.20000000001</v>
      </c>
      <c r="O967" s="20">
        <f t="shared" si="459"/>
        <v>102375</v>
      </c>
      <c r="P967" s="20">
        <f t="shared" si="460"/>
        <v>116006.80000000002</v>
      </c>
      <c r="Q967" s="20">
        <f t="shared" si="491"/>
        <v>16086.679271993957</v>
      </c>
      <c r="R967" s="21">
        <f t="shared" si="461"/>
        <v>0.15713484026367724</v>
      </c>
      <c r="S967" s="20">
        <f t="shared" si="465"/>
        <v>102375</v>
      </c>
      <c r="T967" s="16" t="str">
        <f t="shared" si="462"/>
        <v>PROM[MEN-MED]</v>
      </c>
      <c r="U967" s="16">
        <v>1</v>
      </c>
      <c r="V967" s="16">
        <v>1</v>
      </c>
      <c r="W967" s="18">
        <f t="shared" si="463"/>
        <v>0</v>
      </c>
      <c r="X967" s="22">
        <f t="shared" si="464"/>
        <v>1</v>
      </c>
      <c r="Y967" s="22" t="e">
        <f>U967/#REF!</f>
        <v>#REF!</v>
      </c>
      <c r="Z967" s="22" t="e">
        <f>V967/#REF!</f>
        <v>#REF!</v>
      </c>
      <c r="AA967" s="20">
        <f t="shared" si="466"/>
        <v>102375</v>
      </c>
      <c r="AB967" s="20">
        <f t="shared" si="467"/>
        <v>102375</v>
      </c>
    </row>
    <row r="968" spans="1:47" x14ac:dyDescent="0.2">
      <c r="A968" s="40">
        <v>891</v>
      </c>
      <c r="B968" s="55" t="s">
        <v>86</v>
      </c>
      <c r="C968" s="54" t="s">
        <v>156</v>
      </c>
      <c r="D968" s="19">
        <v>1</v>
      </c>
      <c r="E968" s="2">
        <v>98000</v>
      </c>
      <c r="F968" s="2">
        <f t="shared" si="484"/>
        <v>98000</v>
      </c>
      <c r="G968" s="2">
        <v>103880</v>
      </c>
      <c r="H968" s="2">
        <f t="shared" si="485"/>
        <v>103880</v>
      </c>
      <c r="I968" s="2">
        <v>99969.8</v>
      </c>
      <c r="J968" s="63">
        <f t="shared" si="486"/>
        <v>99969.8</v>
      </c>
      <c r="K968" s="20">
        <f t="shared" si="487"/>
        <v>98000</v>
      </c>
      <c r="L968" s="20">
        <f t="shared" si="488"/>
        <v>103880</v>
      </c>
      <c r="M968" s="20">
        <f t="shared" si="489"/>
        <v>99969.8</v>
      </c>
      <c r="N968" s="20">
        <f t="shared" si="490"/>
        <v>100616.59999999999</v>
      </c>
      <c r="O968" s="20">
        <f t="shared" si="459"/>
        <v>98984.9</v>
      </c>
      <c r="P968" s="20">
        <f t="shared" si="460"/>
        <v>101924.9</v>
      </c>
      <c r="Q968" s="20">
        <f t="shared" si="491"/>
        <v>4157.7878733768994</v>
      </c>
      <c r="R968" s="21">
        <f t="shared" si="461"/>
        <v>4.2004264017813826E-2</v>
      </c>
      <c r="S968" s="20">
        <f t="shared" si="465"/>
        <v>100616.59999999999</v>
      </c>
      <c r="T968" s="16" t="str">
        <f t="shared" si="462"/>
        <v>PROMEDIO</v>
      </c>
      <c r="U968" s="16">
        <v>1</v>
      </c>
      <c r="V968" s="16">
        <v>1</v>
      </c>
      <c r="W968" s="18">
        <f t="shared" si="463"/>
        <v>0</v>
      </c>
      <c r="X968" s="22">
        <f t="shared" si="464"/>
        <v>1</v>
      </c>
      <c r="Y968" s="22" t="e">
        <f>U968/#REF!</f>
        <v>#REF!</v>
      </c>
      <c r="Z968" s="22" t="e">
        <f>V968/#REF!</f>
        <v>#REF!</v>
      </c>
      <c r="AA968" s="20">
        <f t="shared" si="466"/>
        <v>100616.59999999999</v>
      </c>
      <c r="AB968" s="20">
        <f t="shared" si="467"/>
        <v>100616.59999999999</v>
      </c>
    </row>
    <row r="969" spans="1:47" x14ac:dyDescent="0.2">
      <c r="A969" s="40">
        <v>892</v>
      </c>
      <c r="B969" s="55" t="s">
        <v>87</v>
      </c>
      <c r="C969" s="54" t="s">
        <v>156</v>
      </c>
      <c r="D969" s="19">
        <v>1</v>
      </c>
      <c r="E969" s="2">
        <v>86000</v>
      </c>
      <c r="F969" s="2">
        <f t="shared" si="484"/>
        <v>86000</v>
      </c>
      <c r="G969" s="2">
        <v>103200</v>
      </c>
      <c r="H969" s="2">
        <f t="shared" si="485"/>
        <v>103200</v>
      </c>
      <c r="I969" s="2">
        <v>94815</v>
      </c>
      <c r="J969" s="63">
        <f t="shared" si="486"/>
        <v>94815</v>
      </c>
      <c r="K969" s="20">
        <f t="shared" si="487"/>
        <v>86000</v>
      </c>
      <c r="L969" s="20">
        <f t="shared" si="488"/>
        <v>103200</v>
      </c>
      <c r="M969" s="20">
        <f t="shared" si="489"/>
        <v>94815</v>
      </c>
      <c r="N969" s="20">
        <f t="shared" si="490"/>
        <v>94671.666666666672</v>
      </c>
      <c r="O969" s="20">
        <f t="shared" si="459"/>
        <v>90407.5</v>
      </c>
      <c r="P969" s="20">
        <f t="shared" si="460"/>
        <v>99007.5</v>
      </c>
      <c r="Q969" s="20">
        <f t="shared" si="491"/>
        <v>12162.236636408617</v>
      </c>
      <c r="R969" s="21">
        <f t="shared" si="461"/>
        <v>0.13452685492252986</v>
      </c>
      <c r="S969" s="20">
        <f t="shared" si="465"/>
        <v>90407.5</v>
      </c>
      <c r="T969" s="16" t="str">
        <f t="shared" si="462"/>
        <v>PROM[MEN-MED]</v>
      </c>
      <c r="U969" s="16">
        <v>1</v>
      </c>
      <c r="V969" s="16">
        <v>1</v>
      </c>
      <c r="W969" s="18">
        <f t="shared" si="463"/>
        <v>0</v>
      </c>
      <c r="X969" s="22">
        <f t="shared" si="464"/>
        <v>1</v>
      </c>
      <c r="Y969" s="22" t="e">
        <f>U969/#REF!</f>
        <v>#REF!</v>
      </c>
      <c r="Z969" s="22" t="e">
        <f>V969/#REF!</f>
        <v>#REF!</v>
      </c>
      <c r="AA969" s="20">
        <f t="shared" si="466"/>
        <v>90407.5</v>
      </c>
      <c r="AB969" s="20">
        <f t="shared" si="467"/>
        <v>90407.5</v>
      </c>
    </row>
    <row r="970" spans="1:47" x14ac:dyDescent="0.2">
      <c r="A970" s="40">
        <v>893</v>
      </c>
      <c r="B970" s="55" t="s">
        <v>88</v>
      </c>
      <c r="C970" s="54" t="s">
        <v>156</v>
      </c>
      <c r="D970" s="19">
        <v>1</v>
      </c>
      <c r="E970" s="2">
        <v>91500</v>
      </c>
      <c r="F970" s="2">
        <f t="shared" si="484"/>
        <v>91500</v>
      </c>
      <c r="G970" s="2">
        <v>99735.000000000015</v>
      </c>
      <c r="H970" s="2">
        <f t="shared" si="485"/>
        <v>99735.000000000015</v>
      </c>
      <c r="I970" s="2">
        <v>125254.34999999999</v>
      </c>
      <c r="J970" s="63">
        <f t="shared" si="486"/>
        <v>125254.34999999999</v>
      </c>
      <c r="K970" s="20">
        <f t="shared" si="487"/>
        <v>91500</v>
      </c>
      <c r="L970" s="20">
        <f t="shared" si="488"/>
        <v>125254.34999999999</v>
      </c>
      <c r="M970" s="20">
        <f t="shared" si="489"/>
        <v>99735.000000000015</v>
      </c>
      <c r="N970" s="20">
        <f t="shared" si="490"/>
        <v>105496.45</v>
      </c>
      <c r="O970" s="20">
        <f t="shared" si="459"/>
        <v>95617.5</v>
      </c>
      <c r="P970" s="20">
        <f t="shared" si="460"/>
        <v>112494.675</v>
      </c>
      <c r="Q970" s="20">
        <f t="shared" si="491"/>
        <v>5823.0243430712289</v>
      </c>
      <c r="R970" s="21">
        <f t="shared" si="461"/>
        <v>6.0899148618937214E-2</v>
      </c>
      <c r="S970" s="20">
        <f t="shared" si="465"/>
        <v>105496.45</v>
      </c>
      <c r="T970" s="16" t="str">
        <f t="shared" si="462"/>
        <v>PROMEDIO</v>
      </c>
      <c r="U970" s="16">
        <v>1</v>
      </c>
      <c r="V970" s="16">
        <v>1</v>
      </c>
      <c r="W970" s="18">
        <f t="shared" si="463"/>
        <v>0</v>
      </c>
      <c r="X970" s="22">
        <f t="shared" si="464"/>
        <v>1</v>
      </c>
      <c r="Y970" s="22" t="e">
        <f>U970/#REF!</f>
        <v>#REF!</v>
      </c>
      <c r="Z970" s="22" t="e">
        <f>V970/#REF!</f>
        <v>#REF!</v>
      </c>
      <c r="AA970" s="20">
        <f t="shared" si="466"/>
        <v>105496.45</v>
      </c>
      <c r="AB970" s="20">
        <f t="shared" si="467"/>
        <v>105496.45</v>
      </c>
    </row>
    <row r="971" spans="1:47" x14ac:dyDescent="0.2">
      <c r="A971" s="40">
        <v>894</v>
      </c>
      <c r="B971" s="55" t="s">
        <v>89</v>
      </c>
      <c r="C971" s="54" t="s">
        <v>156</v>
      </c>
      <c r="D971" s="19">
        <v>1</v>
      </c>
      <c r="E971" s="2">
        <v>93000</v>
      </c>
      <c r="F971" s="2">
        <f t="shared" si="484"/>
        <v>93000</v>
      </c>
      <c r="G971" s="2">
        <v>103230.00000000001</v>
      </c>
      <c r="H971" s="2">
        <f t="shared" si="485"/>
        <v>103230.00000000001</v>
      </c>
      <c r="I971" s="2">
        <v>125140.79999999997</v>
      </c>
      <c r="J971" s="63">
        <f t="shared" si="486"/>
        <v>125140.79999999997</v>
      </c>
      <c r="K971" s="20">
        <f t="shared" si="487"/>
        <v>93000</v>
      </c>
      <c r="L971" s="20">
        <f t="shared" si="488"/>
        <v>125140.79999999997</v>
      </c>
      <c r="M971" s="20">
        <f t="shared" si="489"/>
        <v>103230.00000000001</v>
      </c>
      <c r="N971" s="20">
        <f t="shared" si="490"/>
        <v>107123.59999999999</v>
      </c>
      <c r="O971" s="20">
        <f t="shared" si="459"/>
        <v>98115</v>
      </c>
      <c r="P971" s="20">
        <f t="shared" si="460"/>
        <v>114185.4</v>
      </c>
      <c r="Q971" s="20">
        <f t="shared" si="491"/>
        <v>7233.7023715383912</v>
      </c>
      <c r="R971" s="21">
        <f t="shared" si="461"/>
        <v>7.3726773393858136E-2</v>
      </c>
      <c r="S971" s="20">
        <f t="shared" si="465"/>
        <v>107123.59999999999</v>
      </c>
      <c r="T971" s="16" t="str">
        <f t="shared" si="462"/>
        <v>PROMEDIO</v>
      </c>
      <c r="U971" s="16">
        <v>1</v>
      </c>
      <c r="V971" s="16">
        <v>1</v>
      </c>
      <c r="W971" s="18">
        <f t="shared" si="463"/>
        <v>0</v>
      </c>
      <c r="X971" s="22">
        <f t="shared" si="464"/>
        <v>1</v>
      </c>
      <c r="Y971" s="22" t="e">
        <f>U971/#REF!</f>
        <v>#REF!</v>
      </c>
      <c r="Z971" s="22" t="e">
        <f>V971/#REF!</f>
        <v>#REF!</v>
      </c>
      <c r="AA971" s="20">
        <f t="shared" si="466"/>
        <v>107123.59999999999</v>
      </c>
      <c r="AB971" s="20">
        <f t="shared" si="467"/>
        <v>107123.59999999999</v>
      </c>
    </row>
    <row r="972" spans="1:47" ht="20.399999999999999" x14ac:dyDescent="0.2">
      <c r="A972" s="40">
        <v>895</v>
      </c>
      <c r="B972" s="55" t="s">
        <v>90</v>
      </c>
      <c r="C972" s="54" t="s">
        <v>156</v>
      </c>
      <c r="D972" s="19">
        <v>1</v>
      </c>
      <c r="E972" s="2">
        <v>216000</v>
      </c>
      <c r="F972" s="2">
        <f t="shared" si="484"/>
        <v>216000</v>
      </c>
      <c r="G972" s="2">
        <v>228960</v>
      </c>
      <c r="H972" s="2">
        <f t="shared" si="485"/>
        <v>228960</v>
      </c>
      <c r="I972" s="2">
        <v>305877.59999999998</v>
      </c>
      <c r="J972" s="63">
        <f t="shared" si="486"/>
        <v>305877.59999999998</v>
      </c>
      <c r="K972" s="20">
        <f t="shared" si="487"/>
        <v>216000</v>
      </c>
      <c r="L972" s="20">
        <f t="shared" si="488"/>
        <v>305877.59999999998</v>
      </c>
      <c r="M972" s="20">
        <f t="shared" si="489"/>
        <v>228960</v>
      </c>
      <c r="N972" s="20">
        <f t="shared" si="490"/>
        <v>250279.19999999998</v>
      </c>
      <c r="O972" s="20">
        <f t="shared" si="459"/>
        <v>222480</v>
      </c>
      <c r="P972" s="20">
        <f t="shared" si="460"/>
        <v>267418.8</v>
      </c>
      <c r="Q972" s="20">
        <f t="shared" si="491"/>
        <v>9164.1038841776553</v>
      </c>
      <c r="R972" s="21">
        <f t="shared" si="461"/>
        <v>4.1190686282711504E-2</v>
      </c>
      <c r="S972" s="20">
        <f t="shared" si="465"/>
        <v>250279.19999999998</v>
      </c>
      <c r="T972" s="16" t="str">
        <f t="shared" si="462"/>
        <v>PROMEDIO</v>
      </c>
      <c r="U972" s="16">
        <v>1</v>
      </c>
      <c r="V972" s="16">
        <v>1</v>
      </c>
      <c r="W972" s="18">
        <f t="shared" si="463"/>
        <v>0</v>
      </c>
      <c r="X972" s="22">
        <f t="shared" si="464"/>
        <v>1</v>
      </c>
      <c r="Y972" s="22" t="e">
        <f>U972/#REF!</f>
        <v>#REF!</v>
      </c>
      <c r="Z972" s="22" t="e">
        <f>V972/#REF!</f>
        <v>#REF!</v>
      </c>
      <c r="AA972" s="20">
        <f t="shared" si="466"/>
        <v>250279.19999999998</v>
      </c>
      <c r="AB972" s="20">
        <f t="shared" si="467"/>
        <v>250279.19999999998</v>
      </c>
    </row>
    <row r="973" spans="1:47" ht="20.399999999999999" x14ac:dyDescent="0.2">
      <c r="A973" s="40">
        <v>896</v>
      </c>
      <c r="B973" s="55" t="s">
        <v>91</v>
      </c>
      <c r="C973" s="54" t="s">
        <v>156</v>
      </c>
      <c r="D973" s="19">
        <v>1</v>
      </c>
      <c r="E973" s="2">
        <v>220000</v>
      </c>
      <c r="F973" s="2">
        <f t="shared" si="484"/>
        <v>220000</v>
      </c>
      <c r="G973" s="2">
        <v>268400</v>
      </c>
      <c r="H973" s="2">
        <f t="shared" si="485"/>
        <v>268400</v>
      </c>
      <c r="I973" s="2">
        <v>266200.00000000006</v>
      </c>
      <c r="J973" s="63">
        <f t="shared" si="486"/>
        <v>266200.00000000006</v>
      </c>
      <c r="K973" s="20">
        <f t="shared" si="487"/>
        <v>220000</v>
      </c>
      <c r="L973" s="20">
        <f t="shared" si="488"/>
        <v>268400</v>
      </c>
      <c r="M973" s="20">
        <f t="shared" si="489"/>
        <v>266200.00000000006</v>
      </c>
      <c r="N973" s="20">
        <f t="shared" si="490"/>
        <v>251533.33333333334</v>
      </c>
      <c r="O973" s="20">
        <f t="shared" si="459"/>
        <v>243100.00000000003</v>
      </c>
      <c r="P973" s="20">
        <f t="shared" si="460"/>
        <v>267300</v>
      </c>
      <c r="Q973" s="20">
        <f t="shared" si="491"/>
        <v>34223.968209428902</v>
      </c>
      <c r="R973" s="21">
        <f t="shared" si="461"/>
        <v>0.14078144059822664</v>
      </c>
      <c r="S973" s="20">
        <f t="shared" si="465"/>
        <v>243100.00000000003</v>
      </c>
      <c r="T973" s="16" t="str">
        <f t="shared" si="462"/>
        <v>PROM[MEN-MED]</v>
      </c>
      <c r="U973" s="16">
        <v>1</v>
      </c>
      <c r="V973" s="16">
        <v>1</v>
      </c>
      <c r="W973" s="18">
        <f t="shared" si="463"/>
        <v>0</v>
      </c>
      <c r="X973" s="22">
        <f t="shared" si="464"/>
        <v>1</v>
      </c>
      <c r="Y973" s="22" t="e">
        <f>U973/#REF!</f>
        <v>#REF!</v>
      </c>
      <c r="Z973" s="22" t="e">
        <f>V973/#REF!</f>
        <v>#REF!</v>
      </c>
      <c r="AA973" s="20">
        <f t="shared" si="466"/>
        <v>243100.00000000003</v>
      </c>
      <c r="AB973" s="20">
        <f t="shared" si="467"/>
        <v>243100.00000000003</v>
      </c>
    </row>
    <row r="974" spans="1:47" ht="20.399999999999999" x14ac:dyDescent="0.2">
      <c r="A974" s="40">
        <v>897</v>
      </c>
      <c r="B974" s="55" t="s">
        <v>330</v>
      </c>
      <c r="C974" s="54" t="s">
        <v>156</v>
      </c>
      <c r="D974" s="19">
        <v>1</v>
      </c>
      <c r="E974" s="2">
        <v>218000</v>
      </c>
      <c r="F974" s="2">
        <f t="shared" si="484"/>
        <v>218000</v>
      </c>
      <c r="G974" s="2">
        <v>239800.00000000003</v>
      </c>
      <c r="H974" s="2">
        <f t="shared" si="485"/>
        <v>239800.00000000003</v>
      </c>
      <c r="I974" s="2">
        <v>226807.2</v>
      </c>
      <c r="J974" s="63">
        <f t="shared" si="486"/>
        <v>226807.2</v>
      </c>
      <c r="K974" s="20">
        <f t="shared" si="487"/>
        <v>218000</v>
      </c>
      <c r="L974" s="20">
        <f t="shared" si="488"/>
        <v>239800.00000000003</v>
      </c>
      <c r="M974" s="20">
        <f t="shared" si="489"/>
        <v>226807.2</v>
      </c>
      <c r="N974" s="20">
        <f t="shared" si="490"/>
        <v>228202.4</v>
      </c>
      <c r="O974" s="20">
        <f t="shared" si="459"/>
        <v>222403.6</v>
      </c>
      <c r="P974" s="20">
        <f t="shared" si="460"/>
        <v>233303.60000000003</v>
      </c>
      <c r="Q974" s="20">
        <f t="shared" si="491"/>
        <v>15414.927829866758</v>
      </c>
      <c r="R974" s="21">
        <f t="shared" si="461"/>
        <v>6.9310603919481323E-2</v>
      </c>
      <c r="S974" s="20">
        <f t="shared" si="465"/>
        <v>228202.4</v>
      </c>
      <c r="T974" s="16" t="str">
        <f t="shared" si="462"/>
        <v>PROMEDIO</v>
      </c>
      <c r="U974" s="16">
        <v>1</v>
      </c>
      <c r="V974" s="16">
        <v>1</v>
      </c>
      <c r="W974" s="18">
        <f t="shared" si="463"/>
        <v>0</v>
      </c>
      <c r="X974" s="22">
        <f t="shared" si="464"/>
        <v>1</v>
      </c>
      <c r="Y974" s="22" t="e">
        <f>U974/#REF!</f>
        <v>#REF!</v>
      </c>
      <c r="Z974" s="22" t="e">
        <f>V974/#REF!</f>
        <v>#REF!</v>
      </c>
      <c r="AA974" s="20">
        <f t="shared" si="466"/>
        <v>228202.4</v>
      </c>
      <c r="AB974" s="20">
        <f t="shared" si="467"/>
        <v>228202.4</v>
      </c>
    </row>
    <row r="975" spans="1:47" ht="20.399999999999999" x14ac:dyDescent="0.2">
      <c r="A975" s="40">
        <v>898</v>
      </c>
      <c r="B975" s="55" t="s">
        <v>93</v>
      </c>
      <c r="C975" s="54" t="s">
        <v>154</v>
      </c>
      <c r="D975" s="19">
        <v>1</v>
      </c>
      <c r="E975" s="2">
        <v>223000</v>
      </c>
      <c r="F975" s="2">
        <f t="shared" si="484"/>
        <v>223000</v>
      </c>
      <c r="G975" s="2">
        <v>240840.00000000003</v>
      </c>
      <c r="H975" s="2">
        <f t="shared" si="485"/>
        <v>240840.00000000003</v>
      </c>
      <c r="I975" s="2">
        <v>294917.49999999994</v>
      </c>
      <c r="J975" s="63">
        <f t="shared" si="486"/>
        <v>294917.49999999994</v>
      </c>
      <c r="K975" s="20">
        <f t="shared" si="487"/>
        <v>223000</v>
      </c>
      <c r="L975" s="20">
        <f t="shared" si="488"/>
        <v>294917.49999999994</v>
      </c>
      <c r="M975" s="20">
        <f t="shared" si="489"/>
        <v>240840.00000000003</v>
      </c>
      <c r="N975" s="20">
        <f t="shared" si="490"/>
        <v>252919.16666666666</v>
      </c>
      <c r="O975" s="20">
        <f t="shared" si="459"/>
        <v>231920</v>
      </c>
      <c r="P975" s="20">
        <f t="shared" si="460"/>
        <v>267878.75</v>
      </c>
      <c r="Q975" s="20">
        <f t="shared" si="491"/>
        <v>12614.78497636803</v>
      </c>
      <c r="R975" s="21">
        <f t="shared" si="461"/>
        <v>5.4392829322042209E-2</v>
      </c>
      <c r="S975" s="20">
        <f t="shared" si="465"/>
        <v>252919.16666666666</v>
      </c>
      <c r="T975" s="16" t="str">
        <f t="shared" si="462"/>
        <v>PROMEDIO</v>
      </c>
      <c r="U975" s="16">
        <v>1</v>
      </c>
      <c r="V975" s="16">
        <v>1</v>
      </c>
      <c r="W975" s="18">
        <f t="shared" si="463"/>
        <v>0</v>
      </c>
      <c r="X975" s="22">
        <f t="shared" si="464"/>
        <v>1</v>
      </c>
      <c r="Y975" s="22" t="e">
        <f>U975/#REF!</f>
        <v>#REF!</v>
      </c>
      <c r="Z975" s="22" t="e">
        <f>V975/#REF!</f>
        <v>#REF!</v>
      </c>
      <c r="AA975" s="20">
        <f t="shared" si="466"/>
        <v>252919.16666666666</v>
      </c>
      <c r="AB975" s="20">
        <f t="shared" si="467"/>
        <v>252919.16666666666</v>
      </c>
    </row>
    <row r="976" spans="1:47" x14ac:dyDescent="0.2">
      <c r="A976" s="40">
        <v>899</v>
      </c>
      <c r="B976" s="55" t="s">
        <v>94</v>
      </c>
      <c r="C976" s="54" t="s">
        <v>154</v>
      </c>
      <c r="D976" s="19">
        <v>1</v>
      </c>
      <c r="E976" s="2">
        <v>73000</v>
      </c>
      <c r="F976" s="2">
        <f t="shared" si="484"/>
        <v>73000</v>
      </c>
      <c r="G976" s="2">
        <v>84680</v>
      </c>
      <c r="H976" s="2">
        <f t="shared" si="485"/>
        <v>84680</v>
      </c>
      <c r="I976" s="2">
        <v>83577.700000000012</v>
      </c>
      <c r="J976" s="63">
        <f t="shared" si="486"/>
        <v>83577.700000000012</v>
      </c>
      <c r="K976" s="20">
        <f t="shared" si="487"/>
        <v>73000</v>
      </c>
      <c r="L976" s="20">
        <f t="shared" si="488"/>
        <v>84680</v>
      </c>
      <c r="M976" s="20">
        <f t="shared" si="489"/>
        <v>83577.700000000012</v>
      </c>
      <c r="N976" s="20">
        <f t="shared" si="490"/>
        <v>80419.233333333337</v>
      </c>
      <c r="O976" s="20">
        <f t="shared" si="459"/>
        <v>78288.850000000006</v>
      </c>
      <c r="P976" s="20">
        <f t="shared" si="460"/>
        <v>84128.85</v>
      </c>
      <c r="Q976" s="20">
        <f t="shared" si="491"/>
        <v>8259.0072042588745</v>
      </c>
      <c r="R976" s="21">
        <f t="shared" si="461"/>
        <v>0.10549404167079825</v>
      </c>
      <c r="S976" s="20">
        <f t="shared" si="465"/>
        <v>78288.850000000006</v>
      </c>
      <c r="T976" s="16" t="str">
        <f t="shared" si="462"/>
        <v>PROM[MEN-MED]</v>
      </c>
      <c r="U976" s="16">
        <v>1</v>
      </c>
      <c r="V976" s="16">
        <v>1</v>
      </c>
      <c r="W976" s="18">
        <f t="shared" si="463"/>
        <v>0</v>
      </c>
      <c r="X976" s="22">
        <f t="shared" si="464"/>
        <v>1</v>
      </c>
      <c r="Y976" s="22" t="e">
        <f>U976/#REF!</f>
        <v>#REF!</v>
      </c>
      <c r="Z976" s="22" t="e">
        <f>V976/#REF!</f>
        <v>#REF!</v>
      </c>
      <c r="AA976" s="20">
        <f t="shared" si="466"/>
        <v>78288.850000000006</v>
      </c>
      <c r="AB976" s="20">
        <f t="shared" si="467"/>
        <v>78288.850000000006</v>
      </c>
    </row>
    <row r="977" spans="1:47" s="45" customFormat="1" ht="17.399999999999999" customHeight="1" x14ac:dyDescent="0.2">
      <c r="A977" s="334" t="s">
        <v>95</v>
      </c>
      <c r="B977" s="335"/>
      <c r="C977" s="43"/>
      <c r="D977" s="124"/>
      <c r="E977" s="125"/>
      <c r="F977" s="125"/>
      <c r="G977" s="125"/>
      <c r="H977" s="125"/>
      <c r="I977" s="125"/>
      <c r="J977" s="126"/>
      <c r="K977" s="127"/>
      <c r="L977" s="127"/>
      <c r="M977" s="127"/>
      <c r="N977" s="127"/>
      <c r="O977" s="127"/>
      <c r="P977" s="127"/>
      <c r="Q977" s="127"/>
      <c r="R977" s="128"/>
      <c r="S977" s="127"/>
      <c r="T977" s="123"/>
      <c r="U977" s="123"/>
      <c r="V977" s="123"/>
      <c r="W977" s="124"/>
      <c r="X977" s="128"/>
      <c r="Y977" s="128"/>
      <c r="Z977" s="128"/>
      <c r="AA977" s="127"/>
      <c r="AB977" s="127"/>
      <c r="AC977" s="44"/>
      <c r="AD977" s="44"/>
      <c r="AE977" s="44"/>
      <c r="AF977" s="44"/>
      <c r="AG977" s="44"/>
      <c r="AH977" s="44"/>
      <c r="AI977" s="44"/>
      <c r="AJ977" s="44"/>
      <c r="AK977" s="44"/>
      <c r="AL977" s="44"/>
      <c r="AM977" s="44"/>
      <c r="AN977" s="44"/>
      <c r="AO977" s="44"/>
      <c r="AP977" s="44"/>
      <c r="AQ977" s="44"/>
      <c r="AR977" s="44"/>
      <c r="AS977" s="44"/>
      <c r="AT977" s="44"/>
      <c r="AU977" s="44"/>
    </row>
    <row r="978" spans="1:47" ht="20.399999999999999" x14ac:dyDescent="0.2">
      <c r="A978" s="40">
        <v>900</v>
      </c>
      <c r="B978" s="55" t="s">
        <v>96</v>
      </c>
      <c r="C978" s="54" t="s">
        <v>153</v>
      </c>
      <c r="D978" s="19">
        <v>1</v>
      </c>
      <c r="E978" s="2">
        <v>315000</v>
      </c>
      <c r="F978" s="2">
        <f t="shared" ref="F978:F994" si="492">E978*D978</f>
        <v>315000</v>
      </c>
      <c r="G978" s="2">
        <v>327600</v>
      </c>
      <c r="H978" s="2">
        <f t="shared" ref="H978:H994" si="493">G978*D978</f>
        <v>327600</v>
      </c>
      <c r="I978" s="2">
        <v>347287.5</v>
      </c>
      <c r="J978" s="63">
        <f t="shared" ref="J978:J994" si="494">I978*D978</f>
        <v>347287.5</v>
      </c>
      <c r="K978" s="20">
        <f t="shared" ref="K978:K994" si="495">MIN(E978,G978,I978)</f>
        <v>315000</v>
      </c>
      <c r="L978" s="20">
        <f t="shared" ref="L978:L994" si="496">MAX(E978,G978,I978)</f>
        <v>347287.5</v>
      </c>
      <c r="M978" s="20">
        <f t="shared" ref="M978:M994" si="497">MEDIAN(E978,G978,I978)</f>
        <v>327600</v>
      </c>
      <c r="N978" s="20">
        <f t="shared" ref="N978:N994" si="498">AVERAGE(E978,G978,I978)</f>
        <v>329962.5</v>
      </c>
      <c r="O978" s="20">
        <f t="shared" si="459"/>
        <v>321300</v>
      </c>
      <c r="P978" s="20">
        <f t="shared" si="460"/>
        <v>337443.75</v>
      </c>
      <c r="Q978" s="20">
        <f t="shared" ref="Q978:Q994" si="499">STDEVA(E978,G978)</f>
        <v>8909.5454429504989</v>
      </c>
      <c r="R978" s="21">
        <f t="shared" si="461"/>
        <v>2.77296776935901E-2</v>
      </c>
      <c r="S978" s="20">
        <f t="shared" si="465"/>
        <v>329962.5</v>
      </c>
      <c r="T978" s="16" t="str">
        <f t="shared" si="462"/>
        <v>PROMEDIO</v>
      </c>
      <c r="U978" s="16">
        <v>1</v>
      </c>
      <c r="V978" s="16">
        <v>1</v>
      </c>
      <c r="W978" s="18">
        <f t="shared" si="463"/>
        <v>0</v>
      </c>
      <c r="X978" s="22">
        <f t="shared" si="464"/>
        <v>1</v>
      </c>
      <c r="Y978" s="22" t="e">
        <f>U978/#REF!</f>
        <v>#REF!</v>
      </c>
      <c r="Z978" s="22" t="e">
        <f>V978/#REF!</f>
        <v>#REF!</v>
      </c>
      <c r="AA978" s="20">
        <f t="shared" si="466"/>
        <v>329962.5</v>
      </c>
      <c r="AB978" s="20">
        <f t="shared" si="467"/>
        <v>329962.5</v>
      </c>
    </row>
    <row r="979" spans="1:47" ht="20.399999999999999" x14ac:dyDescent="0.2">
      <c r="A979" s="40">
        <v>901</v>
      </c>
      <c r="B979" s="55" t="s">
        <v>713</v>
      </c>
      <c r="C979" s="54" t="s">
        <v>153</v>
      </c>
      <c r="D979" s="19">
        <v>1</v>
      </c>
      <c r="E979" s="2">
        <v>110000</v>
      </c>
      <c r="F979" s="2">
        <f t="shared" si="492"/>
        <v>110000</v>
      </c>
      <c r="G979" s="2">
        <v>129800</v>
      </c>
      <c r="H979" s="2">
        <f t="shared" si="493"/>
        <v>129800</v>
      </c>
      <c r="I979" s="2">
        <v>140458.99999999997</v>
      </c>
      <c r="J979" s="63">
        <f t="shared" si="494"/>
        <v>140458.99999999997</v>
      </c>
      <c r="K979" s="20">
        <f t="shared" si="495"/>
        <v>110000</v>
      </c>
      <c r="L979" s="20">
        <f t="shared" si="496"/>
        <v>140458.99999999997</v>
      </c>
      <c r="M979" s="20">
        <f t="shared" si="497"/>
        <v>129800</v>
      </c>
      <c r="N979" s="20">
        <f t="shared" si="498"/>
        <v>126753</v>
      </c>
      <c r="O979" s="20">
        <f t="shared" si="459"/>
        <v>119900</v>
      </c>
      <c r="P979" s="20">
        <f t="shared" si="460"/>
        <v>135129.5</v>
      </c>
      <c r="Q979" s="20">
        <f t="shared" si="499"/>
        <v>14000.71426749364</v>
      </c>
      <c r="R979" s="21">
        <f t="shared" si="461"/>
        <v>0.11676992716842069</v>
      </c>
      <c r="S979" s="20">
        <f t="shared" si="465"/>
        <v>119900</v>
      </c>
      <c r="T979" s="16" t="str">
        <f t="shared" si="462"/>
        <v>PROM[MEN-MED]</v>
      </c>
      <c r="U979" s="16">
        <v>1</v>
      </c>
      <c r="V979" s="16">
        <v>1</v>
      </c>
      <c r="W979" s="18">
        <f t="shared" si="463"/>
        <v>0</v>
      </c>
      <c r="X979" s="22">
        <f t="shared" si="464"/>
        <v>1</v>
      </c>
      <c r="Y979" s="22" t="e">
        <f>U979/#REF!</f>
        <v>#REF!</v>
      </c>
      <c r="Z979" s="22" t="e">
        <f>V979/#REF!</f>
        <v>#REF!</v>
      </c>
      <c r="AA979" s="20">
        <f t="shared" si="466"/>
        <v>119900</v>
      </c>
      <c r="AB979" s="20">
        <f t="shared" si="467"/>
        <v>119900</v>
      </c>
    </row>
    <row r="980" spans="1:47" ht="20.399999999999999" x14ac:dyDescent="0.2">
      <c r="A980" s="40">
        <v>902</v>
      </c>
      <c r="B980" s="55" t="s">
        <v>714</v>
      </c>
      <c r="C980" s="54" t="s">
        <v>153</v>
      </c>
      <c r="D980" s="19">
        <v>1</v>
      </c>
      <c r="E980" s="2">
        <v>185000</v>
      </c>
      <c r="F980" s="2">
        <f t="shared" si="492"/>
        <v>185000</v>
      </c>
      <c r="G980" s="2">
        <v>229400</v>
      </c>
      <c r="H980" s="2">
        <f t="shared" si="493"/>
        <v>229400</v>
      </c>
      <c r="I980" s="2">
        <v>257594</v>
      </c>
      <c r="J980" s="63">
        <f t="shared" si="494"/>
        <v>257594</v>
      </c>
      <c r="K980" s="20">
        <f t="shared" si="495"/>
        <v>185000</v>
      </c>
      <c r="L980" s="20">
        <f t="shared" si="496"/>
        <v>257594</v>
      </c>
      <c r="M980" s="20">
        <f t="shared" si="497"/>
        <v>229400</v>
      </c>
      <c r="N980" s="20">
        <f t="shared" si="498"/>
        <v>223998</v>
      </c>
      <c r="O980" s="20">
        <f t="shared" si="459"/>
        <v>207200</v>
      </c>
      <c r="P980" s="20">
        <f t="shared" si="460"/>
        <v>243497</v>
      </c>
      <c r="Q980" s="20">
        <f t="shared" si="499"/>
        <v>31395.541084682711</v>
      </c>
      <c r="R980" s="21">
        <f t="shared" si="461"/>
        <v>0.15152288168283162</v>
      </c>
      <c r="S980" s="20">
        <f t="shared" si="465"/>
        <v>207200</v>
      </c>
      <c r="T980" s="16" t="str">
        <f t="shared" si="462"/>
        <v>PROM[MEN-MED]</v>
      </c>
      <c r="U980" s="16">
        <v>1</v>
      </c>
      <c r="V980" s="16">
        <v>1</v>
      </c>
      <c r="W980" s="18">
        <f t="shared" si="463"/>
        <v>0</v>
      </c>
      <c r="X980" s="22">
        <f t="shared" si="464"/>
        <v>1</v>
      </c>
      <c r="Y980" s="22" t="e">
        <f>U980/#REF!</f>
        <v>#REF!</v>
      </c>
      <c r="Z980" s="22" t="e">
        <f>V980/#REF!</f>
        <v>#REF!</v>
      </c>
      <c r="AA980" s="20">
        <f t="shared" si="466"/>
        <v>207200</v>
      </c>
      <c r="AB980" s="20">
        <f t="shared" si="467"/>
        <v>207200</v>
      </c>
    </row>
    <row r="981" spans="1:47" ht="20.399999999999999" x14ac:dyDescent="0.2">
      <c r="A981" s="40">
        <v>903</v>
      </c>
      <c r="B981" s="55" t="s">
        <v>99</v>
      </c>
      <c r="C981" s="54" t="s">
        <v>152</v>
      </c>
      <c r="D981" s="19">
        <v>1</v>
      </c>
      <c r="E981" s="2">
        <v>142000</v>
      </c>
      <c r="F981" s="2">
        <f t="shared" si="492"/>
        <v>142000</v>
      </c>
      <c r="G981" s="2">
        <v>143420</v>
      </c>
      <c r="H981" s="2">
        <f t="shared" si="493"/>
        <v>143420</v>
      </c>
      <c r="I981" s="2">
        <v>211352.8</v>
      </c>
      <c r="J981" s="63">
        <f t="shared" si="494"/>
        <v>211352.8</v>
      </c>
      <c r="K981" s="20">
        <f t="shared" si="495"/>
        <v>142000</v>
      </c>
      <c r="L981" s="20">
        <f t="shared" si="496"/>
        <v>211352.8</v>
      </c>
      <c r="M981" s="20">
        <f t="shared" si="497"/>
        <v>143420</v>
      </c>
      <c r="N981" s="20">
        <f t="shared" si="498"/>
        <v>165590.93333333332</v>
      </c>
      <c r="O981" s="20">
        <f t="shared" si="459"/>
        <v>142710</v>
      </c>
      <c r="P981" s="20">
        <f t="shared" si="460"/>
        <v>177386.4</v>
      </c>
      <c r="Q981" s="20">
        <f t="shared" si="499"/>
        <v>1004.0916292848975</v>
      </c>
      <c r="R981" s="21">
        <f t="shared" si="461"/>
        <v>7.0358883700153982E-3</v>
      </c>
      <c r="S981" s="20">
        <f t="shared" si="465"/>
        <v>165590.93333333332</v>
      </c>
      <c r="T981" s="16" t="str">
        <f t="shared" si="462"/>
        <v>PROMEDIO</v>
      </c>
      <c r="U981" s="16">
        <v>1</v>
      </c>
      <c r="V981" s="16">
        <v>1</v>
      </c>
      <c r="W981" s="18">
        <f t="shared" si="463"/>
        <v>0</v>
      </c>
      <c r="X981" s="22">
        <f t="shared" si="464"/>
        <v>1</v>
      </c>
      <c r="Y981" s="22" t="e">
        <f>U981/#REF!</f>
        <v>#REF!</v>
      </c>
      <c r="Z981" s="22" t="e">
        <f>V981/#REF!</f>
        <v>#REF!</v>
      </c>
      <c r="AA981" s="20">
        <f t="shared" si="466"/>
        <v>165590.93333333332</v>
      </c>
      <c r="AB981" s="20">
        <f t="shared" si="467"/>
        <v>165590.93333333332</v>
      </c>
    </row>
    <row r="982" spans="1:47" ht="20.399999999999999" x14ac:dyDescent="0.2">
      <c r="A982" s="40">
        <v>904</v>
      </c>
      <c r="B982" s="55" t="s">
        <v>100</v>
      </c>
      <c r="C982" s="54" t="s">
        <v>152</v>
      </c>
      <c r="D982" s="19">
        <v>1</v>
      </c>
      <c r="E982" s="2">
        <v>138000</v>
      </c>
      <c r="F982" s="2">
        <f t="shared" si="492"/>
        <v>138000</v>
      </c>
      <c r="G982" s="2">
        <v>158700</v>
      </c>
      <c r="H982" s="2">
        <f t="shared" si="493"/>
        <v>158700</v>
      </c>
      <c r="I982" s="2">
        <v>157996.20000000001</v>
      </c>
      <c r="J982" s="63">
        <f t="shared" si="494"/>
        <v>157996.20000000001</v>
      </c>
      <c r="K982" s="20">
        <f t="shared" si="495"/>
        <v>138000</v>
      </c>
      <c r="L982" s="20">
        <f t="shared" si="496"/>
        <v>158700</v>
      </c>
      <c r="M982" s="20">
        <f t="shared" si="497"/>
        <v>157996.20000000001</v>
      </c>
      <c r="N982" s="20">
        <f t="shared" si="498"/>
        <v>151565.4</v>
      </c>
      <c r="O982" s="20">
        <f t="shared" si="459"/>
        <v>147998.1</v>
      </c>
      <c r="P982" s="20">
        <f t="shared" si="460"/>
        <v>158348.1</v>
      </c>
      <c r="Q982" s="20">
        <f t="shared" si="499"/>
        <v>14637.110370561533</v>
      </c>
      <c r="R982" s="21">
        <f t="shared" si="461"/>
        <v>9.8900664066373364E-2</v>
      </c>
      <c r="S982" s="20">
        <f t="shared" si="465"/>
        <v>151565.4</v>
      </c>
      <c r="T982" s="16" t="str">
        <f t="shared" si="462"/>
        <v>PROMEDIO</v>
      </c>
      <c r="U982" s="16">
        <v>1</v>
      </c>
      <c r="V982" s="16">
        <v>1</v>
      </c>
      <c r="W982" s="18">
        <f t="shared" si="463"/>
        <v>0</v>
      </c>
      <c r="X982" s="22">
        <f t="shared" si="464"/>
        <v>1</v>
      </c>
      <c r="Y982" s="22" t="e">
        <f>U982/#REF!</f>
        <v>#REF!</v>
      </c>
      <c r="Z982" s="22" t="e">
        <f>V982/#REF!</f>
        <v>#REF!</v>
      </c>
      <c r="AA982" s="20">
        <f t="shared" si="466"/>
        <v>151565.4</v>
      </c>
      <c r="AB982" s="20">
        <f t="shared" si="467"/>
        <v>151565.4</v>
      </c>
    </row>
    <row r="983" spans="1:47" ht="20.399999999999999" x14ac:dyDescent="0.2">
      <c r="A983" s="40">
        <v>905</v>
      </c>
      <c r="B983" s="55" t="s">
        <v>333</v>
      </c>
      <c r="C983" s="54" t="s">
        <v>152</v>
      </c>
      <c r="D983" s="19">
        <v>1</v>
      </c>
      <c r="E983" s="2">
        <v>295000</v>
      </c>
      <c r="F983" s="2">
        <f t="shared" si="492"/>
        <v>295000</v>
      </c>
      <c r="G983" s="2">
        <v>315650</v>
      </c>
      <c r="H983" s="2">
        <f t="shared" si="493"/>
        <v>315650</v>
      </c>
      <c r="I983" s="2">
        <v>331462</v>
      </c>
      <c r="J983" s="63">
        <f t="shared" si="494"/>
        <v>331462</v>
      </c>
      <c r="K983" s="20">
        <f t="shared" si="495"/>
        <v>295000</v>
      </c>
      <c r="L983" s="20">
        <f t="shared" si="496"/>
        <v>331462</v>
      </c>
      <c r="M983" s="20">
        <f t="shared" si="497"/>
        <v>315650</v>
      </c>
      <c r="N983" s="20">
        <f t="shared" si="498"/>
        <v>314037.33333333331</v>
      </c>
      <c r="O983" s="20">
        <f t="shared" ref="O983:O1046" si="500">AVERAGE(K983,M983)</f>
        <v>305325</v>
      </c>
      <c r="P983" s="20">
        <f t="shared" ref="P983:P1046" si="501">AVERAGE(M983,L983)</f>
        <v>323556</v>
      </c>
      <c r="Q983" s="20">
        <f t="shared" si="499"/>
        <v>14601.755031502207</v>
      </c>
      <c r="R983" s="21">
        <f t="shared" ref="R983:R1046" si="502">Q983/O983</f>
        <v>4.7823647036771333E-2</v>
      </c>
      <c r="S983" s="20">
        <f t="shared" si="465"/>
        <v>314037.33333333331</v>
      </c>
      <c r="T983" s="16" t="str">
        <f t="shared" ref="T983:T1046" si="503">IF(S983=K983,"MENOR",IF(S983=O983,"PROM[MEN-MED]",IF(S983=M983,"MEDIANA","PROMEDIO")))</f>
        <v>PROMEDIO</v>
      </c>
      <c r="U983" s="16">
        <v>1</v>
      </c>
      <c r="V983" s="16">
        <v>1</v>
      </c>
      <c r="W983" s="18">
        <f t="shared" ref="W983:W1046" si="504">U983-V983</f>
        <v>0</v>
      </c>
      <c r="X983" s="22">
        <f t="shared" ref="X983:X1046" si="505">V983/U983</f>
        <v>1</v>
      </c>
      <c r="Y983" s="22" t="e">
        <f>U983/#REF!</f>
        <v>#REF!</v>
      </c>
      <c r="Z983" s="22" t="e">
        <f>V983/#REF!</f>
        <v>#REF!</v>
      </c>
      <c r="AA983" s="20">
        <f t="shared" si="466"/>
        <v>314037.33333333331</v>
      </c>
      <c r="AB983" s="20">
        <f t="shared" si="467"/>
        <v>314037.33333333331</v>
      </c>
    </row>
    <row r="984" spans="1:47" ht="20.399999999999999" x14ac:dyDescent="0.2">
      <c r="A984" s="40">
        <v>906</v>
      </c>
      <c r="B984" s="55" t="s">
        <v>102</v>
      </c>
      <c r="C984" s="54" t="s">
        <v>152</v>
      </c>
      <c r="D984" s="19">
        <v>1</v>
      </c>
      <c r="E984" s="2">
        <v>365000</v>
      </c>
      <c r="F984" s="2">
        <f t="shared" si="492"/>
        <v>365000</v>
      </c>
      <c r="G984" s="2">
        <v>368650</v>
      </c>
      <c r="H984" s="2">
        <f t="shared" si="493"/>
        <v>368650</v>
      </c>
      <c r="I984" s="2">
        <v>410114</v>
      </c>
      <c r="J984" s="63">
        <f t="shared" si="494"/>
        <v>410114</v>
      </c>
      <c r="K984" s="20">
        <f t="shared" si="495"/>
        <v>365000</v>
      </c>
      <c r="L984" s="20">
        <f t="shared" si="496"/>
        <v>410114</v>
      </c>
      <c r="M984" s="20">
        <f t="shared" si="497"/>
        <v>368650</v>
      </c>
      <c r="N984" s="20">
        <f t="shared" si="498"/>
        <v>381254.66666666669</v>
      </c>
      <c r="O984" s="20">
        <f t="shared" si="500"/>
        <v>366825</v>
      </c>
      <c r="P984" s="20">
        <f t="shared" si="501"/>
        <v>389382</v>
      </c>
      <c r="Q984" s="20">
        <f t="shared" si="499"/>
        <v>2580.9397513308986</v>
      </c>
      <c r="R984" s="21">
        <f t="shared" si="502"/>
        <v>7.0358883700153991E-3</v>
      </c>
      <c r="S984" s="20">
        <f t="shared" si="465"/>
        <v>381254.66666666669</v>
      </c>
      <c r="T984" s="16" t="str">
        <f t="shared" si="503"/>
        <v>PROMEDIO</v>
      </c>
      <c r="U984" s="16">
        <v>1</v>
      </c>
      <c r="V984" s="16">
        <v>1</v>
      </c>
      <c r="W984" s="18">
        <f t="shared" si="504"/>
        <v>0</v>
      </c>
      <c r="X984" s="22">
        <f t="shared" si="505"/>
        <v>1</v>
      </c>
      <c r="Y984" s="22" t="e">
        <f>U984/#REF!</f>
        <v>#REF!</v>
      </c>
      <c r="Z984" s="22" t="e">
        <f>V984/#REF!</f>
        <v>#REF!</v>
      </c>
      <c r="AA984" s="20">
        <f t="shared" si="466"/>
        <v>381254.66666666669</v>
      </c>
      <c r="AB984" s="20">
        <f t="shared" si="467"/>
        <v>381254.66666666669</v>
      </c>
    </row>
    <row r="985" spans="1:47" ht="20.399999999999999" x14ac:dyDescent="0.2">
      <c r="A985" s="40">
        <v>907</v>
      </c>
      <c r="B985" s="55" t="s">
        <v>103</v>
      </c>
      <c r="C985" s="54" t="s">
        <v>152</v>
      </c>
      <c r="D985" s="19">
        <v>1</v>
      </c>
      <c r="E985" s="2">
        <v>98000</v>
      </c>
      <c r="F985" s="2">
        <f t="shared" si="492"/>
        <v>98000</v>
      </c>
      <c r="G985" s="2">
        <v>122500</v>
      </c>
      <c r="H985" s="2">
        <f t="shared" si="493"/>
        <v>122500</v>
      </c>
      <c r="I985" s="2">
        <v>116433.80000000002</v>
      </c>
      <c r="J985" s="63">
        <f t="shared" si="494"/>
        <v>116433.80000000002</v>
      </c>
      <c r="K985" s="20">
        <f t="shared" si="495"/>
        <v>98000</v>
      </c>
      <c r="L985" s="20">
        <f t="shared" si="496"/>
        <v>122500</v>
      </c>
      <c r="M985" s="20">
        <f t="shared" si="497"/>
        <v>116433.80000000002</v>
      </c>
      <c r="N985" s="20">
        <f t="shared" si="498"/>
        <v>112311.26666666668</v>
      </c>
      <c r="O985" s="20">
        <f t="shared" si="500"/>
        <v>107216.90000000001</v>
      </c>
      <c r="P985" s="20">
        <f t="shared" si="501"/>
        <v>119466.90000000001</v>
      </c>
      <c r="Q985" s="20">
        <f t="shared" si="499"/>
        <v>17324.116139070415</v>
      </c>
      <c r="R985" s="21">
        <f t="shared" si="502"/>
        <v>0.16158008801849721</v>
      </c>
      <c r="S985" s="20">
        <f t="shared" si="465"/>
        <v>107216.90000000001</v>
      </c>
      <c r="T985" s="16" t="str">
        <f t="shared" si="503"/>
        <v>PROM[MEN-MED]</v>
      </c>
      <c r="U985" s="16">
        <v>1</v>
      </c>
      <c r="V985" s="16">
        <v>1</v>
      </c>
      <c r="W985" s="18">
        <f t="shared" si="504"/>
        <v>0</v>
      </c>
      <c r="X985" s="22">
        <f t="shared" si="505"/>
        <v>1</v>
      </c>
      <c r="Y985" s="22" t="e">
        <f>U985/#REF!</f>
        <v>#REF!</v>
      </c>
      <c r="Z985" s="22" t="e">
        <f>V985/#REF!</f>
        <v>#REF!</v>
      </c>
      <c r="AA985" s="20">
        <f t="shared" si="466"/>
        <v>107216.90000000001</v>
      </c>
      <c r="AB985" s="20">
        <f t="shared" si="467"/>
        <v>107216.90000000001</v>
      </c>
    </row>
    <row r="986" spans="1:47" ht="20.399999999999999" x14ac:dyDescent="0.2">
      <c r="A986" s="40">
        <v>908</v>
      </c>
      <c r="B986" s="55" t="s">
        <v>104</v>
      </c>
      <c r="C986" s="54" t="s">
        <v>152</v>
      </c>
      <c r="D986" s="19">
        <v>1</v>
      </c>
      <c r="E986" s="2">
        <v>198000</v>
      </c>
      <c r="F986" s="2">
        <f t="shared" si="492"/>
        <v>198000</v>
      </c>
      <c r="G986" s="2">
        <v>241560</v>
      </c>
      <c r="H986" s="2">
        <f t="shared" si="493"/>
        <v>241560</v>
      </c>
      <c r="I986" s="2">
        <v>275695.2</v>
      </c>
      <c r="J986" s="63">
        <f t="shared" si="494"/>
        <v>275695.2</v>
      </c>
      <c r="K986" s="20">
        <f t="shared" si="495"/>
        <v>198000</v>
      </c>
      <c r="L986" s="20">
        <f t="shared" si="496"/>
        <v>275695.2</v>
      </c>
      <c r="M986" s="20">
        <f t="shared" si="497"/>
        <v>241560</v>
      </c>
      <c r="N986" s="20">
        <f t="shared" si="498"/>
        <v>238418.4</v>
      </c>
      <c r="O986" s="20">
        <f t="shared" si="500"/>
        <v>219780</v>
      </c>
      <c r="P986" s="20">
        <f t="shared" si="501"/>
        <v>258627.6</v>
      </c>
      <c r="Q986" s="20">
        <f t="shared" si="499"/>
        <v>30801.571388486009</v>
      </c>
      <c r="R986" s="21">
        <f t="shared" si="502"/>
        <v>0.14014728996490131</v>
      </c>
      <c r="S986" s="20">
        <f t="shared" si="465"/>
        <v>219780</v>
      </c>
      <c r="T986" s="16" t="str">
        <f t="shared" si="503"/>
        <v>PROM[MEN-MED]</v>
      </c>
      <c r="U986" s="16">
        <v>1</v>
      </c>
      <c r="V986" s="16">
        <v>1</v>
      </c>
      <c r="W986" s="18">
        <f t="shared" si="504"/>
        <v>0</v>
      </c>
      <c r="X986" s="22">
        <f t="shared" si="505"/>
        <v>1</v>
      </c>
      <c r="Y986" s="22" t="e">
        <f>U986/#REF!</f>
        <v>#REF!</v>
      </c>
      <c r="Z986" s="22" t="e">
        <f>V986/#REF!</f>
        <v>#REF!</v>
      </c>
      <c r="AA986" s="20">
        <f t="shared" si="466"/>
        <v>219780</v>
      </c>
      <c r="AB986" s="20">
        <f t="shared" si="467"/>
        <v>219780</v>
      </c>
    </row>
    <row r="987" spans="1:47" ht="20.399999999999999" x14ac:dyDescent="0.2">
      <c r="A987" s="40">
        <v>909</v>
      </c>
      <c r="B987" s="55" t="s">
        <v>105</v>
      </c>
      <c r="C987" s="54" t="s">
        <v>152</v>
      </c>
      <c r="D987" s="19">
        <v>1</v>
      </c>
      <c r="E987" s="2">
        <v>285000</v>
      </c>
      <c r="F987" s="2">
        <f t="shared" si="492"/>
        <v>285000</v>
      </c>
      <c r="G987" s="2">
        <v>342000</v>
      </c>
      <c r="H987" s="2">
        <f t="shared" si="493"/>
        <v>342000</v>
      </c>
      <c r="I987" s="2">
        <v>296514</v>
      </c>
      <c r="J987" s="63">
        <f t="shared" si="494"/>
        <v>296514</v>
      </c>
      <c r="K987" s="20">
        <f t="shared" si="495"/>
        <v>285000</v>
      </c>
      <c r="L987" s="20">
        <f t="shared" si="496"/>
        <v>342000</v>
      </c>
      <c r="M987" s="20">
        <f t="shared" si="497"/>
        <v>296514</v>
      </c>
      <c r="N987" s="20">
        <f t="shared" si="498"/>
        <v>307838</v>
      </c>
      <c r="O987" s="20">
        <f t="shared" si="500"/>
        <v>290757</v>
      </c>
      <c r="P987" s="20">
        <f t="shared" si="501"/>
        <v>319257</v>
      </c>
      <c r="Q987" s="20">
        <f t="shared" si="499"/>
        <v>40305.086527633212</v>
      </c>
      <c r="R987" s="21">
        <f t="shared" si="502"/>
        <v>0.13862120783896248</v>
      </c>
      <c r="S987" s="20">
        <f t="shared" si="465"/>
        <v>290757</v>
      </c>
      <c r="T987" s="16" t="str">
        <f t="shared" si="503"/>
        <v>PROM[MEN-MED]</v>
      </c>
      <c r="U987" s="16">
        <v>1</v>
      </c>
      <c r="V987" s="16">
        <v>1</v>
      </c>
      <c r="W987" s="18">
        <f t="shared" si="504"/>
        <v>0</v>
      </c>
      <c r="X987" s="22">
        <f t="shared" si="505"/>
        <v>1</v>
      </c>
      <c r="Y987" s="22" t="e">
        <f>U987/#REF!</f>
        <v>#REF!</v>
      </c>
      <c r="Z987" s="22" t="e">
        <f>V987/#REF!</f>
        <v>#REF!</v>
      </c>
      <c r="AA987" s="20">
        <f t="shared" si="466"/>
        <v>290757</v>
      </c>
      <c r="AB987" s="20">
        <f t="shared" si="467"/>
        <v>290757</v>
      </c>
    </row>
    <row r="988" spans="1:47" ht="20.399999999999999" x14ac:dyDescent="0.2">
      <c r="A988" s="40">
        <v>910</v>
      </c>
      <c r="B988" s="55" t="s">
        <v>106</v>
      </c>
      <c r="C988" s="54" t="s">
        <v>152</v>
      </c>
      <c r="D988" s="19">
        <v>1</v>
      </c>
      <c r="E988" s="2">
        <v>126201.34</v>
      </c>
      <c r="F988" s="2">
        <f t="shared" si="492"/>
        <v>126201.34</v>
      </c>
      <c r="G988" s="2">
        <v>135035.4338</v>
      </c>
      <c r="H988" s="2">
        <f t="shared" si="493"/>
        <v>135035.4338</v>
      </c>
      <c r="I988" s="2">
        <v>175722.74581599998</v>
      </c>
      <c r="J988" s="63">
        <f t="shared" si="494"/>
        <v>175722.74581599998</v>
      </c>
      <c r="K988" s="20">
        <f t="shared" si="495"/>
        <v>126201.34</v>
      </c>
      <c r="L988" s="20">
        <f t="shared" si="496"/>
        <v>175722.74581599998</v>
      </c>
      <c r="M988" s="20">
        <f t="shared" si="497"/>
        <v>135035.4338</v>
      </c>
      <c r="N988" s="20">
        <f t="shared" si="498"/>
        <v>145653.17320533333</v>
      </c>
      <c r="O988" s="20">
        <f t="shared" si="500"/>
        <v>130618.3869</v>
      </c>
      <c r="P988" s="20">
        <f t="shared" si="501"/>
        <v>155379.08980799999</v>
      </c>
      <c r="Q988" s="20">
        <f t="shared" si="499"/>
        <v>6246.6476316180378</v>
      </c>
      <c r="R988" s="21">
        <f t="shared" si="502"/>
        <v>4.7823647036771347E-2</v>
      </c>
      <c r="S988" s="20">
        <f t="shared" si="465"/>
        <v>145653.17320533333</v>
      </c>
      <c r="T988" s="16" t="str">
        <f t="shared" si="503"/>
        <v>PROMEDIO</v>
      </c>
      <c r="U988" s="16">
        <v>1</v>
      </c>
      <c r="V988" s="16">
        <v>1</v>
      </c>
      <c r="W988" s="18">
        <f t="shared" si="504"/>
        <v>0</v>
      </c>
      <c r="X988" s="22">
        <f t="shared" si="505"/>
        <v>1</v>
      </c>
      <c r="Y988" s="22" t="e">
        <f>U988/#REF!</f>
        <v>#REF!</v>
      </c>
      <c r="Z988" s="22" t="e">
        <f>V988/#REF!</f>
        <v>#REF!</v>
      </c>
      <c r="AA988" s="20">
        <f t="shared" si="466"/>
        <v>145653.17320533333</v>
      </c>
      <c r="AB988" s="20">
        <f t="shared" si="467"/>
        <v>145653.17320533333</v>
      </c>
    </row>
    <row r="989" spans="1:47" ht="20.399999999999999" x14ac:dyDescent="0.2">
      <c r="A989" s="40">
        <v>911</v>
      </c>
      <c r="B989" s="55" t="s">
        <v>107</v>
      </c>
      <c r="C989" s="54" t="s">
        <v>153</v>
      </c>
      <c r="D989" s="19">
        <v>1</v>
      </c>
      <c r="E989" s="2">
        <v>195000</v>
      </c>
      <c r="F989" s="2">
        <f t="shared" si="492"/>
        <v>195000</v>
      </c>
      <c r="G989" s="2">
        <v>234000</v>
      </c>
      <c r="H989" s="2">
        <f t="shared" si="493"/>
        <v>234000</v>
      </c>
      <c r="I989" s="2">
        <v>235950.00000000006</v>
      </c>
      <c r="J989" s="63">
        <f t="shared" si="494"/>
        <v>235950.00000000006</v>
      </c>
      <c r="K989" s="20">
        <f t="shared" si="495"/>
        <v>195000</v>
      </c>
      <c r="L989" s="20">
        <f t="shared" si="496"/>
        <v>235950.00000000006</v>
      </c>
      <c r="M989" s="20">
        <f t="shared" si="497"/>
        <v>234000</v>
      </c>
      <c r="N989" s="20">
        <f t="shared" si="498"/>
        <v>221650</v>
      </c>
      <c r="O989" s="20">
        <f t="shared" si="500"/>
        <v>214500</v>
      </c>
      <c r="P989" s="20">
        <f t="shared" si="501"/>
        <v>234975.00000000003</v>
      </c>
      <c r="Q989" s="20">
        <f t="shared" si="499"/>
        <v>27577.164466275353</v>
      </c>
      <c r="R989" s="21">
        <f t="shared" si="502"/>
        <v>0.12856486930664501</v>
      </c>
      <c r="S989" s="20">
        <f t="shared" ref="S989:S1052" si="506">IF(R989&lt;=10%,N989,IF(AND(R989&gt;10%,R989&lt;=20%),O989,N989))</f>
        <v>214500</v>
      </c>
      <c r="T989" s="16" t="str">
        <f t="shared" si="503"/>
        <v>PROM[MEN-MED]</v>
      </c>
      <c r="U989" s="16">
        <v>1</v>
      </c>
      <c r="V989" s="16">
        <v>1</v>
      </c>
      <c r="W989" s="18">
        <f t="shared" si="504"/>
        <v>0</v>
      </c>
      <c r="X989" s="22">
        <f t="shared" si="505"/>
        <v>1</v>
      </c>
      <c r="Y989" s="22" t="e">
        <f>U989/#REF!</f>
        <v>#REF!</v>
      </c>
      <c r="Z989" s="22" t="e">
        <f>V989/#REF!</f>
        <v>#REF!</v>
      </c>
      <c r="AA989" s="20">
        <f t="shared" ref="AA989:AA1052" si="507">S989</f>
        <v>214500</v>
      </c>
      <c r="AB989" s="20">
        <f t="shared" ref="AB989:AB1052" si="508">AA989*V989</f>
        <v>214500</v>
      </c>
    </row>
    <row r="990" spans="1:47" ht="20.399999999999999" x14ac:dyDescent="0.2">
      <c r="A990" s="40">
        <v>912</v>
      </c>
      <c r="B990" s="55" t="s">
        <v>108</v>
      </c>
      <c r="C990" s="54" t="s">
        <v>163</v>
      </c>
      <c r="D990" s="19">
        <v>1</v>
      </c>
      <c r="E990" s="2">
        <v>165000</v>
      </c>
      <c r="F990" s="2">
        <f t="shared" si="492"/>
        <v>165000</v>
      </c>
      <c r="G990" s="2">
        <v>179850</v>
      </c>
      <c r="H990" s="2">
        <f t="shared" si="493"/>
        <v>179850</v>
      </c>
      <c r="I990" s="2">
        <v>203296.50000000006</v>
      </c>
      <c r="J990" s="63">
        <f t="shared" si="494"/>
        <v>203296.50000000006</v>
      </c>
      <c r="K990" s="20">
        <f t="shared" si="495"/>
        <v>165000</v>
      </c>
      <c r="L990" s="20">
        <f t="shared" si="496"/>
        <v>203296.50000000006</v>
      </c>
      <c r="M990" s="20">
        <f t="shared" si="497"/>
        <v>179850</v>
      </c>
      <c r="N990" s="20">
        <f t="shared" si="498"/>
        <v>182715.5</v>
      </c>
      <c r="O990" s="20">
        <f t="shared" si="500"/>
        <v>172425</v>
      </c>
      <c r="P990" s="20">
        <f t="shared" si="501"/>
        <v>191573.25000000003</v>
      </c>
      <c r="Q990" s="20">
        <f t="shared" si="499"/>
        <v>10500.53570062023</v>
      </c>
      <c r="R990" s="21">
        <f t="shared" si="502"/>
        <v>6.0899148618937103E-2</v>
      </c>
      <c r="S990" s="20">
        <f t="shared" si="506"/>
        <v>182715.5</v>
      </c>
      <c r="T990" s="16" t="str">
        <f t="shared" si="503"/>
        <v>PROMEDIO</v>
      </c>
      <c r="U990" s="16">
        <v>1</v>
      </c>
      <c r="V990" s="16">
        <v>1</v>
      </c>
      <c r="W990" s="18">
        <f t="shared" si="504"/>
        <v>0</v>
      </c>
      <c r="X990" s="22">
        <f t="shared" si="505"/>
        <v>1</v>
      </c>
      <c r="Y990" s="22" t="e">
        <f>U990/#REF!</f>
        <v>#REF!</v>
      </c>
      <c r="Z990" s="22" t="e">
        <f>V990/#REF!</f>
        <v>#REF!</v>
      </c>
      <c r="AA990" s="20">
        <f t="shared" si="507"/>
        <v>182715.5</v>
      </c>
      <c r="AB990" s="20">
        <f t="shared" si="508"/>
        <v>182715.5</v>
      </c>
    </row>
    <row r="991" spans="1:47" ht="30.6" x14ac:dyDescent="0.2">
      <c r="A991" s="40">
        <v>913</v>
      </c>
      <c r="B991" s="55" t="s">
        <v>109</v>
      </c>
      <c r="C991" s="54" t="s">
        <v>152</v>
      </c>
      <c r="D991" s="19">
        <v>1</v>
      </c>
      <c r="E991" s="2">
        <v>285000</v>
      </c>
      <c r="F991" s="2">
        <f t="shared" si="492"/>
        <v>285000</v>
      </c>
      <c r="G991" s="2">
        <v>313500</v>
      </c>
      <c r="H991" s="2">
        <f t="shared" si="493"/>
        <v>313500</v>
      </c>
      <c r="I991" s="2">
        <v>357504.00000000012</v>
      </c>
      <c r="J991" s="63">
        <f t="shared" si="494"/>
        <v>357504.00000000012</v>
      </c>
      <c r="K991" s="20">
        <f t="shared" si="495"/>
        <v>285000</v>
      </c>
      <c r="L991" s="20">
        <f t="shared" si="496"/>
        <v>357504.00000000012</v>
      </c>
      <c r="M991" s="20">
        <f t="shared" si="497"/>
        <v>313500</v>
      </c>
      <c r="N991" s="20">
        <f t="shared" si="498"/>
        <v>318668.00000000006</v>
      </c>
      <c r="O991" s="20">
        <f t="shared" si="500"/>
        <v>299250</v>
      </c>
      <c r="P991" s="20">
        <f t="shared" si="501"/>
        <v>335502.00000000006</v>
      </c>
      <c r="Q991" s="20">
        <f t="shared" si="499"/>
        <v>20152.543263816606</v>
      </c>
      <c r="R991" s="21">
        <f t="shared" si="502"/>
        <v>6.7343502970147393E-2</v>
      </c>
      <c r="S991" s="20">
        <f t="shared" si="506"/>
        <v>318668.00000000006</v>
      </c>
      <c r="T991" s="16" t="str">
        <f t="shared" si="503"/>
        <v>PROMEDIO</v>
      </c>
      <c r="U991" s="16">
        <v>1</v>
      </c>
      <c r="V991" s="16">
        <v>1</v>
      </c>
      <c r="W991" s="18">
        <f t="shared" si="504"/>
        <v>0</v>
      </c>
      <c r="X991" s="22">
        <f t="shared" si="505"/>
        <v>1</v>
      </c>
      <c r="Y991" s="22" t="e">
        <f>U991/#REF!</f>
        <v>#REF!</v>
      </c>
      <c r="Z991" s="22" t="e">
        <f>V991/#REF!</f>
        <v>#REF!</v>
      </c>
      <c r="AA991" s="20">
        <f t="shared" si="507"/>
        <v>318668.00000000006</v>
      </c>
      <c r="AB991" s="20">
        <f t="shared" si="508"/>
        <v>318668.00000000006</v>
      </c>
    </row>
    <row r="992" spans="1:47" ht="20.399999999999999" x14ac:dyDescent="0.2">
      <c r="A992" s="40">
        <v>914</v>
      </c>
      <c r="B992" s="55" t="s">
        <v>110</v>
      </c>
      <c r="C992" s="54" t="s">
        <v>152</v>
      </c>
      <c r="D992" s="19">
        <v>1</v>
      </c>
      <c r="E992" s="2">
        <v>185000</v>
      </c>
      <c r="F992" s="2">
        <f t="shared" si="492"/>
        <v>185000</v>
      </c>
      <c r="G992" s="2">
        <v>210900.00000000003</v>
      </c>
      <c r="H992" s="2">
        <f t="shared" si="493"/>
        <v>210900.00000000003</v>
      </c>
      <c r="I992" s="2">
        <v>236226.49999999994</v>
      </c>
      <c r="J992" s="63">
        <f t="shared" si="494"/>
        <v>236226.49999999994</v>
      </c>
      <c r="K992" s="20">
        <f t="shared" si="495"/>
        <v>185000</v>
      </c>
      <c r="L992" s="20">
        <f t="shared" si="496"/>
        <v>236226.49999999994</v>
      </c>
      <c r="M992" s="20">
        <f t="shared" si="497"/>
        <v>210900.00000000003</v>
      </c>
      <c r="N992" s="20">
        <f t="shared" si="498"/>
        <v>210708.83333333334</v>
      </c>
      <c r="O992" s="20">
        <f t="shared" si="500"/>
        <v>197950</v>
      </c>
      <c r="P992" s="20">
        <f t="shared" si="501"/>
        <v>223563.25</v>
      </c>
      <c r="Q992" s="20">
        <f t="shared" si="499"/>
        <v>18314.065632731599</v>
      </c>
      <c r="R992" s="21">
        <f t="shared" si="502"/>
        <v>9.2518644267398836E-2</v>
      </c>
      <c r="S992" s="20">
        <f t="shared" si="506"/>
        <v>210708.83333333334</v>
      </c>
      <c r="T992" s="16" t="str">
        <f t="shared" si="503"/>
        <v>PROMEDIO</v>
      </c>
      <c r="U992" s="16">
        <v>1</v>
      </c>
      <c r="V992" s="16">
        <v>1</v>
      </c>
      <c r="W992" s="18">
        <f t="shared" si="504"/>
        <v>0</v>
      </c>
      <c r="X992" s="22">
        <f t="shared" si="505"/>
        <v>1</v>
      </c>
      <c r="Y992" s="22" t="e">
        <f>U992/#REF!</f>
        <v>#REF!</v>
      </c>
      <c r="Z992" s="22" t="e">
        <f>V992/#REF!</f>
        <v>#REF!</v>
      </c>
      <c r="AA992" s="20">
        <f t="shared" si="507"/>
        <v>210708.83333333334</v>
      </c>
      <c r="AB992" s="20">
        <f t="shared" si="508"/>
        <v>210708.83333333334</v>
      </c>
    </row>
    <row r="993" spans="1:47" ht="20.399999999999999" x14ac:dyDescent="0.2">
      <c r="A993" s="40">
        <v>915</v>
      </c>
      <c r="B993" s="55" t="s">
        <v>111</v>
      </c>
      <c r="C993" s="54" t="s">
        <v>152</v>
      </c>
      <c r="D993" s="19">
        <v>1</v>
      </c>
      <c r="E993" s="2">
        <v>73000</v>
      </c>
      <c r="F993" s="2">
        <f t="shared" si="492"/>
        <v>73000</v>
      </c>
      <c r="G993" s="2">
        <v>86870</v>
      </c>
      <c r="H993" s="2">
        <f t="shared" si="493"/>
        <v>86870</v>
      </c>
      <c r="I993" s="2">
        <v>112244.8</v>
      </c>
      <c r="J993" s="63">
        <f t="shared" si="494"/>
        <v>112244.8</v>
      </c>
      <c r="K993" s="20">
        <f t="shared" si="495"/>
        <v>73000</v>
      </c>
      <c r="L993" s="20">
        <f t="shared" si="496"/>
        <v>112244.8</v>
      </c>
      <c r="M993" s="20">
        <f t="shared" si="497"/>
        <v>86870</v>
      </c>
      <c r="N993" s="20">
        <f t="shared" si="498"/>
        <v>90704.933333333334</v>
      </c>
      <c r="O993" s="20">
        <f t="shared" si="500"/>
        <v>79935</v>
      </c>
      <c r="P993" s="20">
        <f t="shared" si="501"/>
        <v>99557.4</v>
      </c>
      <c r="Q993" s="20">
        <f t="shared" si="499"/>
        <v>9807.5710550574149</v>
      </c>
      <c r="R993" s="21">
        <f t="shared" si="502"/>
        <v>0.12269432732917264</v>
      </c>
      <c r="S993" s="20">
        <f t="shared" si="506"/>
        <v>79935</v>
      </c>
      <c r="T993" s="16" t="str">
        <f t="shared" si="503"/>
        <v>PROM[MEN-MED]</v>
      </c>
      <c r="U993" s="16">
        <v>1</v>
      </c>
      <c r="V993" s="16">
        <v>1</v>
      </c>
      <c r="W993" s="18">
        <f t="shared" si="504"/>
        <v>0</v>
      </c>
      <c r="X993" s="22">
        <f t="shared" si="505"/>
        <v>1</v>
      </c>
      <c r="Y993" s="22" t="e">
        <f>U993/#REF!</f>
        <v>#REF!</v>
      </c>
      <c r="Z993" s="22" t="e">
        <f>V993/#REF!</f>
        <v>#REF!</v>
      </c>
      <c r="AA993" s="20">
        <f t="shared" si="507"/>
        <v>79935</v>
      </c>
      <c r="AB993" s="20">
        <f t="shared" si="508"/>
        <v>79935</v>
      </c>
    </row>
    <row r="994" spans="1:47" ht="20.399999999999999" x14ac:dyDescent="0.2">
      <c r="A994" s="40">
        <v>916</v>
      </c>
      <c r="B994" s="55" t="s">
        <v>334</v>
      </c>
      <c r="C994" s="54" t="s">
        <v>152</v>
      </c>
      <c r="D994" s="19">
        <v>1</v>
      </c>
      <c r="E994" s="2">
        <v>295000</v>
      </c>
      <c r="F994" s="2">
        <f t="shared" si="492"/>
        <v>295000</v>
      </c>
      <c r="G994" s="2">
        <v>351050</v>
      </c>
      <c r="H994" s="2">
        <f t="shared" si="493"/>
        <v>351050</v>
      </c>
      <c r="I994" s="2">
        <v>453592</v>
      </c>
      <c r="J994" s="63">
        <f t="shared" si="494"/>
        <v>453592</v>
      </c>
      <c r="K994" s="20">
        <f t="shared" si="495"/>
        <v>295000</v>
      </c>
      <c r="L994" s="20">
        <f t="shared" si="496"/>
        <v>453592</v>
      </c>
      <c r="M994" s="20">
        <f t="shared" si="497"/>
        <v>351050</v>
      </c>
      <c r="N994" s="20">
        <f t="shared" si="498"/>
        <v>366547.33333333331</v>
      </c>
      <c r="O994" s="20">
        <f t="shared" si="500"/>
        <v>323025</v>
      </c>
      <c r="P994" s="20">
        <f t="shared" si="501"/>
        <v>402321</v>
      </c>
      <c r="Q994" s="20">
        <f t="shared" si="499"/>
        <v>39633.335085505991</v>
      </c>
      <c r="R994" s="21">
        <f t="shared" si="502"/>
        <v>0.12269432732917264</v>
      </c>
      <c r="S994" s="20">
        <f t="shared" si="506"/>
        <v>323025</v>
      </c>
      <c r="T994" s="16" t="str">
        <f t="shared" si="503"/>
        <v>PROM[MEN-MED]</v>
      </c>
      <c r="U994" s="16">
        <v>1</v>
      </c>
      <c r="V994" s="16">
        <v>1</v>
      </c>
      <c r="W994" s="18">
        <f t="shared" si="504"/>
        <v>0</v>
      </c>
      <c r="X994" s="22">
        <f t="shared" si="505"/>
        <v>1</v>
      </c>
      <c r="Y994" s="22" t="e">
        <f>U994/#REF!</f>
        <v>#REF!</v>
      </c>
      <c r="Z994" s="22" t="e">
        <f>V994/#REF!</f>
        <v>#REF!</v>
      </c>
      <c r="AA994" s="20">
        <f t="shared" si="507"/>
        <v>323025</v>
      </c>
      <c r="AB994" s="20">
        <f t="shared" si="508"/>
        <v>323025</v>
      </c>
    </row>
    <row r="995" spans="1:47" s="45" customFormat="1" ht="17.399999999999999" customHeight="1" x14ac:dyDescent="0.2">
      <c r="A995" s="334" t="s">
        <v>113</v>
      </c>
      <c r="B995" s="335"/>
      <c r="C995" s="43"/>
      <c r="D995" s="124"/>
      <c r="E995" s="125"/>
      <c r="F995" s="125"/>
      <c r="G995" s="125"/>
      <c r="H995" s="125"/>
      <c r="I995" s="125"/>
      <c r="J995" s="126"/>
      <c r="K995" s="127"/>
      <c r="L995" s="127"/>
      <c r="M995" s="127"/>
      <c r="N995" s="127"/>
      <c r="O995" s="127"/>
      <c r="P995" s="127"/>
      <c r="Q995" s="127"/>
      <c r="R995" s="128"/>
      <c r="S995" s="127"/>
      <c r="T995" s="123"/>
      <c r="U995" s="123"/>
      <c r="V995" s="123"/>
      <c r="W995" s="124"/>
      <c r="X995" s="128"/>
      <c r="Y995" s="128"/>
      <c r="Z995" s="128"/>
      <c r="AA995" s="127"/>
      <c r="AB995" s="127"/>
      <c r="AC995" s="44"/>
      <c r="AD995" s="44"/>
      <c r="AE995" s="44"/>
      <c r="AF995" s="44"/>
      <c r="AG995" s="44"/>
      <c r="AH995" s="44"/>
      <c r="AI995" s="44"/>
      <c r="AJ995" s="44"/>
      <c r="AK995" s="44"/>
      <c r="AL995" s="44"/>
      <c r="AM995" s="44"/>
      <c r="AN995" s="44"/>
      <c r="AO995" s="44"/>
      <c r="AP995" s="44"/>
      <c r="AQ995" s="44"/>
      <c r="AR995" s="44"/>
      <c r="AS995" s="44"/>
      <c r="AT995" s="44"/>
      <c r="AU995" s="44"/>
    </row>
    <row r="996" spans="1:47" ht="30.6" x14ac:dyDescent="0.2">
      <c r="A996" s="40">
        <v>917</v>
      </c>
      <c r="B996" s="55" t="s">
        <v>715</v>
      </c>
      <c r="C996" s="54" t="s">
        <v>152</v>
      </c>
      <c r="D996" s="19">
        <v>1</v>
      </c>
      <c r="E996" s="2">
        <v>85000</v>
      </c>
      <c r="F996" s="2">
        <f t="shared" ref="F996:F1002" si="509">E996*D996</f>
        <v>85000</v>
      </c>
      <c r="G996" s="2">
        <v>88400</v>
      </c>
      <c r="H996" s="2">
        <f t="shared" ref="H996:H1002" si="510">G996*D996</f>
        <v>88400</v>
      </c>
      <c r="I996" s="2">
        <v>99144</v>
      </c>
      <c r="J996" s="63">
        <f t="shared" ref="J996:J1002" si="511">I996*D996</f>
        <v>99144</v>
      </c>
      <c r="K996" s="20">
        <f t="shared" ref="K996:K1002" si="512">MIN(E996,G996,I996)</f>
        <v>85000</v>
      </c>
      <c r="L996" s="20">
        <f t="shared" ref="L996:L1002" si="513">MAX(E996,G996,I996)</f>
        <v>99144</v>
      </c>
      <c r="M996" s="20">
        <f t="shared" ref="M996:M1002" si="514">MEDIAN(E996,G996,I996)</f>
        <v>88400</v>
      </c>
      <c r="N996" s="20">
        <f t="shared" ref="N996:N1002" si="515">AVERAGE(E996,G996,I996)</f>
        <v>90848</v>
      </c>
      <c r="O996" s="20">
        <f t="shared" si="500"/>
        <v>86700</v>
      </c>
      <c r="P996" s="20">
        <f t="shared" si="501"/>
        <v>93772</v>
      </c>
      <c r="Q996" s="20">
        <f t="shared" ref="Q996:Q1002" si="516">STDEVA(E996,G996)</f>
        <v>2404.1630560342614</v>
      </c>
      <c r="R996" s="21">
        <f t="shared" si="502"/>
        <v>2.7729677693590096E-2</v>
      </c>
      <c r="S996" s="20">
        <f t="shared" si="506"/>
        <v>90848</v>
      </c>
      <c r="T996" s="16" t="str">
        <f t="shared" si="503"/>
        <v>PROMEDIO</v>
      </c>
      <c r="U996" s="16">
        <v>1</v>
      </c>
      <c r="V996" s="16">
        <v>1</v>
      </c>
      <c r="W996" s="18">
        <f t="shared" si="504"/>
        <v>0</v>
      </c>
      <c r="X996" s="22">
        <f t="shared" si="505"/>
        <v>1</v>
      </c>
      <c r="Y996" s="22" t="e">
        <f>U996/#REF!</f>
        <v>#REF!</v>
      </c>
      <c r="Z996" s="22" t="e">
        <f>V996/#REF!</f>
        <v>#REF!</v>
      </c>
      <c r="AA996" s="20">
        <f t="shared" si="507"/>
        <v>90848</v>
      </c>
      <c r="AB996" s="20">
        <f t="shared" si="508"/>
        <v>90848</v>
      </c>
    </row>
    <row r="997" spans="1:47" ht="30.6" x14ac:dyDescent="0.2">
      <c r="A997" s="40">
        <v>918</v>
      </c>
      <c r="B997" s="55" t="s">
        <v>716</v>
      </c>
      <c r="C997" s="54" t="s">
        <v>152</v>
      </c>
      <c r="D997" s="19">
        <v>1</v>
      </c>
      <c r="E997" s="2">
        <v>85000</v>
      </c>
      <c r="F997" s="2">
        <f t="shared" si="509"/>
        <v>85000</v>
      </c>
      <c r="G997" s="2">
        <v>106250</v>
      </c>
      <c r="H997" s="2">
        <f t="shared" si="510"/>
        <v>106250</v>
      </c>
      <c r="I997" s="2">
        <v>124448.5</v>
      </c>
      <c r="J997" s="63">
        <f t="shared" si="511"/>
        <v>124448.5</v>
      </c>
      <c r="K997" s="20">
        <f t="shared" si="512"/>
        <v>85000</v>
      </c>
      <c r="L997" s="20">
        <f t="shared" si="513"/>
        <v>124448.5</v>
      </c>
      <c r="M997" s="20">
        <f t="shared" si="514"/>
        <v>106250</v>
      </c>
      <c r="N997" s="20">
        <f t="shared" si="515"/>
        <v>105232.83333333333</v>
      </c>
      <c r="O997" s="20">
        <f t="shared" si="500"/>
        <v>95625</v>
      </c>
      <c r="P997" s="20">
        <f t="shared" si="501"/>
        <v>115349.25</v>
      </c>
      <c r="Q997" s="20">
        <f t="shared" si="516"/>
        <v>15026.019100214135</v>
      </c>
      <c r="R997" s="21">
        <f t="shared" si="502"/>
        <v>0.15713484026367722</v>
      </c>
      <c r="S997" s="20">
        <f t="shared" si="506"/>
        <v>95625</v>
      </c>
      <c r="T997" s="16" t="str">
        <f t="shared" si="503"/>
        <v>PROM[MEN-MED]</v>
      </c>
      <c r="U997" s="16">
        <v>1</v>
      </c>
      <c r="V997" s="16">
        <v>1</v>
      </c>
      <c r="W997" s="18">
        <f t="shared" si="504"/>
        <v>0</v>
      </c>
      <c r="X997" s="22">
        <f t="shared" si="505"/>
        <v>1</v>
      </c>
      <c r="Y997" s="22" t="e">
        <f>U997/#REF!</f>
        <v>#REF!</v>
      </c>
      <c r="Z997" s="22" t="e">
        <f>V997/#REF!</f>
        <v>#REF!</v>
      </c>
      <c r="AA997" s="20">
        <f t="shared" si="507"/>
        <v>95625</v>
      </c>
      <c r="AB997" s="20">
        <f t="shared" si="508"/>
        <v>95625</v>
      </c>
    </row>
    <row r="998" spans="1:47" ht="20.399999999999999" x14ac:dyDescent="0.2">
      <c r="A998" s="40">
        <v>919</v>
      </c>
      <c r="B998" s="55" t="s">
        <v>116</v>
      </c>
      <c r="C998" s="54" t="s">
        <v>152</v>
      </c>
      <c r="D998" s="19">
        <v>1</v>
      </c>
      <c r="E998" s="2">
        <v>125000</v>
      </c>
      <c r="F998" s="2">
        <f t="shared" si="509"/>
        <v>125000</v>
      </c>
      <c r="G998" s="2">
        <v>152500</v>
      </c>
      <c r="H998" s="2">
        <f t="shared" si="510"/>
        <v>152500</v>
      </c>
      <c r="I998" s="2">
        <v>159612.49999999997</v>
      </c>
      <c r="J998" s="63">
        <f t="shared" si="511"/>
        <v>159612.49999999997</v>
      </c>
      <c r="K998" s="20">
        <f t="shared" si="512"/>
        <v>125000</v>
      </c>
      <c r="L998" s="20">
        <f t="shared" si="513"/>
        <v>159612.49999999997</v>
      </c>
      <c r="M998" s="20">
        <f t="shared" si="514"/>
        <v>152500</v>
      </c>
      <c r="N998" s="20">
        <f t="shared" si="515"/>
        <v>145704.16666666666</v>
      </c>
      <c r="O998" s="20">
        <f t="shared" si="500"/>
        <v>138750</v>
      </c>
      <c r="P998" s="20">
        <f t="shared" si="501"/>
        <v>156056.25</v>
      </c>
      <c r="Q998" s="20">
        <f t="shared" si="516"/>
        <v>19445.436482630055</v>
      </c>
      <c r="R998" s="21">
        <f t="shared" si="502"/>
        <v>0.14014728996490131</v>
      </c>
      <c r="S998" s="20">
        <f t="shared" si="506"/>
        <v>138750</v>
      </c>
      <c r="T998" s="16" t="str">
        <f t="shared" si="503"/>
        <v>PROM[MEN-MED]</v>
      </c>
      <c r="U998" s="16">
        <v>1</v>
      </c>
      <c r="V998" s="16">
        <v>1</v>
      </c>
      <c r="W998" s="18">
        <f t="shared" si="504"/>
        <v>0</v>
      </c>
      <c r="X998" s="22">
        <f t="shared" si="505"/>
        <v>1</v>
      </c>
      <c r="Y998" s="22" t="e">
        <f>U998/#REF!</f>
        <v>#REF!</v>
      </c>
      <c r="Z998" s="22" t="e">
        <f>V998/#REF!</f>
        <v>#REF!</v>
      </c>
      <c r="AA998" s="20">
        <f t="shared" si="507"/>
        <v>138750</v>
      </c>
      <c r="AB998" s="20">
        <f t="shared" si="508"/>
        <v>138750</v>
      </c>
    </row>
    <row r="999" spans="1:47" ht="20.399999999999999" x14ac:dyDescent="0.2">
      <c r="A999" s="40">
        <v>920</v>
      </c>
      <c r="B999" s="55" t="s">
        <v>117</v>
      </c>
      <c r="C999" s="54" t="s">
        <v>152</v>
      </c>
      <c r="D999" s="19">
        <v>1</v>
      </c>
      <c r="E999" s="2">
        <v>145000</v>
      </c>
      <c r="F999" s="2">
        <f t="shared" si="509"/>
        <v>145000</v>
      </c>
      <c r="G999" s="2">
        <v>155150</v>
      </c>
      <c r="H999" s="2">
        <f t="shared" si="510"/>
        <v>155150</v>
      </c>
      <c r="I999" s="2">
        <v>156832</v>
      </c>
      <c r="J999" s="63">
        <f t="shared" si="511"/>
        <v>156832</v>
      </c>
      <c r="K999" s="20">
        <f t="shared" si="512"/>
        <v>145000</v>
      </c>
      <c r="L999" s="20">
        <f t="shared" si="513"/>
        <v>156832</v>
      </c>
      <c r="M999" s="20">
        <f t="shared" si="514"/>
        <v>155150</v>
      </c>
      <c r="N999" s="20">
        <f t="shared" si="515"/>
        <v>152327.33333333334</v>
      </c>
      <c r="O999" s="20">
        <f t="shared" si="500"/>
        <v>150075</v>
      </c>
      <c r="P999" s="20">
        <f t="shared" si="501"/>
        <v>155991</v>
      </c>
      <c r="Q999" s="20">
        <f t="shared" si="516"/>
        <v>7177.1338290434578</v>
      </c>
      <c r="R999" s="21">
        <f t="shared" si="502"/>
        <v>4.7823647036771333E-2</v>
      </c>
      <c r="S999" s="20">
        <f t="shared" si="506"/>
        <v>152327.33333333334</v>
      </c>
      <c r="T999" s="16" t="str">
        <f t="shared" si="503"/>
        <v>PROMEDIO</v>
      </c>
      <c r="U999" s="16">
        <v>1</v>
      </c>
      <c r="V999" s="16">
        <v>1</v>
      </c>
      <c r="W999" s="18">
        <f t="shared" si="504"/>
        <v>0</v>
      </c>
      <c r="X999" s="22">
        <f t="shared" si="505"/>
        <v>1</v>
      </c>
      <c r="Y999" s="22" t="e">
        <f>U999/#REF!</f>
        <v>#REF!</v>
      </c>
      <c r="Z999" s="22" t="e">
        <f>V999/#REF!</f>
        <v>#REF!</v>
      </c>
      <c r="AA999" s="20">
        <f t="shared" si="507"/>
        <v>152327.33333333334</v>
      </c>
      <c r="AB999" s="20">
        <f t="shared" si="508"/>
        <v>152327.33333333334</v>
      </c>
    </row>
    <row r="1000" spans="1:47" ht="71.400000000000006" x14ac:dyDescent="0.2">
      <c r="A1000" s="40">
        <v>921</v>
      </c>
      <c r="B1000" s="55" t="s">
        <v>717</v>
      </c>
      <c r="C1000" s="54" t="s">
        <v>152</v>
      </c>
      <c r="D1000" s="19">
        <v>1</v>
      </c>
      <c r="E1000" s="2">
        <v>115000</v>
      </c>
      <c r="F1000" s="2">
        <f t="shared" si="509"/>
        <v>115000</v>
      </c>
      <c r="G1000" s="2">
        <v>124200.00000000001</v>
      </c>
      <c r="H1000" s="2">
        <f t="shared" si="510"/>
        <v>124200.00000000001</v>
      </c>
      <c r="I1000" s="2">
        <v>122003.5</v>
      </c>
      <c r="J1000" s="63">
        <f t="shared" si="511"/>
        <v>122003.5</v>
      </c>
      <c r="K1000" s="20">
        <f t="shared" si="512"/>
        <v>115000</v>
      </c>
      <c r="L1000" s="20">
        <f t="shared" si="513"/>
        <v>124200.00000000001</v>
      </c>
      <c r="M1000" s="20">
        <f t="shared" si="514"/>
        <v>122003.5</v>
      </c>
      <c r="N1000" s="20">
        <f t="shared" si="515"/>
        <v>120401.16666666667</v>
      </c>
      <c r="O1000" s="20">
        <f t="shared" si="500"/>
        <v>118501.75</v>
      </c>
      <c r="P1000" s="20">
        <f t="shared" si="501"/>
        <v>123101.75</v>
      </c>
      <c r="Q1000" s="20">
        <f t="shared" si="516"/>
        <v>6505.3823869162479</v>
      </c>
      <c r="R1000" s="21">
        <f t="shared" si="502"/>
        <v>5.489693094757038E-2</v>
      </c>
      <c r="S1000" s="20">
        <f t="shared" si="506"/>
        <v>120401.16666666667</v>
      </c>
      <c r="T1000" s="16" t="str">
        <f t="shared" si="503"/>
        <v>PROMEDIO</v>
      </c>
      <c r="U1000" s="16">
        <v>1</v>
      </c>
      <c r="V1000" s="16">
        <v>1</v>
      </c>
      <c r="W1000" s="18">
        <f t="shared" si="504"/>
        <v>0</v>
      </c>
      <c r="X1000" s="22">
        <f t="shared" si="505"/>
        <v>1</v>
      </c>
      <c r="Y1000" s="22" t="e">
        <f>U1000/#REF!</f>
        <v>#REF!</v>
      </c>
      <c r="Z1000" s="22" t="e">
        <f>V1000/#REF!</f>
        <v>#REF!</v>
      </c>
      <c r="AA1000" s="20">
        <f t="shared" si="507"/>
        <v>120401.16666666667</v>
      </c>
      <c r="AB1000" s="20">
        <f t="shared" si="508"/>
        <v>120401.16666666667</v>
      </c>
    </row>
    <row r="1001" spans="1:47" ht="20.399999999999999" x14ac:dyDescent="0.2">
      <c r="A1001" s="40">
        <v>922</v>
      </c>
      <c r="B1001" s="55" t="s">
        <v>118</v>
      </c>
      <c r="C1001" s="54" t="s">
        <v>154</v>
      </c>
      <c r="D1001" s="19">
        <v>1</v>
      </c>
      <c r="E1001" s="2">
        <v>185000</v>
      </c>
      <c r="F1001" s="2">
        <f t="shared" si="509"/>
        <v>185000</v>
      </c>
      <c r="G1001" s="2">
        <v>229400</v>
      </c>
      <c r="H1001" s="2">
        <f t="shared" si="510"/>
        <v>229400</v>
      </c>
      <c r="I1001" s="2">
        <v>188718.5</v>
      </c>
      <c r="J1001" s="63">
        <f t="shared" si="511"/>
        <v>188718.5</v>
      </c>
      <c r="K1001" s="20">
        <f t="shared" si="512"/>
        <v>185000</v>
      </c>
      <c r="L1001" s="20">
        <f t="shared" si="513"/>
        <v>229400</v>
      </c>
      <c r="M1001" s="20">
        <f t="shared" si="514"/>
        <v>188718.5</v>
      </c>
      <c r="N1001" s="20">
        <f t="shared" si="515"/>
        <v>201039.5</v>
      </c>
      <c r="O1001" s="20">
        <f t="shared" si="500"/>
        <v>186859.25</v>
      </c>
      <c r="P1001" s="20">
        <f t="shared" si="501"/>
        <v>209059.25</v>
      </c>
      <c r="Q1001" s="20">
        <f t="shared" si="516"/>
        <v>31395.541084682711</v>
      </c>
      <c r="R1001" s="21">
        <f t="shared" si="502"/>
        <v>0.16801705607125531</v>
      </c>
      <c r="S1001" s="20">
        <f t="shared" si="506"/>
        <v>186859.25</v>
      </c>
      <c r="T1001" s="16" t="str">
        <f t="shared" si="503"/>
        <v>PROM[MEN-MED]</v>
      </c>
      <c r="U1001" s="16">
        <v>1</v>
      </c>
      <c r="V1001" s="16">
        <v>1</v>
      </c>
      <c r="W1001" s="18">
        <f t="shared" si="504"/>
        <v>0</v>
      </c>
      <c r="X1001" s="22">
        <f t="shared" si="505"/>
        <v>1</v>
      </c>
      <c r="Y1001" s="22" t="e">
        <f>U1001/#REF!</f>
        <v>#REF!</v>
      </c>
      <c r="Z1001" s="22" t="e">
        <f>V1001/#REF!</f>
        <v>#REF!</v>
      </c>
      <c r="AA1001" s="20">
        <f t="shared" si="507"/>
        <v>186859.25</v>
      </c>
      <c r="AB1001" s="20">
        <f t="shared" si="508"/>
        <v>186859.25</v>
      </c>
    </row>
    <row r="1002" spans="1:47" ht="20.399999999999999" x14ac:dyDescent="0.2">
      <c r="A1002" s="40">
        <v>923</v>
      </c>
      <c r="B1002" s="55" t="s">
        <v>718</v>
      </c>
      <c r="C1002" s="54" t="s">
        <v>153</v>
      </c>
      <c r="D1002" s="19">
        <v>1</v>
      </c>
      <c r="E1002" s="2">
        <v>216000</v>
      </c>
      <c r="F1002" s="2">
        <f t="shared" si="509"/>
        <v>216000</v>
      </c>
      <c r="G1002" s="2">
        <v>265680</v>
      </c>
      <c r="H1002" s="2">
        <f t="shared" si="510"/>
        <v>265680</v>
      </c>
      <c r="I1002" s="2">
        <v>270950.40000000008</v>
      </c>
      <c r="J1002" s="63">
        <f t="shared" si="511"/>
        <v>270950.40000000008</v>
      </c>
      <c r="K1002" s="20">
        <f t="shared" si="512"/>
        <v>216000</v>
      </c>
      <c r="L1002" s="20">
        <f t="shared" si="513"/>
        <v>270950.40000000008</v>
      </c>
      <c r="M1002" s="20">
        <f t="shared" si="514"/>
        <v>265680</v>
      </c>
      <c r="N1002" s="20">
        <f t="shared" si="515"/>
        <v>250876.80000000005</v>
      </c>
      <c r="O1002" s="20">
        <f t="shared" si="500"/>
        <v>240840</v>
      </c>
      <c r="P1002" s="20">
        <f t="shared" si="501"/>
        <v>268315.20000000007</v>
      </c>
      <c r="Q1002" s="20">
        <f t="shared" si="516"/>
        <v>35129.064889347683</v>
      </c>
      <c r="R1002" s="21">
        <f t="shared" si="502"/>
        <v>0.14586059163489321</v>
      </c>
      <c r="S1002" s="20">
        <f t="shared" si="506"/>
        <v>240840</v>
      </c>
      <c r="T1002" s="16" t="str">
        <f t="shared" si="503"/>
        <v>PROM[MEN-MED]</v>
      </c>
      <c r="U1002" s="16">
        <v>1</v>
      </c>
      <c r="V1002" s="16">
        <v>1</v>
      </c>
      <c r="W1002" s="18">
        <f t="shared" si="504"/>
        <v>0</v>
      </c>
      <c r="X1002" s="22">
        <f t="shared" si="505"/>
        <v>1</v>
      </c>
      <c r="Y1002" s="22" t="e">
        <f>U1002/#REF!</f>
        <v>#REF!</v>
      </c>
      <c r="Z1002" s="22" t="e">
        <f>V1002/#REF!</f>
        <v>#REF!</v>
      </c>
      <c r="AA1002" s="20">
        <f t="shared" si="507"/>
        <v>240840</v>
      </c>
      <c r="AB1002" s="20">
        <f t="shared" si="508"/>
        <v>240840</v>
      </c>
    </row>
    <row r="1003" spans="1:47" s="45" customFormat="1" ht="17.399999999999999" customHeight="1" x14ac:dyDescent="0.2">
      <c r="A1003" s="334" t="s">
        <v>120</v>
      </c>
      <c r="B1003" s="335"/>
      <c r="C1003" s="43"/>
      <c r="D1003" s="124"/>
      <c r="E1003" s="125"/>
      <c r="F1003" s="125"/>
      <c r="G1003" s="125"/>
      <c r="H1003" s="125"/>
      <c r="I1003" s="125"/>
      <c r="J1003" s="126"/>
      <c r="K1003" s="127"/>
      <c r="L1003" s="127"/>
      <c r="M1003" s="127"/>
      <c r="N1003" s="127"/>
      <c r="O1003" s="127"/>
      <c r="P1003" s="127"/>
      <c r="Q1003" s="127"/>
      <c r="R1003" s="128"/>
      <c r="S1003" s="127"/>
      <c r="T1003" s="123"/>
      <c r="U1003" s="123"/>
      <c r="V1003" s="123"/>
      <c r="W1003" s="124"/>
      <c r="X1003" s="128"/>
      <c r="Y1003" s="128"/>
      <c r="Z1003" s="128"/>
      <c r="AA1003" s="127"/>
      <c r="AB1003" s="127"/>
      <c r="AC1003" s="44"/>
      <c r="AD1003" s="44"/>
      <c r="AE1003" s="44"/>
      <c r="AF1003" s="44"/>
      <c r="AG1003" s="44"/>
      <c r="AH1003" s="44"/>
      <c r="AI1003" s="44"/>
      <c r="AJ1003" s="44"/>
      <c r="AK1003" s="44"/>
      <c r="AL1003" s="44"/>
      <c r="AM1003" s="44"/>
      <c r="AN1003" s="44"/>
      <c r="AO1003" s="44"/>
      <c r="AP1003" s="44"/>
      <c r="AQ1003" s="44"/>
      <c r="AR1003" s="44"/>
      <c r="AS1003" s="44"/>
      <c r="AT1003" s="44"/>
      <c r="AU1003" s="44"/>
    </row>
    <row r="1004" spans="1:47" ht="20.399999999999999" x14ac:dyDescent="0.2">
      <c r="A1004" s="40">
        <v>924</v>
      </c>
      <c r="B1004" s="55" t="s">
        <v>121</v>
      </c>
      <c r="C1004" s="54" t="s">
        <v>156</v>
      </c>
      <c r="D1004" s="19">
        <v>1</v>
      </c>
      <c r="E1004" s="2">
        <v>85000</v>
      </c>
      <c r="F1004" s="2">
        <f t="shared" ref="F1004:F1034" si="517">E1004*D1004</f>
        <v>85000</v>
      </c>
      <c r="G1004" s="2">
        <v>87550</v>
      </c>
      <c r="H1004" s="2">
        <f t="shared" ref="H1004:H1034" si="518">G1004*D1004</f>
        <v>87550</v>
      </c>
      <c r="I1004" s="2">
        <v>99144</v>
      </c>
      <c r="J1004" s="63">
        <f t="shared" ref="J1004:J1034" si="519">I1004*D1004</f>
        <v>99144</v>
      </c>
      <c r="K1004" s="20">
        <f t="shared" ref="K1004:K1034" si="520">MIN(E1004,G1004,I1004)</f>
        <v>85000</v>
      </c>
      <c r="L1004" s="20">
        <f t="shared" ref="L1004:L1034" si="521">MAX(E1004,G1004,I1004)</f>
        <v>99144</v>
      </c>
      <c r="M1004" s="20">
        <f t="shared" ref="M1004:M1034" si="522">MEDIAN(E1004,G1004,I1004)</f>
        <v>87550</v>
      </c>
      <c r="N1004" s="20">
        <f t="shared" ref="N1004:N1034" si="523">AVERAGE(E1004,G1004,I1004)</f>
        <v>90564.666666666672</v>
      </c>
      <c r="O1004" s="20">
        <f t="shared" si="500"/>
        <v>86275</v>
      </c>
      <c r="P1004" s="20">
        <f t="shared" si="501"/>
        <v>93347</v>
      </c>
      <c r="Q1004" s="20">
        <f t="shared" ref="Q1004:Q1034" si="524">STDEVA(E1004,G1004)</f>
        <v>1803.1222920256962</v>
      </c>
      <c r="R1004" s="21">
        <f t="shared" si="502"/>
        <v>2.0899707818321601E-2</v>
      </c>
      <c r="S1004" s="20">
        <f t="shared" si="506"/>
        <v>90564.666666666672</v>
      </c>
      <c r="T1004" s="16" t="str">
        <f t="shared" si="503"/>
        <v>PROMEDIO</v>
      </c>
      <c r="U1004" s="16">
        <v>1</v>
      </c>
      <c r="V1004" s="16">
        <v>1</v>
      </c>
      <c r="W1004" s="18">
        <f t="shared" si="504"/>
        <v>0</v>
      </c>
      <c r="X1004" s="22">
        <f t="shared" si="505"/>
        <v>1</v>
      </c>
      <c r="Y1004" s="22" t="e">
        <f>U1004/#REF!</f>
        <v>#REF!</v>
      </c>
      <c r="Z1004" s="22" t="e">
        <f>V1004/#REF!</f>
        <v>#REF!</v>
      </c>
      <c r="AA1004" s="20">
        <f t="shared" si="507"/>
        <v>90564.666666666672</v>
      </c>
      <c r="AB1004" s="20">
        <f t="shared" si="508"/>
        <v>90564.666666666672</v>
      </c>
    </row>
    <row r="1005" spans="1:47" ht="20.399999999999999" x14ac:dyDescent="0.2">
      <c r="A1005" s="40">
        <v>925</v>
      </c>
      <c r="B1005" s="55" t="s">
        <v>122</v>
      </c>
      <c r="C1005" s="54" t="s">
        <v>152</v>
      </c>
      <c r="D1005" s="19">
        <v>1</v>
      </c>
      <c r="E1005" s="2">
        <v>195000</v>
      </c>
      <c r="F1005" s="2">
        <f t="shared" si="517"/>
        <v>195000</v>
      </c>
      <c r="G1005" s="2">
        <v>204750</v>
      </c>
      <c r="H1005" s="2">
        <f t="shared" si="518"/>
        <v>204750</v>
      </c>
      <c r="I1005" s="2">
        <v>271518</v>
      </c>
      <c r="J1005" s="63">
        <f t="shared" si="519"/>
        <v>271518</v>
      </c>
      <c r="K1005" s="20">
        <f t="shared" si="520"/>
        <v>195000</v>
      </c>
      <c r="L1005" s="20">
        <f t="shared" si="521"/>
        <v>271518</v>
      </c>
      <c r="M1005" s="20">
        <f t="shared" si="522"/>
        <v>204750</v>
      </c>
      <c r="N1005" s="20">
        <f t="shared" si="523"/>
        <v>223756</v>
      </c>
      <c r="O1005" s="20">
        <f t="shared" si="500"/>
        <v>199875</v>
      </c>
      <c r="P1005" s="20">
        <f t="shared" si="501"/>
        <v>238134</v>
      </c>
      <c r="Q1005" s="20">
        <f t="shared" si="524"/>
        <v>6894.2911165688383</v>
      </c>
      <c r="R1005" s="21">
        <f t="shared" si="502"/>
        <v>3.449301371641695E-2</v>
      </c>
      <c r="S1005" s="20">
        <f t="shared" si="506"/>
        <v>223756</v>
      </c>
      <c r="T1005" s="16" t="str">
        <f t="shared" si="503"/>
        <v>PROMEDIO</v>
      </c>
      <c r="U1005" s="16">
        <v>1</v>
      </c>
      <c r="V1005" s="16">
        <v>1</v>
      </c>
      <c r="W1005" s="18">
        <f t="shared" si="504"/>
        <v>0</v>
      </c>
      <c r="X1005" s="22">
        <f t="shared" si="505"/>
        <v>1</v>
      </c>
      <c r="Y1005" s="22" t="e">
        <f>U1005/#REF!</f>
        <v>#REF!</v>
      </c>
      <c r="Z1005" s="22" t="e">
        <f>V1005/#REF!</f>
        <v>#REF!</v>
      </c>
      <c r="AA1005" s="20">
        <f t="shared" si="507"/>
        <v>223756</v>
      </c>
      <c r="AB1005" s="20">
        <f t="shared" si="508"/>
        <v>223756</v>
      </c>
    </row>
    <row r="1006" spans="1:47" x14ac:dyDescent="0.2">
      <c r="A1006" s="40">
        <v>926</v>
      </c>
      <c r="B1006" s="55" t="s">
        <v>123</v>
      </c>
      <c r="C1006" s="54" t="s">
        <v>156</v>
      </c>
      <c r="D1006" s="19">
        <v>1</v>
      </c>
      <c r="E1006" s="2">
        <v>91000</v>
      </c>
      <c r="F1006" s="2">
        <f t="shared" si="517"/>
        <v>91000</v>
      </c>
      <c r="G1006" s="2">
        <v>97370</v>
      </c>
      <c r="H1006" s="2">
        <f t="shared" si="518"/>
        <v>97370</v>
      </c>
      <c r="I1006" s="2">
        <v>104185.90000000001</v>
      </c>
      <c r="J1006" s="63">
        <f t="shared" si="519"/>
        <v>104185.90000000001</v>
      </c>
      <c r="K1006" s="20">
        <f t="shared" si="520"/>
        <v>91000</v>
      </c>
      <c r="L1006" s="20">
        <f t="shared" si="521"/>
        <v>104185.90000000001</v>
      </c>
      <c r="M1006" s="20">
        <f t="shared" si="522"/>
        <v>97370</v>
      </c>
      <c r="N1006" s="20">
        <f t="shared" si="523"/>
        <v>97518.633333333346</v>
      </c>
      <c r="O1006" s="20">
        <f t="shared" si="500"/>
        <v>94185</v>
      </c>
      <c r="P1006" s="20">
        <f t="shared" si="501"/>
        <v>100777.95000000001</v>
      </c>
      <c r="Q1006" s="20">
        <f t="shared" si="524"/>
        <v>4504.270196158308</v>
      </c>
      <c r="R1006" s="21">
        <f t="shared" si="502"/>
        <v>4.7823647036771333E-2</v>
      </c>
      <c r="S1006" s="20">
        <f t="shared" si="506"/>
        <v>97518.633333333346</v>
      </c>
      <c r="T1006" s="16" t="str">
        <f t="shared" si="503"/>
        <v>PROMEDIO</v>
      </c>
      <c r="U1006" s="16">
        <v>1</v>
      </c>
      <c r="V1006" s="16">
        <v>1</v>
      </c>
      <c r="W1006" s="18">
        <f t="shared" si="504"/>
        <v>0</v>
      </c>
      <c r="X1006" s="22">
        <f t="shared" si="505"/>
        <v>1</v>
      </c>
      <c r="Y1006" s="22" t="e">
        <f>U1006/#REF!</f>
        <v>#REF!</v>
      </c>
      <c r="Z1006" s="22" t="e">
        <f>V1006/#REF!</f>
        <v>#REF!</v>
      </c>
      <c r="AA1006" s="20">
        <f t="shared" si="507"/>
        <v>97518.633333333346</v>
      </c>
      <c r="AB1006" s="20">
        <f t="shared" si="508"/>
        <v>97518.633333333346</v>
      </c>
    </row>
    <row r="1007" spans="1:47" x14ac:dyDescent="0.2">
      <c r="A1007" s="40">
        <v>927</v>
      </c>
      <c r="B1007" s="55" t="s">
        <v>124</v>
      </c>
      <c r="C1007" s="54" t="s">
        <v>152</v>
      </c>
      <c r="D1007" s="19">
        <v>1</v>
      </c>
      <c r="E1007" s="2">
        <v>55000</v>
      </c>
      <c r="F1007" s="2">
        <f t="shared" si="517"/>
        <v>55000</v>
      </c>
      <c r="G1007" s="2">
        <v>62149.999999999993</v>
      </c>
      <c r="H1007" s="2">
        <f t="shared" si="518"/>
        <v>62149.999999999993</v>
      </c>
      <c r="I1007" s="2">
        <v>75289.499999999985</v>
      </c>
      <c r="J1007" s="63">
        <f t="shared" si="519"/>
        <v>75289.499999999985</v>
      </c>
      <c r="K1007" s="20">
        <f t="shared" si="520"/>
        <v>55000</v>
      </c>
      <c r="L1007" s="20">
        <f t="shared" si="521"/>
        <v>75289.499999999985</v>
      </c>
      <c r="M1007" s="20">
        <f t="shared" si="522"/>
        <v>62149.999999999993</v>
      </c>
      <c r="N1007" s="20">
        <f t="shared" si="523"/>
        <v>64146.5</v>
      </c>
      <c r="O1007" s="20">
        <f t="shared" si="500"/>
        <v>58575</v>
      </c>
      <c r="P1007" s="20">
        <f t="shared" si="501"/>
        <v>68719.749999999985</v>
      </c>
      <c r="Q1007" s="20">
        <f t="shared" si="524"/>
        <v>5055.8134854838099</v>
      </c>
      <c r="R1007" s="21">
        <f t="shared" si="502"/>
        <v>8.6313503806808536E-2</v>
      </c>
      <c r="S1007" s="20">
        <f t="shared" si="506"/>
        <v>64146.5</v>
      </c>
      <c r="T1007" s="16" t="str">
        <f t="shared" si="503"/>
        <v>PROMEDIO</v>
      </c>
      <c r="U1007" s="16">
        <v>1</v>
      </c>
      <c r="V1007" s="16">
        <v>1</v>
      </c>
      <c r="W1007" s="18">
        <f t="shared" si="504"/>
        <v>0</v>
      </c>
      <c r="X1007" s="22">
        <f t="shared" si="505"/>
        <v>1</v>
      </c>
      <c r="Y1007" s="22" t="e">
        <f>U1007/#REF!</f>
        <v>#REF!</v>
      </c>
      <c r="Z1007" s="22" t="e">
        <f>V1007/#REF!</f>
        <v>#REF!</v>
      </c>
      <c r="AA1007" s="20">
        <f t="shared" si="507"/>
        <v>64146.5</v>
      </c>
      <c r="AB1007" s="20">
        <f t="shared" si="508"/>
        <v>64146.5</v>
      </c>
    </row>
    <row r="1008" spans="1:47" ht="20.399999999999999" x14ac:dyDescent="0.2">
      <c r="A1008" s="40">
        <v>928</v>
      </c>
      <c r="B1008" s="55" t="s">
        <v>125</v>
      </c>
      <c r="C1008" s="54" t="s">
        <v>152</v>
      </c>
      <c r="D1008" s="19">
        <v>1</v>
      </c>
      <c r="E1008" s="2">
        <v>94000</v>
      </c>
      <c r="F1008" s="2">
        <f t="shared" si="517"/>
        <v>94000</v>
      </c>
      <c r="G1008" s="2">
        <v>102460.00000000001</v>
      </c>
      <c r="H1008" s="2">
        <f t="shared" si="518"/>
        <v>102460.00000000001</v>
      </c>
      <c r="I1008" s="2">
        <v>107620.6</v>
      </c>
      <c r="J1008" s="63">
        <f t="shared" si="519"/>
        <v>107620.6</v>
      </c>
      <c r="K1008" s="20">
        <f t="shared" si="520"/>
        <v>94000</v>
      </c>
      <c r="L1008" s="20">
        <f t="shared" si="521"/>
        <v>107620.6</v>
      </c>
      <c r="M1008" s="20">
        <f t="shared" si="522"/>
        <v>102460.00000000001</v>
      </c>
      <c r="N1008" s="20">
        <f t="shared" si="523"/>
        <v>101360.2</v>
      </c>
      <c r="O1008" s="20">
        <f t="shared" si="500"/>
        <v>98230</v>
      </c>
      <c r="P1008" s="20">
        <f t="shared" si="501"/>
        <v>105040.30000000002</v>
      </c>
      <c r="Q1008" s="20">
        <f t="shared" si="524"/>
        <v>5982.1233688382017</v>
      </c>
      <c r="R1008" s="21">
        <f t="shared" si="502"/>
        <v>6.0899148618937207E-2</v>
      </c>
      <c r="S1008" s="20">
        <f t="shared" si="506"/>
        <v>101360.2</v>
      </c>
      <c r="T1008" s="16" t="str">
        <f t="shared" si="503"/>
        <v>PROMEDIO</v>
      </c>
      <c r="U1008" s="16">
        <v>1</v>
      </c>
      <c r="V1008" s="16">
        <v>1</v>
      </c>
      <c r="W1008" s="18">
        <f t="shared" si="504"/>
        <v>0</v>
      </c>
      <c r="X1008" s="22">
        <f t="shared" si="505"/>
        <v>1</v>
      </c>
      <c r="Y1008" s="22" t="e">
        <f>U1008/#REF!</f>
        <v>#REF!</v>
      </c>
      <c r="Z1008" s="22" t="e">
        <f>V1008/#REF!</f>
        <v>#REF!</v>
      </c>
      <c r="AA1008" s="20">
        <f t="shared" si="507"/>
        <v>101360.2</v>
      </c>
      <c r="AB1008" s="20">
        <f t="shared" si="508"/>
        <v>101360.2</v>
      </c>
    </row>
    <row r="1009" spans="1:28" ht="20.399999999999999" x14ac:dyDescent="0.2">
      <c r="A1009" s="40">
        <v>929</v>
      </c>
      <c r="B1009" s="55" t="s">
        <v>126</v>
      </c>
      <c r="C1009" s="54" t="s">
        <v>152</v>
      </c>
      <c r="D1009" s="19">
        <v>1</v>
      </c>
      <c r="E1009" s="2">
        <v>96000</v>
      </c>
      <c r="F1009" s="2">
        <f t="shared" si="517"/>
        <v>96000</v>
      </c>
      <c r="G1009" s="2">
        <v>103680</v>
      </c>
      <c r="H1009" s="2">
        <f t="shared" si="518"/>
        <v>103680</v>
      </c>
      <c r="I1009" s="2">
        <v>135945.60000000001</v>
      </c>
      <c r="J1009" s="63">
        <f t="shared" si="519"/>
        <v>135945.60000000001</v>
      </c>
      <c r="K1009" s="20">
        <f t="shared" si="520"/>
        <v>96000</v>
      </c>
      <c r="L1009" s="20">
        <f t="shared" si="521"/>
        <v>135945.60000000001</v>
      </c>
      <c r="M1009" s="20">
        <f t="shared" si="522"/>
        <v>103680</v>
      </c>
      <c r="N1009" s="20">
        <f t="shared" si="523"/>
        <v>111875.2</v>
      </c>
      <c r="O1009" s="20">
        <f t="shared" si="500"/>
        <v>99840</v>
      </c>
      <c r="P1009" s="20">
        <f t="shared" si="501"/>
        <v>119812.8</v>
      </c>
      <c r="Q1009" s="20">
        <f t="shared" si="524"/>
        <v>5430.5800795126852</v>
      </c>
      <c r="R1009" s="21">
        <f t="shared" si="502"/>
        <v>5.4392829322042119E-2</v>
      </c>
      <c r="S1009" s="20">
        <f t="shared" si="506"/>
        <v>111875.2</v>
      </c>
      <c r="T1009" s="16" t="str">
        <f t="shared" si="503"/>
        <v>PROMEDIO</v>
      </c>
      <c r="U1009" s="16">
        <v>1</v>
      </c>
      <c r="V1009" s="16">
        <v>1</v>
      </c>
      <c r="W1009" s="18">
        <f t="shared" si="504"/>
        <v>0</v>
      </c>
      <c r="X1009" s="22">
        <f t="shared" si="505"/>
        <v>1</v>
      </c>
      <c r="Y1009" s="22" t="e">
        <f>U1009/#REF!</f>
        <v>#REF!</v>
      </c>
      <c r="Z1009" s="22" t="e">
        <f>V1009/#REF!</f>
        <v>#REF!</v>
      </c>
      <c r="AA1009" s="20">
        <f t="shared" si="507"/>
        <v>111875.2</v>
      </c>
      <c r="AB1009" s="20">
        <f t="shared" si="508"/>
        <v>111875.2</v>
      </c>
    </row>
    <row r="1010" spans="1:28" x14ac:dyDescent="0.2">
      <c r="A1010" s="40">
        <v>930</v>
      </c>
      <c r="B1010" s="55" t="s">
        <v>127</v>
      </c>
      <c r="C1010" s="54" t="s">
        <v>152</v>
      </c>
      <c r="D1010" s="19">
        <v>1</v>
      </c>
      <c r="E1010" s="2">
        <v>86000</v>
      </c>
      <c r="F1010" s="2">
        <f t="shared" si="517"/>
        <v>86000</v>
      </c>
      <c r="G1010" s="2">
        <v>106640</v>
      </c>
      <c r="H1010" s="2">
        <f t="shared" si="518"/>
        <v>106640</v>
      </c>
      <c r="I1010" s="2">
        <v>107878.40000000002</v>
      </c>
      <c r="J1010" s="63">
        <f t="shared" si="519"/>
        <v>107878.40000000002</v>
      </c>
      <c r="K1010" s="20">
        <f t="shared" si="520"/>
        <v>86000</v>
      </c>
      <c r="L1010" s="20">
        <f t="shared" si="521"/>
        <v>107878.40000000002</v>
      </c>
      <c r="M1010" s="20">
        <f t="shared" si="522"/>
        <v>106640</v>
      </c>
      <c r="N1010" s="20">
        <f t="shared" si="523"/>
        <v>100172.8</v>
      </c>
      <c r="O1010" s="20">
        <f t="shared" si="500"/>
        <v>96320</v>
      </c>
      <c r="P1010" s="20">
        <f t="shared" si="501"/>
        <v>107259.20000000001</v>
      </c>
      <c r="Q1010" s="20">
        <f t="shared" si="524"/>
        <v>14594.683963690341</v>
      </c>
      <c r="R1010" s="21">
        <f t="shared" si="502"/>
        <v>0.15152288168283159</v>
      </c>
      <c r="S1010" s="20">
        <f t="shared" si="506"/>
        <v>96320</v>
      </c>
      <c r="T1010" s="16" t="str">
        <f t="shared" si="503"/>
        <v>PROM[MEN-MED]</v>
      </c>
      <c r="U1010" s="16">
        <v>1</v>
      </c>
      <c r="V1010" s="16">
        <v>1</v>
      </c>
      <c r="W1010" s="18">
        <f t="shared" si="504"/>
        <v>0</v>
      </c>
      <c r="X1010" s="22">
        <f t="shared" si="505"/>
        <v>1</v>
      </c>
      <c r="Y1010" s="22" t="e">
        <f>U1010/#REF!</f>
        <v>#REF!</v>
      </c>
      <c r="Z1010" s="22" t="e">
        <f>V1010/#REF!</f>
        <v>#REF!</v>
      </c>
      <c r="AA1010" s="20">
        <f t="shared" si="507"/>
        <v>96320</v>
      </c>
      <c r="AB1010" s="20">
        <f t="shared" si="508"/>
        <v>96320</v>
      </c>
    </row>
    <row r="1011" spans="1:28" ht="20.399999999999999" x14ac:dyDescent="0.2">
      <c r="A1011" s="40">
        <v>931</v>
      </c>
      <c r="B1011" s="55" t="s">
        <v>719</v>
      </c>
      <c r="C1011" s="54" t="s">
        <v>152</v>
      </c>
      <c r="D1011" s="19">
        <v>1</v>
      </c>
      <c r="E1011" s="2">
        <v>196000</v>
      </c>
      <c r="F1011" s="2">
        <f t="shared" si="517"/>
        <v>196000</v>
      </c>
      <c r="G1011" s="2">
        <v>245000</v>
      </c>
      <c r="H1011" s="2">
        <f t="shared" si="518"/>
        <v>245000</v>
      </c>
      <c r="I1011" s="2">
        <v>232867.60000000003</v>
      </c>
      <c r="J1011" s="63">
        <f t="shared" si="519"/>
        <v>232867.60000000003</v>
      </c>
      <c r="K1011" s="20">
        <f t="shared" si="520"/>
        <v>196000</v>
      </c>
      <c r="L1011" s="20">
        <f t="shared" si="521"/>
        <v>245000</v>
      </c>
      <c r="M1011" s="20">
        <f t="shared" si="522"/>
        <v>232867.60000000003</v>
      </c>
      <c r="N1011" s="20">
        <f t="shared" si="523"/>
        <v>224622.53333333335</v>
      </c>
      <c r="O1011" s="20">
        <f t="shared" si="500"/>
        <v>214433.80000000002</v>
      </c>
      <c r="P1011" s="20">
        <f t="shared" si="501"/>
        <v>238933.80000000002</v>
      </c>
      <c r="Q1011" s="20">
        <f t="shared" si="524"/>
        <v>34648.232278140829</v>
      </c>
      <c r="R1011" s="21">
        <f t="shared" si="502"/>
        <v>0.16158008801849721</v>
      </c>
      <c r="S1011" s="20">
        <f t="shared" si="506"/>
        <v>214433.80000000002</v>
      </c>
      <c r="T1011" s="16" t="str">
        <f t="shared" si="503"/>
        <v>PROM[MEN-MED]</v>
      </c>
      <c r="U1011" s="16">
        <v>1</v>
      </c>
      <c r="V1011" s="16">
        <v>1</v>
      </c>
      <c r="W1011" s="18">
        <f t="shared" si="504"/>
        <v>0</v>
      </c>
      <c r="X1011" s="22">
        <f t="shared" si="505"/>
        <v>1</v>
      </c>
      <c r="Y1011" s="22" t="e">
        <f>U1011/#REF!</f>
        <v>#REF!</v>
      </c>
      <c r="Z1011" s="22" t="e">
        <f>V1011/#REF!</f>
        <v>#REF!</v>
      </c>
      <c r="AA1011" s="20">
        <f t="shared" si="507"/>
        <v>214433.80000000002</v>
      </c>
      <c r="AB1011" s="20">
        <f t="shared" si="508"/>
        <v>214433.80000000002</v>
      </c>
    </row>
    <row r="1012" spans="1:28" x14ac:dyDescent="0.2">
      <c r="A1012" s="40">
        <v>932</v>
      </c>
      <c r="B1012" s="55" t="s">
        <v>129</v>
      </c>
      <c r="C1012" s="54" t="s">
        <v>152</v>
      </c>
      <c r="D1012" s="19">
        <v>1</v>
      </c>
      <c r="E1012" s="2">
        <v>75000</v>
      </c>
      <c r="F1012" s="2">
        <f t="shared" si="517"/>
        <v>75000</v>
      </c>
      <c r="G1012" s="2">
        <v>78000</v>
      </c>
      <c r="H1012" s="2">
        <f t="shared" si="518"/>
        <v>78000</v>
      </c>
      <c r="I1012" s="2">
        <v>90750.000000000015</v>
      </c>
      <c r="J1012" s="63">
        <f t="shared" si="519"/>
        <v>90750.000000000015</v>
      </c>
      <c r="K1012" s="20">
        <f t="shared" si="520"/>
        <v>75000</v>
      </c>
      <c r="L1012" s="20">
        <f t="shared" si="521"/>
        <v>90750.000000000015</v>
      </c>
      <c r="M1012" s="20">
        <f t="shared" si="522"/>
        <v>78000</v>
      </c>
      <c r="N1012" s="20">
        <f t="shared" si="523"/>
        <v>81250</v>
      </c>
      <c r="O1012" s="20">
        <f t="shared" si="500"/>
        <v>76500</v>
      </c>
      <c r="P1012" s="20">
        <f t="shared" si="501"/>
        <v>84375</v>
      </c>
      <c r="Q1012" s="20">
        <f t="shared" si="524"/>
        <v>2121.3203435596424</v>
      </c>
      <c r="R1012" s="21">
        <f t="shared" si="502"/>
        <v>2.7729677693590096E-2</v>
      </c>
      <c r="S1012" s="20">
        <f t="shared" si="506"/>
        <v>81250</v>
      </c>
      <c r="T1012" s="16" t="str">
        <f t="shared" si="503"/>
        <v>PROMEDIO</v>
      </c>
      <c r="U1012" s="16">
        <v>1</v>
      </c>
      <c r="V1012" s="16">
        <v>1</v>
      </c>
      <c r="W1012" s="18">
        <f t="shared" si="504"/>
        <v>0</v>
      </c>
      <c r="X1012" s="22">
        <f t="shared" si="505"/>
        <v>1</v>
      </c>
      <c r="Y1012" s="22" t="e">
        <f>U1012/#REF!</f>
        <v>#REF!</v>
      </c>
      <c r="Z1012" s="22" t="e">
        <f>V1012/#REF!</f>
        <v>#REF!</v>
      </c>
      <c r="AA1012" s="20">
        <f t="shared" si="507"/>
        <v>81250</v>
      </c>
      <c r="AB1012" s="20">
        <f t="shared" si="508"/>
        <v>81250</v>
      </c>
    </row>
    <row r="1013" spans="1:28" x14ac:dyDescent="0.2">
      <c r="A1013" s="40">
        <v>933</v>
      </c>
      <c r="B1013" s="55" t="s">
        <v>130</v>
      </c>
      <c r="C1013" s="54" t="s">
        <v>152</v>
      </c>
      <c r="D1013" s="19">
        <v>1</v>
      </c>
      <c r="E1013" s="2">
        <v>98000</v>
      </c>
      <c r="F1013" s="2">
        <f t="shared" si="517"/>
        <v>98000</v>
      </c>
      <c r="G1013" s="2">
        <v>101920</v>
      </c>
      <c r="H1013" s="2">
        <f t="shared" si="518"/>
        <v>101920</v>
      </c>
      <c r="I1013" s="2">
        <v>148264.20000000001</v>
      </c>
      <c r="J1013" s="63">
        <f t="shared" si="519"/>
        <v>148264.20000000001</v>
      </c>
      <c r="K1013" s="20">
        <f t="shared" si="520"/>
        <v>98000</v>
      </c>
      <c r="L1013" s="20">
        <f t="shared" si="521"/>
        <v>148264.20000000001</v>
      </c>
      <c r="M1013" s="20">
        <f t="shared" si="522"/>
        <v>101920</v>
      </c>
      <c r="N1013" s="20">
        <f t="shared" si="523"/>
        <v>116061.40000000001</v>
      </c>
      <c r="O1013" s="20">
        <f t="shared" si="500"/>
        <v>99960</v>
      </c>
      <c r="P1013" s="20">
        <f t="shared" si="501"/>
        <v>125092.1</v>
      </c>
      <c r="Q1013" s="20">
        <f t="shared" si="524"/>
        <v>2771.8585822512664</v>
      </c>
      <c r="R1013" s="21">
        <f t="shared" si="502"/>
        <v>2.77296776935901E-2</v>
      </c>
      <c r="S1013" s="20">
        <f t="shared" si="506"/>
        <v>116061.40000000001</v>
      </c>
      <c r="T1013" s="16" t="str">
        <f t="shared" si="503"/>
        <v>PROMEDIO</v>
      </c>
      <c r="U1013" s="16">
        <v>1</v>
      </c>
      <c r="V1013" s="16">
        <v>1</v>
      </c>
      <c r="W1013" s="18">
        <f t="shared" si="504"/>
        <v>0</v>
      </c>
      <c r="X1013" s="22">
        <f t="shared" si="505"/>
        <v>1</v>
      </c>
      <c r="Y1013" s="22" t="e">
        <f>U1013/#REF!</f>
        <v>#REF!</v>
      </c>
      <c r="Z1013" s="22" t="e">
        <f>V1013/#REF!</f>
        <v>#REF!</v>
      </c>
      <c r="AA1013" s="20">
        <f t="shared" si="507"/>
        <v>116061.40000000001</v>
      </c>
      <c r="AB1013" s="20">
        <f t="shared" si="508"/>
        <v>116061.40000000001</v>
      </c>
    </row>
    <row r="1014" spans="1:28" ht="20.399999999999999" x14ac:dyDescent="0.2">
      <c r="A1014" s="40">
        <v>934</v>
      </c>
      <c r="B1014" s="55" t="s">
        <v>720</v>
      </c>
      <c r="C1014" s="54" t="s">
        <v>152</v>
      </c>
      <c r="D1014" s="19">
        <v>1</v>
      </c>
      <c r="E1014" s="2">
        <v>196387.15</v>
      </c>
      <c r="F1014" s="2">
        <f t="shared" si="517"/>
        <v>196387.15</v>
      </c>
      <c r="G1014" s="2">
        <v>221917.47949999999</v>
      </c>
      <c r="H1014" s="2">
        <f t="shared" si="518"/>
        <v>221917.47949999999</v>
      </c>
      <c r="I1014" s="2">
        <v>273449.46765999997</v>
      </c>
      <c r="J1014" s="63">
        <f t="shared" si="519"/>
        <v>273449.46765999997</v>
      </c>
      <c r="K1014" s="20">
        <f t="shared" si="520"/>
        <v>196387.15</v>
      </c>
      <c r="L1014" s="20">
        <f t="shared" si="521"/>
        <v>273449.46765999997</v>
      </c>
      <c r="M1014" s="20">
        <f t="shared" si="522"/>
        <v>221917.47949999999</v>
      </c>
      <c r="N1014" s="20">
        <f t="shared" si="523"/>
        <v>230584.69905333329</v>
      </c>
      <c r="O1014" s="20">
        <f t="shared" si="500"/>
        <v>209152.31474999999</v>
      </c>
      <c r="P1014" s="20">
        <f t="shared" si="501"/>
        <v>247683.47357999999</v>
      </c>
      <c r="Q1014" s="20">
        <f t="shared" si="524"/>
        <v>18052.669115376953</v>
      </c>
      <c r="R1014" s="21">
        <f t="shared" si="502"/>
        <v>8.6313503806808592E-2</v>
      </c>
      <c r="S1014" s="20">
        <f t="shared" si="506"/>
        <v>230584.69905333329</v>
      </c>
      <c r="T1014" s="16" t="str">
        <f t="shared" si="503"/>
        <v>PROMEDIO</v>
      </c>
      <c r="U1014" s="16">
        <v>1</v>
      </c>
      <c r="V1014" s="16">
        <v>1</v>
      </c>
      <c r="W1014" s="18">
        <f t="shared" si="504"/>
        <v>0</v>
      </c>
      <c r="X1014" s="22">
        <f t="shared" si="505"/>
        <v>1</v>
      </c>
      <c r="Y1014" s="22" t="e">
        <f>U1014/#REF!</f>
        <v>#REF!</v>
      </c>
      <c r="Z1014" s="22" t="e">
        <f>V1014/#REF!</f>
        <v>#REF!</v>
      </c>
      <c r="AA1014" s="20">
        <f t="shared" si="507"/>
        <v>230584.69905333329</v>
      </c>
      <c r="AB1014" s="20">
        <f t="shared" si="508"/>
        <v>230584.69905333329</v>
      </c>
    </row>
    <row r="1015" spans="1:28" ht="20.399999999999999" x14ac:dyDescent="0.2">
      <c r="A1015" s="40">
        <v>935</v>
      </c>
      <c r="B1015" s="55" t="s">
        <v>132</v>
      </c>
      <c r="C1015" s="54" t="s">
        <v>152</v>
      </c>
      <c r="D1015" s="19">
        <v>1</v>
      </c>
      <c r="E1015" s="2">
        <v>165000</v>
      </c>
      <c r="F1015" s="2">
        <f t="shared" si="517"/>
        <v>165000</v>
      </c>
      <c r="G1015" s="2">
        <v>202950</v>
      </c>
      <c r="H1015" s="2">
        <f t="shared" si="518"/>
        <v>202950</v>
      </c>
      <c r="I1015" s="2">
        <v>206976.00000000006</v>
      </c>
      <c r="J1015" s="63">
        <f t="shared" si="519"/>
        <v>206976.00000000006</v>
      </c>
      <c r="K1015" s="20">
        <f t="shared" si="520"/>
        <v>165000</v>
      </c>
      <c r="L1015" s="20">
        <f t="shared" si="521"/>
        <v>206976.00000000006</v>
      </c>
      <c r="M1015" s="20">
        <f t="shared" si="522"/>
        <v>202950</v>
      </c>
      <c r="N1015" s="20">
        <f t="shared" si="523"/>
        <v>191642</v>
      </c>
      <c r="O1015" s="20">
        <f t="shared" si="500"/>
        <v>183975</v>
      </c>
      <c r="P1015" s="20">
        <f t="shared" si="501"/>
        <v>204963.00000000003</v>
      </c>
      <c r="Q1015" s="20">
        <f t="shared" si="524"/>
        <v>26834.702346029477</v>
      </c>
      <c r="R1015" s="21">
        <f t="shared" si="502"/>
        <v>0.14586059163489321</v>
      </c>
      <c r="S1015" s="20">
        <f t="shared" si="506"/>
        <v>183975</v>
      </c>
      <c r="T1015" s="16" t="str">
        <f t="shared" si="503"/>
        <v>PROM[MEN-MED]</v>
      </c>
      <c r="U1015" s="16">
        <v>1</v>
      </c>
      <c r="V1015" s="16">
        <v>1</v>
      </c>
      <c r="W1015" s="18">
        <f t="shared" si="504"/>
        <v>0</v>
      </c>
      <c r="X1015" s="22">
        <f t="shared" si="505"/>
        <v>1</v>
      </c>
      <c r="Y1015" s="22" t="e">
        <f>U1015/#REF!</f>
        <v>#REF!</v>
      </c>
      <c r="Z1015" s="22" t="e">
        <f>V1015/#REF!</f>
        <v>#REF!</v>
      </c>
      <c r="AA1015" s="20">
        <f t="shared" si="507"/>
        <v>183975</v>
      </c>
      <c r="AB1015" s="20">
        <f t="shared" si="508"/>
        <v>183975</v>
      </c>
    </row>
    <row r="1016" spans="1:28" ht="20.399999999999999" x14ac:dyDescent="0.2">
      <c r="A1016" s="40">
        <v>936</v>
      </c>
      <c r="B1016" s="55" t="s">
        <v>133</v>
      </c>
      <c r="C1016" s="54" t="s">
        <v>152</v>
      </c>
      <c r="D1016" s="19">
        <v>1</v>
      </c>
      <c r="E1016" s="2">
        <v>185000</v>
      </c>
      <c r="F1016" s="2">
        <f t="shared" si="517"/>
        <v>185000</v>
      </c>
      <c r="G1016" s="2">
        <v>207200.00000000003</v>
      </c>
      <c r="H1016" s="2">
        <f t="shared" si="518"/>
        <v>207200.00000000003</v>
      </c>
      <c r="I1016" s="2">
        <v>284456</v>
      </c>
      <c r="J1016" s="63">
        <f t="shared" si="519"/>
        <v>284456</v>
      </c>
      <c r="K1016" s="20">
        <f t="shared" si="520"/>
        <v>185000</v>
      </c>
      <c r="L1016" s="20">
        <f t="shared" si="521"/>
        <v>284456</v>
      </c>
      <c r="M1016" s="20">
        <f t="shared" si="522"/>
        <v>207200.00000000003</v>
      </c>
      <c r="N1016" s="20">
        <f t="shared" si="523"/>
        <v>225552</v>
      </c>
      <c r="O1016" s="20">
        <f t="shared" si="500"/>
        <v>196100</v>
      </c>
      <c r="P1016" s="20">
        <f t="shared" si="501"/>
        <v>245828</v>
      </c>
      <c r="Q1016" s="20">
        <f t="shared" si="524"/>
        <v>15697.770542341375</v>
      </c>
      <c r="R1016" s="21">
        <f t="shared" si="502"/>
        <v>8.0049824285269633E-2</v>
      </c>
      <c r="S1016" s="20">
        <f t="shared" si="506"/>
        <v>225552</v>
      </c>
      <c r="T1016" s="16" t="str">
        <f t="shared" si="503"/>
        <v>PROMEDIO</v>
      </c>
      <c r="U1016" s="16">
        <v>1</v>
      </c>
      <c r="V1016" s="16">
        <v>1</v>
      </c>
      <c r="W1016" s="18">
        <f t="shared" si="504"/>
        <v>0</v>
      </c>
      <c r="X1016" s="22">
        <f t="shared" si="505"/>
        <v>1</v>
      </c>
      <c r="Y1016" s="22" t="e">
        <f>U1016/#REF!</f>
        <v>#REF!</v>
      </c>
      <c r="Z1016" s="22" t="e">
        <f>V1016/#REF!</f>
        <v>#REF!</v>
      </c>
      <c r="AA1016" s="20">
        <f t="shared" si="507"/>
        <v>225552</v>
      </c>
      <c r="AB1016" s="20">
        <f t="shared" si="508"/>
        <v>225552</v>
      </c>
    </row>
    <row r="1017" spans="1:28" ht="20.399999999999999" x14ac:dyDescent="0.2">
      <c r="A1017" s="40">
        <v>937</v>
      </c>
      <c r="B1017" s="55" t="s">
        <v>337</v>
      </c>
      <c r="C1017" s="54" t="s">
        <v>152</v>
      </c>
      <c r="D1017" s="19">
        <v>1</v>
      </c>
      <c r="E1017" s="2">
        <v>186000</v>
      </c>
      <c r="F1017" s="2">
        <f t="shared" si="517"/>
        <v>186000</v>
      </c>
      <c r="G1017" s="2">
        <v>199020</v>
      </c>
      <c r="H1017" s="2">
        <f t="shared" si="518"/>
        <v>199020</v>
      </c>
      <c r="I1017" s="2">
        <v>250281.59999999995</v>
      </c>
      <c r="J1017" s="63">
        <f t="shared" si="519"/>
        <v>250281.59999999995</v>
      </c>
      <c r="K1017" s="20">
        <f t="shared" si="520"/>
        <v>186000</v>
      </c>
      <c r="L1017" s="20">
        <f t="shared" si="521"/>
        <v>250281.59999999995</v>
      </c>
      <c r="M1017" s="20">
        <f t="shared" si="522"/>
        <v>199020</v>
      </c>
      <c r="N1017" s="20">
        <f t="shared" si="523"/>
        <v>211767.19999999998</v>
      </c>
      <c r="O1017" s="20">
        <f t="shared" si="500"/>
        <v>192510</v>
      </c>
      <c r="P1017" s="20">
        <f t="shared" si="501"/>
        <v>224650.8</v>
      </c>
      <c r="Q1017" s="20">
        <f t="shared" si="524"/>
        <v>9206.5302910488481</v>
      </c>
      <c r="R1017" s="21">
        <f t="shared" si="502"/>
        <v>4.7823647036771326E-2</v>
      </c>
      <c r="S1017" s="20">
        <f t="shared" si="506"/>
        <v>211767.19999999998</v>
      </c>
      <c r="T1017" s="16" t="str">
        <f t="shared" si="503"/>
        <v>PROMEDIO</v>
      </c>
      <c r="U1017" s="16">
        <v>1</v>
      </c>
      <c r="V1017" s="16">
        <v>1</v>
      </c>
      <c r="W1017" s="18">
        <f t="shared" si="504"/>
        <v>0</v>
      </c>
      <c r="X1017" s="22">
        <f t="shared" si="505"/>
        <v>1</v>
      </c>
      <c r="Y1017" s="22" t="e">
        <f>U1017/#REF!</f>
        <v>#REF!</v>
      </c>
      <c r="Z1017" s="22" t="e">
        <f>V1017/#REF!</f>
        <v>#REF!</v>
      </c>
      <c r="AA1017" s="20">
        <f t="shared" si="507"/>
        <v>211767.19999999998</v>
      </c>
      <c r="AB1017" s="20">
        <f t="shared" si="508"/>
        <v>211767.19999999998</v>
      </c>
    </row>
    <row r="1018" spans="1:28" ht="20.399999999999999" x14ac:dyDescent="0.2">
      <c r="A1018" s="40">
        <v>938</v>
      </c>
      <c r="B1018" s="55" t="s">
        <v>135</v>
      </c>
      <c r="C1018" s="54" t="s">
        <v>152</v>
      </c>
      <c r="D1018" s="19">
        <v>1</v>
      </c>
      <c r="E1018" s="2">
        <v>165000</v>
      </c>
      <c r="F1018" s="2">
        <f t="shared" si="517"/>
        <v>165000</v>
      </c>
      <c r="G1018" s="2">
        <v>166650</v>
      </c>
      <c r="H1018" s="2">
        <f t="shared" si="518"/>
        <v>166650</v>
      </c>
      <c r="I1018" s="2">
        <v>175048.5</v>
      </c>
      <c r="J1018" s="63">
        <f t="shared" si="519"/>
        <v>175048.5</v>
      </c>
      <c r="K1018" s="20">
        <f t="shared" si="520"/>
        <v>165000</v>
      </c>
      <c r="L1018" s="20">
        <f t="shared" si="521"/>
        <v>175048.5</v>
      </c>
      <c r="M1018" s="20">
        <f t="shared" si="522"/>
        <v>166650</v>
      </c>
      <c r="N1018" s="20">
        <f t="shared" si="523"/>
        <v>168899.5</v>
      </c>
      <c r="O1018" s="20">
        <f t="shared" si="500"/>
        <v>165825</v>
      </c>
      <c r="P1018" s="20">
        <f t="shared" si="501"/>
        <v>170849.25</v>
      </c>
      <c r="Q1018" s="20">
        <f t="shared" si="524"/>
        <v>1166.7261889578035</v>
      </c>
      <c r="R1018" s="21">
        <f t="shared" si="502"/>
        <v>7.0358883700153991E-3</v>
      </c>
      <c r="S1018" s="20">
        <f t="shared" si="506"/>
        <v>168899.5</v>
      </c>
      <c r="T1018" s="16" t="str">
        <f t="shared" si="503"/>
        <v>PROMEDIO</v>
      </c>
      <c r="U1018" s="16">
        <v>1</v>
      </c>
      <c r="V1018" s="16">
        <v>1</v>
      </c>
      <c r="W1018" s="18">
        <f t="shared" si="504"/>
        <v>0</v>
      </c>
      <c r="X1018" s="22">
        <f t="shared" si="505"/>
        <v>1</v>
      </c>
      <c r="Y1018" s="22" t="e">
        <f>U1018/#REF!</f>
        <v>#REF!</v>
      </c>
      <c r="Z1018" s="22" t="e">
        <f>V1018/#REF!</f>
        <v>#REF!</v>
      </c>
      <c r="AA1018" s="20">
        <f t="shared" si="507"/>
        <v>168899.5</v>
      </c>
      <c r="AB1018" s="20">
        <f t="shared" si="508"/>
        <v>168899.5</v>
      </c>
    </row>
    <row r="1019" spans="1:28" ht="30.6" x14ac:dyDescent="0.2">
      <c r="A1019" s="40">
        <v>939</v>
      </c>
      <c r="B1019" s="55" t="s">
        <v>136</v>
      </c>
      <c r="C1019" s="54" t="s">
        <v>152</v>
      </c>
      <c r="D1019" s="19">
        <v>1</v>
      </c>
      <c r="E1019" s="2">
        <v>186000</v>
      </c>
      <c r="F1019" s="2">
        <f t="shared" si="517"/>
        <v>186000</v>
      </c>
      <c r="G1019" s="2">
        <v>210179.99999999997</v>
      </c>
      <c r="H1019" s="2">
        <f t="shared" si="518"/>
        <v>210179.99999999997</v>
      </c>
      <c r="I1019" s="2">
        <v>189738.6</v>
      </c>
      <c r="J1019" s="63">
        <f t="shared" si="519"/>
        <v>189738.6</v>
      </c>
      <c r="K1019" s="20">
        <f t="shared" si="520"/>
        <v>186000</v>
      </c>
      <c r="L1019" s="20">
        <f t="shared" si="521"/>
        <v>210179.99999999997</v>
      </c>
      <c r="M1019" s="20">
        <f t="shared" si="522"/>
        <v>189738.6</v>
      </c>
      <c r="N1019" s="20">
        <f t="shared" si="523"/>
        <v>195306.19999999998</v>
      </c>
      <c r="O1019" s="20">
        <f t="shared" si="500"/>
        <v>187869.3</v>
      </c>
      <c r="P1019" s="20">
        <f t="shared" si="501"/>
        <v>199959.3</v>
      </c>
      <c r="Q1019" s="20">
        <f t="shared" si="524"/>
        <v>17097.841969090699</v>
      </c>
      <c r="R1019" s="21">
        <f t="shared" si="502"/>
        <v>9.1009238705263187E-2</v>
      </c>
      <c r="S1019" s="20">
        <f t="shared" si="506"/>
        <v>195306.19999999998</v>
      </c>
      <c r="T1019" s="16" t="str">
        <f t="shared" si="503"/>
        <v>PROMEDIO</v>
      </c>
      <c r="U1019" s="16">
        <v>1</v>
      </c>
      <c r="V1019" s="16">
        <v>1</v>
      </c>
      <c r="W1019" s="18">
        <f t="shared" si="504"/>
        <v>0</v>
      </c>
      <c r="X1019" s="22">
        <f t="shared" si="505"/>
        <v>1</v>
      </c>
      <c r="Y1019" s="22" t="e">
        <f>U1019/#REF!</f>
        <v>#REF!</v>
      </c>
      <c r="Z1019" s="22" t="e">
        <f>V1019/#REF!</f>
        <v>#REF!</v>
      </c>
      <c r="AA1019" s="20">
        <f t="shared" si="507"/>
        <v>195306.19999999998</v>
      </c>
      <c r="AB1019" s="20">
        <f t="shared" si="508"/>
        <v>195306.19999999998</v>
      </c>
    </row>
    <row r="1020" spans="1:28" ht="20.399999999999999" x14ac:dyDescent="0.2">
      <c r="A1020" s="40">
        <v>940</v>
      </c>
      <c r="B1020" s="55" t="s">
        <v>137</v>
      </c>
      <c r="C1020" s="54" t="s">
        <v>154</v>
      </c>
      <c r="D1020" s="19">
        <v>1</v>
      </c>
      <c r="E1020" s="2">
        <v>71000</v>
      </c>
      <c r="F1020" s="2">
        <f t="shared" si="517"/>
        <v>71000</v>
      </c>
      <c r="G1020" s="2">
        <v>76680</v>
      </c>
      <c r="H1020" s="2">
        <f t="shared" si="518"/>
        <v>76680</v>
      </c>
      <c r="I1020" s="2">
        <v>105676.4</v>
      </c>
      <c r="J1020" s="63">
        <f t="shared" si="519"/>
        <v>105676.4</v>
      </c>
      <c r="K1020" s="20">
        <f t="shared" si="520"/>
        <v>71000</v>
      </c>
      <c r="L1020" s="20">
        <f t="shared" si="521"/>
        <v>105676.4</v>
      </c>
      <c r="M1020" s="20">
        <f t="shared" si="522"/>
        <v>76680</v>
      </c>
      <c r="N1020" s="20">
        <f t="shared" si="523"/>
        <v>84452.133333333331</v>
      </c>
      <c r="O1020" s="20">
        <f t="shared" si="500"/>
        <v>73840</v>
      </c>
      <c r="P1020" s="20">
        <f t="shared" si="501"/>
        <v>91178.2</v>
      </c>
      <c r="Q1020" s="20">
        <f t="shared" si="524"/>
        <v>4016.3665171395901</v>
      </c>
      <c r="R1020" s="21">
        <f t="shared" si="502"/>
        <v>5.4392829322042119E-2</v>
      </c>
      <c r="S1020" s="20">
        <f t="shared" si="506"/>
        <v>84452.133333333331</v>
      </c>
      <c r="T1020" s="16" t="str">
        <f t="shared" si="503"/>
        <v>PROMEDIO</v>
      </c>
      <c r="U1020" s="16">
        <v>1</v>
      </c>
      <c r="V1020" s="16">
        <v>1</v>
      </c>
      <c r="W1020" s="18">
        <f t="shared" si="504"/>
        <v>0</v>
      </c>
      <c r="X1020" s="22">
        <f t="shared" si="505"/>
        <v>1</v>
      </c>
      <c r="Y1020" s="22" t="e">
        <f>U1020/#REF!</f>
        <v>#REF!</v>
      </c>
      <c r="Z1020" s="22" t="e">
        <f>V1020/#REF!</f>
        <v>#REF!</v>
      </c>
      <c r="AA1020" s="20">
        <f t="shared" si="507"/>
        <v>84452.133333333331</v>
      </c>
      <c r="AB1020" s="20">
        <f t="shared" si="508"/>
        <v>84452.133333333331</v>
      </c>
    </row>
    <row r="1021" spans="1:28" ht="20.399999999999999" x14ac:dyDescent="0.2">
      <c r="A1021" s="40">
        <v>941</v>
      </c>
      <c r="B1021" s="55" t="s">
        <v>138</v>
      </c>
      <c r="C1021" s="54" t="s">
        <v>152</v>
      </c>
      <c r="D1021" s="19">
        <v>1</v>
      </c>
      <c r="E1021" s="2">
        <v>176000</v>
      </c>
      <c r="F1021" s="2">
        <f t="shared" si="517"/>
        <v>176000</v>
      </c>
      <c r="G1021" s="2">
        <v>183040</v>
      </c>
      <c r="H1021" s="2">
        <f t="shared" si="518"/>
        <v>183040</v>
      </c>
      <c r="I1021" s="2">
        <v>249233.59999999998</v>
      </c>
      <c r="J1021" s="63">
        <f t="shared" si="519"/>
        <v>249233.59999999998</v>
      </c>
      <c r="K1021" s="20">
        <f t="shared" si="520"/>
        <v>176000</v>
      </c>
      <c r="L1021" s="20">
        <f t="shared" si="521"/>
        <v>249233.59999999998</v>
      </c>
      <c r="M1021" s="20">
        <f t="shared" si="522"/>
        <v>183040</v>
      </c>
      <c r="N1021" s="20">
        <f t="shared" si="523"/>
        <v>202757.86666666667</v>
      </c>
      <c r="O1021" s="20">
        <f t="shared" si="500"/>
        <v>179520</v>
      </c>
      <c r="P1021" s="20">
        <f t="shared" si="501"/>
        <v>216136.8</v>
      </c>
      <c r="Q1021" s="20">
        <f t="shared" si="524"/>
        <v>4978.0317395532948</v>
      </c>
      <c r="R1021" s="21">
        <f t="shared" si="502"/>
        <v>2.77296776935901E-2</v>
      </c>
      <c r="S1021" s="20">
        <f t="shared" si="506"/>
        <v>202757.86666666667</v>
      </c>
      <c r="T1021" s="16" t="str">
        <f t="shared" si="503"/>
        <v>PROMEDIO</v>
      </c>
      <c r="U1021" s="16">
        <v>1</v>
      </c>
      <c r="V1021" s="16">
        <v>1</v>
      </c>
      <c r="W1021" s="18">
        <f t="shared" si="504"/>
        <v>0</v>
      </c>
      <c r="X1021" s="22">
        <f t="shared" si="505"/>
        <v>1</v>
      </c>
      <c r="Y1021" s="22" t="e">
        <f>U1021/#REF!</f>
        <v>#REF!</v>
      </c>
      <c r="Z1021" s="22" t="e">
        <f>V1021/#REF!</f>
        <v>#REF!</v>
      </c>
      <c r="AA1021" s="20">
        <f t="shared" si="507"/>
        <v>202757.86666666667</v>
      </c>
      <c r="AB1021" s="20">
        <f t="shared" si="508"/>
        <v>202757.86666666667</v>
      </c>
    </row>
    <row r="1022" spans="1:28" x14ac:dyDescent="0.2">
      <c r="A1022" s="40">
        <v>942</v>
      </c>
      <c r="B1022" s="55" t="s">
        <v>139</v>
      </c>
      <c r="C1022" s="54" t="s">
        <v>152</v>
      </c>
      <c r="D1022" s="19">
        <v>1</v>
      </c>
      <c r="E1022" s="2">
        <v>185000</v>
      </c>
      <c r="F1022" s="2">
        <f t="shared" si="517"/>
        <v>185000</v>
      </c>
      <c r="G1022" s="2">
        <v>223850</v>
      </c>
      <c r="H1022" s="2">
        <f t="shared" si="518"/>
        <v>223850</v>
      </c>
      <c r="I1022" s="2">
        <v>261978.5</v>
      </c>
      <c r="J1022" s="63">
        <f t="shared" si="519"/>
        <v>261978.5</v>
      </c>
      <c r="K1022" s="20">
        <f t="shared" si="520"/>
        <v>185000</v>
      </c>
      <c r="L1022" s="20">
        <f t="shared" si="521"/>
        <v>261978.5</v>
      </c>
      <c r="M1022" s="20">
        <f t="shared" si="522"/>
        <v>223850</v>
      </c>
      <c r="N1022" s="20">
        <f t="shared" si="523"/>
        <v>223609.5</v>
      </c>
      <c r="O1022" s="20">
        <f t="shared" si="500"/>
        <v>204425</v>
      </c>
      <c r="P1022" s="20">
        <f t="shared" si="501"/>
        <v>242914.25</v>
      </c>
      <c r="Q1022" s="20">
        <f t="shared" si="524"/>
        <v>27471.098449097371</v>
      </c>
      <c r="R1022" s="21">
        <f t="shared" si="502"/>
        <v>0.13438228420739817</v>
      </c>
      <c r="S1022" s="20">
        <f t="shared" si="506"/>
        <v>204425</v>
      </c>
      <c r="T1022" s="16" t="str">
        <f t="shared" si="503"/>
        <v>PROM[MEN-MED]</v>
      </c>
      <c r="U1022" s="16">
        <v>1</v>
      </c>
      <c r="V1022" s="16">
        <v>1</v>
      </c>
      <c r="W1022" s="18">
        <f t="shared" si="504"/>
        <v>0</v>
      </c>
      <c r="X1022" s="22">
        <f t="shared" si="505"/>
        <v>1</v>
      </c>
      <c r="Y1022" s="22" t="e">
        <f>U1022/#REF!</f>
        <v>#REF!</v>
      </c>
      <c r="Z1022" s="22" t="e">
        <f>V1022/#REF!</f>
        <v>#REF!</v>
      </c>
      <c r="AA1022" s="20">
        <f t="shared" si="507"/>
        <v>204425</v>
      </c>
      <c r="AB1022" s="20">
        <f t="shared" si="508"/>
        <v>204425</v>
      </c>
    </row>
    <row r="1023" spans="1:28" ht="20.399999999999999" x14ac:dyDescent="0.2">
      <c r="A1023" s="40">
        <v>943</v>
      </c>
      <c r="B1023" s="55" t="s">
        <v>338</v>
      </c>
      <c r="C1023" s="54" t="s">
        <v>152</v>
      </c>
      <c r="D1023" s="19">
        <v>1</v>
      </c>
      <c r="E1023" s="2">
        <v>85000</v>
      </c>
      <c r="F1023" s="2">
        <f t="shared" si="517"/>
        <v>85000</v>
      </c>
      <c r="G1023" s="2">
        <v>94350.000000000015</v>
      </c>
      <c r="H1023" s="2">
        <f t="shared" si="518"/>
        <v>94350.000000000015</v>
      </c>
      <c r="I1023" s="2">
        <v>130696</v>
      </c>
      <c r="J1023" s="63">
        <f t="shared" si="519"/>
        <v>130696</v>
      </c>
      <c r="K1023" s="20">
        <f t="shared" si="520"/>
        <v>85000</v>
      </c>
      <c r="L1023" s="20">
        <f t="shared" si="521"/>
        <v>130696</v>
      </c>
      <c r="M1023" s="20">
        <f t="shared" si="522"/>
        <v>94350.000000000015</v>
      </c>
      <c r="N1023" s="20">
        <f t="shared" si="523"/>
        <v>103348.66666666667</v>
      </c>
      <c r="O1023" s="20">
        <f t="shared" si="500"/>
        <v>89675</v>
      </c>
      <c r="P1023" s="20">
        <f t="shared" si="501"/>
        <v>112523</v>
      </c>
      <c r="Q1023" s="20">
        <f t="shared" si="524"/>
        <v>6611.4484040942298</v>
      </c>
      <c r="R1023" s="21">
        <f t="shared" si="502"/>
        <v>7.372677339385815E-2</v>
      </c>
      <c r="S1023" s="20">
        <f t="shared" si="506"/>
        <v>103348.66666666667</v>
      </c>
      <c r="T1023" s="16" t="str">
        <f t="shared" si="503"/>
        <v>PROMEDIO</v>
      </c>
      <c r="U1023" s="16">
        <v>1</v>
      </c>
      <c r="V1023" s="16">
        <v>1</v>
      </c>
      <c r="W1023" s="18">
        <f t="shared" si="504"/>
        <v>0</v>
      </c>
      <c r="X1023" s="22">
        <f t="shared" si="505"/>
        <v>1</v>
      </c>
      <c r="Y1023" s="22" t="e">
        <f>U1023/#REF!</f>
        <v>#REF!</v>
      </c>
      <c r="Z1023" s="22" t="e">
        <f>V1023/#REF!</f>
        <v>#REF!</v>
      </c>
      <c r="AA1023" s="20">
        <f t="shared" si="507"/>
        <v>103348.66666666667</v>
      </c>
      <c r="AB1023" s="20">
        <f t="shared" si="508"/>
        <v>103348.66666666667</v>
      </c>
    </row>
    <row r="1024" spans="1:28" ht="40.799999999999997" x14ac:dyDescent="0.2">
      <c r="A1024" s="40">
        <v>944</v>
      </c>
      <c r="B1024" s="55" t="s">
        <v>339</v>
      </c>
      <c r="C1024" s="54" t="s">
        <v>152</v>
      </c>
      <c r="D1024" s="19">
        <v>1</v>
      </c>
      <c r="E1024" s="2">
        <v>91000</v>
      </c>
      <c r="F1024" s="2">
        <f t="shared" si="517"/>
        <v>91000</v>
      </c>
      <c r="G1024" s="2">
        <v>100100.00000000001</v>
      </c>
      <c r="H1024" s="2">
        <f t="shared" si="518"/>
        <v>100100.00000000001</v>
      </c>
      <c r="I1024" s="2">
        <v>122449.59999999999</v>
      </c>
      <c r="J1024" s="63">
        <f t="shared" si="519"/>
        <v>122449.59999999999</v>
      </c>
      <c r="K1024" s="20">
        <f t="shared" si="520"/>
        <v>91000</v>
      </c>
      <c r="L1024" s="20">
        <f t="shared" si="521"/>
        <v>122449.59999999999</v>
      </c>
      <c r="M1024" s="20">
        <f t="shared" si="522"/>
        <v>100100.00000000001</v>
      </c>
      <c r="N1024" s="20">
        <f t="shared" si="523"/>
        <v>104516.53333333333</v>
      </c>
      <c r="O1024" s="20">
        <f t="shared" si="500"/>
        <v>95550</v>
      </c>
      <c r="P1024" s="20">
        <f t="shared" si="501"/>
        <v>111274.8</v>
      </c>
      <c r="Q1024" s="20">
        <f t="shared" si="524"/>
        <v>6434.6717087975931</v>
      </c>
      <c r="R1024" s="21">
        <f t="shared" si="502"/>
        <v>6.734350297014749E-2</v>
      </c>
      <c r="S1024" s="20">
        <f t="shared" si="506"/>
        <v>104516.53333333333</v>
      </c>
      <c r="T1024" s="16" t="str">
        <f t="shared" si="503"/>
        <v>PROMEDIO</v>
      </c>
      <c r="U1024" s="16">
        <v>1</v>
      </c>
      <c r="V1024" s="16">
        <v>1</v>
      </c>
      <c r="W1024" s="18">
        <f t="shared" si="504"/>
        <v>0</v>
      </c>
      <c r="X1024" s="22">
        <f t="shared" si="505"/>
        <v>1</v>
      </c>
      <c r="Y1024" s="22" t="e">
        <f>U1024/#REF!</f>
        <v>#REF!</v>
      </c>
      <c r="Z1024" s="22" t="e">
        <f>V1024/#REF!</f>
        <v>#REF!</v>
      </c>
      <c r="AA1024" s="20">
        <f t="shared" si="507"/>
        <v>104516.53333333333</v>
      </c>
      <c r="AB1024" s="20">
        <f t="shared" si="508"/>
        <v>104516.53333333333</v>
      </c>
    </row>
    <row r="1025" spans="1:47" ht="30.6" x14ac:dyDescent="0.2">
      <c r="A1025" s="40">
        <v>945</v>
      </c>
      <c r="B1025" s="55" t="s">
        <v>142</v>
      </c>
      <c r="C1025" s="54" t="s">
        <v>153</v>
      </c>
      <c r="D1025" s="19">
        <v>1</v>
      </c>
      <c r="E1025" s="2">
        <v>3500000</v>
      </c>
      <c r="F1025" s="2">
        <f t="shared" si="517"/>
        <v>3500000</v>
      </c>
      <c r="G1025" s="2">
        <v>3640000</v>
      </c>
      <c r="H1025" s="2">
        <f t="shared" si="518"/>
        <v>3640000</v>
      </c>
      <c r="I1025" s="2">
        <v>3641400</v>
      </c>
      <c r="J1025" s="63">
        <f t="shared" si="519"/>
        <v>3641400</v>
      </c>
      <c r="K1025" s="20">
        <f t="shared" si="520"/>
        <v>3500000</v>
      </c>
      <c r="L1025" s="20">
        <f t="shared" si="521"/>
        <v>3641400</v>
      </c>
      <c r="M1025" s="20">
        <f t="shared" si="522"/>
        <v>3640000</v>
      </c>
      <c r="N1025" s="20">
        <f t="shared" si="523"/>
        <v>3593800</v>
      </c>
      <c r="O1025" s="20">
        <f t="shared" si="500"/>
        <v>3570000</v>
      </c>
      <c r="P1025" s="20">
        <f t="shared" si="501"/>
        <v>3640700</v>
      </c>
      <c r="Q1025" s="20">
        <f t="shared" si="524"/>
        <v>98994.949366116649</v>
      </c>
      <c r="R1025" s="21">
        <f t="shared" si="502"/>
        <v>2.7729677693590096E-2</v>
      </c>
      <c r="S1025" s="20">
        <f t="shared" si="506"/>
        <v>3593800</v>
      </c>
      <c r="T1025" s="16" t="str">
        <f t="shared" si="503"/>
        <v>PROMEDIO</v>
      </c>
      <c r="U1025" s="16">
        <v>1</v>
      </c>
      <c r="V1025" s="16">
        <v>1</v>
      </c>
      <c r="W1025" s="18">
        <f t="shared" si="504"/>
        <v>0</v>
      </c>
      <c r="X1025" s="22">
        <f t="shared" si="505"/>
        <v>1</v>
      </c>
      <c r="Y1025" s="22" t="e">
        <f>U1025/#REF!</f>
        <v>#REF!</v>
      </c>
      <c r="Z1025" s="22" t="e">
        <f>V1025/#REF!</f>
        <v>#REF!</v>
      </c>
      <c r="AA1025" s="20">
        <f t="shared" si="507"/>
        <v>3593800</v>
      </c>
      <c r="AB1025" s="20">
        <f t="shared" si="508"/>
        <v>3593800</v>
      </c>
    </row>
    <row r="1026" spans="1:47" ht="30.6" x14ac:dyDescent="0.2">
      <c r="A1026" s="40">
        <v>946</v>
      </c>
      <c r="B1026" s="55" t="s">
        <v>143</v>
      </c>
      <c r="C1026" s="54" t="s">
        <v>152</v>
      </c>
      <c r="D1026" s="19">
        <v>1</v>
      </c>
      <c r="E1026" s="2">
        <v>896000</v>
      </c>
      <c r="F1026" s="2">
        <f t="shared" si="517"/>
        <v>896000</v>
      </c>
      <c r="G1026" s="2">
        <v>1021440.0000000001</v>
      </c>
      <c r="H1026" s="2">
        <f t="shared" si="518"/>
        <v>1021440.0000000001</v>
      </c>
      <c r="I1026" s="2">
        <v>1247590.3999999999</v>
      </c>
      <c r="J1026" s="63">
        <f t="shared" si="519"/>
        <v>1247590.3999999999</v>
      </c>
      <c r="K1026" s="20">
        <f t="shared" si="520"/>
        <v>896000</v>
      </c>
      <c r="L1026" s="20">
        <f t="shared" si="521"/>
        <v>1247590.3999999999</v>
      </c>
      <c r="M1026" s="20">
        <f t="shared" si="522"/>
        <v>1021440.0000000001</v>
      </c>
      <c r="N1026" s="20">
        <f t="shared" si="523"/>
        <v>1055010.1333333333</v>
      </c>
      <c r="O1026" s="20">
        <f t="shared" si="500"/>
        <v>958720</v>
      </c>
      <c r="P1026" s="20">
        <f t="shared" si="501"/>
        <v>1134515.2</v>
      </c>
      <c r="Q1026" s="20">
        <f t="shared" si="524"/>
        <v>88699.474632040612</v>
      </c>
      <c r="R1026" s="21">
        <f t="shared" si="502"/>
        <v>9.2518644267398836E-2</v>
      </c>
      <c r="S1026" s="20">
        <f t="shared" si="506"/>
        <v>1055010.1333333333</v>
      </c>
      <c r="T1026" s="16" t="str">
        <f t="shared" si="503"/>
        <v>PROMEDIO</v>
      </c>
      <c r="U1026" s="16">
        <v>1</v>
      </c>
      <c r="V1026" s="16">
        <v>1</v>
      </c>
      <c r="W1026" s="18">
        <f t="shared" si="504"/>
        <v>0</v>
      </c>
      <c r="X1026" s="22">
        <f t="shared" si="505"/>
        <v>1</v>
      </c>
      <c r="Y1026" s="22" t="e">
        <f>U1026/#REF!</f>
        <v>#REF!</v>
      </c>
      <c r="Z1026" s="22" t="e">
        <f>V1026/#REF!</f>
        <v>#REF!</v>
      </c>
      <c r="AA1026" s="20">
        <f t="shared" si="507"/>
        <v>1055010.1333333333</v>
      </c>
      <c r="AB1026" s="20">
        <f t="shared" si="508"/>
        <v>1055010.1333333333</v>
      </c>
    </row>
    <row r="1027" spans="1:47" ht="20.399999999999999" x14ac:dyDescent="0.2">
      <c r="A1027" s="40">
        <v>947</v>
      </c>
      <c r="B1027" s="55" t="s">
        <v>144</v>
      </c>
      <c r="C1027" s="54" t="s">
        <v>153</v>
      </c>
      <c r="D1027" s="19">
        <v>1</v>
      </c>
      <c r="E1027" s="2">
        <v>1800000</v>
      </c>
      <c r="F1027" s="2">
        <f t="shared" si="517"/>
        <v>1800000</v>
      </c>
      <c r="G1027" s="2">
        <v>1926000</v>
      </c>
      <c r="H1027" s="2">
        <f t="shared" si="518"/>
        <v>1926000</v>
      </c>
      <c r="I1027" s="2">
        <v>2099520.0000000005</v>
      </c>
      <c r="J1027" s="63">
        <f t="shared" si="519"/>
        <v>2099520.0000000005</v>
      </c>
      <c r="K1027" s="20">
        <f t="shared" si="520"/>
        <v>1800000</v>
      </c>
      <c r="L1027" s="20">
        <f t="shared" si="521"/>
        <v>2099520.0000000005</v>
      </c>
      <c r="M1027" s="20">
        <f t="shared" si="522"/>
        <v>1926000</v>
      </c>
      <c r="N1027" s="20">
        <f t="shared" si="523"/>
        <v>1941840</v>
      </c>
      <c r="O1027" s="20">
        <f t="shared" si="500"/>
        <v>1863000</v>
      </c>
      <c r="P1027" s="20">
        <f t="shared" si="501"/>
        <v>2012760.0000000002</v>
      </c>
      <c r="Q1027" s="20">
        <f t="shared" si="524"/>
        <v>89095.454429504985</v>
      </c>
      <c r="R1027" s="21">
        <f t="shared" si="502"/>
        <v>4.7823647036771326E-2</v>
      </c>
      <c r="S1027" s="20">
        <f t="shared" si="506"/>
        <v>1941840</v>
      </c>
      <c r="T1027" s="16" t="str">
        <f t="shared" si="503"/>
        <v>PROMEDIO</v>
      </c>
      <c r="U1027" s="16">
        <v>1</v>
      </c>
      <c r="V1027" s="16">
        <v>1</v>
      </c>
      <c r="W1027" s="18">
        <f t="shared" si="504"/>
        <v>0</v>
      </c>
      <c r="X1027" s="22">
        <f t="shared" si="505"/>
        <v>1</v>
      </c>
      <c r="Y1027" s="22" t="e">
        <f>U1027/#REF!</f>
        <v>#REF!</v>
      </c>
      <c r="Z1027" s="22" t="e">
        <f>V1027/#REF!</f>
        <v>#REF!</v>
      </c>
      <c r="AA1027" s="20">
        <f t="shared" si="507"/>
        <v>1941840</v>
      </c>
      <c r="AB1027" s="20">
        <f t="shared" si="508"/>
        <v>1941840</v>
      </c>
    </row>
    <row r="1028" spans="1:47" ht="20.399999999999999" x14ac:dyDescent="0.2">
      <c r="A1028" s="40">
        <v>948</v>
      </c>
      <c r="B1028" s="55" t="s">
        <v>145</v>
      </c>
      <c r="C1028" s="54" t="s">
        <v>153</v>
      </c>
      <c r="D1028" s="19">
        <v>1</v>
      </c>
      <c r="E1028" s="2">
        <v>698000</v>
      </c>
      <c r="F1028" s="2">
        <f t="shared" si="517"/>
        <v>698000</v>
      </c>
      <c r="G1028" s="2">
        <v>872500</v>
      </c>
      <c r="H1028" s="2">
        <f t="shared" si="518"/>
        <v>872500</v>
      </c>
      <c r="I1028" s="2">
        <v>769545</v>
      </c>
      <c r="J1028" s="63">
        <f t="shared" si="519"/>
        <v>769545</v>
      </c>
      <c r="K1028" s="20">
        <f t="shared" si="520"/>
        <v>698000</v>
      </c>
      <c r="L1028" s="20">
        <f t="shared" si="521"/>
        <v>872500</v>
      </c>
      <c r="M1028" s="20">
        <f t="shared" si="522"/>
        <v>769545</v>
      </c>
      <c r="N1028" s="20">
        <f t="shared" si="523"/>
        <v>780015</v>
      </c>
      <c r="O1028" s="20">
        <f t="shared" si="500"/>
        <v>733772.5</v>
      </c>
      <c r="P1028" s="20">
        <f t="shared" si="501"/>
        <v>821022.5</v>
      </c>
      <c r="Q1028" s="20">
        <f t="shared" si="524"/>
        <v>123390.13331705255</v>
      </c>
      <c r="R1028" s="21">
        <f t="shared" si="502"/>
        <v>0.16815856865316231</v>
      </c>
      <c r="S1028" s="20">
        <f t="shared" si="506"/>
        <v>733772.5</v>
      </c>
      <c r="T1028" s="16" t="str">
        <f t="shared" si="503"/>
        <v>PROM[MEN-MED]</v>
      </c>
      <c r="U1028" s="16">
        <v>1</v>
      </c>
      <c r="V1028" s="16">
        <v>1</v>
      </c>
      <c r="W1028" s="18">
        <f t="shared" si="504"/>
        <v>0</v>
      </c>
      <c r="X1028" s="22">
        <f t="shared" si="505"/>
        <v>1</v>
      </c>
      <c r="Y1028" s="22" t="e">
        <f>U1028/#REF!</f>
        <v>#REF!</v>
      </c>
      <c r="Z1028" s="22" t="e">
        <f>V1028/#REF!</f>
        <v>#REF!</v>
      </c>
      <c r="AA1028" s="20">
        <f t="shared" si="507"/>
        <v>733772.5</v>
      </c>
      <c r="AB1028" s="20">
        <f t="shared" si="508"/>
        <v>733772.5</v>
      </c>
    </row>
    <row r="1029" spans="1:47" x14ac:dyDescent="0.2">
      <c r="A1029" s="40">
        <v>949</v>
      </c>
      <c r="B1029" s="55" t="s">
        <v>146</v>
      </c>
      <c r="C1029" s="54" t="s">
        <v>156</v>
      </c>
      <c r="D1029" s="19">
        <v>1</v>
      </c>
      <c r="E1029" s="2">
        <v>165000</v>
      </c>
      <c r="F1029" s="2">
        <f t="shared" si="517"/>
        <v>165000</v>
      </c>
      <c r="G1029" s="2">
        <v>166650</v>
      </c>
      <c r="H1029" s="2">
        <f t="shared" si="518"/>
        <v>166650</v>
      </c>
      <c r="I1029" s="2">
        <v>222023.99999999997</v>
      </c>
      <c r="J1029" s="63">
        <f t="shared" si="519"/>
        <v>222023.99999999997</v>
      </c>
      <c r="K1029" s="20">
        <f t="shared" si="520"/>
        <v>165000</v>
      </c>
      <c r="L1029" s="20">
        <f t="shared" si="521"/>
        <v>222023.99999999997</v>
      </c>
      <c r="M1029" s="20">
        <f t="shared" si="522"/>
        <v>166650</v>
      </c>
      <c r="N1029" s="20">
        <f t="shared" si="523"/>
        <v>184558</v>
      </c>
      <c r="O1029" s="20">
        <f t="shared" si="500"/>
        <v>165825</v>
      </c>
      <c r="P1029" s="20">
        <f t="shared" si="501"/>
        <v>194337</v>
      </c>
      <c r="Q1029" s="20">
        <f t="shared" si="524"/>
        <v>1166.7261889578035</v>
      </c>
      <c r="R1029" s="21">
        <f t="shared" si="502"/>
        <v>7.0358883700153991E-3</v>
      </c>
      <c r="S1029" s="20">
        <f t="shared" si="506"/>
        <v>184558</v>
      </c>
      <c r="T1029" s="16" t="str">
        <f t="shared" si="503"/>
        <v>PROMEDIO</v>
      </c>
      <c r="U1029" s="16">
        <v>1</v>
      </c>
      <c r="V1029" s="16">
        <v>1</v>
      </c>
      <c r="W1029" s="18">
        <f t="shared" si="504"/>
        <v>0</v>
      </c>
      <c r="X1029" s="22">
        <f t="shared" si="505"/>
        <v>1</v>
      </c>
      <c r="Y1029" s="22" t="e">
        <f>U1029/#REF!</f>
        <v>#REF!</v>
      </c>
      <c r="Z1029" s="22" t="e">
        <f>V1029/#REF!</f>
        <v>#REF!</v>
      </c>
      <c r="AA1029" s="20">
        <f t="shared" si="507"/>
        <v>184558</v>
      </c>
      <c r="AB1029" s="20">
        <f t="shared" si="508"/>
        <v>184558</v>
      </c>
    </row>
    <row r="1030" spans="1:47" x14ac:dyDescent="0.2">
      <c r="A1030" s="40">
        <v>950</v>
      </c>
      <c r="B1030" s="55" t="s">
        <v>147</v>
      </c>
      <c r="C1030" s="54" t="s">
        <v>156</v>
      </c>
      <c r="D1030" s="19">
        <v>1</v>
      </c>
      <c r="E1030" s="2">
        <v>135000</v>
      </c>
      <c r="F1030" s="2">
        <f t="shared" si="517"/>
        <v>135000</v>
      </c>
      <c r="G1030" s="2">
        <v>136350</v>
      </c>
      <c r="H1030" s="2">
        <f t="shared" si="518"/>
        <v>136350</v>
      </c>
      <c r="I1030" s="2">
        <v>148837.5</v>
      </c>
      <c r="J1030" s="63">
        <f t="shared" si="519"/>
        <v>148837.5</v>
      </c>
      <c r="K1030" s="20">
        <f t="shared" si="520"/>
        <v>135000</v>
      </c>
      <c r="L1030" s="20">
        <f t="shared" si="521"/>
        <v>148837.5</v>
      </c>
      <c r="M1030" s="20">
        <f t="shared" si="522"/>
        <v>136350</v>
      </c>
      <c r="N1030" s="20">
        <f t="shared" si="523"/>
        <v>140062.5</v>
      </c>
      <c r="O1030" s="20">
        <f t="shared" si="500"/>
        <v>135675</v>
      </c>
      <c r="P1030" s="20">
        <f t="shared" si="501"/>
        <v>142593.75</v>
      </c>
      <c r="Q1030" s="20">
        <f t="shared" si="524"/>
        <v>954.59415460183914</v>
      </c>
      <c r="R1030" s="21">
        <f t="shared" si="502"/>
        <v>7.0358883700153982E-3</v>
      </c>
      <c r="S1030" s="20">
        <f t="shared" si="506"/>
        <v>140062.5</v>
      </c>
      <c r="T1030" s="16" t="str">
        <f t="shared" si="503"/>
        <v>PROMEDIO</v>
      </c>
      <c r="U1030" s="16">
        <v>1</v>
      </c>
      <c r="V1030" s="16">
        <v>1</v>
      </c>
      <c r="W1030" s="18">
        <f t="shared" si="504"/>
        <v>0</v>
      </c>
      <c r="X1030" s="22">
        <f t="shared" si="505"/>
        <v>1</v>
      </c>
      <c r="Y1030" s="22" t="e">
        <f>U1030/#REF!</f>
        <v>#REF!</v>
      </c>
      <c r="Z1030" s="22" t="e">
        <f>V1030/#REF!</f>
        <v>#REF!</v>
      </c>
      <c r="AA1030" s="20">
        <f t="shared" si="507"/>
        <v>140062.5</v>
      </c>
      <c r="AB1030" s="20">
        <f t="shared" si="508"/>
        <v>140062.5</v>
      </c>
    </row>
    <row r="1031" spans="1:47" x14ac:dyDescent="0.2">
      <c r="A1031" s="40">
        <v>951</v>
      </c>
      <c r="B1031" s="55" t="s">
        <v>148</v>
      </c>
      <c r="C1031" s="54" t="s">
        <v>152</v>
      </c>
      <c r="D1031" s="19">
        <v>1</v>
      </c>
      <c r="E1031" s="2">
        <v>85000</v>
      </c>
      <c r="F1031" s="2">
        <f t="shared" si="517"/>
        <v>85000</v>
      </c>
      <c r="G1031" s="2">
        <v>105400</v>
      </c>
      <c r="H1031" s="2">
        <f t="shared" si="518"/>
        <v>105400</v>
      </c>
      <c r="I1031" s="2">
        <v>93712.5</v>
      </c>
      <c r="J1031" s="63">
        <f t="shared" si="519"/>
        <v>93712.5</v>
      </c>
      <c r="K1031" s="20">
        <f t="shared" si="520"/>
        <v>85000</v>
      </c>
      <c r="L1031" s="20">
        <f t="shared" si="521"/>
        <v>105400</v>
      </c>
      <c r="M1031" s="20">
        <f t="shared" si="522"/>
        <v>93712.5</v>
      </c>
      <c r="N1031" s="20">
        <f t="shared" si="523"/>
        <v>94704.166666666672</v>
      </c>
      <c r="O1031" s="20">
        <f t="shared" si="500"/>
        <v>89356.25</v>
      </c>
      <c r="P1031" s="20">
        <f t="shared" si="501"/>
        <v>99556.25</v>
      </c>
      <c r="Q1031" s="20">
        <f t="shared" si="524"/>
        <v>14424.97833620557</v>
      </c>
      <c r="R1031" s="21">
        <f t="shared" si="502"/>
        <v>0.16143222590703582</v>
      </c>
      <c r="S1031" s="20">
        <f t="shared" si="506"/>
        <v>89356.25</v>
      </c>
      <c r="T1031" s="16" t="str">
        <f t="shared" si="503"/>
        <v>PROM[MEN-MED]</v>
      </c>
      <c r="U1031" s="16">
        <v>1</v>
      </c>
      <c r="V1031" s="16">
        <v>1</v>
      </c>
      <c r="W1031" s="18">
        <f t="shared" si="504"/>
        <v>0</v>
      </c>
      <c r="X1031" s="22">
        <f t="shared" si="505"/>
        <v>1</v>
      </c>
      <c r="Y1031" s="22" t="e">
        <f>U1031/#REF!</f>
        <v>#REF!</v>
      </c>
      <c r="Z1031" s="22" t="e">
        <f>V1031/#REF!</f>
        <v>#REF!</v>
      </c>
      <c r="AA1031" s="20">
        <f t="shared" si="507"/>
        <v>89356.25</v>
      </c>
      <c r="AB1031" s="20">
        <f t="shared" si="508"/>
        <v>89356.25</v>
      </c>
    </row>
    <row r="1032" spans="1:47" ht="20.399999999999999" x14ac:dyDescent="0.2">
      <c r="A1032" s="40">
        <v>952</v>
      </c>
      <c r="B1032" s="55" t="s">
        <v>721</v>
      </c>
      <c r="C1032" s="54" t="s">
        <v>153</v>
      </c>
      <c r="D1032" s="19">
        <v>1</v>
      </c>
      <c r="E1032" s="2">
        <v>173000</v>
      </c>
      <c r="F1032" s="2">
        <f t="shared" si="517"/>
        <v>173000</v>
      </c>
      <c r="G1032" s="2">
        <v>216250</v>
      </c>
      <c r="H1032" s="2">
        <f t="shared" si="518"/>
        <v>216250</v>
      </c>
      <c r="I1032" s="2">
        <v>224830.80000000005</v>
      </c>
      <c r="J1032" s="63">
        <f t="shared" si="519"/>
        <v>224830.80000000005</v>
      </c>
      <c r="K1032" s="20">
        <f t="shared" si="520"/>
        <v>173000</v>
      </c>
      <c r="L1032" s="20">
        <f t="shared" si="521"/>
        <v>224830.80000000005</v>
      </c>
      <c r="M1032" s="20">
        <f t="shared" si="522"/>
        <v>216250</v>
      </c>
      <c r="N1032" s="20">
        <f t="shared" si="523"/>
        <v>204693.6</v>
      </c>
      <c r="O1032" s="20">
        <f t="shared" si="500"/>
        <v>194625</v>
      </c>
      <c r="P1032" s="20">
        <f t="shared" si="501"/>
        <v>220540.40000000002</v>
      </c>
      <c r="Q1032" s="20">
        <f t="shared" si="524"/>
        <v>30582.368286318182</v>
      </c>
      <c r="R1032" s="21">
        <f t="shared" si="502"/>
        <v>0.15713484026367724</v>
      </c>
      <c r="S1032" s="20">
        <f t="shared" si="506"/>
        <v>194625</v>
      </c>
      <c r="T1032" s="16" t="str">
        <f t="shared" si="503"/>
        <v>PROM[MEN-MED]</v>
      </c>
      <c r="U1032" s="16">
        <v>1</v>
      </c>
      <c r="V1032" s="16">
        <v>1</v>
      </c>
      <c r="W1032" s="18">
        <f t="shared" si="504"/>
        <v>0</v>
      </c>
      <c r="X1032" s="22">
        <f t="shared" si="505"/>
        <v>1</v>
      </c>
      <c r="Y1032" s="22" t="e">
        <f>U1032/#REF!</f>
        <v>#REF!</v>
      </c>
      <c r="Z1032" s="22" t="e">
        <f>V1032/#REF!</f>
        <v>#REF!</v>
      </c>
      <c r="AA1032" s="20">
        <f t="shared" si="507"/>
        <v>194625</v>
      </c>
      <c r="AB1032" s="20">
        <f t="shared" si="508"/>
        <v>194625</v>
      </c>
    </row>
    <row r="1033" spans="1:47" ht="20.399999999999999" x14ac:dyDescent="0.2">
      <c r="A1033" s="40">
        <v>953</v>
      </c>
      <c r="B1033" s="55" t="s">
        <v>150</v>
      </c>
      <c r="C1033" s="54" t="s">
        <v>152</v>
      </c>
      <c r="D1033" s="19">
        <v>1</v>
      </c>
      <c r="E1033" s="2">
        <v>183000</v>
      </c>
      <c r="F1033" s="2">
        <f t="shared" si="517"/>
        <v>183000</v>
      </c>
      <c r="G1033" s="2">
        <v>212279.99999999997</v>
      </c>
      <c r="H1033" s="2">
        <f t="shared" si="518"/>
        <v>212279.99999999997</v>
      </c>
      <c r="I1033" s="2">
        <v>242017.49999999994</v>
      </c>
      <c r="J1033" s="63">
        <f t="shared" si="519"/>
        <v>242017.49999999994</v>
      </c>
      <c r="K1033" s="20">
        <f t="shared" si="520"/>
        <v>183000</v>
      </c>
      <c r="L1033" s="20">
        <f t="shared" si="521"/>
        <v>242017.49999999994</v>
      </c>
      <c r="M1033" s="20">
        <f t="shared" si="522"/>
        <v>212279.99999999997</v>
      </c>
      <c r="N1033" s="20">
        <f t="shared" si="523"/>
        <v>212432.5</v>
      </c>
      <c r="O1033" s="20">
        <f t="shared" si="500"/>
        <v>197640</v>
      </c>
      <c r="P1033" s="20">
        <f t="shared" si="501"/>
        <v>227148.74999999994</v>
      </c>
      <c r="Q1033" s="20">
        <f t="shared" si="524"/>
        <v>20704.086553142093</v>
      </c>
      <c r="R1033" s="21">
        <f t="shared" si="502"/>
        <v>0.10475656017578473</v>
      </c>
      <c r="S1033" s="20">
        <f t="shared" si="506"/>
        <v>197640</v>
      </c>
      <c r="T1033" s="16" t="str">
        <f t="shared" si="503"/>
        <v>PROM[MEN-MED]</v>
      </c>
      <c r="U1033" s="16">
        <v>1</v>
      </c>
      <c r="V1033" s="16">
        <v>1</v>
      </c>
      <c r="W1033" s="18">
        <f t="shared" si="504"/>
        <v>0</v>
      </c>
      <c r="X1033" s="22">
        <f t="shared" si="505"/>
        <v>1</v>
      </c>
      <c r="Y1033" s="22" t="e">
        <f>U1033/#REF!</f>
        <v>#REF!</v>
      </c>
      <c r="Z1033" s="22" t="e">
        <f>V1033/#REF!</f>
        <v>#REF!</v>
      </c>
      <c r="AA1033" s="20">
        <f t="shared" si="507"/>
        <v>197640</v>
      </c>
      <c r="AB1033" s="20">
        <f t="shared" si="508"/>
        <v>197640</v>
      </c>
    </row>
    <row r="1034" spans="1:47" ht="20.399999999999999" x14ac:dyDescent="0.2">
      <c r="A1034" s="40">
        <v>954</v>
      </c>
      <c r="B1034" s="55" t="s">
        <v>151</v>
      </c>
      <c r="C1034" s="54" t="s">
        <v>153</v>
      </c>
      <c r="D1034" s="19">
        <v>1</v>
      </c>
      <c r="E1034" s="2">
        <v>285000</v>
      </c>
      <c r="F1034" s="2">
        <f t="shared" si="517"/>
        <v>285000</v>
      </c>
      <c r="G1034" s="2">
        <v>344850</v>
      </c>
      <c r="H1034" s="2">
        <f t="shared" si="518"/>
        <v>344850</v>
      </c>
      <c r="I1034" s="2">
        <v>351148.50000000006</v>
      </c>
      <c r="J1034" s="63">
        <f t="shared" si="519"/>
        <v>351148.50000000006</v>
      </c>
      <c r="K1034" s="20">
        <f t="shared" si="520"/>
        <v>285000</v>
      </c>
      <c r="L1034" s="20">
        <f t="shared" si="521"/>
        <v>351148.50000000006</v>
      </c>
      <c r="M1034" s="20">
        <f t="shared" si="522"/>
        <v>344850</v>
      </c>
      <c r="N1034" s="20">
        <f t="shared" si="523"/>
        <v>326999.5</v>
      </c>
      <c r="O1034" s="20">
        <f t="shared" si="500"/>
        <v>314925</v>
      </c>
      <c r="P1034" s="20">
        <f t="shared" si="501"/>
        <v>347999.25</v>
      </c>
      <c r="Q1034" s="20">
        <f t="shared" si="524"/>
        <v>42320.340854014867</v>
      </c>
      <c r="R1034" s="21">
        <f t="shared" si="502"/>
        <v>0.13438228420739817</v>
      </c>
      <c r="S1034" s="20">
        <f t="shared" si="506"/>
        <v>314925</v>
      </c>
      <c r="T1034" s="16" t="str">
        <f t="shared" si="503"/>
        <v>PROM[MEN-MED]</v>
      </c>
      <c r="U1034" s="16">
        <v>1</v>
      </c>
      <c r="V1034" s="16">
        <v>1</v>
      </c>
      <c r="W1034" s="18">
        <f t="shared" si="504"/>
        <v>0</v>
      </c>
      <c r="X1034" s="22">
        <f t="shared" si="505"/>
        <v>1</v>
      </c>
      <c r="Y1034" s="22" t="e">
        <f>U1034/#REF!</f>
        <v>#REF!</v>
      </c>
      <c r="Z1034" s="22" t="e">
        <f>V1034/#REF!</f>
        <v>#REF!</v>
      </c>
      <c r="AA1034" s="20">
        <f t="shared" si="507"/>
        <v>314925</v>
      </c>
      <c r="AB1034" s="20">
        <f t="shared" si="508"/>
        <v>314925</v>
      </c>
    </row>
    <row r="1035" spans="1:47" s="45" customFormat="1" ht="17.399999999999999" customHeight="1" x14ac:dyDescent="0.2">
      <c r="A1035" s="334" t="s">
        <v>157</v>
      </c>
      <c r="B1035" s="335"/>
      <c r="C1035" s="43"/>
      <c r="D1035" s="124"/>
      <c r="E1035" s="125"/>
      <c r="F1035" s="125"/>
      <c r="G1035" s="125"/>
      <c r="H1035" s="125"/>
      <c r="I1035" s="125"/>
      <c r="J1035" s="126"/>
      <c r="K1035" s="127"/>
      <c r="L1035" s="127"/>
      <c r="M1035" s="127"/>
      <c r="N1035" s="127"/>
      <c r="O1035" s="127"/>
      <c r="P1035" s="127"/>
      <c r="Q1035" s="127"/>
      <c r="R1035" s="128"/>
      <c r="S1035" s="127"/>
      <c r="T1035" s="123"/>
      <c r="U1035" s="123"/>
      <c r="V1035" s="123"/>
      <c r="W1035" s="124"/>
      <c r="X1035" s="128"/>
      <c r="Y1035" s="128"/>
      <c r="Z1035" s="128"/>
      <c r="AA1035" s="127"/>
      <c r="AB1035" s="127"/>
      <c r="AC1035" s="44"/>
      <c r="AD1035" s="44"/>
      <c r="AE1035" s="44"/>
      <c r="AF1035" s="44"/>
      <c r="AG1035" s="44"/>
      <c r="AH1035" s="44"/>
      <c r="AI1035" s="44"/>
      <c r="AJ1035" s="44"/>
      <c r="AK1035" s="44"/>
      <c r="AL1035" s="44"/>
      <c r="AM1035" s="44"/>
      <c r="AN1035" s="44"/>
      <c r="AO1035" s="44"/>
      <c r="AP1035" s="44"/>
      <c r="AQ1035" s="44"/>
      <c r="AR1035" s="44"/>
      <c r="AS1035" s="44"/>
      <c r="AT1035" s="44"/>
      <c r="AU1035" s="44"/>
    </row>
    <row r="1036" spans="1:47" ht="20.399999999999999" x14ac:dyDescent="0.2">
      <c r="A1036" s="40">
        <v>955</v>
      </c>
      <c r="B1036" s="55" t="s">
        <v>158</v>
      </c>
      <c r="C1036" s="54" t="s">
        <v>152</v>
      </c>
      <c r="D1036" s="19">
        <v>1</v>
      </c>
      <c r="E1036" s="2">
        <v>195000</v>
      </c>
      <c r="F1036" s="2">
        <f>E1036*D1036</f>
        <v>195000</v>
      </c>
      <c r="G1036" s="2">
        <v>200850</v>
      </c>
      <c r="H1036" s="2">
        <f>G1036*D1036</f>
        <v>200850</v>
      </c>
      <c r="I1036" s="2">
        <v>210912</v>
      </c>
      <c r="J1036" s="63">
        <f>I1036*D1036</f>
        <v>210912</v>
      </c>
      <c r="K1036" s="20">
        <f>MIN(E1036,G1036,I1036)</f>
        <v>195000</v>
      </c>
      <c r="L1036" s="20">
        <f>MAX(E1036,G1036,I1036)</f>
        <v>210912</v>
      </c>
      <c r="M1036" s="20">
        <f>MEDIAN(E1036,G1036,I1036)</f>
        <v>200850</v>
      </c>
      <c r="N1036" s="20">
        <f>AVERAGE(E1036,G1036,I1036)</f>
        <v>202254</v>
      </c>
      <c r="O1036" s="20">
        <f t="shared" si="500"/>
        <v>197925</v>
      </c>
      <c r="P1036" s="20">
        <f t="shared" si="501"/>
        <v>205881</v>
      </c>
      <c r="Q1036" s="20">
        <f>STDEVA(E1036,G1036)</f>
        <v>4136.574669941303</v>
      </c>
      <c r="R1036" s="21">
        <f t="shared" si="502"/>
        <v>2.0899707818321601E-2</v>
      </c>
      <c r="S1036" s="20">
        <f t="shared" si="506"/>
        <v>202254</v>
      </c>
      <c r="T1036" s="16" t="str">
        <f t="shared" si="503"/>
        <v>PROMEDIO</v>
      </c>
      <c r="U1036" s="16">
        <v>1</v>
      </c>
      <c r="V1036" s="16">
        <v>1</v>
      </c>
      <c r="W1036" s="18">
        <f t="shared" si="504"/>
        <v>0</v>
      </c>
      <c r="X1036" s="22">
        <f t="shared" si="505"/>
        <v>1</v>
      </c>
      <c r="Y1036" s="22" t="e">
        <f>U1036/#REF!</f>
        <v>#REF!</v>
      </c>
      <c r="Z1036" s="22" t="e">
        <f>V1036/#REF!</f>
        <v>#REF!</v>
      </c>
      <c r="AA1036" s="20">
        <f t="shared" si="507"/>
        <v>202254</v>
      </c>
      <c r="AB1036" s="20">
        <f t="shared" si="508"/>
        <v>202254</v>
      </c>
    </row>
    <row r="1037" spans="1:47" x14ac:dyDescent="0.2">
      <c r="A1037" s="40">
        <v>956</v>
      </c>
      <c r="B1037" s="55" t="s">
        <v>159</v>
      </c>
      <c r="C1037" s="54" t="s">
        <v>152</v>
      </c>
      <c r="D1037" s="19">
        <v>1</v>
      </c>
      <c r="E1037" s="2">
        <v>165000</v>
      </c>
      <c r="F1037" s="2">
        <f>E1037*D1037</f>
        <v>165000</v>
      </c>
      <c r="G1037" s="2">
        <v>174900</v>
      </c>
      <c r="H1037" s="2">
        <f>G1037*D1037</f>
        <v>174900</v>
      </c>
      <c r="I1037" s="2">
        <v>199650.00000000006</v>
      </c>
      <c r="J1037" s="63">
        <f>I1037*D1037</f>
        <v>199650.00000000006</v>
      </c>
      <c r="K1037" s="20">
        <f>MIN(E1037,G1037,I1037)</f>
        <v>165000</v>
      </c>
      <c r="L1037" s="20">
        <f>MAX(E1037,G1037,I1037)</f>
        <v>199650.00000000006</v>
      </c>
      <c r="M1037" s="20">
        <f>MEDIAN(E1037,G1037,I1037)</f>
        <v>174900</v>
      </c>
      <c r="N1037" s="20">
        <f>AVERAGE(E1037,G1037,I1037)</f>
        <v>179850</v>
      </c>
      <c r="O1037" s="20">
        <f t="shared" si="500"/>
        <v>169950</v>
      </c>
      <c r="P1037" s="20">
        <f t="shared" si="501"/>
        <v>187275.00000000003</v>
      </c>
      <c r="Q1037" s="20">
        <f>STDEVA(E1037,G1037)</f>
        <v>7000.3571337468202</v>
      </c>
      <c r="R1037" s="21">
        <f t="shared" si="502"/>
        <v>4.1190686282711504E-2</v>
      </c>
      <c r="S1037" s="20">
        <f t="shared" si="506"/>
        <v>179850</v>
      </c>
      <c r="T1037" s="16" t="str">
        <f t="shared" si="503"/>
        <v>PROMEDIO</v>
      </c>
      <c r="U1037" s="16">
        <v>1</v>
      </c>
      <c r="V1037" s="16">
        <v>1</v>
      </c>
      <c r="W1037" s="18">
        <f t="shared" si="504"/>
        <v>0</v>
      </c>
      <c r="X1037" s="22">
        <f t="shared" si="505"/>
        <v>1</v>
      </c>
      <c r="Y1037" s="22" t="e">
        <f>U1037/#REF!</f>
        <v>#REF!</v>
      </c>
      <c r="Z1037" s="22" t="e">
        <f>V1037/#REF!</f>
        <v>#REF!</v>
      </c>
      <c r="AA1037" s="20">
        <f t="shared" si="507"/>
        <v>179850</v>
      </c>
      <c r="AB1037" s="20">
        <f t="shared" si="508"/>
        <v>179850</v>
      </c>
    </row>
    <row r="1038" spans="1:47" s="45" customFormat="1" ht="17.399999999999999" customHeight="1" x14ac:dyDescent="0.2">
      <c r="A1038" s="334" t="s">
        <v>160</v>
      </c>
      <c r="B1038" s="335"/>
      <c r="C1038" s="43"/>
      <c r="D1038" s="124"/>
      <c r="E1038" s="125"/>
      <c r="F1038" s="125"/>
      <c r="G1038" s="125"/>
      <c r="H1038" s="125"/>
      <c r="I1038" s="125"/>
      <c r="J1038" s="126"/>
      <c r="K1038" s="127"/>
      <c r="L1038" s="127"/>
      <c r="M1038" s="127"/>
      <c r="N1038" s="127"/>
      <c r="O1038" s="127"/>
      <c r="P1038" s="127"/>
      <c r="Q1038" s="127"/>
      <c r="R1038" s="128"/>
      <c r="S1038" s="127"/>
      <c r="T1038" s="123"/>
      <c r="U1038" s="123"/>
      <c r="V1038" s="123"/>
      <c r="W1038" s="124"/>
      <c r="X1038" s="128"/>
      <c r="Y1038" s="128"/>
      <c r="Z1038" s="128"/>
      <c r="AA1038" s="127"/>
      <c r="AB1038" s="127"/>
      <c r="AC1038" s="44"/>
      <c r="AD1038" s="44"/>
      <c r="AE1038" s="44"/>
      <c r="AF1038" s="44"/>
      <c r="AG1038" s="44"/>
      <c r="AH1038" s="44"/>
      <c r="AI1038" s="44"/>
      <c r="AJ1038" s="44"/>
      <c r="AK1038" s="44"/>
      <c r="AL1038" s="44"/>
      <c r="AM1038" s="44"/>
      <c r="AN1038" s="44"/>
      <c r="AO1038" s="44"/>
      <c r="AP1038" s="44"/>
      <c r="AQ1038" s="44"/>
      <c r="AR1038" s="44"/>
      <c r="AS1038" s="44"/>
      <c r="AT1038" s="44"/>
      <c r="AU1038" s="44"/>
    </row>
    <row r="1039" spans="1:47" ht="20.399999999999999" x14ac:dyDescent="0.2">
      <c r="A1039" s="40">
        <v>957</v>
      </c>
      <c r="B1039" s="55" t="s">
        <v>722</v>
      </c>
      <c r="C1039" s="54" t="s">
        <v>723</v>
      </c>
      <c r="D1039" s="19">
        <v>1</v>
      </c>
      <c r="E1039" s="2">
        <v>850000</v>
      </c>
      <c r="F1039" s="2">
        <f t="shared" ref="F1039:F1047" si="525">E1039*D1039</f>
        <v>850000</v>
      </c>
      <c r="G1039" s="2">
        <v>918000.00000000012</v>
      </c>
      <c r="H1039" s="2">
        <f t="shared" ref="H1039:H1047" si="526">G1039*D1039</f>
        <v>918000.00000000012</v>
      </c>
      <c r="I1039" s="2">
        <v>1244485</v>
      </c>
      <c r="J1039" s="63">
        <f t="shared" ref="J1039:J1047" si="527">I1039*D1039</f>
        <v>1244485</v>
      </c>
      <c r="K1039" s="20">
        <f t="shared" ref="K1039:K1047" si="528">MIN(E1039,G1039,I1039)</f>
        <v>850000</v>
      </c>
      <c r="L1039" s="20">
        <f t="shared" ref="L1039:L1047" si="529">MAX(E1039,G1039,I1039)</f>
        <v>1244485</v>
      </c>
      <c r="M1039" s="20">
        <f t="shared" ref="M1039:M1047" si="530">MEDIAN(E1039,G1039,I1039)</f>
        <v>918000.00000000012</v>
      </c>
      <c r="N1039" s="20">
        <f t="shared" ref="N1039:N1047" si="531">AVERAGE(E1039,G1039,I1039)</f>
        <v>1004161.6666666666</v>
      </c>
      <c r="O1039" s="20">
        <f t="shared" si="500"/>
        <v>884000</v>
      </c>
      <c r="P1039" s="20">
        <f t="shared" si="501"/>
        <v>1081242.5</v>
      </c>
      <c r="Q1039" s="20">
        <f t="shared" ref="Q1039:Q1047" si="532">STDEVA(E1039,G1039)</f>
        <v>48083.261120685311</v>
      </c>
      <c r="R1039" s="21">
        <f t="shared" si="502"/>
        <v>5.4392829322042209E-2</v>
      </c>
      <c r="S1039" s="20">
        <f t="shared" si="506"/>
        <v>1004161.6666666666</v>
      </c>
      <c r="T1039" s="16" t="str">
        <f t="shared" si="503"/>
        <v>PROMEDIO</v>
      </c>
      <c r="U1039" s="16">
        <v>1</v>
      </c>
      <c r="V1039" s="16">
        <v>1</v>
      </c>
      <c r="W1039" s="18">
        <f t="shared" si="504"/>
        <v>0</v>
      </c>
      <c r="X1039" s="22">
        <f t="shared" si="505"/>
        <v>1</v>
      </c>
      <c r="Y1039" s="22" t="e">
        <f>U1039/#REF!</f>
        <v>#REF!</v>
      </c>
      <c r="Z1039" s="22" t="e">
        <f>V1039/#REF!</f>
        <v>#REF!</v>
      </c>
      <c r="AA1039" s="20">
        <f t="shared" si="507"/>
        <v>1004161.6666666666</v>
      </c>
      <c r="AB1039" s="20">
        <f t="shared" si="508"/>
        <v>1004161.6666666666</v>
      </c>
    </row>
    <row r="1040" spans="1:47" ht="20.399999999999999" x14ac:dyDescent="0.2">
      <c r="A1040" s="40">
        <v>958</v>
      </c>
      <c r="B1040" s="55" t="s">
        <v>162</v>
      </c>
      <c r="C1040" s="54" t="s">
        <v>154</v>
      </c>
      <c r="D1040" s="19">
        <v>1</v>
      </c>
      <c r="E1040" s="2">
        <v>265000</v>
      </c>
      <c r="F1040" s="2">
        <f t="shared" si="525"/>
        <v>265000</v>
      </c>
      <c r="G1040" s="2">
        <v>294150</v>
      </c>
      <c r="H1040" s="2">
        <f t="shared" si="526"/>
        <v>294150</v>
      </c>
      <c r="I1040" s="2">
        <v>275706</v>
      </c>
      <c r="J1040" s="63">
        <f t="shared" si="527"/>
        <v>275706</v>
      </c>
      <c r="K1040" s="20">
        <f t="shared" si="528"/>
        <v>265000</v>
      </c>
      <c r="L1040" s="20">
        <f t="shared" si="529"/>
        <v>294150</v>
      </c>
      <c r="M1040" s="20">
        <f t="shared" si="530"/>
        <v>275706</v>
      </c>
      <c r="N1040" s="20">
        <f t="shared" si="531"/>
        <v>278285.33333333331</v>
      </c>
      <c r="O1040" s="20">
        <f t="shared" si="500"/>
        <v>270353</v>
      </c>
      <c r="P1040" s="20">
        <f t="shared" si="501"/>
        <v>284928</v>
      </c>
      <c r="Q1040" s="20">
        <f t="shared" si="532"/>
        <v>20612.162671587859</v>
      </c>
      <c r="R1040" s="21">
        <f t="shared" si="502"/>
        <v>7.6241664311429355E-2</v>
      </c>
      <c r="S1040" s="20">
        <f t="shared" si="506"/>
        <v>278285.33333333331</v>
      </c>
      <c r="T1040" s="16" t="str">
        <f t="shared" si="503"/>
        <v>PROMEDIO</v>
      </c>
      <c r="U1040" s="16">
        <v>1</v>
      </c>
      <c r="V1040" s="16">
        <v>1</v>
      </c>
      <c r="W1040" s="18">
        <f t="shared" si="504"/>
        <v>0</v>
      </c>
      <c r="X1040" s="22">
        <f t="shared" si="505"/>
        <v>1</v>
      </c>
      <c r="Y1040" s="22" t="e">
        <f>U1040/#REF!</f>
        <v>#REF!</v>
      </c>
      <c r="Z1040" s="22" t="e">
        <f>V1040/#REF!</f>
        <v>#REF!</v>
      </c>
      <c r="AA1040" s="20">
        <f t="shared" si="507"/>
        <v>278285.33333333331</v>
      </c>
      <c r="AB1040" s="20">
        <f t="shared" si="508"/>
        <v>278285.33333333331</v>
      </c>
    </row>
    <row r="1041" spans="1:47" ht="20.399999999999999" x14ac:dyDescent="0.2">
      <c r="A1041" s="40">
        <v>959</v>
      </c>
      <c r="B1041" s="55" t="s">
        <v>164</v>
      </c>
      <c r="C1041" s="54" t="s">
        <v>154</v>
      </c>
      <c r="D1041" s="19">
        <v>1</v>
      </c>
      <c r="E1041" s="2">
        <v>245000</v>
      </c>
      <c r="F1041" s="2">
        <f t="shared" si="525"/>
        <v>245000</v>
      </c>
      <c r="G1041" s="2">
        <v>294000</v>
      </c>
      <c r="H1041" s="2">
        <f t="shared" si="526"/>
        <v>294000</v>
      </c>
      <c r="I1041" s="2">
        <v>341138</v>
      </c>
      <c r="J1041" s="63">
        <f t="shared" si="527"/>
        <v>341138</v>
      </c>
      <c r="K1041" s="20">
        <f t="shared" si="528"/>
        <v>245000</v>
      </c>
      <c r="L1041" s="20">
        <f t="shared" si="529"/>
        <v>341138</v>
      </c>
      <c r="M1041" s="20">
        <f t="shared" si="530"/>
        <v>294000</v>
      </c>
      <c r="N1041" s="20">
        <f t="shared" si="531"/>
        <v>293379.33333333331</v>
      </c>
      <c r="O1041" s="20">
        <f t="shared" si="500"/>
        <v>269500</v>
      </c>
      <c r="P1041" s="20">
        <f t="shared" si="501"/>
        <v>317569</v>
      </c>
      <c r="Q1041" s="20">
        <f t="shared" si="532"/>
        <v>34648.232278140829</v>
      </c>
      <c r="R1041" s="21">
        <f t="shared" si="502"/>
        <v>0.12856486930664501</v>
      </c>
      <c r="S1041" s="20">
        <f t="shared" si="506"/>
        <v>269500</v>
      </c>
      <c r="T1041" s="16" t="str">
        <f t="shared" si="503"/>
        <v>PROM[MEN-MED]</v>
      </c>
      <c r="U1041" s="16">
        <v>1</v>
      </c>
      <c r="V1041" s="16">
        <v>1</v>
      </c>
      <c r="W1041" s="18">
        <f t="shared" si="504"/>
        <v>0</v>
      </c>
      <c r="X1041" s="22">
        <f t="shared" si="505"/>
        <v>1</v>
      </c>
      <c r="Y1041" s="22" t="e">
        <f>U1041/#REF!</f>
        <v>#REF!</v>
      </c>
      <c r="Z1041" s="22" t="e">
        <f>V1041/#REF!</f>
        <v>#REF!</v>
      </c>
      <c r="AA1041" s="20">
        <f t="shared" si="507"/>
        <v>269500</v>
      </c>
      <c r="AB1041" s="20">
        <f t="shared" si="508"/>
        <v>269500</v>
      </c>
    </row>
    <row r="1042" spans="1:47" ht="20.399999999999999" x14ac:dyDescent="0.2">
      <c r="A1042" s="40">
        <v>960</v>
      </c>
      <c r="B1042" s="55" t="s">
        <v>724</v>
      </c>
      <c r="C1042" s="54" t="s">
        <v>152</v>
      </c>
      <c r="D1042" s="19">
        <v>1</v>
      </c>
      <c r="E1042" s="2">
        <v>47922.27</v>
      </c>
      <c r="F1042" s="2">
        <f t="shared" si="525"/>
        <v>47922.27</v>
      </c>
      <c r="G1042" s="2">
        <v>51756.051599999999</v>
      </c>
      <c r="H1042" s="2">
        <f t="shared" si="526"/>
        <v>51756.051599999999</v>
      </c>
      <c r="I1042" s="2">
        <v>59045.028867000008</v>
      </c>
      <c r="J1042" s="63">
        <f t="shared" si="527"/>
        <v>59045.028867000008</v>
      </c>
      <c r="K1042" s="20">
        <f t="shared" si="528"/>
        <v>47922.27</v>
      </c>
      <c r="L1042" s="20">
        <f t="shared" si="529"/>
        <v>59045.028867000008</v>
      </c>
      <c r="M1042" s="20">
        <f t="shared" si="530"/>
        <v>51756.051599999999</v>
      </c>
      <c r="N1042" s="20">
        <f t="shared" si="531"/>
        <v>52907.783489000001</v>
      </c>
      <c r="O1042" s="20">
        <f t="shared" si="500"/>
        <v>49839.160799999998</v>
      </c>
      <c r="P1042" s="20">
        <f t="shared" si="501"/>
        <v>55400.540233500004</v>
      </c>
      <c r="Q1042" s="20">
        <f t="shared" si="532"/>
        <v>2710.8929669482136</v>
      </c>
      <c r="R1042" s="21">
        <f t="shared" si="502"/>
        <v>5.4392829322042154E-2</v>
      </c>
      <c r="S1042" s="20">
        <f t="shared" si="506"/>
        <v>52907.783489000001</v>
      </c>
      <c r="T1042" s="16" t="str">
        <f t="shared" si="503"/>
        <v>PROMEDIO</v>
      </c>
      <c r="U1042" s="16">
        <v>1</v>
      </c>
      <c r="V1042" s="16">
        <v>1</v>
      </c>
      <c r="W1042" s="18">
        <f t="shared" si="504"/>
        <v>0</v>
      </c>
      <c r="X1042" s="22">
        <f t="shared" si="505"/>
        <v>1</v>
      </c>
      <c r="Y1042" s="22" t="e">
        <f>U1042/#REF!</f>
        <v>#REF!</v>
      </c>
      <c r="Z1042" s="22" t="e">
        <f>V1042/#REF!</f>
        <v>#REF!</v>
      </c>
      <c r="AA1042" s="20">
        <f t="shared" si="507"/>
        <v>52907.783489000001</v>
      </c>
      <c r="AB1042" s="20">
        <f t="shared" si="508"/>
        <v>52907.783489000001</v>
      </c>
    </row>
    <row r="1043" spans="1:47" x14ac:dyDescent="0.2">
      <c r="A1043" s="40">
        <v>961</v>
      </c>
      <c r="B1043" s="55" t="s">
        <v>166</v>
      </c>
      <c r="C1043" s="54" t="s">
        <v>152</v>
      </c>
      <c r="D1043" s="19">
        <v>1</v>
      </c>
      <c r="E1043" s="2">
        <v>65000</v>
      </c>
      <c r="F1043" s="2">
        <f t="shared" si="525"/>
        <v>65000</v>
      </c>
      <c r="G1043" s="2">
        <v>72150</v>
      </c>
      <c r="H1043" s="2">
        <f t="shared" si="526"/>
        <v>72150</v>
      </c>
      <c r="I1043" s="2">
        <v>99944</v>
      </c>
      <c r="J1043" s="63">
        <f t="shared" si="527"/>
        <v>99944</v>
      </c>
      <c r="K1043" s="20">
        <f t="shared" si="528"/>
        <v>65000</v>
      </c>
      <c r="L1043" s="20">
        <f t="shared" si="529"/>
        <v>99944</v>
      </c>
      <c r="M1043" s="20">
        <f t="shared" si="530"/>
        <v>72150</v>
      </c>
      <c r="N1043" s="20">
        <f t="shared" si="531"/>
        <v>79031.333333333328</v>
      </c>
      <c r="O1043" s="20">
        <f t="shared" si="500"/>
        <v>68575</v>
      </c>
      <c r="P1043" s="20">
        <f t="shared" si="501"/>
        <v>86047</v>
      </c>
      <c r="Q1043" s="20">
        <f t="shared" si="532"/>
        <v>5055.8134854838145</v>
      </c>
      <c r="R1043" s="21">
        <f t="shared" si="502"/>
        <v>7.3726773393858025E-2</v>
      </c>
      <c r="S1043" s="20">
        <f t="shared" si="506"/>
        <v>79031.333333333328</v>
      </c>
      <c r="T1043" s="16" t="str">
        <f t="shared" si="503"/>
        <v>PROMEDIO</v>
      </c>
      <c r="U1043" s="16">
        <v>1</v>
      </c>
      <c r="V1043" s="16">
        <v>1</v>
      </c>
      <c r="W1043" s="18">
        <f t="shared" si="504"/>
        <v>0</v>
      </c>
      <c r="X1043" s="22">
        <f t="shared" si="505"/>
        <v>1</v>
      </c>
      <c r="Y1043" s="22" t="e">
        <f>U1043/#REF!</f>
        <v>#REF!</v>
      </c>
      <c r="Z1043" s="22" t="e">
        <f>V1043/#REF!</f>
        <v>#REF!</v>
      </c>
      <c r="AA1043" s="20">
        <f t="shared" si="507"/>
        <v>79031.333333333328</v>
      </c>
      <c r="AB1043" s="20">
        <f t="shared" si="508"/>
        <v>79031.333333333328</v>
      </c>
    </row>
    <row r="1044" spans="1:47" ht="20.399999999999999" x14ac:dyDescent="0.2">
      <c r="A1044" s="40">
        <v>962</v>
      </c>
      <c r="B1044" s="55" t="s">
        <v>725</v>
      </c>
      <c r="C1044" s="54" t="s">
        <v>153</v>
      </c>
      <c r="D1044" s="19">
        <v>1</v>
      </c>
      <c r="E1044" s="2">
        <v>855000</v>
      </c>
      <c r="F1044" s="2">
        <f t="shared" si="525"/>
        <v>855000</v>
      </c>
      <c r="G1044" s="2">
        <v>906300</v>
      </c>
      <c r="H1044" s="2">
        <f t="shared" si="526"/>
        <v>906300</v>
      </c>
      <c r="I1044" s="2">
        <v>907069.5</v>
      </c>
      <c r="J1044" s="63">
        <f t="shared" si="527"/>
        <v>907069.5</v>
      </c>
      <c r="K1044" s="20">
        <f t="shared" si="528"/>
        <v>855000</v>
      </c>
      <c r="L1044" s="20">
        <f t="shared" si="529"/>
        <v>907069.5</v>
      </c>
      <c r="M1044" s="20">
        <f t="shared" si="530"/>
        <v>906300</v>
      </c>
      <c r="N1044" s="20">
        <f t="shared" si="531"/>
        <v>889456.5</v>
      </c>
      <c r="O1044" s="20">
        <f t="shared" si="500"/>
        <v>880650</v>
      </c>
      <c r="P1044" s="20">
        <f t="shared" si="501"/>
        <v>906684.75</v>
      </c>
      <c r="Q1044" s="20">
        <f t="shared" si="532"/>
        <v>36274.577874869887</v>
      </c>
      <c r="R1044" s="21">
        <f t="shared" si="502"/>
        <v>4.1190686282711504E-2</v>
      </c>
      <c r="S1044" s="20">
        <f t="shared" si="506"/>
        <v>889456.5</v>
      </c>
      <c r="T1044" s="16" t="str">
        <f t="shared" si="503"/>
        <v>PROMEDIO</v>
      </c>
      <c r="U1044" s="16">
        <v>1</v>
      </c>
      <c r="V1044" s="16">
        <v>1</v>
      </c>
      <c r="W1044" s="18">
        <f t="shared" si="504"/>
        <v>0</v>
      </c>
      <c r="X1044" s="22">
        <f t="shared" si="505"/>
        <v>1</v>
      </c>
      <c r="Y1044" s="22" t="e">
        <f>U1044/#REF!</f>
        <v>#REF!</v>
      </c>
      <c r="Z1044" s="22" t="e">
        <f>V1044/#REF!</f>
        <v>#REF!</v>
      </c>
      <c r="AA1044" s="20">
        <f t="shared" si="507"/>
        <v>889456.5</v>
      </c>
      <c r="AB1044" s="20">
        <f t="shared" si="508"/>
        <v>889456.5</v>
      </c>
    </row>
    <row r="1045" spans="1:47" ht="20.399999999999999" x14ac:dyDescent="0.2">
      <c r="A1045" s="40">
        <v>963</v>
      </c>
      <c r="B1045" s="55" t="s">
        <v>168</v>
      </c>
      <c r="C1045" s="54" t="s">
        <v>153</v>
      </c>
      <c r="D1045" s="19">
        <v>1</v>
      </c>
      <c r="E1045" s="2">
        <v>840000</v>
      </c>
      <c r="F1045" s="2">
        <f t="shared" si="525"/>
        <v>840000</v>
      </c>
      <c r="G1045" s="2">
        <v>991200</v>
      </c>
      <c r="H1045" s="2">
        <f t="shared" si="526"/>
        <v>991200</v>
      </c>
      <c r="I1045" s="2">
        <v>1149875.9999999998</v>
      </c>
      <c r="J1045" s="63">
        <f t="shared" si="527"/>
        <v>1149875.9999999998</v>
      </c>
      <c r="K1045" s="20">
        <f t="shared" si="528"/>
        <v>840000</v>
      </c>
      <c r="L1045" s="20">
        <f t="shared" si="529"/>
        <v>1149875.9999999998</v>
      </c>
      <c r="M1045" s="20">
        <f t="shared" si="530"/>
        <v>991200</v>
      </c>
      <c r="N1045" s="20">
        <f t="shared" si="531"/>
        <v>993692</v>
      </c>
      <c r="O1045" s="20">
        <f t="shared" si="500"/>
        <v>915600</v>
      </c>
      <c r="P1045" s="20">
        <f t="shared" si="501"/>
        <v>1070538</v>
      </c>
      <c r="Q1045" s="20">
        <f t="shared" si="532"/>
        <v>106914.54531540598</v>
      </c>
      <c r="R1045" s="21">
        <f t="shared" si="502"/>
        <v>0.11676992716842069</v>
      </c>
      <c r="S1045" s="20">
        <f t="shared" si="506"/>
        <v>915600</v>
      </c>
      <c r="T1045" s="16" t="str">
        <f t="shared" si="503"/>
        <v>PROM[MEN-MED]</v>
      </c>
      <c r="U1045" s="16">
        <v>1</v>
      </c>
      <c r="V1045" s="16">
        <v>1</v>
      </c>
      <c r="W1045" s="18">
        <f t="shared" si="504"/>
        <v>0</v>
      </c>
      <c r="X1045" s="22">
        <f t="shared" si="505"/>
        <v>1</v>
      </c>
      <c r="Y1045" s="22" t="e">
        <f>U1045/#REF!</f>
        <v>#REF!</v>
      </c>
      <c r="Z1045" s="22" t="e">
        <f>V1045/#REF!</f>
        <v>#REF!</v>
      </c>
      <c r="AA1045" s="20">
        <f t="shared" si="507"/>
        <v>915600</v>
      </c>
      <c r="AB1045" s="20">
        <f t="shared" si="508"/>
        <v>915600</v>
      </c>
    </row>
    <row r="1046" spans="1:47" ht="20.399999999999999" x14ac:dyDescent="0.2">
      <c r="A1046" s="40">
        <v>964</v>
      </c>
      <c r="B1046" s="55" t="s">
        <v>169</v>
      </c>
      <c r="C1046" s="54" t="s">
        <v>153</v>
      </c>
      <c r="D1046" s="19">
        <v>1</v>
      </c>
      <c r="E1046" s="2">
        <v>298000</v>
      </c>
      <c r="F1046" s="2">
        <f t="shared" si="525"/>
        <v>298000</v>
      </c>
      <c r="G1046" s="2">
        <v>309920</v>
      </c>
      <c r="H1046" s="2">
        <f t="shared" si="526"/>
        <v>309920</v>
      </c>
      <c r="I1046" s="2">
        <v>347587.2</v>
      </c>
      <c r="J1046" s="63">
        <f t="shared" si="527"/>
        <v>347587.2</v>
      </c>
      <c r="K1046" s="20">
        <f t="shared" si="528"/>
        <v>298000</v>
      </c>
      <c r="L1046" s="20">
        <f t="shared" si="529"/>
        <v>347587.2</v>
      </c>
      <c r="M1046" s="20">
        <f t="shared" si="530"/>
        <v>309920</v>
      </c>
      <c r="N1046" s="20">
        <f t="shared" si="531"/>
        <v>318502.39999999997</v>
      </c>
      <c r="O1046" s="20">
        <f t="shared" si="500"/>
        <v>303960</v>
      </c>
      <c r="P1046" s="20">
        <f t="shared" si="501"/>
        <v>328753.59999999998</v>
      </c>
      <c r="Q1046" s="20">
        <f t="shared" si="532"/>
        <v>8428.7128317436473</v>
      </c>
      <c r="R1046" s="21">
        <f t="shared" si="502"/>
        <v>2.7729677693590103E-2</v>
      </c>
      <c r="S1046" s="20">
        <f t="shared" si="506"/>
        <v>318502.39999999997</v>
      </c>
      <c r="T1046" s="16" t="str">
        <f t="shared" si="503"/>
        <v>PROMEDIO</v>
      </c>
      <c r="U1046" s="16">
        <v>1</v>
      </c>
      <c r="V1046" s="16">
        <v>1</v>
      </c>
      <c r="W1046" s="18">
        <f t="shared" si="504"/>
        <v>0</v>
      </c>
      <c r="X1046" s="22">
        <f t="shared" si="505"/>
        <v>1</v>
      </c>
      <c r="Y1046" s="22" t="e">
        <f>U1046/#REF!</f>
        <v>#REF!</v>
      </c>
      <c r="Z1046" s="22" t="e">
        <f>V1046/#REF!</f>
        <v>#REF!</v>
      </c>
      <c r="AA1046" s="20">
        <f t="shared" si="507"/>
        <v>318502.39999999997</v>
      </c>
      <c r="AB1046" s="20">
        <f t="shared" si="508"/>
        <v>318502.39999999997</v>
      </c>
    </row>
    <row r="1047" spans="1:47" ht="30.6" x14ac:dyDescent="0.2">
      <c r="A1047" s="40">
        <v>965</v>
      </c>
      <c r="B1047" s="55" t="s">
        <v>170</v>
      </c>
      <c r="C1047" s="54" t="s">
        <v>153</v>
      </c>
      <c r="D1047" s="19">
        <v>1</v>
      </c>
      <c r="E1047" s="2">
        <v>350000</v>
      </c>
      <c r="F1047" s="2">
        <f t="shared" si="525"/>
        <v>350000</v>
      </c>
      <c r="G1047" s="2">
        <v>434000</v>
      </c>
      <c r="H1047" s="2">
        <f t="shared" si="526"/>
        <v>434000</v>
      </c>
      <c r="I1047" s="2">
        <v>520940</v>
      </c>
      <c r="J1047" s="63">
        <f t="shared" si="527"/>
        <v>520940</v>
      </c>
      <c r="K1047" s="20">
        <f t="shared" si="528"/>
        <v>350000</v>
      </c>
      <c r="L1047" s="20">
        <f t="shared" si="529"/>
        <v>520940</v>
      </c>
      <c r="M1047" s="20">
        <f t="shared" si="530"/>
        <v>434000</v>
      </c>
      <c r="N1047" s="20">
        <f t="shared" si="531"/>
        <v>434980</v>
      </c>
      <c r="O1047" s="20">
        <f t="shared" ref="O1047:O1111" si="533">AVERAGE(K1047,M1047)</f>
        <v>392000</v>
      </c>
      <c r="P1047" s="20">
        <f t="shared" ref="P1047:P1111" si="534">AVERAGE(M1047,L1047)</f>
        <v>477470</v>
      </c>
      <c r="Q1047" s="20">
        <f t="shared" si="532"/>
        <v>59396.969619669995</v>
      </c>
      <c r="R1047" s="21">
        <f t="shared" ref="R1047:R1111" si="535">Q1047/O1047</f>
        <v>0.15152288168283162</v>
      </c>
      <c r="S1047" s="20">
        <f t="shared" si="506"/>
        <v>392000</v>
      </c>
      <c r="T1047" s="16" t="str">
        <f t="shared" ref="T1047:T1111" si="536">IF(S1047=K1047,"MENOR",IF(S1047=O1047,"PROM[MEN-MED]",IF(S1047=M1047,"MEDIANA","PROMEDIO")))</f>
        <v>PROM[MEN-MED]</v>
      </c>
      <c r="U1047" s="16">
        <v>1</v>
      </c>
      <c r="V1047" s="16">
        <v>1</v>
      </c>
      <c r="W1047" s="18">
        <f t="shared" ref="W1047:W1111" si="537">U1047-V1047</f>
        <v>0</v>
      </c>
      <c r="X1047" s="22">
        <f t="shared" ref="X1047:X1111" si="538">V1047/U1047</f>
        <v>1</v>
      </c>
      <c r="Y1047" s="22" t="e">
        <f>U1047/#REF!</f>
        <v>#REF!</v>
      </c>
      <c r="Z1047" s="22" t="e">
        <f>V1047/#REF!</f>
        <v>#REF!</v>
      </c>
      <c r="AA1047" s="20">
        <f t="shared" si="507"/>
        <v>392000</v>
      </c>
      <c r="AB1047" s="20">
        <f t="shared" si="508"/>
        <v>392000</v>
      </c>
    </row>
    <row r="1048" spans="1:47" s="45" customFormat="1" ht="17.399999999999999" customHeight="1" x14ac:dyDescent="0.2">
      <c r="A1048" s="334" t="s">
        <v>171</v>
      </c>
      <c r="B1048" s="335"/>
      <c r="C1048" s="43"/>
      <c r="D1048" s="124"/>
      <c r="E1048" s="125"/>
      <c r="F1048" s="125"/>
      <c r="G1048" s="125"/>
      <c r="H1048" s="125"/>
      <c r="I1048" s="125"/>
      <c r="J1048" s="126"/>
      <c r="K1048" s="127"/>
      <c r="L1048" s="127"/>
      <c r="M1048" s="127"/>
      <c r="N1048" s="127"/>
      <c r="O1048" s="127"/>
      <c r="P1048" s="127"/>
      <c r="Q1048" s="127"/>
      <c r="R1048" s="128"/>
      <c r="S1048" s="127"/>
      <c r="T1048" s="123"/>
      <c r="U1048" s="123"/>
      <c r="V1048" s="123"/>
      <c r="W1048" s="124"/>
      <c r="X1048" s="128"/>
      <c r="Y1048" s="128"/>
      <c r="Z1048" s="128"/>
      <c r="AA1048" s="127"/>
      <c r="AB1048" s="127"/>
      <c r="AC1048" s="44"/>
      <c r="AD1048" s="44"/>
      <c r="AE1048" s="44"/>
      <c r="AF1048" s="44"/>
      <c r="AG1048" s="44"/>
      <c r="AH1048" s="44"/>
      <c r="AI1048" s="44"/>
      <c r="AJ1048" s="44"/>
      <c r="AK1048" s="44"/>
      <c r="AL1048" s="44"/>
      <c r="AM1048" s="44"/>
      <c r="AN1048" s="44"/>
      <c r="AO1048" s="44"/>
      <c r="AP1048" s="44"/>
      <c r="AQ1048" s="44"/>
      <c r="AR1048" s="44"/>
      <c r="AS1048" s="44"/>
      <c r="AT1048" s="44"/>
      <c r="AU1048" s="44"/>
    </row>
    <row r="1049" spans="1:47" ht="20.399999999999999" x14ac:dyDescent="0.2">
      <c r="A1049" s="40">
        <v>966</v>
      </c>
      <c r="B1049" s="55" t="s">
        <v>172</v>
      </c>
      <c r="C1049" s="54" t="s">
        <v>152</v>
      </c>
      <c r="D1049" s="19">
        <v>1</v>
      </c>
      <c r="E1049" s="2">
        <v>896000</v>
      </c>
      <c r="F1049" s="2">
        <f t="shared" ref="F1049:F1056" si="539">E1049*D1049</f>
        <v>896000</v>
      </c>
      <c r="G1049" s="2">
        <v>985600.00000000012</v>
      </c>
      <c r="H1049" s="2">
        <f t="shared" ref="H1049:H1056" si="540">G1049*D1049</f>
        <v>985600.00000000012</v>
      </c>
      <c r="I1049" s="2">
        <v>1164441.6000000003</v>
      </c>
      <c r="J1049" s="63">
        <f t="shared" ref="J1049:J1056" si="541">I1049*D1049</f>
        <v>1164441.6000000003</v>
      </c>
      <c r="K1049" s="20">
        <f t="shared" ref="K1049:K1056" si="542">MIN(E1049,G1049,I1049)</f>
        <v>896000</v>
      </c>
      <c r="L1049" s="20">
        <f t="shared" ref="L1049:L1056" si="543">MAX(E1049,G1049,I1049)</f>
        <v>1164441.6000000003</v>
      </c>
      <c r="M1049" s="20">
        <f t="shared" ref="M1049:M1056" si="544">MEDIAN(E1049,G1049,I1049)</f>
        <v>985600.00000000012</v>
      </c>
      <c r="N1049" s="20">
        <f t="shared" ref="N1049:N1056" si="545">AVERAGE(E1049,G1049,I1049)</f>
        <v>1015347.2000000002</v>
      </c>
      <c r="O1049" s="20">
        <f t="shared" si="533"/>
        <v>940800</v>
      </c>
      <c r="P1049" s="20">
        <f t="shared" si="534"/>
        <v>1075020.8000000003</v>
      </c>
      <c r="Q1049" s="20">
        <f t="shared" ref="Q1049:Q1056" si="546">STDEVA(E1049,G1049)</f>
        <v>63356.767594314741</v>
      </c>
      <c r="R1049" s="21">
        <f t="shared" si="535"/>
        <v>6.7343502970147476E-2</v>
      </c>
      <c r="S1049" s="20">
        <f t="shared" si="506"/>
        <v>1015347.2000000002</v>
      </c>
      <c r="T1049" s="16" t="str">
        <f t="shared" si="536"/>
        <v>PROMEDIO</v>
      </c>
      <c r="U1049" s="16">
        <v>1</v>
      </c>
      <c r="V1049" s="16">
        <v>1</v>
      </c>
      <c r="W1049" s="18">
        <f t="shared" si="537"/>
        <v>0</v>
      </c>
      <c r="X1049" s="22">
        <f t="shared" si="538"/>
        <v>1</v>
      </c>
      <c r="Y1049" s="22" t="e">
        <f>U1049/#REF!</f>
        <v>#REF!</v>
      </c>
      <c r="Z1049" s="22" t="e">
        <f>V1049/#REF!</f>
        <v>#REF!</v>
      </c>
      <c r="AA1049" s="20">
        <f t="shared" si="507"/>
        <v>1015347.2000000002</v>
      </c>
      <c r="AB1049" s="20">
        <f t="shared" si="508"/>
        <v>1015347.2000000002</v>
      </c>
    </row>
    <row r="1050" spans="1:47" ht="51" x14ac:dyDescent="0.2">
      <c r="A1050" s="40">
        <v>967</v>
      </c>
      <c r="B1050" s="55" t="s">
        <v>173</v>
      </c>
      <c r="C1050" s="54" t="s">
        <v>152</v>
      </c>
      <c r="D1050" s="19">
        <v>1</v>
      </c>
      <c r="E1050" s="2">
        <v>873000</v>
      </c>
      <c r="F1050" s="2">
        <f t="shared" si="539"/>
        <v>873000</v>
      </c>
      <c r="G1050" s="2">
        <v>986489.99999999988</v>
      </c>
      <c r="H1050" s="2">
        <f t="shared" si="540"/>
        <v>986489.99999999988</v>
      </c>
      <c r="I1050" s="2">
        <v>908269.20000000007</v>
      </c>
      <c r="J1050" s="63">
        <f t="shared" si="541"/>
        <v>908269.20000000007</v>
      </c>
      <c r="K1050" s="20">
        <f t="shared" si="542"/>
        <v>873000</v>
      </c>
      <c r="L1050" s="20">
        <f t="shared" si="543"/>
        <v>986489.99999999988</v>
      </c>
      <c r="M1050" s="20">
        <f t="shared" si="544"/>
        <v>908269.20000000007</v>
      </c>
      <c r="N1050" s="20">
        <f t="shared" si="545"/>
        <v>922586.4</v>
      </c>
      <c r="O1050" s="20">
        <f t="shared" si="533"/>
        <v>890634.60000000009</v>
      </c>
      <c r="P1050" s="20">
        <f t="shared" si="534"/>
        <v>947379.6</v>
      </c>
      <c r="Q1050" s="20">
        <f t="shared" si="546"/>
        <v>80249.54859686119</v>
      </c>
      <c r="R1050" s="21">
        <f t="shared" si="535"/>
        <v>9.0103785095325489E-2</v>
      </c>
      <c r="S1050" s="20">
        <f t="shared" si="506"/>
        <v>922586.4</v>
      </c>
      <c r="T1050" s="16" t="str">
        <f t="shared" si="536"/>
        <v>PROMEDIO</v>
      </c>
      <c r="U1050" s="16">
        <v>1</v>
      </c>
      <c r="V1050" s="16">
        <v>1</v>
      </c>
      <c r="W1050" s="18">
        <f t="shared" si="537"/>
        <v>0</v>
      </c>
      <c r="X1050" s="22">
        <f t="shared" si="538"/>
        <v>1</v>
      </c>
      <c r="Y1050" s="22" t="e">
        <f>U1050/#REF!</f>
        <v>#REF!</v>
      </c>
      <c r="Z1050" s="22" t="e">
        <f>V1050/#REF!</f>
        <v>#REF!</v>
      </c>
      <c r="AA1050" s="20">
        <f t="shared" si="507"/>
        <v>922586.4</v>
      </c>
      <c r="AB1050" s="20">
        <f t="shared" si="508"/>
        <v>922586.4</v>
      </c>
    </row>
    <row r="1051" spans="1:47" ht="20.399999999999999" x14ac:dyDescent="0.2">
      <c r="A1051" s="40">
        <v>968</v>
      </c>
      <c r="B1051" s="55" t="s">
        <v>174</v>
      </c>
      <c r="C1051" s="54" t="s">
        <v>152</v>
      </c>
      <c r="D1051" s="19">
        <v>1</v>
      </c>
      <c r="E1051" s="2">
        <v>285000</v>
      </c>
      <c r="F1051" s="2">
        <f t="shared" si="539"/>
        <v>285000</v>
      </c>
      <c r="G1051" s="2">
        <v>353400</v>
      </c>
      <c r="H1051" s="2">
        <f t="shared" si="540"/>
        <v>353400</v>
      </c>
      <c r="I1051" s="2">
        <v>296514</v>
      </c>
      <c r="J1051" s="63">
        <f t="shared" si="541"/>
        <v>296514</v>
      </c>
      <c r="K1051" s="20">
        <f t="shared" si="542"/>
        <v>285000</v>
      </c>
      <c r="L1051" s="20">
        <f t="shared" si="543"/>
        <v>353400</v>
      </c>
      <c r="M1051" s="20">
        <f t="shared" si="544"/>
        <v>296514</v>
      </c>
      <c r="N1051" s="20">
        <f t="shared" si="545"/>
        <v>311638</v>
      </c>
      <c r="O1051" s="20">
        <f t="shared" si="533"/>
        <v>290757</v>
      </c>
      <c r="P1051" s="20">
        <f t="shared" si="534"/>
        <v>324957</v>
      </c>
      <c r="Q1051" s="20">
        <f t="shared" si="546"/>
        <v>48366.103833159854</v>
      </c>
      <c r="R1051" s="21">
        <f t="shared" si="535"/>
        <v>0.16634544940675497</v>
      </c>
      <c r="S1051" s="20">
        <f t="shared" si="506"/>
        <v>290757</v>
      </c>
      <c r="T1051" s="16" t="str">
        <f t="shared" si="536"/>
        <v>PROM[MEN-MED]</v>
      </c>
      <c r="U1051" s="16">
        <v>1</v>
      </c>
      <c r="V1051" s="16">
        <v>1</v>
      </c>
      <c r="W1051" s="18">
        <f t="shared" si="537"/>
        <v>0</v>
      </c>
      <c r="X1051" s="22">
        <f t="shared" si="538"/>
        <v>1</v>
      </c>
      <c r="Y1051" s="22" t="e">
        <f>U1051/#REF!</f>
        <v>#REF!</v>
      </c>
      <c r="Z1051" s="22" t="e">
        <f>V1051/#REF!</f>
        <v>#REF!</v>
      </c>
      <c r="AA1051" s="20">
        <f t="shared" si="507"/>
        <v>290757</v>
      </c>
      <c r="AB1051" s="20">
        <f t="shared" si="508"/>
        <v>290757</v>
      </c>
    </row>
    <row r="1052" spans="1:47" ht="30.6" x14ac:dyDescent="0.2">
      <c r="A1052" s="40">
        <v>969</v>
      </c>
      <c r="B1052" s="55" t="s">
        <v>175</v>
      </c>
      <c r="C1052" s="54" t="s">
        <v>152</v>
      </c>
      <c r="D1052" s="19">
        <v>1</v>
      </c>
      <c r="E1052" s="2">
        <v>135000</v>
      </c>
      <c r="F1052" s="2">
        <f t="shared" si="539"/>
        <v>135000</v>
      </c>
      <c r="G1052" s="2">
        <v>168750</v>
      </c>
      <c r="H1052" s="2">
        <f t="shared" si="540"/>
        <v>168750</v>
      </c>
      <c r="I1052" s="2">
        <v>143221.5</v>
      </c>
      <c r="J1052" s="63">
        <f t="shared" si="541"/>
        <v>143221.5</v>
      </c>
      <c r="K1052" s="20">
        <f t="shared" si="542"/>
        <v>135000</v>
      </c>
      <c r="L1052" s="20">
        <f t="shared" si="543"/>
        <v>168750</v>
      </c>
      <c r="M1052" s="20">
        <f t="shared" si="544"/>
        <v>143221.5</v>
      </c>
      <c r="N1052" s="20">
        <f t="shared" si="545"/>
        <v>148990.5</v>
      </c>
      <c r="O1052" s="20">
        <f t="shared" si="533"/>
        <v>139110.75</v>
      </c>
      <c r="P1052" s="20">
        <f t="shared" si="534"/>
        <v>155985.75</v>
      </c>
      <c r="Q1052" s="20">
        <f t="shared" si="546"/>
        <v>23864.853865045978</v>
      </c>
      <c r="R1052" s="21">
        <f t="shared" si="535"/>
        <v>0.17155290921115715</v>
      </c>
      <c r="S1052" s="20">
        <f t="shared" si="506"/>
        <v>139110.75</v>
      </c>
      <c r="T1052" s="16" t="str">
        <f t="shared" si="536"/>
        <v>PROM[MEN-MED]</v>
      </c>
      <c r="U1052" s="16">
        <v>1</v>
      </c>
      <c r="V1052" s="16">
        <v>1</v>
      </c>
      <c r="W1052" s="18">
        <f t="shared" si="537"/>
        <v>0</v>
      </c>
      <c r="X1052" s="22">
        <f t="shared" si="538"/>
        <v>1</v>
      </c>
      <c r="Y1052" s="22" t="e">
        <f>U1052/#REF!</f>
        <v>#REF!</v>
      </c>
      <c r="Z1052" s="22" t="e">
        <f>V1052/#REF!</f>
        <v>#REF!</v>
      </c>
      <c r="AA1052" s="20">
        <f t="shared" si="507"/>
        <v>139110.75</v>
      </c>
      <c r="AB1052" s="20">
        <f t="shared" si="508"/>
        <v>139110.75</v>
      </c>
    </row>
    <row r="1053" spans="1:47" ht="20.399999999999999" x14ac:dyDescent="0.2">
      <c r="A1053" s="40">
        <v>970</v>
      </c>
      <c r="B1053" s="55" t="s">
        <v>176</v>
      </c>
      <c r="C1053" s="54" t="s">
        <v>153</v>
      </c>
      <c r="D1053" s="19">
        <v>1</v>
      </c>
      <c r="E1053" s="2">
        <v>886000</v>
      </c>
      <c r="F1053" s="2">
        <f t="shared" si="539"/>
        <v>886000</v>
      </c>
      <c r="G1053" s="2">
        <v>1018899.9999999999</v>
      </c>
      <c r="H1053" s="2">
        <f t="shared" si="540"/>
        <v>1018899.9999999999</v>
      </c>
      <c r="I1053" s="2">
        <v>958297.59999999998</v>
      </c>
      <c r="J1053" s="63">
        <f t="shared" si="541"/>
        <v>958297.59999999998</v>
      </c>
      <c r="K1053" s="20">
        <f t="shared" si="542"/>
        <v>886000</v>
      </c>
      <c r="L1053" s="20">
        <f t="shared" si="543"/>
        <v>1018899.9999999999</v>
      </c>
      <c r="M1053" s="20">
        <f t="shared" si="544"/>
        <v>958297.59999999998</v>
      </c>
      <c r="N1053" s="20">
        <f t="shared" si="545"/>
        <v>954399.20000000007</v>
      </c>
      <c r="O1053" s="20">
        <f t="shared" si="533"/>
        <v>922148.8</v>
      </c>
      <c r="P1053" s="20">
        <f t="shared" si="534"/>
        <v>988598.79999999993</v>
      </c>
      <c r="Q1053" s="20">
        <f t="shared" si="546"/>
        <v>93974.491219692078</v>
      </c>
      <c r="R1053" s="21">
        <f t="shared" si="535"/>
        <v>0.10190816408338012</v>
      </c>
      <c r="S1053" s="20">
        <f t="shared" ref="S1053:S1117" si="547">IF(R1053&lt;=10%,N1053,IF(AND(R1053&gt;10%,R1053&lt;=20%),O1053,N1053))</f>
        <v>922148.8</v>
      </c>
      <c r="T1053" s="16" t="str">
        <f t="shared" si="536"/>
        <v>PROM[MEN-MED]</v>
      </c>
      <c r="U1053" s="16">
        <v>1</v>
      </c>
      <c r="V1053" s="16">
        <v>1</v>
      </c>
      <c r="W1053" s="18">
        <f t="shared" si="537"/>
        <v>0</v>
      </c>
      <c r="X1053" s="22">
        <f t="shared" si="538"/>
        <v>1</v>
      </c>
      <c r="Y1053" s="22" t="e">
        <f>U1053/#REF!</f>
        <v>#REF!</v>
      </c>
      <c r="Z1053" s="22" t="e">
        <f>V1053/#REF!</f>
        <v>#REF!</v>
      </c>
      <c r="AA1053" s="20">
        <f t="shared" ref="AA1053:AA1117" si="548">S1053</f>
        <v>922148.8</v>
      </c>
      <c r="AB1053" s="20">
        <f t="shared" ref="AB1053:AB1117" si="549">AA1053*V1053</f>
        <v>922148.8</v>
      </c>
    </row>
    <row r="1054" spans="1:47" ht="20.399999999999999" x14ac:dyDescent="0.2">
      <c r="A1054" s="40">
        <v>971</v>
      </c>
      <c r="B1054" s="55" t="s">
        <v>177</v>
      </c>
      <c r="C1054" s="54" t="s">
        <v>153</v>
      </c>
      <c r="D1054" s="19">
        <v>1</v>
      </c>
      <c r="E1054" s="2">
        <v>465000</v>
      </c>
      <c r="F1054" s="2">
        <f t="shared" si="539"/>
        <v>465000</v>
      </c>
      <c r="G1054" s="2">
        <v>548700</v>
      </c>
      <c r="H1054" s="2">
        <f t="shared" si="540"/>
        <v>548700</v>
      </c>
      <c r="I1054" s="2">
        <v>658486.5</v>
      </c>
      <c r="J1054" s="63">
        <f t="shared" si="541"/>
        <v>658486.5</v>
      </c>
      <c r="K1054" s="20">
        <f t="shared" si="542"/>
        <v>465000</v>
      </c>
      <c r="L1054" s="20">
        <f t="shared" si="543"/>
        <v>658486.5</v>
      </c>
      <c r="M1054" s="20">
        <f t="shared" si="544"/>
        <v>548700</v>
      </c>
      <c r="N1054" s="20">
        <f t="shared" si="545"/>
        <v>557395.5</v>
      </c>
      <c r="O1054" s="20">
        <f t="shared" si="533"/>
        <v>506850</v>
      </c>
      <c r="P1054" s="20">
        <f t="shared" si="534"/>
        <v>603593.25</v>
      </c>
      <c r="Q1054" s="20">
        <f t="shared" si="546"/>
        <v>59184.837585314024</v>
      </c>
      <c r="R1054" s="21">
        <f t="shared" si="535"/>
        <v>0.11676992716842069</v>
      </c>
      <c r="S1054" s="20">
        <f t="shared" si="547"/>
        <v>506850</v>
      </c>
      <c r="T1054" s="16" t="str">
        <f t="shared" si="536"/>
        <v>PROM[MEN-MED]</v>
      </c>
      <c r="U1054" s="16">
        <v>1</v>
      </c>
      <c r="V1054" s="16">
        <v>1</v>
      </c>
      <c r="W1054" s="18">
        <f t="shared" si="537"/>
        <v>0</v>
      </c>
      <c r="X1054" s="22">
        <f t="shared" si="538"/>
        <v>1</v>
      </c>
      <c r="Y1054" s="22" t="e">
        <f>U1054/#REF!</f>
        <v>#REF!</v>
      </c>
      <c r="Z1054" s="22" t="e">
        <f>V1054/#REF!</f>
        <v>#REF!</v>
      </c>
      <c r="AA1054" s="20">
        <f t="shared" si="548"/>
        <v>506850</v>
      </c>
      <c r="AB1054" s="20">
        <f t="shared" si="549"/>
        <v>506850</v>
      </c>
    </row>
    <row r="1055" spans="1:47" ht="20.399999999999999" x14ac:dyDescent="0.2">
      <c r="A1055" s="40">
        <v>972</v>
      </c>
      <c r="B1055" s="55" t="s">
        <v>178</v>
      </c>
      <c r="C1055" s="54" t="s">
        <v>153</v>
      </c>
      <c r="D1055" s="19">
        <v>1</v>
      </c>
      <c r="E1055" s="2">
        <v>2900000</v>
      </c>
      <c r="F1055" s="2">
        <f t="shared" si="539"/>
        <v>2900000</v>
      </c>
      <c r="G1055" s="2">
        <v>3132000</v>
      </c>
      <c r="H1055" s="2">
        <f t="shared" si="540"/>
        <v>3132000</v>
      </c>
      <c r="I1055" s="2">
        <v>4037960</v>
      </c>
      <c r="J1055" s="63">
        <f t="shared" si="541"/>
        <v>4037960</v>
      </c>
      <c r="K1055" s="20">
        <f t="shared" si="542"/>
        <v>2900000</v>
      </c>
      <c r="L1055" s="20">
        <f t="shared" si="543"/>
        <v>4037960</v>
      </c>
      <c r="M1055" s="20">
        <f t="shared" si="544"/>
        <v>3132000</v>
      </c>
      <c r="N1055" s="20">
        <f t="shared" si="545"/>
        <v>3356653.3333333335</v>
      </c>
      <c r="O1055" s="20">
        <f t="shared" si="533"/>
        <v>3016000</v>
      </c>
      <c r="P1055" s="20">
        <f t="shared" si="534"/>
        <v>3584980</v>
      </c>
      <c r="Q1055" s="20">
        <f t="shared" si="546"/>
        <v>164048.77323527902</v>
      </c>
      <c r="R1055" s="21">
        <f t="shared" si="535"/>
        <v>5.4392829322042112E-2</v>
      </c>
      <c r="S1055" s="20">
        <f t="shared" si="547"/>
        <v>3356653.3333333335</v>
      </c>
      <c r="T1055" s="16" t="str">
        <f t="shared" si="536"/>
        <v>PROMEDIO</v>
      </c>
      <c r="U1055" s="16">
        <v>1</v>
      </c>
      <c r="V1055" s="16">
        <v>1</v>
      </c>
      <c r="W1055" s="18">
        <f t="shared" si="537"/>
        <v>0</v>
      </c>
      <c r="X1055" s="22">
        <f t="shared" si="538"/>
        <v>1</v>
      </c>
      <c r="Y1055" s="22" t="e">
        <f>U1055/#REF!</f>
        <v>#REF!</v>
      </c>
      <c r="Z1055" s="22" t="e">
        <f>V1055/#REF!</f>
        <v>#REF!</v>
      </c>
      <c r="AA1055" s="20">
        <f t="shared" si="548"/>
        <v>3356653.3333333335</v>
      </c>
      <c r="AB1055" s="20">
        <f t="shared" si="549"/>
        <v>3356653.3333333335</v>
      </c>
    </row>
    <row r="1056" spans="1:47" ht="30.6" x14ac:dyDescent="0.2">
      <c r="A1056" s="40">
        <v>973</v>
      </c>
      <c r="B1056" s="55" t="s">
        <v>179</v>
      </c>
      <c r="C1056" s="54" t="s">
        <v>153</v>
      </c>
      <c r="D1056" s="19">
        <v>1</v>
      </c>
      <c r="E1056" s="2">
        <v>1465000</v>
      </c>
      <c r="F1056" s="2">
        <f t="shared" si="539"/>
        <v>1465000</v>
      </c>
      <c r="G1056" s="2">
        <v>1523600</v>
      </c>
      <c r="H1056" s="2">
        <f t="shared" si="540"/>
        <v>1523600</v>
      </c>
      <c r="I1056" s="2">
        <v>2216398.5</v>
      </c>
      <c r="J1056" s="63">
        <f t="shared" si="541"/>
        <v>2216398.5</v>
      </c>
      <c r="K1056" s="20">
        <f t="shared" si="542"/>
        <v>1465000</v>
      </c>
      <c r="L1056" s="20">
        <f t="shared" si="543"/>
        <v>2216398.5</v>
      </c>
      <c r="M1056" s="20">
        <f t="shared" si="544"/>
        <v>1523600</v>
      </c>
      <c r="N1056" s="20">
        <f t="shared" si="545"/>
        <v>1734999.5</v>
      </c>
      <c r="O1056" s="20">
        <f t="shared" si="533"/>
        <v>1494300</v>
      </c>
      <c r="P1056" s="20">
        <f t="shared" si="534"/>
        <v>1869999.25</v>
      </c>
      <c r="Q1056" s="20">
        <f t="shared" si="546"/>
        <v>41436.457377531682</v>
      </c>
      <c r="R1056" s="21">
        <f t="shared" si="535"/>
        <v>2.7729677693590096E-2</v>
      </c>
      <c r="S1056" s="20">
        <f t="shared" si="547"/>
        <v>1734999.5</v>
      </c>
      <c r="T1056" s="16" t="str">
        <f t="shared" si="536"/>
        <v>PROMEDIO</v>
      </c>
      <c r="U1056" s="16">
        <v>1</v>
      </c>
      <c r="V1056" s="16">
        <v>1</v>
      </c>
      <c r="W1056" s="18">
        <f t="shared" si="537"/>
        <v>0</v>
      </c>
      <c r="X1056" s="22">
        <f t="shared" si="538"/>
        <v>1</v>
      </c>
      <c r="Y1056" s="22" t="e">
        <f>U1056/#REF!</f>
        <v>#REF!</v>
      </c>
      <c r="Z1056" s="22" t="e">
        <f>V1056/#REF!</f>
        <v>#REF!</v>
      </c>
      <c r="AA1056" s="20">
        <f t="shared" si="548"/>
        <v>1734999.5</v>
      </c>
      <c r="AB1056" s="20">
        <f t="shared" si="549"/>
        <v>1734999.5</v>
      </c>
    </row>
    <row r="1057" spans="1:47" s="45" customFormat="1" ht="17.399999999999999" customHeight="1" x14ac:dyDescent="0.2">
      <c r="A1057" s="334" t="s">
        <v>180</v>
      </c>
      <c r="B1057" s="335"/>
      <c r="C1057" s="43"/>
      <c r="D1057" s="124"/>
      <c r="E1057" s="125"/>
      <c r="F1057" s="125"/>
      <c r="G1057" s="125"/>
      <c r="H1057" s="125"/>
      <c r="I1057" s="125"/>
      <c r="J1057" s="126"/>
      <c r="K1057" s="127"/>
      <c r="L1057" s="127"/>
      <c r="M1057" s="127"/>
      <c r="N1057" s="127"/>
      <c r="O1057" s="127"/>
      <c r="P1057" s="127"/>
      <c r="Q1057" s="127"/>
      <c r="R1057" s="128"/>
      <c r="S1057" s="127"/>
      <c r="T1057" s="123"/>
      <c r="U1057" s="123"/>
      <c r="V1057" s="123"/>
      <c r="W1057" s="124"/>
      <c r="X1057" s="128"/>
      <c r="Y1057" s="128"/>
      <c r="Z1057" s="128"/>
      <c r="AA1057" s="127"/>
      <c r="AB1057" s="127"/>
      <c r="AC1057" s="44"/>
      <c r="AD1057" s="44"/>
      <c r="AE1057" s="44"/>
      <c r="AF1057" s="44"/>
      <c r="AG1057" s="44"/>
      <c r="AH1057" s="44"/>
      <c r="AI1057" s="44"/>
      <c r="AJ1057" s="44"/>
      <c r="AK1057" s="44"/>
      <c r="AL1057" s="44"/>
      <c r="AM1057" s="44"/>
      <c r="AN1057" s="44"/>
      <c r="AO1057" s="44"/>
      <c r="AP1057" s="44"/>
      <c r="AQ1057" s="44"/>
      <c r="AR1057" s="44"/>
      <c r="AS1057" s="44"/>
      <c r="AT1057" s="44"/>
      <c r="AU1057" s="44"/>
    </row>
    <row r="1058" spans="1:47" ht="20.399999999999999" x14ac:dyDescent="0.2">
      <c r="A1058" s="40">
        <v>974</v>
      </c>
      <c r="B1058" s="55" t="s">
        <v>181</v>
      </c>
      <c r="C1058" s="54" t="s">
        <v>153</v>
      </c>
      <c r="D1058" s="19">
        <v>1</v>
      </c>
      <c r="E1058" s="2">
        <v>111566</v>
      </c>
      <c r="F1058" s="2">
        <f t="shared" ref="F1058:F1080" si="550">E1058*D1058</f>
        <v>111566</v>
      </c>
      <c r="G1058" s="2">
        <v>118259.96</v>
      </c>
      <c r="H1058" s="2">
        <f t="shared" ref="H1058:H1080" si="551">G1058*D1058</f>
        <v>118259.96</v>
      </c>
      <c r="I1058" s="2">
        <v>118360.3694</v>
      </c>
      <c r="J1058" s="63">
        <f t="shared" ref="J1058:J1080" si="552">I1058*D1058</f>
        <v>118360.3694</v>
      </c>
      <c r="K1058" s="20">
        <f t="shared" ref="K1058:K1080" si="553">MIN(E1058,G1058,I1058)</f>
        <v>111566</v>
      </c>
      <c r="L1058" s="20">
        <f t="shared" ref="L1058:L1080" si="554">MAX(E1058,G1058,I1058)</f>
        <v>118360.3694</v>
      </c>
      <c r="M1058" s="20">
        <f t="shared" ref="M1058:M1080" si="555">MEDIAN(E1058,G1058,I1058)</f>
        <v>118259.96</v>
      </c>
      <c r="N1058" s="20">
        <f t="shared" ref="N1058:N1080" si="556">AVERAGE(E1058,G1058,I1058)</f>
        <v>116062.10980000002</v>
      </c>
      <c r="O1058" s="20">
        <f t="shared" si="533"/>
        <v>114912.98000000001</v>
      </c>
      <c r="P1058" s="20">
        <f t="shared" si="534"/>
        <v>118310.16469999999</v>
      </c>
      <c r="Q1058" s="20">
        <f t="shared" ref="Q1058:Q1080" si="557">STDEVA(E1058,G1058)</f>
        <v>4733.3445089915058</v>
      </c>
      <c r="R1058" s="21">
        <f t="shared" si="535"/>
        <v>4.1190686282711539E-2</v>
      </c>
      <c r="S1058" s="20">
        <f t="shared" si="547"/>
        <v>116062.10980000002</v>
      </c>
      <c r="T1058" s="16" t="str">
        <f t="shared" si="536"/>
        <v>PROMEDIO</v>
      </c>
      <c r="U1058" s="16">
        <v>1</v>
      </c>
      <c r="V1058" s="16">
        <v>1</v>
      </c>
      <c r="W1058" s="18">
        <f t="shared" si="537"/>
        <v>0</v>
      </c>
      <c r="X1058" s="22">
        <f t="shared" si="538"/>
        <v>1</v>
      </c>
      <c r="Y1058" s="22" t="e">
        <f>U1058/#REF!</f>
        <v>#REF!</v>
      </c>
      <c r="Z1058" s="22" t="e">
        <f>V1058/#REF!</f>
        <v>#REF!</v>
      </c>
      <c r="AA1058" s="20">
        <f t="shared" si="548"/>
        <v>116062.10980000002</v>
      </c>
      <c r="AB1058" s="20">
        <f t="shared" si="549"/>
        <v>116062.10980000002</v>
      </c>
    </row>
    <row r="1059" spans="1:47" x14ac:dyDescent="0.2">
      <c r="A1059" s="40">
        <v>975</v>
      </c>
      <c r="B1059" s="55" t="s">
        <v>182</v>
      </c>
      <c r="C1059" s="54" t="s">
        <v>153</v>
      </c>
      <c r="D1059" s="19">
        <v>1</v>
      </c>
      <c r="E1059" s="2">
        <v>140000</v>
      </c>
      <c r="F1059" s="2">
        <f t="shared" si="550"/>
        <v>140000</v>
      </c>
      <c r="G1059" s="2">
        <v>145600</v>
      </c>
      <c r="H1059" s="2">
        <f t="shared" si="551"/>
        <v>145600</v>
      </c>
      <c r="I1059" s="2">
        <v>157304</v>
      </c>
      <c r="J1059" s="63">
        <f t="shared" si="552"/>
        <v>157304</v>
      </c>
      <c r="K1059" s="20">
        <f t="shared" si="553"/>
        <v>140000</v>
      </c>
      <c r="L1059" s="20">
        <f t="shared" si="554"/>
        <v>157304</v>
      </c>
      <c r="M1059" s="20">
        <f t="shared" si="555"/>
        <v>145600</v>
      </c>
      <c r="N1059" s="20">
        <f t="shared" si="556"/>
        <v>147634.66666666666</v>
      </c>
      <c r="O1059" s="20">
        <f t="shared" si="533"/>
        <v>142800</v>
      </c>
      <c r="P1059" s="20">
        <f t="shared" si="534"/>
        <v>151452</v>
      </c>
      <c r="Q1059" s="20">
        <f t="shared" si="557"/>
        <v>3959.7979746446663</v>
      </c>
      <c r="R1059" s="21">
        <f t="shared" si="535"/>
        <v>2.77296776935901E-2</v>
      </c>
      <c r="S1059" s="20">
        <f t="shared" si="547"/>
        <v>147634.66666666666</v>
      </c>
      <c r="T1059" s="16" t="str">
        <f t="shared" si="536"/>
        <v>PROMEDIO</v>
      </c>
      <c r="U1059" s="16">
        <v>1</v>
      </c>
      <c r="V1059" s="16">
        <v>1</v>
      </c>
      <c r="W1059" s="18">
        <f t="shared" si="537"/>
        <v>0</v>
      </c>
      <c r="X1059" s="22">
        <f t="shared" si="538"/>
        <v>1</v>
      </c>
      <c r="Y1059" s="22" t="e">
        <f>U1059/#REF!</f>
        <v>#REF!</v>
      </c>
      <c r="Z1059" s="22" t="e">
        <f>V1059/#REF!</f>
        <v>#REF!</v>
      </c>
      <c r="AA1059" s="20">
        <f t="shared" si="548"/>
        <v>147634.66666666666</v>
      </c>
      <c r="AB1059" s="20">
        <f t="shared" si="549"/>
        <v>147634.66666666666</v>
      </c>
    </row>
    <row r="1060" spans="1:47" ht="20.399999999999999" x14ac:dyDescent="0.2">
      <c r="A1060" s="40">
        <v>976</v>
      </c>
      <c r="B1060" s="55" t="s">
        <v>183</v>
      </c>
      <c r="C1060" s="54" t="s">
        <v>153</v>
      </c>
      <c r="D1060" s="19">
        <v>1</v>
      </c>
      <c r="E1060" s="2">
        <v>150000</v>
      </c>
      <c r="F1060" s="2">
        <f t="shared" si="550"/>
        <v>150000</v>
      </c>
      <c r="G1060" s="2">
        <v>187500</v>
      </c>
      <c r="H1060" s="2">
        <f t="shared" si="551"/>
        <v>187500</v>
      </c>
      <c r="I1060" s="2">
        <v>208860</v>
      </c>
      <c r="J1060" s="63">
        <f t="shared" si="552"/>
        <v>208860</v>
      </c>
      <c r="K1060" s="20">
        <f t="shared" si="553"/>
        <v>150000</v>
      </c>
      <c r="L1060" s="20">
        <f t="shared" si="554"/>
        <v>208860</v>
      </c>
      <c r="M1060" s="20">
        <f t="shared" si="555"/>
        <v>187500</v>
      </c>
      <c r="N1060" s="20">
        <f t="shared" si="556"/>
        <v>182120</v>
      </c>
      <c r="O1060" s="20">
        <f t="shared" si="533"/>
        <v>168750</v>
      </c>
      <c r="P1060" s="20">
        <f t="shared" si="534"/>
        <v>198180</v>
      </c>
      <c r="Q1060" s="20">
        <f t="shared" si="557"/>
        <v>26516.504294495531</v>
      </c>
      <c r="R1060" s="21">
        <f t="shared" si="535"/>
        <v>0.15713484026367722</v>
      </c>
      <c r="S1060" s="20">
        <f t="shared" si="547"/>
        <v>168750</v>
      </c>
      <c r="T1060" s="16" t="str">
        <f t="shared" si="536"/>
        <v>PROM[MEN-MED]</v>
      </c>
      <c r="U1060" s="16">
        <v>1</v>
      </c>
      <c r="V1060" s="16">
        <v>1</v>
      </c>
      <c r="W1060" s="18">
        <f t="shared" si="537"/>
        <v>0</v>
      </c>
      <c r="X1060" s="22">
        <f t="shared" si="538"/>
        <v>1</v>
      </c>
      <c r="Y1060" s="22" t="e">
        <f>U1060/#REF!</f>
        <v>#REF!</v>
      </c>
      <c r="Z1060" s="22" t="e">
        <f>V1060/#REF!</f>
        <v>#REF!</v>
      </c>
      <c r="AA1060" s="20">
        <f t="shared" si="548"/>
        <v>168750</v>
      </c>
      <c r="AB1060" s="20">
        <f t="shared" si="549"/>
        <v>168750</v>
      </c>
    </row>
    <row r="1061" spans="1:47" x14ac:dyDescent="0.2">
      <c r="A1061" s="40">
        <v>977</v>
      </c>
      <c r="B1061" s="55" t="s">
        <v>184</v>
      </c>
      <c r="C1061" s="54" t="s">
        <v>156</v>
      </c>
      <c r="D1061" s="19">
        <v>1</v>
      </c>
      <c r="E1061" s="2">
        <v>32000</v>
      </c>
      <c r="F1061" s="2">
        <f t="shared" si="550"/>
        <v>32000</v>
      </c>
      <c r="G1061" s="2">
        <v>38080</v>
      </c>
      <c r="H1061" s="2">
        <f t="shared" si="551"/>
        <v>38080</v>
      </c>
      <c r="I1061" s="2">
        <v>38019.200000000004</v>
      </c>
      <c r="J1061" s="63">
        <f t="shared" si="552"/>
        <v>38019.200000000004</v>
      </c>
      <c r="K1061" s="20">
        <f t="shared" si="553"/>
        <v>32000</v>
      </c>
      <c r="L1061" s="20">
        <f t="shared" si="554"/>
        <v>38080</v>
      </c>
      <c r="M1061" s="20">
        <f t="shared" si="555"/>
        <v>38019.200000000004</v>
      </c>
      <c r="N1061" s="20">
        <f t="shared" si="556"/>
        <v>36033.066666666673</v>
      </c>
      <c r="O1061" s="20">
        <f t="shared" si="533"/>
        <v>35009.600000000006</v>
      </c>
      <c r="P1061" s="20">
        <f t="shared" si="534"/>
        <v>38049.600000000006</v>
      </c>
      <c r="Q1061" s="20">
        <f t="shared" si="557"/>
        <v>4299.2092296142091</v>
      </c>
      <c r="R1061" s="21">
        <f t="shared" si="535"/>
        <v>0.12280086689405786</v>
      </c>
      <c r="S1061" s="20">
        <f t="shared" si="547"/>
        <v>35009.600000000006</v>
      </c>
      <c r="T1061" s="16" t="str">
        <f t="shared" si="536"/>
        <v>PROM[MEN-MED]</v>
      </c>
      <c r="U1061" s="16">
        <v>1</v>
      </c>
      <c r="V1061" s="16">
        <v>1</v>
      </c>
      <c r="W1061" s="18">
        <f t="shared" si="537"/>
        <v>0</v>
      </c>
      <c r="X1061" s="22">
        <f t="shared" si="538"/>
        <v>1</v>
      </c>
      <c r="Y1061" s="22" t="e">
        <f>U1061/#REF!</f>
        <v>#REF!</v>
      </c>
      <c r="Z1061" s="22" t="e">
        <f>V1061/#REF!</f>
        <v>#REF!</v>
      </c>
      <c r="AA1061" s="20">
        <f t="shared" si="548"/>
        <v>35009.600000000006</v>
      </c>
      <c r="AB1061" s="20">
        <f t="shared" si="549"/>
        <v>35009.600000000006</v>
      </c>
    </row>
    <row r="1062" spans="1:47" x14ac:dyDescent="0.2">
      <c r="A1062" s="40">
        <v>978</v>
      </c>
      <c r="B1062" s="55" t="s">
        <v>185</v>
      </c>
      <c r="C1062" s="54" t="s">
        <v>153</v>
      </c>
      <c r="D1062" s="19">
        <v>1</v>
      </c>
      <c r="E1062" s="2">
        <v>100000</v>
      </c>
      <c r="F1062" s="2">
        <f t="shared" si="550"/>
        <v>100000</v>
      </c>
      <c r="G1062" s="2">
        <v>117000</v>
      </c>
      <c r="H1062" s="2">
        <f t="shared" si="551"/>
        <v>117000</v>
      </c>
      <c r="I1062" s="2">
        <v>121000.00000000003</v>
      </c>
      <c r="J1062" s="63">
        <f t="shared" si="552"/>
        <v>121000.00000000003</v>
      </c>
      <c r="K1062" s="20">
        <f t="shared" si="553"/>
        <v>100000</v>
      </c>
      <c r="L1062" s="20">
        <f t="shared" si="554"/>
        <v>121000.00000000003</v>
      </c>
      <c r="M1062" s="20">
        <f t="shared" si="555"/>
        <v>117000</v>
      </c>
      <c r="N1062" s="20">
        <f t="shared" si="556"/>
        <v>112666.66666666667</v>
      </c>
      <c r="O1062" s="20">
        <f t="shared" si="533"/>
        <v>108500</v>
      </c>
      <c r="P1062" s="20">
        <f t="shared" si="534"/>
        <v>119000.00000000001</v>
      </c>
      <c r="Q1062" s="20">
        <f t="shared" si="557"/>
        <v>12020.815280171308</v>
      </c>
      <c r="R1062" s="21">
        <f t="shared" si="535"/>
        <v>0.1107909242412102</v>
      </c>
      <c r="S1062" s="20">
        <f t="shared" si="547"/>
        <v>108500</v>
      </c>
      <c r="T1062" s="16" t="str">
        <f t="shared" si="536"/>
        <v>PROM[MEN-MED]</v>
      </c>
      <c r="U1062" s="16">
        <v>1</v>
      </c>
      <c r="V1062" s="16">
        <v>1</v>
      </c>
      <c r="W1062" s="18">
        <f t="shared" si="537"/>
        <v>0</v>
      </c>
      <c r="X1062" s="22">
        <f t="shared" si="538"/>
        <v>1</v>
      </c>
      <c r="Y1062" s="22" t="e">
        <f>U1062/#REF!</f>
        <v>#REF!</v>
      </c>
      <c r="Z1062" s="22" t="e">
        <f>V1062/#REF!</f>
        <v>#REF!</v>
      </c>
      <c r="AA1062" s="20">
        <f t="shared" si="548"/>
        <v>108500</v>
      </c>
      <c r="AB1062" s="20">
        <f t="shared" si="549"/>
        <v>108500</v>
      </c>
    </row>
    <row r="1063" spans="1:47" x14ac:dyDescent="0.2">
      <c r="A1063" s="40">
        <v>979</v>
      </c>
      <c r="B1063" s="55" t="s">
        <v>186</v>
      </c>
      <c r="C1063" s="54" t="s">
        <v>153</v>
      </c>
      <c r="D1063" s="19">
        <v>1</v>
      </c>
      <c r="E1063" s="2">
        <v>320000</v>
      </c>
      <c r="F1063" s="2">
        <f t="shared" si="550"/>
        <v>320000</v>
      </c>
      <c r="G1063" s="2">
        <v>393600</v>
      </c>
      <c r="H1063" s="2">
        <f t="shared" si="551"/>
        <v>393600</v>
      </c>
      <c r="I1063" s="2">
        <v>476288</v>
      </c>
      <c r="J1063" s="63">
        <f t="shared" si="552"/>
        <v>476288</v>
      </c>
      <c r="K1063" s="20">
        <f t="shared" si="553"/>
        <v>320000</v>
      </c>
      <c r="L1063" s="20">
        <f t="shared" si="554"/>
        <v>476288</v>
      </c>
      <c r="M1063" s="20">
        <f t="shared" si="555"/>
        <v>393600</v>
      </c>
      <c r="N1063" s="20">
        <f t="shared" si="556"/>
        <v>396629.33333333331</v>
      </c>
      <c r="O1063" s="20">
        <f t="shared" si="533"/>
        <v>356800</v>
      </c>
      <c r="P1063" s="20">
        <f t="shared" si="534"/>
        <v>434944</v>
      </c>
      <c r="Q1063" s="20">
        <f t="shared" si="557"/>
        <v>52043.059095329896</v>
      </c>
      <c r="R1063" s="21">
        <f t="shared" si="535"/>
        <v>0.14586059163489321</v>
      </c>
      <c r="S1063" s="20">
        <f t="shared" si="547"/>
        <v>356800</v>
      </c>
      <c r="T1063" s="16" t="str">
        <f t="shared" si="536"/>
        <v>PROM[MEN-MED]</v>
      </c>
      <c r="U1063" s="16">
        <v>1</v>
      </c>
      <c r="V1063" s="16">
        <v>1</v>
      </c>
      <c r="W1063" s="18">
        <f t="shared" si="537"/>
        <v>0</v>
      </c>
      <c r="X1063" s="22">
        <f t="shared" si="538"/>
        <v>1</v>
      </c>
      <c r="Y1063" s="22" t="e">
        <f>U1063/#REF!</f>
        <v>#REF!</v>
      </c>
      <c r="Z1063" s="22" t="e">
        <f>V1063/#REF!</f>
        <v>#REF!</v>
      </c>
      <c r="AA1063" s="20">
        <f t="shared" si="548"/>
        <v>356800</v>
      </c>
      <c r="AB1063" s="20">
        <f t="shared" si="549"/>
        <v>356800</v>
      </c>
    </row>
    <row r="1064" spans="1:47" ht="40.799999999999997" x14ac:dyDescent="0.2">
      <c r="A1064" s="40">
        <v>980</v>
      </c>
      <c r="B1064" s="55" t="s">
        <v>187</v>
      </c>
      <c r="C1064" s="54" t="s">
        <v>153</v>
      </c>
      <c r="D1064" s="19">
        <v>1</v>
      </c>
      <c r="E1064" s="2">
        <v>2530000</v>
      </c>
      <c r="F1064" s="2">
        <f t="shared" si="550"/>
        <v>2530000</v>
      </c>
      <c r="G1064" s="2">
        <v>2909500</v>
      </c>
      <c r="H1064" s="2">
        <f t="shared" si="551"/>
        <v>2909500</v>
      </c>
      <c r="I1064" s="2">
        <v>3765652</v>
      </c>
      <c r="J1064" s="63">
        <f t="shared" si="552"/>
        <v>3765652</v>
      </c>
      <c r="K1064" s="20">
        <f t="shared" si="553"/>
        <v>2530000</v>
      </c>
      <c r="L1064" s="20">
        <f t="shared" si="554"/>
        <v>3765652</v>
      </c>
      <c r="M1064" s="20">
        <f t="shared" si="555"/>
        <v>2909500</v>
      </c>
      <c r="N1064" s="20">
        <f t="shared" si="556"/>
        <v>3068384</v>
      </c>
      <c r="O1064" s="20">
        <f t="shared" si="533"/>
        <v>2719750</v>
      </c>
      <c r="P1064" s="20">
        <f t="shared" si="534"/>
        <v>3337576</v>
      </c>
      <c r="Q1064" s="20">
        <f t="shared" si="557"/>
        <v>268347.02346029476</v>
      </c>
      <c r="R1064" s="21">
        <f t="shared" si="535"/>
        <v>9.866606249114615E-2</v>
      </c>
      <c r="S1064" s="20">
        <f t="shared" si="547"/>
        <v>3068384</v>
      </c>
      <c r="T1064" s="16" t="str">
        <f t="shared" si="536"/>
        <v>PROMEDIO</v>
      </c>
      <c r="U1064" s="16">
        <v>1</v>
      </c>
      <c r="V1064" s="16">
        <v>1</v>
      </c>
      <c r="W1064" s="18">
        <f t="shared" si="537"/>
        <v>0</v>
      </c>
      <c r="X1064" s="22">
        <f t="shared" si="538"/>
        <v>1</v>
      </c>
      <c r="Y1064" s="22" t="e">
        <f>U1064/#REF!</f>
        <v>#REF!</v>
      </c>
      <c r="Z1064" s="22" t="e">
        <f>V1064/#REF!</f>
        <v>#REF!</v>
      </c>
      <c r="AA1064" s="20">
        <f t="shared" si="548"/>
        <v>3068384</v>
      </c>
      <c r="AB1064" s="20">
        <f t="shared" si="549"/>
        <v>3068384</v>
      </c>
    </row>
    <row r="1065" spans="1:47" x14ac:dyDescent="0.2">
      <c r="A1065" s="40">
        <v>981</v>
      </c>
      <c r="B1065" s="55" t="s">
        <v>188</v>
      </c>
      <c r="C1065" s="54" t="s">
        <v>156</v>
      </c>
      <c r="D1065" s="19">
        <v>1</v>
      </c>
      <c r="E1065" s="2">
        <v>26600</v>
      </c>
      <c r="F1065" s="2">
        <f t="shared" si="550"/>
        <v>26600</v>
      </c>
      <c r="G1065" s="2">
        <v>31920</v>
      </c>
      <c r="H1065" s="2">
        <f t="shared" si="551"/>
        <v>31920</v>
      </c>
      <c r="I1065" s="2">
        <v>37037.839999999997</v>
      </c>
      <c r="J1065" s="63">
        <f t="shared" si="552"/>
        <v>37037.839999999997</v>
      </c>
      <c r="K1065" s="20">
        <f t="shared" si="553"/>
        <v>26600</v>
      </c>
      <c r="L1065" s="20">
        <f t="shared" si="554"/>
        <v>37037.839999999997</v>
      </c>
      <c r="M1065" s="20">
        <f t="shared" si="555"/>
        <v>31920</v>
      </c>
      <c r="N1065" s="20">
        <f t="shared" si="556"/>
        <v>31852.613333333331</v>
      </c>
      <c r="O1065" s="20">
        <f t="shared" si="533"/>
        <v>29260</v>
      </c>
      <c r="P1065" s="20">
        <f t="shared" si="534"/>
        <v>34478.92</v>
      </c>
      <c r="Q1065" s="20">
        <f t="shared" si="557"/>
        <v>3761.8080759124327</v>
      </c>
      <c r="R1065" s="21">
        <f t="shared" si="535"/>
        <v>0.12856486930664501</v>
      </c>
      <c r="S1065" s="20">
        <f t="shared" si="547"/>
        <v>29260</v>
      </c>
      <c r="T1065" s="16" t="str">
        <f t="shared" si="536"/>
        <v>PROM[MEN-MED]</v>
      </c>
      <c r="U1065" s="16">
        <v>1</v>
      </c>
      <c r="V1065" s="16">
        <v>1</v>
      </c>
      <c r="W1065" s="18">
        <f t="shared" si="537"/>
        <v>0</v>
      </c>
      <c r="X1065" s="22">
        <f t="shared" si="538"/>
        <v>1</v>
      </c>
      <c r="Y1065" s="22" t="e">
        <f>U1065/#REF!</f>
        <v>#REF!</v>
      </c>
      <c r="Z1065" s="22" t="e">
        <f>V1065/#REF!</f>
        <v>#REF!</v>
      </c>
      <c r="AA1065" s="20">
        <f t="shared" si="548"/>
        <v>29260</v>
      </c>
      <c r="AB1065" s="20">
        <f t="shared" si="549"/>
        <v>29260</v>
      </c>
    </row>
    <row r="1066" spans="1:47" x14ac:dyDescent="0.2">
      <c r="A1066" s="40">
        <v>982</v>
      </c>
      <c r="B1066" s="55" t="s">
        <v>189</v>
      </c>
      <c r="C1066" s="54" t="s">
        <v>156</v>
      </c>
      <c r="D1066" s="19">
        <v>1</v>
      </c>
      <c r="E1066" s="2">
        <v>16200</v>
      </c>
      <c r="F1066" s="2">
        <f t="shared" si="550"/>
        <v>16200</v>
      </c>
      <c r="G1066" s="2">
        <v>17010</v>
      </c>
      <c r="H1066" s="2">
        <f t="shared" si="551"/>
        <v>17010</v>
      </c>
      <c r="I1066" s="2">
        <v>21424.5</v>
      </c>
      <c r="J1066" s="63">
        <f t="shared" si="552"/>
        <v>21424.5</v>
      </c>
      <c r="K1066" s="20">
        <f t="shared" si="553"/>
        <v>16200</v>
      </c>
      <c r="L1066" s="20">
        <f t="shared" si="554"/>
        <v>21424.5</v>
      </c>
      <c r="M1066" s="20">
        <f t="shared" si="555"/>
        <v>17010</v>
      </c>
      <c r="N1066" s="20">
        <f t="shared" si="556"/>
        <v>18211.5</v>
      </c>
      <c r="O1066" s="20">
        <f t="shared" si="533"/>
        <v>16605</v>
      </c>
      <c r="P1066" s="20">
        <f t="shared" si="534"/>
        <v>19217.25</v>
      </c>
      <c r="Q1066" s="20">
        <f t="shared" si="557"/>
        <v>572.75649276110346</v>
      </c>
      <c r="R1066" s="21">
        <f t="shared" si="535"/>
        <v>3.449301371641695E-2</v>
      </c>
      <c r="S1066" s="20">
        <f t="shared" si="547"/>
        <v>18211.5</v>
      </c>
      <c r="T1066" s="16" t="str">
        <f t="shared" si="536"/>
        <v>PROMEDIO</v>
      </c>
      <c r="U1066" s="16">
        <v>1</v>
      </c>
      <c r="V1066" s="16">
        <v>1</v>
      </c>
      <c r="W1066" s="18">
        <f t="shared" si="537"/>
        <v>0</v>
      </c>
      <c r="X1066" s="22">
        <f t="shared" si="538"/>
        <v>1</v>
      </c>
      <c r="Y1066" s="22" t="e">
        <f>U1066/#REF!</f>
        <v>#REF!</v>
      </c>
      <c r="Z1066" s="22" t="e">
        <f>V1066/#REF!</f>
        <v>#REF!</v>
      </c>
      <c r="AA1066" s="20">
        <f t="shared" si="548"/>
        <v>18211.5</v>
      </c>
      <c r="AB1066" s="20">
        <f t="shared" si="549"/>
        <v>18211.5</v>
      </c>
    </row>
    <row r="1067" spans="1:47" x14ac:dyDescent="0.2">
      <c r="A1067" s="40">
        <v>983</v>
      </c>
      <c r="B1067" s="55" t="s">
        <v>190</v>
      </c>
      <c r="C1067" s="54" t="s">
        <v>156</v>
      </c>
      <c r="D1067" s="19">
        <v>1</v>
      </c>
      <c r="E1067" s="2">
        <v>19000</v>
      </c>
      <c r="F1067" s="2">
        <f t="shared" si="550"/>
        <v>19000</v>
      </c>
      <c r="G1067" s="2">
        <v>23370</v>
      </c>
      <c r="H1067" s="2">
        <f t="shared" si="551"/>
        <v>23370</v>
      </c>
      <c r="I1067" s="2">
        <v>26905.899999999998</v>
      </c>
      <c r="J1067" s="63">
        <f t="shared" si="552"/>
        <v>26905.899999999998</v>
      </c>
      <c r="K1067" s="20">
        <f t="shared" si="553"/>
        <v>19000</v>
      </c>
      <c r="L1067" s="20">
        <f t="shared" si="554"/>
        <v>26905.899999999998</v>
      </c>
      <c r="M1067" s="20">
        <f t="shared" si="555"/>
        <v>23370</v>
      </c>
      <c r="N1067" s="20">
        <f t="shared" si="556"/>
        <v>23091.966666666664</v>
      </c>
      <c r="O1067" s="20">
        <f t="shared" si="533"/>
        <v>21185</v>
      </c>
      <c r="P1067" s="20">
        <f t="shared" si="534"/>
        <v>25137.949999999997</v>
      </c>
      <c r="Q1067" s="20">
        <f t="shared" si="557"/>
        <v>3090.0566337852129</v>
      </c>
      <c r="R1067" s="21">
        <f t="shared" si="535"/>
        <v>0.14586059163489323</v>
      </c>
      <c r="S1067" s="20">
        <f t="shared" si="547"/>
        <v>21185</v>
      </c>
      <c r="T1067" s="16" t="str">
        <f t="shared" si="536"/>
        <v>PROM[MEN-MED]</v>
      </c>
      <c r="U1067" s="16">
        <v>1</v>
      </c>
      <c r="V1067" s="16">
        <v>1</v>
      </c>
      <c r="W1067" s="18">
        <f t="shared" si="537"/>
        <v>0</v>
      </c>
      <c r="X1067" s="22">
        <f t="shared" si="538"/>
        <v>1</v>
      </c>
      <c r="Y1067" s="22" t="e">
        <f>U1067/#REF!</f>
        <v>#REF!</v>
      </c>
      <c r="Z1067" s="22" t="e">
        <f>V1067/#REF!</f>
        <v>#REF!</v>
      </c>
      <c r="AA1067" s="20">
        <f t="shared" si="548"/>
        <v>21185</v>
      </c>
      <c r="AB1067" s="20">
        <f t="shared" si="549"/>
        <v>21185</v>
      </c>
    </row>
    <row r="1068" spans="1:47" x14ac:dyDescent="0.2">
      <c r="A1068" s="40">
        <v>984</v>
      </c>
      <c r="B1068" s="55" t="s">
        <v>191</v>
      </c>
      <c r="C1068" s="54" t="s">
        <v>156</v>
      </c>
      <c r="D1068" s="19">
        <v>1</v>
      </c>
      <c r="E1068" s="2">
        <v>30000</v>
      </c>
      <c r="F1068" s="2">
        <f t="shared" si="550"/>
        <v>30000</v>
      </c>
      <c r="G1068" s="2">
        <v>30900</v>
      </c>
      <c r="H1068" s="2">
        <f t="shared" si="551"/>
        <v>30900</v>
      </c>
      <c r="I1068" s="2">
        <v>35643.000000000007</v>
      </c>
      <c r="J1068" s="63">
        <f t="shared" si="552"/>
        <v>35643.000000000007</v>
      </c>
      <c r="K1068" s="20">
        <f t="shared" si="553"/>
        <v>30000</v>
      </c>
      <c r="L1068" s="20">
        <f t="shared" si="554"/>
        <v>35643.000000000007</v>
      </c>
      <c r="M1068" s="20">
        <f t="shared" si="555"/>
        <v>30900</v>
      </c>
      <c r="N1068" s="20">
        <f t="shared" si="556"/>
        <v>32181</v>
      </c>
      <c r="O1068" s="20">
        <f t="shared" si="533"/>
        <v>30450</v>
      </c>
      <c r="P1068" s="20">
        <f t="shared" si="534"/>
        <v>33271.5</v>
      </c>
      <c r="Q1068" s="20">
        <f t="shared" si="557"/>
        <v>636.3961030678928</v>
      </c>
      <c r="R1068" s="21">
        <f t="shared" si="535"/>
        <v>2.0899707818321601E-2</v>
      </c>
      <c r="S1068" s="20">
        <f t="shared" si="547"/>
        <v>32181</v>
      </c>
      <c r="T1068" s="16" t="str">
        <f t="shared" si="536"/>
        <v>PROMEDIO</v>
      </c>
      <c r="U1068" s="16">
        <v>1</v>
      </c>
      <c r="V1068" s="16">
        <v>1</v>
      </c>
      <c r="W1068" s="18">
        <f t="shared" si="537"/>
        <v>0</v>
      </c>
      <c r="X1068" s="22">
        <f t="shared" si="538"/>
        <v>1</v>
      </c>
      <c r="Y1068" s="22" t="e">
        <f>U1068/#REF!</f>
        <v>#REF!</v>
      </c>
      <c r="Z1068" s="22" t="e">
        <f>V1068/#REF!</f>
        <v>#REF!</v>
      </c>
      <c r="AA1068" s="20">
        <f t="shared" si="548"/>
        <v>32181</v>
      </c>
      <c r="AB1068" s="20">
        <f t="shared" si="549"/>
        <v>32181</v>
      </c>
    </row>
    <row r="1069" spans="1:47" x14ac:dyDescent="0.2">
      <c r="A1069" s="40">
        <v>985</v>
      </c>
      <c r="B1069" s="55" t="s">
        <v>192</v>
      </c>
      <c r="C1069" s="54" t="s">
        <v>156</v>
      </c>
      <c r="D1069" s="19">
        <v>1</v>
      </c>
      <c r="E1069" s="2">
        <v>46600</v>
      </c>
      <c r="F1069" s="2">
        <f t="shared" si="550"/>
        <v>46600</v>
      </c>
      <c r="G1069" s="2">
        <v>56852</v>
      </c>
      <c r="H1069" s="2">
        <f t="shared" si="551"/>
        <v>56852</v>
      </c>
      <c r="I1069" s="2">
        <v>57415.860000000015</v>
      </c>
      <c r="J1069" s="63">
        <f t="shared" si="552"/>
        <v>57415.860000000015</v>
      </c>
      <c r="K1069" s="20">
        <f t="shared" si="553"/>
        <v>46600</v>
      </c>
      <c r="L1069" s="20">
        <f t="shared" si="554"/>
        <v>57415.860000000015</v>
      </c>
      <c r="M1069" s="20">
        <f t="shared" si="555"/>
        <v>56852</v>
      </c>
      <c r="N1069" s="20">
        <f t="shared" si="556"/>
        <v>53622.62</v>
      </c>
      <c r="O1069" s="20">
        <f t="shared" si="533"/>
        <v>51726</v>
      </c>
      <c r="P1069" s="20">
        <f t="shared" si="534"/>
        <v>57133.930000000008</v>
      </c>
      <c r="Q1069" s="20">
        <f t="shared" si="557"/>
        <v>7249.2587207244851</v>
      </c>
      <c r="R1069" s="21">
        <f t="shared" si="535"/>
        <v>0.14014728996490131</v>
      </c>
      <c r="S1069" s="20">
        <f t="shared" si="547"/>
        <v>51726</v>
      </c>
      <c r="T1069" s="16" t="str">
        <f t="shared" si="536"/>
        <v>PROM[MEN-MED]</v>
      </c>
      <c r="U1069" s="16">
        <v>1</v>
      </c>
      <c r="V1069" s="16">
        <v>1</v>
      </c>
      <c r="W1069" s="18">
        <f t="shared" si="537"/>
        <v>0</v>
      </c>
      <c r="X1069" s="22">
        <f t="shared" si="538"/>
        <v>1</v>
      </c>
      <c r="Y1069" s="22" t="e">
        <f>U1069/#REF!</f>
        <v>#REF!</v>
      </c>
      <c r="Z1069" s="22" t="e">
        <f>V1069/#REF!</f>
        <v>#REF!</v>
      </c>
      <c r="AA1069" s="20">
        <f t="shared" si="548"/>
        <v>51726</v>
      </c>
      <c r="AB1069" s="20">
        <f t="shared" si="549"/>
        <v>51726</v>
      </c>
    </row>
    <row r="1070" spans="1:47" x14ac:dyDescent="0.2">
      <c r="A1070" s="40">
        <v>986</v>
      </c>
      <c r="B1070" s="55" t="s">
        <v>193</v>
      </c>
      <c r="C1070" s="54" t="s">
        <v>156</v>
      </c>
      <c r="D1070" s="19">
        <v>1</v>
      </c>
      <c r="E1070" s="2">
        <v>68600</v>
      </c>
      <c r="F1070" s="2">
        <f t="shared" si="550"/>
        <v>68600</v>
      </c>
      <c r="G1070" s="2">
        <v>81634</v>
      </c>
      <c r="H1070" s="2">
        <f t="shared" si="551"/>
        <v>81634</v>
      </c>
      <c r="I1070" s="2">
        <v>98784</v>
      </c>
      <c r="J1070" s="63">
        <f t="shared" si="552"/>
        <v>98784</v>
      </c>
      <c r="K1070" s="20">
        <f t="shared" si="553"/>
        <v>68600</v>
      </c>
      <c r="L1070" s="20">
        <f t="shared" si="554"/>
        <v>98784</v>
      </c>
      <c r="M1070" s="20">
        <f t="shared" si="555"/>
        <v>81634</v>
      </c>
      <c r="N1070" s="20">
        <f t="shared" si="556"/>
        <v>83006</v>
      </c>
      <c r="O1070" s="20">
        <f t="shared" si="533"/>
        <v>75117</v>
      </c>
      <c r="P1070" s="20">
        <f t="shared" si="534"/>
        <v>90209</v>
      </c>
      <c r="Q1070" s="20">
        <f t="shared" si="557"/>
        <v>9216.4297859854596</v>
      </c>
      <c r="R1070" s="21">
        <f t="shared" si="535"/>
        <v>0.12269432732917263</v>
      </c>
      <c r="S1070" s="20">
        <f t="shared" si="547"/>
        <v>75117</v>
      </c>
      <c r="T1070" s="16" t="str">
        <f t="shared" si="536"/>
        <v>PROM[MEN-MED]</v>
      </c>
      <c r="U1070" s="16">
        <v>1</v>
      </c>
      <c r="V1070" s="16">
        <v>1</v>
      </c>
      <c r="W1070" s="18">
        <f t="shared" si="537"/>
        <v>0</v>
      </c>
      <c r="X1070" s="22">
        <f t="shared" si="538"/>
        <v>1</v>
      </c>
      <c r="Y1070" s="22" t="e">
        <f>U1070/#REF!</f>
        <v>#REF!</v>
      </c>
      <c r="Z1070" s="22" t="e">
        <f>V1070/#REF!</f>
        <v>#REF!</v>
      </c>
      <c r="AA1070" s="20">
        <f t="shared" si="548"/>
        <v>75117</v>
      </c>
      <c r="AB1070" s="20">
        <f t="shared" si="549"/>
        <v>75117</v>
      </c>
    </row>
    <row r="1071" spans="1:47" ht="20.399999999999999" x14ac:dyDescent="0.2">
      <c r="A1071" s="40">
        <v>987</v>
      </c>
      <c r="B1071" s="55" t="s">
        <v>726</v>
      </c>
      <c r="C1071" s="54" t="s">
        <v>153</v>
      </c>
      <c r="D1071" s="19">
        <v>1</v>
      </c>
      <c r="E1071" s="2">
        <v>1800000</v>
      </c>
      <c r="F1071" s="2">
        <f t="shared" si="550"/>
        <v>1800000</v>
      </c>
      <c r="G1071" s="2">
        <v>2052000.0000000002</v>
      </c>
      <c r="H1071" s="2">
        <f t="shared" si="551"/>
        <v>2052000.0000000002</v>
      </c>
      <c r="I1071" s="2">
        <v>2812500</v>
      </c>
      <c r="J1071" s="63">
        <f t="shared" si="552"/>
        <v>2812500</v>
      </c>
      <c r="K1071" s="20">
        <f t="shared" si="553"/>
        <v>1800000</v>
      </c>
      <c r="L1071" s="20">
        <f t="shared" si="554"/>
        <v>2812500</v>
      </c>
      <c r="M1071" s="20">
        <f t="shared" si="555"/>
        <v>2052000.0000000002</v>
      </c>
      <c r="N1071" s="20">
        <f t="shared" si="556"/>
        <v>2221500</v>
      </c>
      <c r="O1071" s="20">
        <f t="shared" si="533"/>
        <v>1926000</v>
      </c>
      <c r="P1071" s="20">
        <f t="shared" si="534"/>
        <v>2432250</v>
      </c>
      <c r="Q1071" s="20">
        <f t="shared" si="557"/>
        <v>178190.90885901015</v>
      </c>
      <c r="R1071" s="21">
        <f t="shared" si="535"/>
        <v>9.2518644267398836E-2</v>
      </c>
      <c r="S1071" s="20">
        <f t="shared" si="547"/>
        <v>2221500</v>
      </c>
      <c r="T1071" s="16" t="str">
        <f t="shared" si="536"/>
        <v>PROMEDIO</v>
      </c>
      <c r="U1071" s="16">
        <v>1</v>
      </c>
      <c r="V1071" s="16">
        <v>1</v>
      </c>
      <c r="W1071" s="18">
        <f t="shared" si="537"/>
        <v>0</v>
      </c>
      <c r="X1071" s="22">
        <f t="shared" si="538"/>
        <v>1</v>
      </c>
      <c r="Y1071" s="22" t="e">
        <f>U1071/#REF!</f>
        <v>#REF!</v>
      </c>
      <c r="Z1071" s="22" t="e">
        <f>V1071/#REF!</f>
        <v>#REF!</v>
      </c>
      <c r="AA1071" s="20">
        <f t="shared" si="548"/>
        <v>2221500</v>
      </c>
      <c r="AB1071" s="20">
        <f t="shared" si="549"/>
        <v>2221500</v>
      </c>
    </row>
    <row r="1072" spans="1:47" ht="30.6" x14ac:dyDescent="0.2">
      <c r="A1072" s="40">
        <v>988</v>
      </c>
      <c r="B1072" s="55" t="s">
        <v>727</v>
      </c>
      <c r="C1072" s="54" t="s">
        <v>152</v>
      </c>
      <c r="D1072" s="19">
        <v>1</v>
      </c>
      <c r="E1072" s="2">
        <v>85000</v>
      </c>
      <c r="F1072" s="2">
        <f t="shared" si="550"/>
        <v>85000</v>
      </c>
      <c r="G1072" s="2">
        <v>103700</v>
      </c>
      <c r="H1072" s="2">
        <f t="shared" si="551"/>
        <v>103700</v>
      </c>
      <c r="I1072" s="2">
        <v>106624.00000000003</v>
      </c>
      <c r="J1072" s="63">
        <f t="shared" si="552"/>
        <v>106624.00000000003</v>
      </c>
      <c r="K1072" s="20">
        <f t="shared" si="553"/>
        <v>85000</v>
      </c>
      <c r="L1072" s="20">
        <f t="shared" si="554"/>
        <v>106624.00000000003</v>
      </c>
      <c r="M1072" s="20">
        <f t="shared" si="555"/>
        <v>103700</v>
      </c>
      <c r="N1072" s="20">
        <f t="shared" si="556"/>
        <v>98441.333333333328</v>
      </c>
      <c r="O1072" s="20">
        <f t="shared" si="533"/>
        <v>94350</v>
      </c>
      <c r="P1072" s="20">
        <f t="shared" si="534"/>
        <v>105162.00000000001</v>
      </c>
      <c r="Q1072" s="20">
        <f t="shared" si="557"/>
        <v>13222.89680818844</v>
      </c>
      <c r="R1072" s="21">
        <f t="shared" si="535"/>
        <v>0.14014728996490133</v>
      </c>
      <c r="S1072" s="20">
        <f t="shared" si="547"/>
        <v>94350</v>
      </c>
      <c r="T1072" s="16" t="str">
        <f t="shared" si="536"/>
        <v>PROM[MEN-MED]</v>
      </c>
      <c r="U1072" s="16">
        <v>1</v>
      </c>
      <c r="V1072" s="16">
        <v>1</v>
      </c>
      <c r="W1072" s="18">
        <f t="shared" si="537"/>
        <v>0</v>
      </c>
      <c r="X1072" s="22">
        <f t="shared" si="538"/>
        <v>1</v>
      </c>
      <c r="Y1072" s="22" t="e">
        <f>U1072/#REF!</f>
        <v>#REF!</v>
      </c>
      <c r="Z1072" s="22" t="e">
        <f>V1072/#REF!</f>
        <v>#REF!</v>
      </c>
      <c r="AA1072" s="20">
        <f t="shared" si="548"/>
        <v>94350</v>
      </c>
      <c r="AB1072" s="20">
        <f t="shared" si="549"/>
        <v>94350</v>
      </c>
    </row>
    <row r="1073" spans="1:47" ht="20.399999999999999" x14ac:dyDescent="0.2">
      <c r="A1073" s="40">
        <v>989</v>
      </c>
      <c r="B1073" s="55" t="s">
        <v>728</v>
      </c>
      <c r="C1073" s="54" t="s">
        <v>153</v>
      </c>
      <c r="D1073" s="19">
        <v>1</v>
      </c>
      <c r="E1073" s="2">
        <v>1800000</v>
      </c>
      <c r="F1073" s="2">
        <f t="shared" si="550"/>
        <v>1800000</v>
      </c>
      <c r="G1073" s="2">
        <v>1890000</v>
      </c>
      <c r="H1073" s="2">
        <f t="shared" si="551"/>
        <v>1890000</v>
      </c>
      <c r="I1073" s="2">
        <v>1836180</v>
      </c>
      <c r="J1073" s="63">
        <f t="shared" si="552"/>
        <v>1836180</v>
      </c>
      <c r="K1073" s="20">
        <f t="shared" si="553"/>
        <v>1800000</v>
      </c>
      <c r="L1073" s="20">
        <f t="shared" si="554"/>
        <v>1890000</v>
      </c>
      <c r="M1073" s="20">
        <f t="shared" si="555"/>
        <v>1836180</v>
      </c>
      <c r="N1073" s="20">
        <f t="shared" si="556"/>
        <v>1842060</v>
      </c>
      <c r="O1073" s="20">
        <f t="shared" si="533"/>
        <v>1818090</v>
      </c>
      <c r="P1073" s="20">
        <f t="shared" si="534"/>
        <v>1863090</v>
      </c>
      <c r="Q1073" s="20">
        <f t="shared" si="557"/>
        <v>63639.610306789276</v>
      </c>
      <c r="R1073" s="21">
        <f t="shared" si="535"/>
        <v>3.5003553348178187E-2</v>
      </c>
      <c r="S1073" s="20">
        <f t="shared" si="547"/>
        <v>1842060</v>
      </c>
      <c r="T1073" s="16" t="str">
        <f t="shared" si="536"/>
        <v>PROMEDIO</v>
      </c>
      <c r="U1073" s="16">
        <v>1</v>
      </c>
      <c r="V1073" s="16">
        <v>1</v>
      </c>
      <c r="W1073" s="18">
        <f t="shared" si="537"/>
        <v>0</v>
      </c>
      <c r="X1073" s="22">
        <f t="shared" si="538"/>
        <v>1</v>
      </c>
      <c r="Y1073" s="22" t="e">
        <f>U1073/#REF!</f>
        <v>#REF!</v>
      </c>
      <c r="Z1073" s="22" t="e">
        <f>V1073/#REF!</f>
        <v>#REF!</v>
      </c>
      <c r="AA1073" s="20">
        <f t="shared" si="548"/>
        <v>1842060</v>
      </c>
      <c r="AB1073" s="20">
        <f t="shared" si="549"/>
        <v>1842060</v>
      </c>
    </row>
    <row r="1074" spans="1:47" ht="20.399999999999999" x14ac:dyDescent="0.2">
      <c r="A1074" s="40">
        <v>990</v>
      </c>
      <c r="B1074" s="55" t="s">
        <v>196</v>
      </c>
      <c r="C1074" s="54" t="s">
        <v>153</v>
      </c>
      <c r="D1074" s="19">
        <v>1</v>
      </c>
      <c r="E1074" s="2">
        <v>1690000</v>
      </c>
      <c r="F1074" s="2">
        <f t="shared" si="550"/>
        <v>1690000</v>
      </c>
      <c r="G1074" s="2">
        <v>1977299.9999999998</v>
      </c>
      <c r="H1074" s="2">
        <f t="shared" si="551"/>
        <v>1977299.9999999998</v>
      </c>
      <c r="I1074" s="2">
        <v>2640625</v>
      </c>
      <c r="J1074" s="63">
        <f t="shared" si="552"/>
        <v>2640625</v>
      </c>
      <c r="K1074" s="20">
        <f t="shared" si="553"/>
        <v>1690000</v>
      </c>
      <c r="L1074" s="20">
        <f t="shared" si="554"/>
        <v>2640625</v>
      </c>
      <c r="M1074" s="20">
        <f t="shared" si="555"/>
        <v>1977299.9999999998</v>
      </c>
      <c r="N1074" s="20">
        <f t="shared" si="556"/>
        <v>2102641.6666666665</v>
      </c>
      <c r="O1074" s="20">
        <f t="shared" si="533"/>
        <v>1833650</v>
      </c>
      <c r="P1074" s="20">
        <f t="shared" si="534"/>
        <v>2308962.5</v>
      </c>
      <c r="Q1074" s="20">
        <f t="shared" si="557"/>
        <v>203151.77823489494</v>
      </c>
      <c r="R1074" s="21">
        <f t="shared" si="535"/>
        <v>0.11079092424121012</v>
      </c>
      <c r="S1074" s="20">
        <f t="shared" si="547"/>
        <v>1833650</v>
      </c>
      <c r="T1074" s="16" t="str">
        <f t="shared" si="536"/>
        <v>PROM[MEN-MED]</v>
      </c>
      <c r="U1074" s="16">
        <v>1</v>
      </c>
      <c r="V1074" s="16">
        <v>1</v>
      </c>
      <c r="W1074" s="18">
        <f t="shared" si="537"/>
        <v>0</v>
      </c>
      <c r="X1074" s="22">
        <f t="shared" si="538"/>
        <v>1</v>
      </c>
      <c r="Y1074" s="22" t="e">
        <f>U1074/#REF!</f>
        <v>#REF!</v>
      </c>
      <c r="Z1074" s="22" t="e">
        <f>V1074/#REF!</f>
        <v>#REF!</v>
      </c>
      <c r="AA1074" s="20">
        <f t="shared" si="548"/>
        <v>1833650</v>
      </c>
      <c r="AB1074" s="20">
        <f t="shared" si="549"/>
        <v>1833650</v>
      </c>
    </row>
    <row r="1075" spans="1:47" ht="20.399999999999999" x14ac:dyDescent="0.2">
      <c r="A1075" s="40">
        <v>991</v>
      </c>
      <c r="B1075" s="55" t="s">
        <v>197</v>
      </c>
      <c r="C1075" s="54" t="s">
        <v>153</v>
      </c>
      <c r="D1075" s="19">
        <v>1</v>
      </c>
      <c r="E1075" s="2">
        <v>1430000</v>
      </c>
      <c r="F1075" s="2">
        <f t="shared" si="550"/>
        <v>1430000</v>
      </c>
      <c r="G1075" s="2">
        <v>1601600.0000000002</v>
      </c>
      <c r="H1075" s="2">
        <f t="shared" si="551"/>
        <v>1601600.0000000002</v>
      </c>
      <c r="I1075" s="2">
        <v>1546688</v>
      </c>
      <c r="J1075" s="63">
        <f t="shared" si="552"/>
        <v>1546688</v>
      </c>
      <c r="K1075" s="20">
        <f t="shared" si="553"/>
        <v>1430000</v>
      </c>
      <c r="L1075" s="20">
        <f t="shared" si="554"/>
        <v>1601600.0000000002</v>
      </c>
      <c r="M1075" s="20">
        <f t="shared" si="555"/>
        <v>1546688</v>
      </c>
      <c r="N1075" s="20">
        <f t="shared" si="556"/>
        <v>1526096</v>
      </c>
      <c r="O1075" s="20">
        <f t="shared" si="533"/>
        <v>1488344</v>
      </c>
      <c r="P1075" s="20">
        <f t="shared" si="534"/>
        <v>1574144</v>
      </c>
      <c r="Q1075" s="20">
        <f t="shared" si="557"/>
        <v>121339.52365161171</v>
      </c>
      <c r="R1075" s="21">
        <f t="shared" si="535"/>
        <v>8.1526531266704283E-2</v>
      </c>
      <c r="S1075" s="20">
        <f t="shared" si="547"/>
        <v>1526096</v>
      </c>
      <c r="T1075" s="16" t="str">
        <f t="shared" si="536"/>
        <v>PROMEDIO</v>
      </c>
      <c r="U1075" s="16">
        <v>1</v>
      </c>
      <c r="V1075" s="16">
        <v>1</v>
      </c>
      <c r="W1075" s="18">
        <f t="shared" si="537"/>
        <v>0</v>
      </c>
      <c r="X1075" s="22">
        <f t="shared" si="538"/>
        <v>1</v>
      </c>
      <c r="Y1075" s="22" t="e">
        <f>U1075/#REF!</f>
        <v>#REF!</v>
      </c>
      <c r="Z1075" s="22" t="e">
        <f>V1075/#REF!</f>
        <v>#REF!</v>
      </c>
      <c r="AA1075" s="20">
        <f t="shared" si="548"/>
        <v>1526096</v>
      </c>
      <c r="AB1075" s="20">
        <f t="shared" si="549"/>
        <v>1526096</v>
      </c>
    </row>
    <row r="1076" spans="1:47" ht="20.399999999999999" x14ac:dyDescent="0.2">
      <c r="A1076" s="40">
        <v>992</v>
      </c>
      <c r="B1076" s="55" t="s">
        <v>198</v>
      </c>
      <c r="C1076" s="54" t="s">
        <v>153</v>
      </c>
      <c r="D1076" s="19">
        <v>1</v>
      </c>
      <c r="E1076" s="2">
        <v>1176000</v>
      </c>
      <c r="F1076" s="2">
        <f t="shared" si="550"/>
        <v>1176000</v>
      </c>
      <c r="G1076" s="2">
        <v>1446480</v>
      </c>
      <c r="H1076" s="2">
        <f t="shared" si="551"/>
        <v>1446480</v>
      </c>
      <c r="I1076" s="2">
        <v>1721781.5999999999</v>
      </c>
      <c r="J1076" s="63">
        <f t="shared" si="552"/>
        <v>1721781.5999999999</v>
      </c>
      <c r="K1076" s="20">
        <f t="shared" si="553"/>
        <v>1176000</v>
      </c>
      <c r="L1076" s="20">
        <f t="shared" si="554"/>
        <v>1721781.5999999999</v>
      </c>
      <c r="M1076" s="20">
        <f t="shared" si="555"/>
        <v>1446480</v>
      </c>
      <c r="N1076" s="20">
        <f t="shared" si="556"/>
        <v>1448087.2</v>
      </c>
      <c r="O1076" s="20">
        <f t="shared" si="533"/>
        <v>1311240</v>
      </c>
      <c r="P1076" s="20">
        <f t="shared" si="534"/>
        <v>1584130.7999999998</v>
      </c>
      <c r="Q1076" s="20">
        <f t="shared" si="557"/>
        <v>191258.24217533736</v>
      </c>
      <c r="R1076" s="21">
        <f t="shared" si="535"/>
        <v>0.14586059163489321</v>
      </c>
      <c r="S1076" s="20">
        <f t="shared" si="547"/>
        <v>1311240</v>
      </c>
      <c r="T1076" s="16" t="str">
        <f t="shared" si="536"/>
        <v>PROM[MEN-MED]</v>
      </c>
      <c r="U1076" s="16">
        <v>1</v>
      </c>
      <c r="V1076" s="16">
        <v>1</v>
      </c>
      <c r="W1076" s="18">
        <f t="shared" si="537"/>
        <v>0</v>
      </c>
      <c r="X1076" s="22">
        <f t="shared" si="538"/>
        <v>1</v>
      </c>
      <c r="Y1076" s="22" t="e">
        <f>U1076/#REF!</f>
        <v>#REF!</v>
      </c>
      <c r="Z1076" s="22" t="e">
        <f>V1076/#REF!</f>
        <v>#REF!</v>
      </c>
      <c r="AA1076" s="20">
        <f t="shared" si="548"/>
        <v>1311240</v>
      </c>
      <c r="AB1076" s="20">
        <f t="shared" si="549"/>
        <v>1311240</v>
      </c>
    </row>
    <row r="1077" spans="1:47" ht="20.399999999999999" x14ac:dyDescent="0.2">
      <c r="A1077" s="40">
        <v>993</v>
      </c>
      <c r="B1077" s="55" t="s">
        <v>199</v>
      </c>
      <c r="C1077" s="54" t="s">
        <v>153</v>
      </c>
      <c r="D1077" s="19">
        <v>1</v>
      </c>
      <c r="E1077" s="2">
        <v>120000</v>
      </c>
      <c r="F1077" s="2">
        <f t="shared" si="550"/>
        <v>120000</v>
      </c>
      <c r="G1077" s="2">
        <v>127200</v>
      </c>
      <c r="H1077" s="2">
        <f t="shared" si="551"/>
        <v>127200</v>
      </c>
      <c r="I1077" s="2">
        <v>153228</v>
      </c>
      <c r="J1077" s="63">
        <f t="shared" si="552"/>
        <v>153228</v>
      </c>
      <c r="K1077" s="20">
        <f t="shared" si="553"/>
        <v>120000</v>
      </c>
      <c r="L1077" s="20">
        <f t="shared" si="554"/>
        <v>153228</v>
      </c>
      <c r="M1077" s="20">
        <f t="shared" si="555"/>
        <v>127200</v>
      </c>
      <c r="N1077" s="20">
        <f t="shared" si="556"/>
        <v>133476</v>
      </c>
      <c r="O1077" s="20">
        <f t="shared" si="533"/>
        <v>123600</v>
      </c>
      <c r="P1077" s="20">
        <f t="shared" si="534"/>
        <v>140214</v>
      </c>
      <c r="Q1077" s="20">
        <f t="shared" si="557"/>
        <v>5091.1688245431424</v>
      </c>
      <c r="R1077" s="21">
        <f t="shared" si="535"/>
        <v>4.1190686282711511E-2</v>
      </c>
      <c r="S1077" s="20">
        <f t="shared" si="547"/>
        <v>133476</v>
      </c>
      <c r="T1077" s="16" t="str">
        <f t="shared" si="536"/>
        <v>PROMEDIO</v>
      </c>
      <c r="U1077" s="16">
        <v>1</v>
      </c>
      <c r="V1077" s="16">
        <v>1</v>
      </c>
      <c r="W1077" s="18">
        <f t="shared" si="537"/>
        <v>0</v>
      </c>
      <c r="X1077" s="22">
        <f t="shared" si="538"/>
        <v>1</v>
      </c>
      <c r="Y1077" s="22" t="e">
        <f>U1077/#REF!</f>
        <v>#REF!</v>
      </c>
      <c r="Z1077" s="22" t="e">
        <f>V1077/#REF!</f>
        <v>#REF!</v>
      </c>
      <c r="AA1077" s="20">
        <f t="shared" si="548"/>
        <v>133476</v>
      </c>
      <c r="AB1077" s="20">
        <f t="shared" si="549"/>
        <v>133476</v>
      </c>
    </row>
    <row r="1078" spans="1:47" x14ac:dyDescent="0.2">
      <c r="A1078" s="40">
        <v>994</v>
      </c>
      <c r="B1078" s="55" t="s">
        <v>200</v>
      </c>
      <c r="C1078" s="54" t="s">
        <v>153</v>
      </c>
      <c r="D1078" s="19">
        <v>1</v>
      </c>
      <c r="E1078" s="2">
        <v>300000</v>
      </c>
      <c r="F1078" s="2">
        <f t="shared" si="550"/>
        <v>300000</v>
      </c>
      <c r="G1078" s="2">
        <v>366000</v>
      </c>
      <c r="H1078" s="2">
        <f t="shared" si="551"/>
        <v>366000</v>
      </c>
      <c r="I1078" s="2">
        <v>318270</v>
      </c>
      <c r="J1078" s="63">
        <f t="shared" si="552"/>
        <v>318270</v>
      </c>
      <c r="K1078" s="20">
        <f t="shared" si="553"/>
        <v>300000</v>
      </c>
      <c r="L1078" s="20">
        <f t="shared" si="554"/>
        <v>366000</v>
      </c>
      <c r="M1078" s="20">
        <f t="shared" si="555"/>
        <v>318270</v>
      </c>
      <c r="N1078" s="20">
        <f t="shared" si="556"/>
        <v>328090</v>
      </c>
      <c r="O1078" s="20">
        <f t="shared" si="533"/>
        <v>309135</v>
      </c>
      <c r="P1078" s="20">
        <f t="shared" si="534"/>
        <v>342135</v>
      </c>
      <c r="Q1078" s="20">
        <f t="shared" si="557"/>
        <v>46669.047558312137</v>
      </c>
      <c r="R1078" s="21">
        <f t="shared" si="535"/>
        <v>0.1509665601058183</v>
      </c>
      <c r="S1078" s="20">
        <f t="shared" si="547"/>
        <v>309135</v>
      </c>
      <c r="T1078" s="16" t="str">
        <f t="shared" si="536"/>
        <v>PROM[MEN-MED]</v>
      </c>
      <c r="U1078" s="16">
        <v>1</v>
      </c>
      <c r="V1078" s="16">
        <v>1</v>
      </c>
      <c r="W1078" s="18">
        <f t="shared" si="537"/>
        <v>0</v>
      </c>
      <c r="X1078" s="22">
        <f t="shared" si="538"/>
        <v>1</v>
      </c>
      <c r="Y1078" s="22" t="e">
        <f>U1078/#REF!</f>
        <v>#REF!</v>
      </c>
      <c r="Z1078" s="22" t="e">
        <f>V1078/#REF!</f>
        <v>#REF!</v>
      </c>
      <c r="AA1078" s="20">
        <f t="shared" si="548"/>
        <v>309135</v>
      </c>
      <c r="AB1078" s="20">
        <f t="shared" si="549"/>
        <v>309135</v>
      </c>
    </row>
    <row r="1079" spans="1:47" x14ac:dyDescent="0.2">
      <c r="A1079" s="40">
        <v>995</v>
      </c>
      <c r="B1079" s="55" t="s">
        <v>201</v>
      </c>
      <c r="C1079" s="54" t="s">
        <v>153</v>
      </c>
      <c r="D1079" s="19">
        <v>1</v>
      </c>
      <c r="E1079" s="2">
        <v>755352.48</v>
      </c>
      <c r="F1079" s="2">
        <f t="shared" si="550"/>
        <v>755352.48</v>
      </c>
      <c r="G1079" s="2">
        <v>876208.87679999997</v>
      </c>
      <c r="H1079" s="2">
        <f t="shared" si="551"/>
        <v>876208.87679999997</v>
      </c>
      <c r="I1079" s="2">
        <v>770535.06484799995</v>
      </c>
      <c r="J1079" s="63">
        <f t="shared" si="552"/>
        <v>770535.06484799995</v>
      </c>
      <c r="K1079" s="20">
        <f t="shared" si="553"/>
        <v>755352.48</v>
      </c>
      <c r="L1079" s="20">
        <f t="shared" si="554"/>
        <v>876208.87679999997</v>
      </c>
      <c r="M1079" s="20">
        <f t="shared" si="555"/>
        <v>770535.06484799995</v>
      </c>
      <c r="N1079" s="20">
        <f t="shared" si="556"/>
        <v>800698.80721599993</v>
      </c>
      <c r="O1079" s="20">
        <f t="shared" si="533"/>
        <v>762943.77242399997</v>
      </c>
      <c r="P1079" s="20">
        <f t="shared" si="534"/>
        <v>823371.97082399996</v>
      </c>
      <c r="Q1079" s="20">
        <f t="shared" si="557"/>
        <v>85458.377727052153</v>
      </c>
      <c r="R1079" s="21">
        <f t="shared" si="535"/>
        <v>0.11201137071417018</v>
      </c>
      <c r="S1079" s="20">
        <f t="shared" si="547"/>
        <v>762943.77242399997</v>
      </c>
      <c r="T1079" s="16" t="str">
        <f t="shared" si="536"/>
        <v>PROM[MEN-MED]</v>
      </c>
      <c r="U1079" s="16">
        <v>1</v>
      </c>
      <c r="V1079" s="16">
        <v>1</v>
      </c>
      <c r="W1079" s="18">
        <f t="shared" si="537"/>
        <v>0</v>
      </c>
      <c r="X1079" s="22">
        <f t="shared" si="538"/>
        <v>1</v>
      </c>
      <c r="Y1079" s="22" t="e">
        <f>U1079/#REF!</f>
        <v>#REF!</v>
      </c>
      <c r="Z1079" s="22" t="e">
        <f>V1079/#REF!</f>
        <v>#REF!</v>
      </c>
      <c r="AA1079" s="20">
        <f t="shared" si="548"/>
        <v>762943.77242399997</v>
      </c>
      <c r="AB1079" s="20">
        <f t="shared" si="549"/>
        <v>762943.77242399997</v>
      </c>
    </row>
    <row r="1080" spans="1:47" ht="20.399999999999999" x14ac:dyDescent="0.2">
      <c r="A1080" s="40">
        <v>996</v>
      </c>
      <c r="B1080" s="55" t="s">
        <v>202</v>
      </c>
      <c r="C1080" s="54" t="s">
        <v>153</v>
      </c>
      <c r="D1080" s="19">
        <v>1</v>
      </c>
      <c r="E1080" s="2">
        <v>290000</v>
      </c>
      <c r="F1080" s="2">
        <f t="shared" si="550"/>
        <v>290000</v>
      </c>
      <c r="G1080" s="2">
        <v>356700</v>
      </c>
      <c r="H1080" s="2">
        <f t="shared" si="551"/>
        <v>356700</v>
      </c>
      <c r="I1080" s="2">
        <v>431636</v>
      </c>
      <c r="J1080" s="63">
        <f t="shared" si="552"/>
        <v>431636</v>
      </c>
      <c r="K1080" s="20">
        <f t="shared" si="553"/>
        <v>290000</v>
      </c>
      <c r="L1080" s="20">
        <f t="shared" si="554"/>
        <v>431636</v>
      </c>
      <c r="M1080" s="20">
        <f t="shared" si="555"/>
        <v>356700</v>
      </c>
      <c r="N1080" s="20">
        <f t="shared" si="556"/>
        <v>359445.33333333331</v>
      </c>
      <c r="O1080" s="20">
        <f t="shared" si="533"/>
        <v>323350</v>
      </c>
      <c r="P1080" s="20">
        <f t="shared" si="534"/>
        <v>394168</v>
      </c>
      <c r="Q1080" s="20">
        <f t="shared" si="557"/>
        <v>47164.022305142717</v>
      </c>
      <c r="R1080" s="21">
        <f t="shared" si="535"/>
        <v>0.14586059163489321</v>
      </c>
      <c r="S1080" s="20">
        <f t="shared" si="547"/>
        <v>323350</v>
      </c>
      <c r="T1080" s="16" t="str">
        <f t="shared" si="536"/>
        <v>PROM[MEN-MED]</v>
      </c>
      <c r="U1080" s="16">
        <v>1</v>
      </c>
      <c r="V1080" s="16">
        <v>1</v>
      </c>
      <c r="W1080" s="18">
        <f t="shared" si="537"/>
        <v>0</v>
      </c>
      <c r="X1080" s="22">
        <f t="shared" si="538"/>
        <v>1</v>
      </c>
      <c r="Y1080" s="22" t="e">
        <f>U1080/#REF!</f>
        <v>#REF!</v>
      </c>
      <c r="Z1080" s="22" t="e">
        <f>V1080/#REF!</f>
        <v>#REF!</v>
      </c>
      <c r="AA1080" s="20">
        <f t="shared" si="548"/>
        <v>323350</v>
      </c>
      <c r="AB1080" s="20">
        <f t="shared" si="549"/>
        <v>323350</v>
      </c>
    </row>
    <row r="1081" spans="1:47" s="45" customFormat="1" ht="17.399999999999999" customHeight="1" x14ac:dyDescent="0.2">
      <c r="A1081" s="334" t="s">
        <v>203</v>
      </c>
      <c r="B1081" s="335"/>
      <c r="C1081" s="43"/>
      <c r="D1081" s="124"/>
      <c r="E1081" s="125"/>
      <c r="F1081" s="125"/>
      <c r="G1081" s="125"/>
      <c r="H1081" s="125"/>
      <c r="I1081" s="125"/>
      <c r="J1081" s="126"/>
      <c r="K1081" s="127"/>
      <c r="L1081" s="127"/>
      <c r="M1081" s="127"/>
      <c r="N1081" s="127"/>
      <c r="O1081" s="127"/>
      <c r="P1081" s="127"/>
      <c r="Q1081" s="127"/>
      <c r="R1081" s="128"/>
      <c r="S1081" s="127"/>
      <c r="T1081" s="123"/>
      <c r="U1081" s="123"/>
      <c r="V1081" s="123"/>
      <c r="W1081" s="124"/>
      <c r="X1081" s="128"/>
      <c r="Y1081" s="128"/>
      <c r="Z1081" s="128"/>
      <c r="AA1081" s="127"/>
      <c r="AB1081" s="127"/>
      <c r="AC1081" s="44"/>
      <c r="AD1081" s="44"/>
      <c r="AE1081" s="44"/>
      <c r="AF1081" s="44"/>
      <c r="AG1081" s="44"/>
      <c r="AH1081" s="44"/>
      <c r="AI1081" s="44"/>
      <c r="AJ1081" s="44"/>
      <c r="AK1081" s="44"/>
      <c r="AL1081" s="44"/>
      <c r="AM1081" s="44"/>
      <c r="AN1081" s="44"/>
      <c r="AO1081" s="44"/>
      <c r="AP1081" s="44"/>
      <c r="AQ1081" s="44"/>
      <c r="AR1081" s="44"/>
      <c r="AS1081" s="44"/>
      <c r="AT1081" s="44"/>
      <c r="AU1081" s="44"/>
    </row>
    <row r="1082" spans="1:47" ht="20.399999999999999" x14ac:dyDescent="0.2">
      <c r="A1082" s="40">
        <v>997</v>
      </c>
      <c r="B1082" s="55" t="s">
        <v>204</v>
      </c>
      <c r="C1082" s="54" t="s">
        <v>152</v>
      </c>
      <c r="D1082" s="19">
        <v>1</v>
      </c>
      <c r="E1082" s="2">
        <v>195000</v>
      </c>
      <c r="F1082" s="2">
        <f t="shared" ref="F1082:F1092" si="558">E1082*D1082</f>
        <v>195000</v>
      </c>
      <c r="G1082" s="2">
        <v>208650</v>
      </c>
      <c r="H1082" s="2">
        <f t="shared" ref="H1082:H1092" si="559">G1082*D1082</f>
        <v>208650</v>
      </c>
      <c r="I1082" s="2">
        <v>219102</v>
      </c>
      <c r="J1082" s="63">
        <f t="shared" ref="J1082:J1092" si="560">I1082*D1082</f>
        <v>219102</v>
      </c>
      <c r="K1082" s="20">
        <f t="shared" ref="K1082:K1092" si="561">MIN(E1082,G1082,I1082)</f>
        <v>195000</v>
      </c>
      <c r="L1082" s="20">
        <f t="shared" ref="L1082:L1092" si="562">MAX(E1082,G1082,I1082)</f>
        <v>219102</v>
      </c>
      <c r="M1082" s="20">
        <f t="shared" ref="M1082:M1092" si="563">MEDIAN(E1082,G1082,I1082)</f>
        <v>208650</v>
      </c>
      <c r="N1082" s="20">
        <f t="shared" ref="N1082:N1092" si="564">AVERAGE(E1082,G1082,I1082)</f>
        <v>207584</v>
      </c>
      <c r="O1082" s="20">
        <f t="shared" si="533"/>
        <v>201825</v>
      </c>
      <c r="P1082" s="20">
        <f t="shared" si="534"/>
        <v>213876</v>
      </c>
      <c r="Q1082" s="20">
        <f t="shared" ref="Q1082:Q1092" si="565">STDEVA(E1082,G1082)</f>
        <v>9652.0075631963737</v>
      </c>
      <c r="R1082" s="21">
        <f t="shared" si="535"/>
        <v>4.7823647036771333E-2</v>
      </c>
      <c r="S1082" s="20">
        <f t="shared" si="547"/>
        <v>207584</v>
      </c>
      <c r="T1082" s="16" t="str">
        <f t="shared" si="536"/>
        <v>PROMEDIO</v>
      </c>
      <c r="U1082" s="16">
        <v>1</v>
      </c>
      <c r="V1082" s="16">
        <v>1</v>
      </c>
      <c r="W1082" s="18">
        <f t="shared" si="537"/>
        <v>0</v>
      </c>
      <c r="X1082" s="22">
        <f t="shared" si="538"/>
        <v>1</v>
      </c>
      <c r="Y1082" s="22" t="e">
        <f>U1082/#REF!</f>
        <v>#REF!</v>
      </c>
      <c r="Z1082" s="22" t="e">
        <f>V1082/#REF!</f>
        <v>#REF!</v>
      </c>
      <c r="AA1082" s="20">
        <f t="shared" si="548"/>
        <v>207584</v>
      </c>
      <c r="AB1082" s="20">
        <f t="shared" si="549"/>
        <v>207584</v>
      </c>
    </row>
    <row r="1083" spans="1:47" ht="20.399999999999999" x14ac:dyDescent="0.2">
      <c r="A1083" s="40">
        <v>998</v>
      </c>
      <c r="B1083" s="55" t="s">
        <v>205</v>
      </c>
      <c r="C1083" s="54" t="s">
        <v>153</v>
      </c>
      <c r="D1083" s="19">
        <v>1</v>
      </c>
      <c r="E1083" s="2">
        <v>96000</v>
      </c>
      <c r="F1083" s="2">
        <f t="shared" si="558"/>
        <v>96000</v>
      </c>
      <c r="G1083" s="2">
        <v>118080</v>
      </c>
      <c r="H1083" s="2">
        <f t="shared" si="559"/>
        <v>118080</v>
      </c>
      <c r="I1083" s="2">
        <v>142886.39999999999</v>
      </c>
      <c r="J1083" s="63">
        <f t="shared" si="560"/>
        <v>142886.39999999999</v>
      </c>
      <c r="K1083" s="20">
        <f t="shared" si="561"/>
        <v>96000</v>
      </c>
      <c r="L1083" s="20">
        <f t="shared" si="562"/>
        <v>142886.39999999999</v>
      </c>
      <c r="M1083" s="20">
        <f t="shared" si="563"/>
        <v>118080</v>
      </c>
      <c r="N1083" s="20">
        <f t="shared" si="564"/>
        <v>118988.8</v>
      </c>
      <c r="O1083" s="20">
        <f t="shared" si="533"/>
        <v>107040</v>
      </c>
      <c r="P1083" s="20">
        <f t="shared" si="534"/>
        <v>130483.2</v>
      </c>
      <c r="Q1083" s="20">
        <f t="shared" si="565"/>
        <v>15612.91772859897</v>
      </c>
      <c r="R1083" s="21">
        <f t="shared" si="535"/>
        <v>0.14586059163489321</v>
      </c>
      <c r="S1083" s="20">
        <f t="shared" si="547"/>
        <v>107040</v>
      </c>
      <c r="T1083" s="16" t="str">
        <f t="shared" si="536"/>
        <v>PROM[MEN-MED]</v>
      </c>
      <c r="U1083" s="16">
        <v>1</v>
      </c>
      <c r="V1083" s="16">
        <v>1</v>
      </c>
      <c r="W1083" s="18">
        <f t="shared" si="537"/>
        <v>0</v>
      </c>
      <c r="X1083" s="22">
        <f t="shared" si="538"/>
        <v>1</v>
      </c>
      <c r="Y1083" s="22" t="e">
        <f>U1083/#REF!</f>
        <v>#REF!</v>
      </c>
      <c r="Z1083" s="22" t="e">
        <f>V1083/#REF!</f>
        <v>#REF!</v>
      </c>
      <c r="AA1083" s="20">
        <f t="shared" si="548"/>
        <v>107040</v>
      </c>
      <c r="AB1083" s="20">
        <f t="shared" si="549"/>
        <v>107040</v>
      </c>
    </row>
    <row r="1084" spans="1:47" ht="20.399999999999999" x14ac:dyDescent="0.2">
      <c r="A1084" s="40">
        <v>999</v>
      </c>
      <c r="B1084" s="55" t="s">
        <v>206</v>
      </c>
      <c r="C1084" s="54" t="s">
        <v>152</v>
      </c>
      <c r="D1084" s="19">
        <v>1</v>
      </c>
      <c r="E1084" s="2">
        <v>55000</v>
      </c>
      <c r="F1084" s="2">
        <f t="shared" si="558"/>
        <v>55000</v>
      </c>
      <c r="G1084" s="2">
        <v>56650</v>
      </c>
      <c r="H1084" s="2">
        <f t="shared" si="559"/>
        <v>56650</v>
      </c>
      <c r="I1084" s="2">
        <v>75289.499999999985</v>
      </c>
      <c r="J1084" s="63">
        <f t="shared" si="560"/>
        <v>75289.499999999985</v>
      </c>
      <c r="K1084" s="20">
        <f t="shared" si="561"/>
        <v>55000</v>
      </c>
      <c r="L1084" s="20">
        <f t="shared" si="562"/>
        <v>75289.499999999985</v>
      </c>
      <c r="M1084" s="20">
        <f t="shared" si="563"/>
        <v>56650</v>
      </c>
      <c r="N1084" s="20">
        <f t="shared" si="564"/>
        <v>62313.166666666664</v>
      </c>
      <c r="O1084" s="20">
        <f t="shared" si="533"/>
        <v>55825</v>
      </c>
      <c r="P1084" s="20">
        <f t="shared" si="534"/>
        <v>65969.75</v>
      </c>
      <c r="Q1084" s="20">
        <f t="shared" si="565"/>
        <v>1166.7261889578035</v>
      </c>
      <c r="R1084" s="21">
        <f t="shared" si="535"/>
        <v>2.0899707818321605E-2</v>
      </c>
      <c r="S1084" s="20">
        <f t="shared" si="547"/>
        <v>62313.166666666664</v>
      </c>
      <c r="T1084" s="16" t="str">
        <f t="shared" si="536"/>
        <v>PROMEDIO</v>
      </c>
      <c r="U1084" s="16">
        <v>1</v>
      </c>
      <c r="V1084" s="16">
        <v>1</v>
      </c>
      <c r="W1084" s="18">
        <f t="shared" si="537"/>
        <v>0</v>
      </c>
      <c r="X1084" s="22">
        <f t="shared" si="538"/>
        <v>1</v>
      </c>
      <c r="Y1084" s="22" t="e">
        <f>U1084/#REF!</f>
        <v>#REF!</v>
      </c>
      <c r="Z1084" s="22" t="e">
        <f>V1084/#REF!</f>
        <v>#REF!</v>
      </c>
      <c r="AA1084" s="20">
        <f t="shared" si="548"/>
        <v>62313.166666666664</v>
      </c>
      <c r="AB1084" s="20">
        <f t="shared" si="549"/>
        <v>62313.166666666664</v>
      </c>
    </row>
    <row r="1085" spans="1:47" ht="20.399999999999999" x14ac:dyDescent="0.2">
      <c r="A1085" s="40">
        <v>1000</v>
      </c>
      <c r="B1085" s="55" t="s">
        <v>207</v>
      </c>
      <c r="C1085" s="54" t="s">
        <v>156</v>
      </c>
      <c r="D1085" s="19">
        <v>1</v>
      </c>
      <c r="E1085" s="2">
        <v>98000</v>
      </c>
      <c r="F1085" s="2">
        <f t="shared" si="558"/>
        <v>98000</v>
      </c>
      <c r="G1085" s="2">
        <v>109760.00000000001</v>
      </c>
      <c r="H1085" s="2">
        <f t="shared" si="559"/>
        <v>109760.00000000001</v>
      </c>
      <c r="I1085" s="2">
        <v>114307.20000000001</v>
      </c>
      <c r="J1085" s="63">
        <f t="shared" si="560"/>
        <v>114307.20000000001</v>
      </c>
      <c r="K1085" s="20">
        <f t="shared" si="561"/>
        <v>98000</v>
      </c>
      <c r="L1085" s="20">
        <f t="shared" si="562"/>
        <v>114307.20000000001</v>
      </c>
      <c r="M1085" s="20">
        <f t="shared" si="563"/>
        <v>109760.00000000001</v>
      </c>
      <c r="N1085" s="20">
        <f t="shared" si="564"/>
        <v>107355.73333333334</v>
      </c>
      <c r="O1085" s="20">
        <f t="shared" si="533"/>
        <v>103880</v>
      </c>
      <c r="P1085" s="20">
        <f t="shared" si="534"/>
        <v>112033.60000000001</v>
      </c>
      <c r="Q1085" s="20">
        <f t="shared" si="565"/>
        <v>8315.5757467538097</v>
      </c>
      <c r="R1085" s="21">
        <f t="shared" si="535"/>
        <v>8.0049824285269633E-2</v>
      </c>
      <c r="S1085" s="20">
        <f t="shared" si="547"/>
        <v>107355.73333333334</v>
      </c>
      <c r="T1085" s="16" t="str">
        <f t="shared" si="536"/>
        <v>PROMEDIO</v>
      </c>
      <c r="U1085" s="16">
        <v>1</v>
      </c>
      <c r="V1085" s="16">
        <v>1</v>
      </c>
      <c r="W1085" s="18">
        <f t="shared" si="537"/>
        <v>0</v>
      </c>
      <c r="X1085" s="22">
        <f t="shared" si="538"/>
        <v>1</v>
      </c>
      <c r="Y1085" s="22" t="e">
        <f>U1085/#REF!</f>
        <v>#REF!</v>
      </c>
      <c r="Z1085" s="22" t="e">
        <f>V1085/#REF!</f>
        <v>#REF!</v>
      </c>
      <c r="AA1085" s="20">
        <f t="shared" si="548"/>
        <v>107355.73333333334</v>
      </c>
      <c r="AB1085" s="20">
        <f t="shared" si="549"/>
        <v>107355.73333333334</v>
      </c>
    </row>
    <row r="1086" spans="1:47" ht="20.399999999999999" x14ac:dyDescent="0.2">
      <c r="A1086" s="40">
        <v>1001</v>
      </c>
      <c r="B1086" s="55" t="s">
        <v>341</v>
      </c>
      <c r="C1086" s="54" t="s">
        <v>153</v>
      </c>
      <c r="D1086" s="19">
        <v>1</v>
      </c>
      <c r="E1086" s="2">
        <v>135000</v>
      </c>
      <c r="F1086" s="2">
        <f t="shared" si="558"/>
        <v>135000</v>
      </c>
      <c r="G1086" s="2">
        <v>163350</v>
      </c>
      <c r="H1086" s="2">
        <f t="shared" si="559"/>
        <v>163350</v>
      </c>
      <c r="I1086" s="2">
        <v>191173.5</v>
      </c>
      <c r="J1086" s="63">
        <f t="shared" si="560"/>
        <v>191173.5</v>
      </c>
      <c r="K1086" s="20">
        <f t="shared" si="561"/>
        <v>135000</v>
      </c>
      <c r="L1086" s="20">
        <f t="shared" si="562"/>
        <v>191173.5</v>
      </c>
      <c r="M1086" s="20">
        <f t="shared" si="563"/>
        <v>163350</v>
      </c>
      <c r="N1086" s="20">
        <f t="shared" si="564"/>
        <v>163174.5</v>
      </c>
      <c r="O1086" s="20">
        <f t="shared" si="533"/>
        <v>149175</v>
      </c>
      <c r="P1086" s="20">
        <f t="shared" si="534"/>
        <v>177261.75</v>
      </c>
      <c r="Q1086" s="20">
        <f t="shared" si="565"/>
        <v>20046.477246638624</v>
      </c>
      <c r="R1086" s="21">
        <f t="shared" si="535"/>
        <v>0.13438228420739817</v>
      </c>
      <c r="S1086" s="20">
        <f t="shared" si="547"/>
        <v>149175</v>
      </c>
      <c r="T1086" s="16" t="str">
        <f t="shared" si="536"/>
        <v>PROM[MEN-MED]</v>
      </c>
      <c r="U1086" s="16">
        <v>1</v>
      </c>
      <c r="V1086" s="16">
        <v>1</v>
      </c>
      <c r="W1086" s="18">
        <f t="shared" si="537"/>
        <v>0</v>
      </c>
      <c r="X1086" s="22">
        <f t="shared" si="538"/>
        <v>1</v>
      </c>
      <c r="Y1086" s="22" t="e">
        <f>U1086/#REF!</f>
        <v>#REF!</v>
      </c>
      <c r="Z1086" s="22" t="e">
        <f>V1086/#REF!</f>
        <v>#REF!</v>
      </c>
      <c r="AA1086" s="20">
        <f t="shared" si="548"/>
        <v>149175</v>
      </c>
      <c r="AB1086" s="20">
        <f t="shared" si="549"/>
        <v>149175</v>
      </c>
    </row>
    <row r="1087" spans="1:47" ht="20.399999999999999" x14ac:dyDescent="0.2">
      <c r="A1087" s="40">
        <v>1002</v>
      </c>
      <c r="B1087" s="55" t="s">
        <v>342</v>
      </c>
      <c r="C1087" s="54" t="s">
        <v>156</v>
      </c>
      <c r="D1087" s="19">
        <v>1</v>
      </c>
      <c r="E1087" s="2">
        <v>165000</v>
      </c>
      <c r="F1087" s="2">
        <f t="shared" si="558"/>
        <v>165000</v>
      </c>
      <c r="G1087" s="2">
        <v>193050</v>
      </c>
      <c r="H1087" s="2">
        <f t="shared" si="559"/>
        <v>193050</v>
      </c>
      <c r="I1087" s="2">
        <v>222023.99999999997</v>
      </c>
      <c r="J1087" s="63">
        <f t="shared" si="560"/>
        <v>222023.99999999997</v>
      </c>
      <c r="K1087" s="20">
        <f t="shared" si="561"/>
        <v>165000</v>
      </c>
      <c r="L1087" s="20">
        <f t="shared" si="562"/>
        <v>222023.99999999997</v>
      </c>
      <c r="M1087" s="20">
        <f t="shared" si="563"/>
        <v>193050</v>
      </c>
      <c r="N1087" s="20">
        <f t="shared" si="564"/>
        <v>193358</v>
      </c>
      <c r="O1087" s="20">
        <f t="shared" si="533"/>
        <v>179025</v>
      </c>
      <c r="P1087" s="20">
        <f t="shared" si="534"/>
        <v>207537</v>
      </c>
      <c r="Q1087" s="20">
        <f t="shared" si="565"/>
        <v>19834.345212282657</v>
      </c>
      <c r="R1087" s="21">
        <f t="shared" si="535"/>
        <v>0.1107909242412102</v>
      </c>
      <c r="S1087" s="20">
        <f t="shared" si="547"/>
        <v>179025</v>
      </c>
      <c r="T1087" s="16" t="str">
        <f t="shared" si="536"/>
        <v>PROM[MEN-MED]</v>
      </c>
      <c r="U1087" s="16">
        <v>1</v>
      </c>
      <c r="V1087" s="16">
        <v>1</v>
      </c>
      <c r="W1087" s="18">
        <f t="shared" si="537"/>
        <v>0</v>
      </c>
      <c r="X1087" s="22">
        <f t="shared" si="538"/>
        <v>1</v>
      </c>
      <c r="Y1087" s="22" t="e">
        <f>U1087/#REF!</f>
        <v>#REF!</v>
      </c>
      <c r="Z1087" s="22" t="e">
        <f>V1087/#REF!</f>
        <v>#REF!</v>
      </c>
      <c r="AA1087" s="20">
        <f t="shared" si="548"/>
        <v>179025</v>
      </c>
      <c r="AB1087" s="20">
        <f t="shared" si="549"/>
        <v>179025</v>
      </c>
    </row>
    <row r="1088" spans="1:47" ht="20.399999999999999" x14ac:dyDescent="0.2">
      <c r="A1088" s="40">
        <v>1003</v>
      </c>
      <c r="B1088" s="55" t="s">
        <v>210</v>
      </c>
      <c r="C1088" s="54" t="s">
        <v>152</v>
      </c>
      <c r="D1088" s="19">
        <v>1</v>
      </c>
      <c r="E1088" s="2">
        <v>215000</v>
      </c>
      <c r="F1088" s="2">
        <f t="shared" si="558"/>
        <v>215000</v>
      </c>
      <c r="G1088" s="2">
        <v>266600</v>
      </c>
      <c r="H1088" s="2">
        <f t="shared" si="559"/>
        <v>266600</v>
      </c>
      <c r="I1088" s="2">
        <v>325273.5</v>
      </c>
      <c r="J1088" s="63">
        <f t="shared" si="560"/>
        <v>325273.5</v>
      </c>
      <c r="K1088" s="20">
        <f t="shared" si="561"/>
        <v>215000</v>
      </c>
      <c r="L1088" s="20">
        <f t="shared" si="562"/>
        <v>325273.5</v>
      </c>
      <c r="M1088" s="20">
        <f t="shared" si="563"/>
        <v>266600</v>
      </c>
      <c r="N1088" s="20">
        <f t="shared" si="564"/>
        <v>268957.83333333331</v>
      </c>
      <c r="O1088" s="20">
        <f t="shared" si="533"/>
        <v>240800</v>
      </c>
      <c r="P1088" s="20">
        <f t="shared" si="534"/>
        <v>295936.75</v>
      </c>
      <c r="Q1088" s="20">
        <f t="shared" si="565"/>
        <v>36486.70990922585</v>
      </c>
      <c r="R1088" s="21">
        <f t="shared" si="535"/>
        <v>0.15152288168283159</v>
      </c>
      <c r="S1088" s="20">
        <f t="shared" si="547"/>
        <v>240800</v>
      </c>
      <c r="T1088" s="16" t="str">
        <f t="shared" si="536"/>
        <v>PROM[MEN-MED]</v>
      </c>
      <c r="U1088" s="16">
        <v>1</v>
      </c>
      <c r="V1088" s="16">
        <v>1</v>
      </c>
      <c r="W1088" s="18">
        <f t="shared" si="537"/>
        <v>0</v>
      </c>
      <c r="X1088" s="22">
        <f t="shared" si="538"/>
        <v>1</v>
      </c>
      <c r="Y1088" s="22" t="e">
        <f>U1088/#REF!</f>
        <v>#REF!</v>
      </c>
      <c r="Z1088" s="22" t="e">
        <f>V1088/#REF!</f>
        <v>#REF!</v>
      </c>
      <c r="AA1088" s="20">
        <f t="shared" si="548"/>
        <v>240800</v>
      </c>
      <c r="AB1088" s="20">
        <f t="shared" si="549"/>
        <v>240800</v>
      </c>
    </row>
    <row r="1089" spans="1:47" ht="20.399999999999999" x14ac:dyDescent="0.2">
      <c r="A1089" s="40">
        <v>1004</v>
      </c>
      <c r="B1089" s="55" t="s">
        <v>211</v>
      </c>
      <c r="C1089" s="54" t="s">
        <v>152</v>
      </c>
      <c r="D1089" s="19">
        <v>1</v>
      </c>
      <c r="E1089" s="2">
        <v>185000</v>
      </c>
      <c r="F1089" s="2">
        <f t="shared" si="558"/>
        <v>185000</v>
      </c>
      <c r="G1089" s="2">
        <v>227550</v>
      </c>
      <c r="H1089" s="2">
        <f t="shared" si="559"/>
        <v>227550</v>
      </c>
      <c r="I1089" s="2">
        <v>270858.5</v>
      </c>
      <c r="J1089" s="63">
        <f t="shared" si="560"/>
        <v>270858.5</v>
      </c>
      <c r="K1089" s="20">
        <f t="shared" si="561"/>
        <v>185000</v>
      </c>
      <c r="L1089" s="20">
        <f t="shared" si="562"/>
        <v>270858.5</v>
      </c>
      <c r="M1089" s="20">
        <f t="shared" si="563"/>
        <v>227550</v>
      </c>
      <c r="N1089" s="20">
        <f t="shared" si="564"/>
        <v>227802.83333333334</v>
      </c>
      <c r="O1089" s="20">
        <f t="shared" si="533"/>
        <v>206275</v>
      </c>
      <c r="P1089" s="20">
        <f t="shared" si="534"/>
        <v>249204.25</v>
      </c>
      <c r="Q1089" s="20">
        <f t="shared" si="565"/>
        <v>30087.393539487599</v>
      </c>
      <c r="R1089" s="21">
        <f t="shared" si="535"/>
        <v>0.14586059163489323</v>
      </c>
      <c r="S1089" s="20">
        <f t="shared" si="547"/>
        <v>206275</v>
      </c>
      <c r="T1089" s="16" t="str">
        <f t="shared" si="536"/>
        <v>PROM[MEN-MED]</v>
      </c>
      <c r="U1089" s="16">
        <v>1</v>
      </c>
      <c r="V1089" s="16">
        <v>1</v>
      </c>
      <c r="W1089" s="18">
        <f t="shared" si="537"/>
        <v>0</v>
      </c>
      <c r="X1089" s="22">
        <f t="shared" si="538"/>
        <v>1</v>
      </c>
      <c r="Y1089" s="22" t="e">
        <f>U1089/#REF!</f>
        <v>#REF!</v>
      </c>
      <c r="Z1089" s="22" t="e">
        <f>V1089/#REF!</f>
        <v>#REF!</v>
      </c>
      <c r="AA1089" s="20">
        <f t="shared" si="548"/>
        <v>206275</v>
      </c>
      <c r="AB1089" s="20">
        <f t="shared" si="549"/>
        <v>206275</v>
      </c>
    </row>
    <row r="1090" spans="1:47" ht="20.399999999999999" x14ac:dyDescent="0.2">
      <c r="A1090" s="40">
        <v>1005</v>
      </c>
      <c r="B1090" s="55" t="s">
        <v>343</v>
      </c>
      <c r="C1090" s="54" t="s">
        <v>152</v>
      </c>
      <c r="D1090" s="19">
        <v>1</v>
      </c>
      <c r="E1090" s="2">
        <v>175000</v>
      </c>
      <c r="F1090" s="2">
        <f t="shared" si="558"/>
        <v>175000</v>
      </c>
      <c r="G1090" s="2">
        <v>211750</v>
      </c>
      <c r="H1090" s="2">
        <f t="shared" si="559"/>
        <v>211750</v>
      </c>
      <c r="I1090" s="2">
        <v>264757.5</v>
      </c>
      <c r="J1090" s="63">
        <f t="shared" si="560"/>
        <v>264757.5</v>
      </c>
      <c r="K1090" s="20">
        <f t="shared" si="561"/>
        <v>175000</v>
      </c>
      <c r="L1090" s="20">
        <f t="shared" si="562"/>
        <v>264757.5</v>
      </c>
      <c r="M1090" s="20">
        <f t="shared" si="563"/>
        <v>211750</v>
      </c>
      <c r="N1090" s="20">
        <f t="shared" si="564"/>
        <v>217169.16666666666</v>
      </c>
      <c r="O1090" s="20">
        <f t="shared" si="533"/>
        <v>193375</v>
      </c>
      <c r="P1090" s="20">
        <f t="shared" si="534"/>
        <v>238253.75</v>
      </c>
      <c r="Q1090" s="20">
        <f t="shared" si="565"/>
        <v>25986.174208605622</v>
      </c>
      <c r="R1090" s="21">
        <f t="shared" si="535"/>
        <v>0.13438228420739817</v>
      </c>
      <c r="S1090" s="20">
        <f t="shared" si="547"/>
        <v>193375</v>
      </c>
      <c r="T1090" s="16" t="str">
        <f t="shared" si="536"/>
        <v>PROM[MEN-MED]</v>
      </c>
      <c r="U1090" s="16">
        <v>1</v>
      </c>
      <c r="V1090" s="16">
        <v>1</v>
      </c>
      <c r="W1090" s="18">
        <f t="shared" si="537"/>
        <v>0</v>
      </c>
      <c r="X1090" s="22">
        <f t="shared" si="538"/>
        <v>1</v>
      </c>
      <c r="Y1090" s="22" t="e">
        <f>U1090/#REF!</f>
        <v>#REF!</v>
      </c>
      <c r="Z1090" s="22" t="e">
        <f>V1090/#REF!</f>
        <v>#REF!</v>
      </c>
      <c r="AA1090" s="20">
        <f t="shared" si="548"/>
        <v>193375</v>
      </c>
      <c r="AB1090" s="20">
        <f t="shared" si="549"/>
        <v>193375</v>
      </c>
    </row>
    <row r="1091" spans="1:47" ht="20.399999999999999" x14ac:dyDescent="0.2">
      <c r="A1091" s="40">
        <v>1006</v>
      </c>
      <c r="B1091" s="55" t="s">
        <v>213</v>
      </c>
      <c r="C1091" s="54" t="s">
        <v>153</v>
      </c>
      <c r="D1091" s="19">
        <v>1</v>
      </c>
      <c r="E1091" s="2">
        <v>115000</v>
      </c>
      <c r="F1091" s="2">
        <f t="shared" si="558"/>
        <v>115000</v>
      </c>
      <c r="G1091" s="2">
        <v>121900</v>
      </c>
      <c r="H1091" s="2">
        <f t="shared" si="559"/>
        <v>121900</v>
      </c>
      <c r="I1091" s="2">
        <v>139150.00000000003</v>
      </c>
      <c r="J1091" s="63">
        <f t="shared" si="560"/>
        <v>139150.00000000003</v>
      </c>
      <c r="K1091" s="20">
        <f t="shared" si="561"/>
        <v>115000</v>
      </c>
      <c r="L1091" s="20">
        <f t="shared" si="562"/>
        <v>139150.00000000003</v>
      </c>
      <c r="M1091" s="20">
        <f t="shared" si="563"/>
        <v>121900</v>
      </c>
      <c r="N1091" s="20">
        <f t="shared" si="564"/>
        <v>125350</v>
      </c>
      <c r="O1091" s="20">
        <f t="shared" si="533"/>
        <v>118450</v>
      </c>
      <c r="P1091" s="20">
        <f t="shared" si="534"/>
        <v>130525.00000000001</v>
      </c>
      <c r="Q1091" s="20">
        <f t="shared" si="565"/>
        <v>4879.0367901871778</v>
      </c>
      <c r="R1091" s="21">
        <f t="shared" si="535"/>
        <v>4.1190686282711504E-2</v>
      </c>
      <c r="S1091" s="20">
        <f t="shared" si="547"/>
        <v>125350</v>
      </c>
      <c r="T1091" s="16" t="str">
        <f t="shared" si="536"/>
        <v>PROMEDIO</v>
      </c>
      <c r="U1091" s="16">
        <v>1</v>
      </c>
      <c r="V1091" s="16">
        <v>1</v>
      </c>
      <c r="W1091" s="18">
        <f t="shared" si="537"/>
        <v>0</v>
      </c>
      <c r="X1091" s="22">
        <f t="shared" si="538"/>
        <v>1</v>
      </c>
      <c r="Y1091" s="22" t="e">
        <f>U1091/#REF!</f>
        <v>#REF!</v>
      </c>
      <c r="Z1091" s="22" t="e">
        <f>V1091/#REF!</f>
        <v>#REF!</v>
      </c>
      <c r="AA1091" s="20">
        <f t="shared" si="548"/>
        <v>125350</v>
      </c>
      <c r="AB1091" s="20">
        <f t="shared" si="549"/>
        <v>125350</v>
      </c>
    </row>
    <row r="1092" spans="1:47" ht="20.399999999999999" x14ac:dyDescent="0.2">
      <c r="A1092" s="40">
        <v>1007</v>
      </c>
      <c r="B1092" s="55" t="s">
        <v>214</v>
      </c>
      <c r="C1092" s="54" t="s">
        <v>153</v>
      </c>
      <c r="D1092" s="19">
        <v>1</v>
      </c>
      <c r="E1092" s="2">
        <v>149000</v>
      </c>
      <c r="F1092" s="2">
        <f t="shared" si="558"/>
        <v>149000</v>
      </c>
      <c r="G1092" s="2">
        <v>171350</v>
      </c>
      <c r="H1092" s="2">
        <f t="shared" si="559"/>
        <v>171350</v>
      </c>
      <c r="I1092" s="2">
        <v>177026.90000000002</v>
      </c>
      <c r="J1092" s="63">
        <f t="shared" si="560"/>
        <v>177026.90000000002</v>
      </c>
      <c r="K1092" s="20">
        <f t="shared" si="561"/>
        <v>149000</v>
      </c>
      <c r="L1092" s="20">
        <f t="shared" si="562"/>
        <v>177026.90000000002</v>
      </c>
      <c r="M1092" s="20">
        <f t="shared" si="563"/>
        <v>171350</v>
      </c>
      <c r="N1092" s="20">
        <f t="shared" si="564"/>
        <v>165792.30000000002</v>
      </c>
      <c r="O1092" s="20">
        <f t="shared" si="533"/>
        <v>160175</v>
      </c>
      <c r="P1092" s="20">
        <f t="shared" si="534"/>
        <v>174188.45</v>
      </c>
      <c r="Q1092" s="20">
        <f t="shared" si="565"/>
        <v>15803.836559519337</v>
      </c>
      <c r="R1092" s="21">
        <f t="shared" si="535"/>
        <v>9.8666062491146164E-2</v>
      </c>
      <c r="S1092" s="20">
        <f t="shared" si="547"/>
        <v>165792.30000000002</v>
      </c>
      <c r="T1092" s="16" t="str">
        <f t="shared" si="536"/>
        <v>PROMEDIO</v>
      </c>
      <c r="U1092" s="16">
        <v>1</v>
      </c>
      <c r="V1092" s="16">
        <v>1</v>
      </c>
      <c r="W1092" s="18">
        <f t="shared" si="537"/>
        <v>0</v>
      </c>
      <c r="X1092" s="22">
        <f t="shared" si="538"/>
        <v>1</v>
      </c>
      <c r="Y1092" s="22" t="e">
        <f>U1092/#REF!</f>
        <v>#REF!</v>
      </c>
      <c r="Z1092" s="22" t="e">
        <f>V1092/#REF!</f>
        <v>#REF!</v>
      </c>
      <c r="AA1092" s="20">
        <f t="shared" si="548"/>
        <v>165792.30000000002</v>
      </c>
      <c r="AB1092" s="20">
        <f t="shared" si="549"/>
        <v>165792.30000000002</v>
      </c>
    </row>
    <row r="1093" spans="1:47" s="45" customFormat="1" ht="17.399999999999999" customHeight="1" x14ac:dyDescent="0.2">
      <c r="A1093" s="334" t="s">
        <v>72</v>
      </c>
      <c r="B1093" s="335"/>
      <c r="C1093" s="43"/>
      <c r="D1093" s="124"/>
      <c r="E1093" s="125"/>
      <c r="F1093" s="125"/>
      <c r="G1093" s="125"/>
      <c r="H1093" s="125"/>
      <c r="I1093" s="125"/>
      <c r="J1093" s="126"/>
      <c r="K1093" s="127"/>
      <c r="L1093" s="127"/>
      <c r="M1093" s="127"/>
      <c r="N1093" s="127"/>
      <c r="O1093" s="127"/>
      <c r="P1093" s="127"/>
      <c r="Q1093" s="127"/>
      <c r="R1093" s="128"/>
      <c r="S1093" s="127"/>
      <c r="T1093" s="123"/>
      <c r="U1093" s="123"/>
      <c r="V1093" s="123"/>
      <c r="W1093" s="124"/>
      <c r="X1093" s="128"/>
      <c r="Y1093" s="128"/>
      <c r="Z1093" s="128"/>
      <c r="AA1093" s="127"/>
      <c r="AB1093" s="127"/>
      <c r="AC1093" s="44"/>
      <c r="AD1093" s="44"/>
      <c r="AE1093" s="44"/>
      <c r="AF1093" s="44"/>
      <c r="AG1093" s="44"/>
      <c r="AH1093" s="44"/>
      <c r="AI1093" s="44"/>
      <c r="AJ1093" s="44"/>
      <c r="AK1093" s="44"/>
      <c r="AL1093" s="44"/>
      <c r="AM1093" s="44"/>
      <c r="AN1093" s="44"/>
      <c r="AO1093" s="44"/>
      <c r="AP1093" s="44"/>
      <c r="AQ1093" s="44"/>
      <c r="AR1093" s="44"/>
      <c r="AS1093" s="44"/>
      <c r="AT1093" s="44"/>
      <c r="AU1093" s="44"/>
    </row>
    <row r="1094" spans="1:47" ht="20.399999999999999" x14ac:dyDescent="0.2">
      <c r="A1094" s="40">
        <v>1008</v>
      </c>
      <c r="B1094" s="55" t="s">
        <v>729</v>
      </c>
      <c r="C1094" s="54" t="s">
        <v>156</v>
      </c>
      <c r="D1094" s="19">
        <v>1</v>
      </c>
      <c r="E1094" s="2">
        <v>98000</v>
      </c>
      <c r="F1094" s="2">
        <f>E1094*D1094</f>
        <v>98000</v>
      </c>
      <c r="G1094" s="2">
        <v>106820.00000000001</v>
      </c>
      <c r="H1094" s="2">
        <f>G1094*D1094</f>
        <v>106820.00000000001</v>
      </c>
      <c r="I1094" s="2">
        <v>125136.19999999997</v>
      </c>
      <c r="J1094" s="63">
        <f>I1094*D1094</f>
        <v>125136.19999999997</v>
      </c>
      <c r="K1094" s="20">
        <f>MIN(E1094,G1094,I1094)</f>
        <v>98000</v>
      </c>
      <c r="L1094" s="20">
        <f>MAX(E1094,G1094,I1094)</f>
        <v>125136.19999999997</v>
      </c>
      <c r="M1094" s="20">
        <f>MEDIAN(E1094,G1094,I1094)</f>
        <v>106820.00000000001</v>
      </c>
      <c r="N1094" s="20">
        <f>AVERAGE(E1094,G1094,I1094)</f>
        <v>109985.39999999998</v>
      </c>
      <c r="O1094" s="20">
        <f t="shared" si="533"/>
        <v>102410</v>
      </c>
      <c r="P1094" s="20">
        <f t="shared" si="534"/>
        <v>115978.09999999999</v>
      </c>
      <c r="Q1094" s="20">
        <f>STDEVA(E1094,G1094)</f>
        <v>6236.6818100653591</v>
      </c>
      <c r="R1094" s="21">
        <f t="shared" si="535"/>
        <v>6.0899148618937207E-2</v>
      </c>
      <c r="S1094" s="20">
        <f t="shared" si="547"/>
        <v>109985.39999999998</v>
      </c>
      <c r="T1094" s="16" t="str">
        <f t="shared" si="536"/>
        <v>PROMEDIO</v>
      </c>
      <c r="U1094" s="16">
        <v>1</v>
      </c>
      <c r="V1094" s="16">
        <v>1</v>
      </c>
      <c r="W1094" s="18">
        <f t="shared" si="537"/>
        <v>0</v>
      </c>
      <c r="X1094" s="22">
        <f t="shared" si="538"/>
        <v>1</v>
      </c>
      <c r="Y1094" s="22" t="e">
        <f>U1094/#REF!</f>
        <v>#REF!</v>
      </c>
      <c r="Z1094" s="22" t="e">
        <f>V1094/#REF!</f>
        <v>#REF!</v>
      </c>
      <c r="AA1094" s="20">
        <f t="shared" si="548"/>
        <v>109985.39999999998</v>
      </c>
      <c r="AB1094" s="20">
        <f t="shared" si="549"/>
        <v>109985.39999999998</v>
      </c>
    </row>
    <row r="1095" spans="1:47" ht="20.399999999999999" x14ac:dyDescent="0.2">
      <c r="A1095" s="40">
        <v>1009</v>
      </c>
      <c r="B1095" s="55" t="s">
        <v>216</v>
      </c>
      <c r="C1095" s="54" t="s">
        <v>153</v>
      </c>
      <c r="D1095" s="19">
        <v>1</v>
      </c>
      <c r="E1095" s="2">
        <v>96000</v>
      </c>
      <c r="F1095" s="2">
        <f>E1095*D1095</f>
        <v>96000</v>
      </c>
      <c r="G1095" s="2">
        <v>97920</v>
      </c>
      <c r="H1095" s="2">
        <f>G1095*D1095</f>
        <v>97920</v>
      </c>
      <c r="I1095" s="2">
        <v>129177.59999999998</v>
      </c>
      <c r="J1095" s="63">
        <f>I1095*D1095</f>
        <v>129177.59999999998</v>
      </c>
      <c r="K1095" s="20">
        <f>MIN(E1095,G1095,I1095)</f>
        <v>96000</v>
      </c>
      <c r="L1095" s="20">
        <f>MAX(E1095,G1095,I1095)</f>
        <v>129177.59999999998</v>
      </c>
      <c r="M1095" s="20">
        <f>MEDIAN(E1095,G1095,I1095)</f>
        <v>97920</v>
      </c>
      <c r="N1095" s="20">
        <f>AVERAGE(E1095,G1095,I1095)</f>
        <v>107699.2</v>
      </c>
      <c r="O1095" s="20">
        <f t="shared" si="533"/>
        <v>96960</v>
      </c>
      <c r="P1095" s="20">
        <f t="shared" si="534"/>
        <v>113548.79999999999</v>
      </c>
      <c r="Q1095" s="20">
        <f>STDEVA(E1095,G1095)</f>
        <v>1357.6450198781713</v>
      </c>
      <c r="R1095" s="21">
        <f t="shared" si="535"/>
        <v>1.4002114478941535E-2</v>
      </c>
      <c r="S1095" s="20">
        <f t="shared" si="547"/>
        <v>107699.2</v>
      </c>
      <c r="T1095" s="16" t="str">
        <f t="shared" si="536"/>
        <v>PROMEDIO</v>
      </c>
      <c r="U1095" s="16">
        <v>1</v>
      </c>
      <c r="V1095" s="16">
        <v>1</v>
      </c>
      <c r="W1095" s="18">
        <f t="shared" si="537"/>
        <v>0</v>
      </c>
      <c r="X1095" s="22">
        <f t="shared" si="538"/>
        <v>1</v>
      </c>
      <c r="Y1095" s="22" t="e">
        <f>U1095/#REF!</f>
        <v>#REF!</v>
      </c>
      <c r="Z1095" s="22" t="e">
        <f>V1095/#REF!</f>
        <v>#REF!</v>
      </c>
      <c r="AA1095" s="20">
        <f t="shared" si="548"/>
        <v>107699.2</v>
      </c>
      <c r="AB1095" s="20">
        <f t="shared" si="549"/>
        <v>107699.2</v>
      </c>
    </row>
    <row r="1096" spans="1:47" ht="61.2" x14ac:dyDescent="0.2">
      <c r="A1096" s="40">
        <v>1010</v>
      </c>
      <c r="B1096" s="55" t="s">
        <v>730</v>
      </c>
      <c r="C1096" s="54" t="s">
        <v>153</v>
      </c>
      <c r="D1096" s="19">
        <v>1</v>
      </c>
      <c r="E1096" s="2">
        <v>850000</v>
      </c>
      <c r="F1096" s="2">
        <f>E1096*D1096</f>
        <v>850000</v>
      </c>
      <c r="G1096" s="2">
        <v>952000.00000000012</v>
      </c>
      <c r="H1096" s="2">
        <f>G1096*D1096</f>
        <v>952000.00000000012</v>
      </c>
      <c r="I1096" s="2">
        <v>1224000</v>
      </c>
      <c r="J1096" s="63">
        <f>I1096*D1096</f>
        <v>1224000</v>
      </c>
      <c r="K1096" s="20">
        <f>MIN(E1096,G1096,I1096)</f>
        <v>850000</v>
      </c>
      <c r="L1096" s="20">
        <f>MAX(E1096,G1096,I1096)</f>
        <v>1224000</v>
      </c>
      <c r="M1096" s="20">
        <f>MEDIAN(E1096,G1096,I1096)</f>
        <v>952000.00000000012</v>
      </c>
      <c r="N1096" s="20">
        <f>AVERAGE(E1096,G1096,I1096)</f>
        <v>1008666.6666666666</v>
      </c>
      <c r="O1096" s="20">
        <f t="shared" si="533"/>
        <v>901000</v>
      </c>
      <c r="P1096" s="20">
        <f t="shared" si="534"/>
        <v>1088000</v>
      </c>
      <c r="Q1096" s="20">
        <f>STDEVA(E1096,G1096)</f>
        <v>72124.891681027933</v>
      </c>
      <c r="R1096" s="21">
        <f t="shared" si="535"/>
        <v>8.0049824285269633E-2</v>
      </c>
      <c r="S1096" s="20">
        <f t="shared" si="547"/>
        <v>1008666.6666666666</v>
      </c>
      <c r="T1096" s="16" t="str">
        <f t="shared" si="536"/>
        <v>PROMEDIO</v>
      </c>
      <c r="U1096" s="16">
        <v>1</v>
      </c>
      <c r="V1096" s="16">
        <v>1</v>
      </c>
      <c r="W1096" s="18">
        <f t="shared" si="537"/>
        <v>0</v>
      </c>
      <c r="X1096" s="22">
        <f t="shared" si="538"/>
        <v>1</v>
      </c>
      <c r="Y1096" s="22" t="e">
        <f>U1096/#REF!</f>
        <v>#REF!</v>
      </c>
      <c r="Z1096" s="22" t="e">
        <f>V1096/#REF!</f>
        <v>#REF!</v>
      </c>
      <c r="AA1096" s="20">
        <f t="shared" si="548"/>
        <v>1008666.6666666666</v>
      </c>
      <c r="AB1096" s="20">
        <f t="shared" si="549"/>
        <v>1008666.6666666666</v>
      </c>
    </row>
    <row r="1097" spans="1:47" ht="51" x14ac:dyDescent="0.2">
      <c r="A1097" s="40">
        <v>1011</v>
      </c>
      <c r="B1097" s="55" t="s">
        <v>731</v>
      </c>
      <c r="C1097" s="54" t="s">
        <v>153</v>
      </c>
      <c r="D1097" s="19">
        <v>1</v>
      </c>
      <c r="E1097" s="2">
        <v>1850000</v>
      </c>
      <c r="F1097" s="2">
        <f>E1097*D1097</f>
        <v>1850000</v>
      </c>
      <c r="G1097" s="2">
        <v>1887000</v>
      </c>
      <c r="H1097" s="2">
        <f>G1097*D1097</f>
        <v>1887000</v>
      </c>
      <c r="I1097" s="2">
        <v>2078660</v>
      </c>
      <c r="J1097" s="63">
        <f>I1097*D1097</f>
        <v>2078660</v>
      </c>
      <c r="K1097" s="20">
        <f>MIN(E1097,G1097,I1097)</f>
        <v>1850000</v>
      </c>
      <c r="L1097" s="20">
        <f>MAX(E1097,G1097,I1097)</f>
        <v>2078660</v>
      </c>
      <c r="M1097" s="20">
        <f>MEDIAN(E1097,G1097,I1097)</f>
        <v>1887000</v>
      </c>
      <c r="N1097" s="20">
        <f>AVERAGE(E1097,G1097,I1097)</f>
        <v>1938553.3333333333</v>
      </c>
      <c r="O1097" s="20">
        <f t="shared" si="533"/>
        <v>1868500</v>
      </c>
      <c r="P1097" s="20">
        <f t="shared" si="534"/>
        <v>1982830</v>
      </c>
      <c r="Q1097" s="20">
        <f>STDEVA(E1097,G1097)</f>
        <v>26162.95090390226</v>
      </c>
      <c r="R1097" s="21">
        <f t="shared" si="535"/>
        <v>1.4002114478941535E-2</v>
      </c>
      <c r="S1097" s="20">
        <f t="shared" si="547"/>
        <v>1938553.3333333333</v>
      </c>
      <c r="T1097" s="16" t="str">
        <f t="shared" si="536"/>
        <v>PROMEDIO</v>
      </c>
      <c r="U1097" s="16">
        <v>1</v>
      </c>
      <c r="V1097" s="16">
        <v>1</v>
      </c>
      <c r="W1097" s="18">
        <f t="shared" si="537"/>
        <v>0</v>
      </c>
      <c r="X1097" s="22">
        <f t="shared" si="538"/>
        <v>1</v>
      </c>
      <c r="Y1097" s="22" t="e">
        <f>U1097/#REF!</f>
        <v>#REF!</v>
      </c>
      <c r="Z1097" s="22" t="e">
        <f>V1097/#REF!</f>
        <v>#REF!</v>
      </c>
      <c r="AA1097" s="20">
        <f t="shared" si="548"/>
        <v>1938553.3333333333</v>
      </c>
      <c r="AB1097" s="20">
        <f t="shared" si="549"/>
        <v>1938553.3333333333</v>
      </c>
    </row>
    <row r="1098" spans="1:47" x14ac:dyDescent="0.2">
      <c r="A1098" s="131"/>
      <c r="B1098" s="134"/>
      <c r="C1098" s="133"/>
      <c r="D1098" s="19"/>
      <c r="E1098" s="2"/>
      <c r="F1098" s="2"/>
      <c r="G1098" s="2"/>
      <c r="H1098" s="2"/>
      <c r="I1098" s="2"/>
      <c r="J1098" s="63"/>
      <c r="K1098" s="20"/>
      <c r="L1098" s="20"/>
      <c r="M1098" s="20"/>
      <c r="N1098" s="20"/>
      <c r="O1098" s="20"/>
      <c r="P1098" s="20"/>
      <c r="Q1098" s="20"/>
      <c r="R1098" s="21"/>
      <c r="S1098" s="20"/>
      <c r="T1098" s="16"/>
      <c r="U1098" s="16"/>
      <c r="V1098" s="16"/>
      <c r="W1098" s="18"/>
      <c r="X1098" s="22"/>
      <c r="Y1098" s="22"/>
      <c r="Z1098" s="22"/>
      <c r="AA1098" s="20"/>
      <c r="AB1098" s="20"/>
    </row>
    <row r="1099" spans="1:47" s="60" customFormat="1" ht="17.399999999999999" customHeight="1" x14ac:dyDescent="0.2">
      <c r="A1099" s="349" t="s">
        <v>732</v>
      </c>
      <c r="B1099" s="350"/>
      <c r="C1099" s="13"/>
      <c r="D1099" s="139"/>
      <c r="E1099" s="140"/>
      <c r="F1099" s="140"/>
      <c r="G1099" s="140"/>
      <c r="H1099" s="140"/>
      <c r="I1099" s="140"/>
      <c r="J1099" s="141"/>
      <c r="K1099" s="142"/>
      <c r="L1099" s="142"/>
      <c r="M1099" s="142"/>
      <c r="N1099" s="142"/>
      <c r="O1099" s="142"/>
      <c r="P1099" s="142"/>
      <c r="Q1099" s="142"/>
      <c r="R1099" s="143"/>
      <c r="S1099" s="142"/>
      <c r="T1099" s="138"/>
      <c r="U1099" s="138"/>
      <c r="V1099" s="138"/>
      <c r="W1099" s="139"/>
      <c r="X1099" s="143"/>
      <c r="Y1099" s="143"/>
      <c r="Z1099" s="143"/>
      <c r="AA1099" s="142"/>
      <c r="AB1099" s="142"/>
      <c r="AC1099" s="59"/>
      <c r="AD1099" s="59"/>
      <c r="AE1099" s="59"/>
      <c r="AF1099" s="59"/>
      <c r="AG1099" s="59"/>
      <c r="AH1099" s="59"/>
      <c r="AI1099" s="59"/>
      <c r="AJ1099" s="59"/>
      <c r="AK1099" s="59"/>
      <c r="AL1099" s="59"/>
      <c r="AM1099" s="59"/>
      <c r="AN1099" s="59"/>
      <c r="AO1099" s="59"/>
      <c r="AP1099" s="59"/>
      <c r="AQ1099" s="59"/>
      <c r="AR1099" s="59"/>
      <c r="AS1099" s="59"/>
      <c r="AT1099" s="59"/>
      <c r="AU1099" s="59"/>
    </row>
    <row r="1100" spans="1:47" ht="20.399999999999999" x14ac:dyDescent="0.2">
      <c r="A1100" s="40">
        <v>1012</v>
      </c>
      <c r="B1100" s="55" t="s">
        <v>458</v>
      </c>
      <c r="C1100" s="54" t="s">
        <v>152</v>
      </c>
      <c r="D1100" s="19">
        <v>1</v>
      </c>
      <c r="E1100" s="2">
        <v>285000</v>
      </c>
      <c r="F1100" s="2">
        <f t="shared" ref="F1100:F1131" si="566">E1100*D1100</f>
        <v>285000</v>
      </c>
      <c r="G1100" s="2">
        <v>304950</v>
      </c>
      <c r="H1100" s="2">
        <f t="shared" ref="H1100:H1131" si="567">G1100*D1100</f>
        <v>304950</v>
      </c>
      <c r="I1100" s="2">
        <v>383496</v>
      </c>
      <c r="J1100" s="63">
        <f t="shared" ref="J1100:J1131" si="568">I1100*D1100</f>
        <v>383496</v>
      </c>
      <c r="K1100" s="20">
        <f t="shared" ref="K1100:K1131" si="569">MIN(E1100,G1100,I1100)</f>
        <v>285000</v>
      </c>
      <c r="L1100" s="20">
        <f t="shared" ref="L1100:L1131" si="570">MAX(E1100,G1100,I1100)</f>
        <v>383496</v>
      </c>
      <c r="M1100" s="20">
        <f t="shared" ref="M1100:M1131" si="571">MEDIAN(E1100,G1100,I1100)</f>
        <v>304950</v>
      </c>
      <c r="N1100" s="20">
        <f t="shared" ref="N1100:N1131" si="572">AVERAGE(E1100,G1100,I1100)</f>
        <v>324482</v>
      </c>
      <c r="O1100" s="20">
        <f t="shared" si="533"/>
        <v>294975</v>
      </c>
      <c r="P1100" s="20">
        <f t="shared" si="534"/>
        <v>344223</v>
      </c>
      <c r="Q1100" s="20">
        <f t="shared" ref="Q1100:Q1131" si="573">STDEVA(E1100,G1100)</f>
        <v>14106.780284671622</v>
      </c>
      <c r="R1100" s="21">
        <f t="shared" si="535"/>
        <v>4.7823647036771326E-2</v>
      </c>
      <c r="S1100" s="20">
        <f t="shared" si="547"/>
        <v>324482</v>
      </c>
      <c r="T1100" s="16" t="str">
        <f t="shared" si="536"/>
        <v>PROMEDIO</v>
      </c>
      <c r="U1100" s="16">
        <v>1</v>
      </c>
      <c r="V1100" s="16">
        <v>1</v>
      </c>
      <c r="W1100" s="18">
        <f t="shared" si="537"/>
        <v>0</v>
      </c>
      <c r="X1100" s="22">
        <f t="shared" si="538"/>
        <v>1</v>
      </c>
      <c r="Y1100" s="22" t="e">
        <f>U1100/#REF!</f>
        <v>#REF!</v>
      </c>
      <c r="Z1100" s="22" t="e">
        <f>V1100/#REF!</f>
        <v>#REF!</v>
      </c>
      <c r="AA1100" s="20">
        <f t="shared" si="548"/>
        <v>324482</v>
      </c>
      <c r="AB1100" s="20">
        <f t="shared" si="549"/>
        <v>324482</v>
      </c>
    </row>
    <row r="1101" spans="1:47" ht="20.399999999999999" x14ac:dyDescent="0.2">
      <c r="A1101" s="40">
        <v>1013</v>
      </c>
      <c r="B1101" s="55" t="s">
        <v>459</v>
      </c>
      <c r="C1101" s="54" t="s">
        <v>152</v>
      </c>
      <c r="D1101" s="19">
        <v>1</v>
      </c>
      <c r="E1101" s="2">
        <v>185000</v>
      </c>
      <c r="F1101" s="2">
        <f t="shared" si="566"/>
        <v>185000</v>
      </c>
      <c r="G1101" s="2">
        <v>188700</v>
      </c>
      <c r="H1101" s="2">
        <f t="shared" si="567"/>
        <v>188700</v>
      </c>
      <c r="I1101" s="2">
        <v>236226.49999999994</v>
      </c>
      <c r="J1101" s="63">
        <f t="shared" si="568"/>
        <v>236226.49999999994</v>
      </c>
      <c r="K1101" s="20">
        <f t="shared" si="569"/>
        <v>185000</v>
      </c>
      <c r="L1101" s="20">
        <f t="shared" si="570"/>
        <v>236226.49999999994</v>
      </c>
      <c r="M1101" s="20">
        <f t="shared" si="571"/>
        <v>188700</v>
      </c>
      <c r="N1101" s="20">
        <f t="shared" si="572"/>
        <v>203308.83333333334</v>
      </c>
      <c r="O1101" s="20">
        <f t="shared" si="533"/>
        <v>186850</v>
      </c>
      <c r="P1101" s="20">
        <f t="shared" si="534"/>
        <v>212463.24999999997</v>
      </c>
      <c r="Q1101" s="20">
        <f t="shared" si="573"/>
        <v>2616.2950903902261</v>
      </c>
      <c r="R1101" s="21">
        <f t="shared" si="535"/>
        <v>1.4002114478941537E-2</v>
      </c>
      <c r="S1101" s="20">
        <f t="shared" si="547"/>
        <v>203308.83333333334</v>
      </c>
      <c r="T1101" s="16" t="str">
        <f t="shared" si="536"/>
        <v>PROMEDIO</v>
      </c>
      <c r="U1101" s="16">
        <v>1</v>
      </c>
      <c r="V1101" s="16">
        <v>1</v>
      </c>
      <c r="W1101" s="18">
        <f t="shared" si="537"/>
        <v>0</v>
      </c>
      <c r="X1101" s="22">
        <f t="shared" si="538"/>
        <v>1</v>
      </c>
      <c r="Y1101" s="22" t="e">
        <f>U1101/#REF!</f>
        <v>#REF!</v>
      </c>
      <c r="Z1101" s="22" t="e">
        <f>V1101/#REF!</f>
        <v>#REF!</v>
      </c>
      <c r="AA1101" s="20">
        <f t="shared" si="548"/>
        <v>203308.83333333334</v>
      </c>
      <c r="AB1101" s="20">
        <f t="shared" si="549"/>
        <v>203308.83333333334</v>
      </c>
    </row>
    <row r="1102" spans="1:47" ht="20.399999999999999" x14ac:dyDescent="0.2">
      <c r="A1102" s="40">
        <v>1014</v>
      </c>
      <c r="B1102" s="55" t="s">
        <v>460</v>
      </c>
      <c r="C1102" s="54" t="s">
        <v>152</v>
      </c>
      <c r="D1102" s="19">
        <v>1</v>
      </c>
      <c r="E1102" s="2">
        <v>178000</v>
      </c>
      <c r="F1102" s="2">
        <f t="shared" si="566"/>
        <v>178000</v>
      </c>
      <c r="G1102" s="2">
        <v>199360.00000000003</v>
      </c>
      <c r="H1102" s="2">
        <f t="shared" si="567"/>
        <v>199360.00000000003</v>
      </c>
      <c r="I1102" s="2">
        <v>211481.80000000002</v>
      </c>
      <c r="J1102" s="63">
        <f t="shared" si="568"/>
        <v>211481.80000000002</v>
      </c>
      <c r="K1102" s="20">
        <f t="shared" si="569"/>
        <v>178000</v>
      </c>
      <c r="L1102" s="20">
        <f t="shared" si="570"/>
        <v>211481.80000000002</v>
      </c>
      <c r="M1102" s="20">
        <f t="shared" si="571"/>
        <v>199360.00000000003</v>
      </c>
      <c r="N1102" s="20">
        <f t="shared" si="572"/>
        <v>196280.6</v>
      </c>
      <c r="O1102" s="20">
        <f t="shared" si="533"/>
        <v>188680</v>
      </c>
      <c r="P1102" s="20">
        <f t="shared" si="534"/>
        <v>205420.90000000002</v>
      </c>
      <c r="Q1102" s="20">
        <f t="shared" si="573"/>
        <v>15103.800846144675</v>
      </c>
      <c r="R1102" s="21">
        <f t="shared" si="535"/>
        <v>8.0049824285269633E-2</v>
      </c>
      <c r="S1102" s="20">
        <f t="shared" si="547"/>
        <v>196280.6</v>
      </c>
      <c r="T1102" s="16" t="str">
        <f t="shared" si="536"/>
        <v>PROMEDIO</v>
      </c>
      <c r="U1102" s="16">
        <v>1</v>
      </c>
      <c r="V1102" s="16">
        <v>1</v>
      </c>
      <c r="W1102" s="18">
        <f t="shared" si="537"/>
        <v>0</v>
      </c>
      <c r="X1102" s="22">
        <f t="shared" si="538"/>
        <v>1</v>
      </c>
      <c r="Y1102" s="22" t="e">
        <f>U1102/#REF!</f>
        <v>#REF!</v>
      </c>
      <c r="Z1102" s="22" t="e">
        <f>V1102/#REF!</f>
        <v>#REF!</v>
      </c>
      <c r="AA1102" s="20">
        <f t="shared" si="548"/>
        <v>196280.6</v>
      </c>
      <c r="AB1102" s="20">
        <f t="shared" si="549"/>
        <v>196280.6</v>
      </c>
    </row>
    <row r="1103" spans="1:47" ht="20.399999999999999" x14ac:dyDescent="0.2">
      <c r="A1103" s="40">
        <v>1015</v>
      </c>
      <c r="B1103" s="55" t="s">
        <v>461</v>
      </c>
      <c r="C1103" s="54" t="s">
        <v>152</v>
      </c>
      <c r="D1103" s="19">
        <v>1</v>
      </c>
      <c r="E1103" s="2">
        <v>185000</v>
      </c>
      <c r="F1103" s="2">
        <f t="shared" si="566"/>
        <v>185000</v>
      </c>
      <c r="G1103" s="2">
        <v>196100</v>
      </c>
      <c r="H1103" s="2">
        <f t="shared" si="567"/>
        <v>196100</v>
      </c>
      <c r="I1103" s="2">
        <v>207866</v>
      </c>
      <c r="J1103" s="63">
        <f t="shared" si="568"/>
        <v>207866</v>
      </c>
      <c r="K1103" s="20">
        <f t="shared" si="569"/>
        <v>185000</v>
      </c>
      <c r="L1103" s="20">
        <f t="shared" si="570"/>
        <v>207866</v>
      </c>
      <c r="M1103" s="20">
        <f t="shared" si="571"/>
        <v>196100</v>
      </c>
      <c r="N1103" s="20">
        <f t="shared" si="572"/>
        <v>196322</v>
      </c>
      <c r="O1103" s="20">
        <f t="shared" si="533"/>
        <v>190550</v>
      </c>
      <c r="P1103" s="20">
        <f t="shared" si="534"/>
        <v>201983</v>
      </c>
      <c r="Q1103" s="20">
        <f t="shared" si="573"/>
        <v>7848.8852711706777</v>
      </c>
      <c r="R1103" s="21">
        <f t="shared" si="535"/>
        <v>4.1190686282711504E-2</v>
      </c>
      <c r="S1103" s="20">
        <f t="shared" si="547"/>
        <v>196322</v>
      </c>
      <c r="T1103" s="16" t="str">
        <f t="shared" si="536"/>
        <v>PROMEDIO</v>
      </c>
      <c r="U1103" s="16">
        <v>1</v>
      </c>
      <c r="V1103" s="16">
        <v>1</v>
      </c>
      <c r="W1103" s="18">
        <f t="shared" si="537"/>
        <v>0</v>
      </c>
      <c r="X1103" s="22">
        <f t="shared" si="538"/>
        <v>1</v>
      </c>
      <c r="Y1103" s="22" t="e">
        <f>U1103/#REF!</f>
        <v>#REF!</v>
      </c>
      <c r="Z1103" s="22" t="e">
        <f>V1103/#REF!</f>
        <v>#REF!</v>
      </c>
      <c r="AA1103" s="20">
        <f t="shared" si="548"/>
        <v>196322</v>
      </c>
      <c r="AB1103" s="20">
        <f t="shared" si="549"/>
        <v>196322</v>
      </c>
    </row>
    <row r="1104" spans="1:47" ht="20.399999999999999" x14ac:dyDescent="0.2">
      <c r="A1104" s="40">
        <v>1016</v>
      </c>
      <c r="B1104" s="55" t="s">
        <v>462</v>
      </c>
      <c r="C1104" s="54" t="s">
        <v>152</v>
      </c>
      <c r="D1104" s="19">
        <v>1</v>
      </c>
      <c r="E1104" s="2">
        <v>12500</v>
      </c>
      <c r="F1104" s="2">
        <f t="shared" si="566"/>
        <v>12500</v>
      </c>
      <c r="G1104" s="2">
        <v>13500</v>
      </c>
      <c r="H1104" s="2">
        <f t="shared" si="567"/>
        <v>13500</v>
      </c>
      <c r="I1104" s="2">
        <v>16531.249999999996</v>
      </c>
      <c r="J1104" s="63">
        <f t="shared" si="568"/>
        <v>16531.249999999996</v>
      </c>
      <c r="K1104" s="20">
        <f t="shared" si="569"/>
        <v>12500</v>
      </c>
      <c r="L1104" s="20">
        <f t="shared" si="570"/>
        <v>16531.249999999996</v>
      </c>
      <c r="M1104" s="20">
        <f t="shared" si="571"/>
        <v>13500</v>
      </c>
      <c r="N1104" s="20">
        <f t="shared" si="572"/>
        <v>14177.083333333334</v>
      </c>
      <c r="O1104" s="20">
        <f t="shared" si="533"/>
        <v>13000</v>
      </c>
      <c r="P1104" s="20">
        <f t="shared" si="534"/>
        <v>15015.624999999998</v>
      </c>
      <c r="Q1104" s="20">
        <f t="shared" si="573"/>
        <v>707.10678118654755</v>
      </c>
      <c r="R1104" s="21">
        <f t="shared" si="535"/>
        <v>5.4392829322042119E-2</v>
      </c>
      <c r="S1104" s="20">
        <f t="shared" si="547"/>
        <v>14177.083333333334</v>
      </c>
      <c r="T1104" s="16" t="str">
        <f t="shared" si="536"/>
        <v>PROMEDIO</v>
      </c>
      <c r="U1104" s="16">
        <v>1</v>
      </c>
      <c r="V1104" s="16">
        <v>1</v>
      </c>
      <c r="W1104" s="18">
        <f t="shared" si="537"/>
        <v>0</v>
      </c>
      <c r="X1104" s="22">
        <f t="shared" si="538"/>
        <v>1</v>
      </c>
      <c r="Y1104" s="22" t="e">
        <f>U1104/#REF!</f>
        <v>#REF!</v>
      </c>
      <c r="Z1104" s="22" t="e">
        <f>V1104/#REF!</f>
        <v>#REF!</v>
      </c>
      <c r="AA1104" s="20">
        <f t="shared" si="548"/>
        <v>14177.083333333334</v>
      </c>
      <c r="AB1104" s="20">
        <f t="shared" si="549"/>
        <v>14177.083333333334</v>
      </c>
    </row>
    <row r="1105" spans="1:28" ht="20.399999999999999" x14ac:dyDescent="0.2">
      <c r="A1105" s="40">
        <v>1017</v>
      </c>
      <c r="B1105" s="55" t="s">
        <v>463</v>
      </c>
      <c r="C1105" s="54" t="s">
        <v>152</v>
      </c>
      <c r="D1105" s="19">
        <v>1</v>
      </c>
      <c r="E1105" s="2">
        <v>155000</v>
      </c>
      <c r="F1105" s="2">
        <f t="shared" si="566"/>
        <v>155000</v>
      </c>
      <c r="G1105" s="2">
        <v>168950</v>
      </c>
      <c r="H1105" s="2">
        <f t="shared" si="567"/>
        <v>168950</v>
      </c>
      <c r="I1105" s="2">
        <v>164439.5</v>
      </c>
      <c r="J1105" s="63">
        <f t="shared" si="568"/>
        <v>164439.5</v>
      </c>
      <c r="K1105" s="20">
        <f t="shared" si="569"/>
        <v>155000</v>
      </c>
      <c r="L1105" s="20">
        <f t="shared" si="570"/>
        <v>168950</v>
      </c>
      <c r="M1105" s="20">
        <f t="shared" si="571"/>
        <v>164439.5</v>
      </c>
      <c r="N1105" s="20">
        <f t="shared" si="572"/>
        <v>162796.5</v>
      </c>
      <c r="O1105" s="20">
        <f t="shared" si="533"/>
        <v>159719.75</v>
      </c>
      <c r="P1105" s="20">
        <f t="shared" si="534"/>
        <v>166694.75</v>
      </c>
      <c r="Q1105" s="20">
        <f t="shared" si="573"/>
        <v>9864.1395975523374</v>
      </c>
      <c r="R1105" s="21">
        <f t="shared" si="535"/>
        <v>6.1759047316016571E-2</v>
      </c>
      <c r="S1105" s="20">
        <f t="shared" si="547"/>
        <v>162796.5</v>
      </c>
      <c r="T1105" s="16" t="str">
        <f t="shared" si="536"/>
        <v>PROMEDIO</v>
      </c>
      <c r="U1105" s="16">
        <v>1</v>
      </c>
      <c r="V1105" s="16">
        <v>1</v>
      </c>
      <c r="W1105" s="18">
        <f t="shared" si="537"/>
        <v>0</v>
      </c>
      <c r="X1105" s="22">
        <f t="shared" si="538"/>
        <v>1</v>
      </c>
      <c r="Y1105" s="22" t="e">
        <f>U1105/#REF!</f>
        <v>#REF!</v>
      </c>
      <c r="Z1105" s="22" t="e">
        <f>V1105/#REF!</f>
        <v>#REF!</v>
      </c>
      <c r="AA1105" s="20">
        <f t="shared" si="548"/>
        <v>162796.5</v>
      </c>
      <c r="AB1105" s="20">
        <f t="shared" si="549"/>
        <v>162796.5</v>
      </c>
    </row>
    <row r="1106" spans="1:28" ht="20.399999999999999" x14ac:dyDescent="0.2">
      <c r="A1106" s="40">
        <v>1018</v>
      </c>
      <c r="B1106" s="55" t="s">
        <v>464</v>
      </c>
      <c r="C1106" s="54" t="s">
        <v>152</v>
      </c>
      <c r="D1106" s="19">
        <v>1</v>
      </c>
      <c r="E1106" s="2">
        <v>108125.36</v>
      </c>
      <c r="F1106" s="2">
        <f t="shared" si="566"/>
        <v>108125.36</v>
      </c>
      <c r="G1106" s="2">
        <v>129750.432</v>
      </c>
      <c r="H1106" s="2">
        <f t="shared" si="567"/>
        <v>129750.432</v>
      </c>
      <c r="I1106" s="2">
        <v>121489.65449600002</v>
      </c>
      <c r="J1106" s="63">
        <f t="shared" si="568"/>
        <v>121489.65449600002</v>
      </c>
      <c r="K1106" s="20">
        <f t="shared" si="569"/>
        <v>108125.36</v>
      </c>
      <c r="L1106" s="20">
        <f t="shared" si="570"/>
        <v>129750.432</v>
      </c>
      <c r="M1106" s="20">
        <f t="shared" si="571"/>
        <v>121489.65449600002</v>
      </c>
      <c r="N1106" s="20">
        <f t="shared" si="572"/>
        <v>119788.48216533335</v>
      </c>
      <c r="O1106" s="20">
        <f t="shared" si="533"/>
        <v>114807.50724800001</v>
      </c>
      <c r="P1106" s="20">
        <f t="shared" si="534"/>
        <v>125620.043248</v>
      </c>
      <c r="Q1106" s="20">
        <f t="shared" si="573"/>
        <v>15291.235054847337</v>
      </c>
      <c r="R1106" s="21">
        <f t="shared" si="535"/>
        <v>0.13319020176804436</v>
      </c>
      <c r="S1106" s="20">
        <f t="shared" si="547"/>
        <v>114807.50724800001</v>
      </c>
      <c r="T1106" s="16" t="str">
        <f t="shared" si="536"/>
        <v>PROM[MEN-MED]</v>
      </c>
      <c r="U1106" s="16">
        <v>1</v>
      </c>
      <c r="V1106" s="16">
        <v>1</v>
      </c>
      <c r="W1106" s="18">
        <f t="shared" si="537"/>
        <v>0</v>
      </c>
      <c r="X1106" s="22">
        <f t="shared" si="538"/>
        <v>1</v>
      </c>
      <c r="Y1106" s="22" t="e">
        <f>U1106/#REF!</f>
        <v>#REF!</v>
      </c>
      <c r="Z1106" s="22" t="e">
        <f>V1106/#REF!</f>
        <v>#REF!</v>
      </c>
      <c r="AA1106" s="20">
        <f t="shared" si="548"/>
        <v>114807.50724800001</v>
      </c>
      <c r="AB1106" s="20">
        <f t="shared" si="549"/>
        <v>114807.50724800001</v>
      </c>
    </row>
    <row r="1107" spans="1:28" ht="20.399999999999999" x14ac:dyDescent="0.2">
      <c r="A1107" s="40">
        <v>1019</v>
      </c>
      <c r="B1107" s="55" t="s">
        <v>465</v>
      </c>
      <c r="C1107" s="54" t="s">
        <v>152</v>
      </c>
      <c r="D1107" s="19">
        <v>1</v>
      </c>
      <c r="E1107" s="2">
        <v>85000</v>
      </c>
      <c r="F1107" s="2">
        <f t="shared" si="566"/>
        <v>85000</v>
      </c>
      <c r="G1107" s="2">
        <v>85850</v>
      </c>
      <c r="H1107" s="2">
        <f t="shared" si="567"/>
        <v>85850</v>
      </c>
      <c r="I1107" s="2">
        <v>110466.00000000003</v>
      </c>
      <c r="J1107" s="63">
        <f t="shared" si="568"/>
        <v>110466.00000000003</v>
      </c>
      <c r="K1107" s="20">
        <f t="shared" si="569"/>
        <v>85000</v>
      </c>
      <c r="L1107" s="20">
        <f t="shared" si="570"/>
        <v>110466.00000000003</v>
      </c>
      <c r="M1107" s="20">
        <f t="shared" si="571"/>
        <v>85850</v>
      </c>
      <c r="N1107" s="20">
        <f t="shared" si="572"/>
        <v>93772</v>
      </c>
      <c r="O1107" s="20">
        <f t="shared" si="533"/>
        <v>85425</v>
      </c>
      <c r="P1107" s="20">
        <f t="shared" si="534"/>
        <v>98158.000000000015</v>
      </c>
      <c r="Q1107" s="20">
        <f t="shared" si="573"/>
        <v>601.04076400856536</v>
      </c>
      <c r="R1107" s="21">
        <f t="shared" si="535"/>
        <v>7.0358883700153982E-3</v>
      </c>
      <c r="S1107" s="20">
        <f t="shared" si="547"/>
        <v>93772</v>
      </c>
      <c r="T1107" s="16" t="str">
        <f t="shared" si="536"/>
        <v>PROMEDIO</v>
      </c>
      <c r="U1107" s="16">
        <v>1</v>
      </c>
      <c r="V1107" s="16">
        <v>1</v>
      </c>
      <c r="W1107" s="18">
        <f t="shared" si="537"/>
        <v>0</v>
      </c>
      <c r="X1107" s="22">
        <f t="shared" si="538"/>
        <v>1</v>
      </c>
      <c r="Y1107" s="22" t="e">
        <f>U1107/#REF!</f>
        <v>#REF!</v>
      </c>
      <c r="Z1107" s="22" t="e">
        <f>V1107/#REF!</f>
        <v>#REF!</v>
      </c>
      <c r="AA1107" s="20">
        <f t="shared" si="548"/>
        <v>93772</v>
      </c>
      <c r="AB1107" s="20">
        <f t="shared" si="549"/>
        <v>93772</v>
      </c>
    </row>
    <row r="1108" spans="1:28" ht="20.399999999999999" x14ac:dyDescent="0.2">
      <c r="A1108" s="40">
        <v>1020</v>
      </c>
      <c r="B1108" s="55" t="s">
        <v>466</v>
      </c>
      <c r="C1108" s="54" t="s">
        <v>152</v>
      </c>
      <c r="D1108" s="19">
        <v>1</v>
      </c>
      <c r="E1108" s="2">
        <v>115000</v>
      </c>
      <c r="F1108" s="2">
        <f t="shared" si="566"/>
        <v>115000</v>
      </c>
      <c r="G1108" s="2">
        <v>134550</v>
      </c>
      <c r="H1108" s="2">
        <f t="shared" si="567"/>
        <v>134550</v>
      </c>
      <c r="I1108" s="2">
        <v>176824</v>
      </c>
      <c r="J1108" s="63">
        <f t="shared" si="568"/>
        <v>176824</v>
      </c>
      <c r="K1108" s="20">
        <f t="shared" si="569"/>
        <v>115000</v>
      </c>
      <c r="L1108" s="20">
        <f t="shared" si="570"/>
        <v>176824</v>
      </c>
      <c r="M1108" s="20">
        <f t="shared" si="571"/>
        <v>134550</v>
      </c>
      <c r="N1108" s="20">
        <f t="shared" si="572"/>
        <v>142124.66666666666</v>
      </c>
      <c r="O1108" s="20">
        <f t="shared" si="533"/>
        <v>124775</v>
      </c>
      <c r="P1108" s="20">
        <f t="shared" si="534"/>
        <v>155687</v>
      </c>
      <c r="Q1108" s="20">
        <f t="shared" si="573"/>
        <v>13823.937572197005</v>
      </c>
      <c r="R1108" s="21">
        <f t="shared" si="535"/>
        <v>0.11079092424121022</v>
      </c>
      <c r="S1108" s="20">
        <f t="shared" si="547"/>
        <v>124775</v>
      </c>
      <c r="T1108" s="16" t="str">
        <f t="shared" si="536"/>
        <v>PROM[MEN-MED]</v>
      </c>
      <c r="U1108" s="16">
        <v>1</v>
      </c>
      <c r="V1108" s="16">
        <v>1</v>
      </c>
      <c r="W1108" s="18">
        <f t="shared" si="537"/>
        <v>0</v>
      </c>
      <c r="X1108" s="22">
        <f t="shared" si="538"/>
        <v>1</v>
      </c>
      <c r="Y1108" s="22" t="e">
        <f>U1108/#REF!</f>
        <v>#REF!</v>
      </c>
      <c r="Z1108" s="22" t="e">
        <f>V1108/#REF!</f>
        <v>#REF!</v>
      </c>
      <c r="AA1108" s="20">
        <f t="shared" si="548"/>
        <v>124775</v>
      </c>
      <c r="AB1108" s="20">
        <f t="shared" si="549"/>
        <v>124775</v>
      </c>
    </row>
    <row r="1109" spans="1:28" ht="20.399999999999999" x14ac:dyDescent="0.2">
      <c r="A1109" s="40">
        <v>1021</v>
      </c>
      <c r="B1109" s="55" t="s">
        <v>538</v>
      </c>
      <c r="C1109" s="54" t="s">
        <v>152</v>
      </c>
      <c r="D1109" s="19">
        <v>1</v>
      </c>
      <c r="E1109" s="2">
        <v>115000</v>
      </c>
      <c r="F1109" s="2">
        <f t="shared" si="566"/>
        <v>115000</v>
      </c>
      <c r="G1109" s="2">
        <v>142600</v>
      </c>
      <c r="H1109" s="2">
        <f t="shared" si="567"/>
        <v>142600</v>
      </c>
      <c r="I1109" s="2">
        <v>171166</v>
      </c>
      <c r="J1109" s="63">
        <f t="shared" si="568"/>
        <v>171166</v>
      </c>
      <c r="K1109" s="20">
        <f t="shared" si="569"/>
        <v>115000</v>
      </c>
      <c r="L1109" s="20">
        <f t="shared" si="570"/>
        <v>171166</v>
      </c>
      <c r="M1109" s="20">
        <f t="shared" si="571"/>
        <v>142600</v>
      </c>
      <c r="N1109" s="20">
        <f t="shared" si="572"/>
        <v>142922</v>
      </c>
      <c r="O1109" s="20">
        <f t="shared" si="533"/>
        <v>128800</v>
      </c>
      <c r="P1109" s="20">
        <f t="shared" si="534"/>
        <v>156883</v>
      </c>
      <c r="Q1109" s="20">
        <f t="shared" si="573"/>
        <v>19516.147160748711</v>
      </c>
      <c r="R1109" s="21">
        <f t="shared" si="535"/>
        <v>0.15152288168283159</v>
      </c>
      <c r="S1109" s="20">
        <f t="shared" si="547"/>
        <v>128800</v>
      </c>
      <c r="T1109" s="16" t="str">
        <f t="shared" si="536"/>
        <v>PROM[MEN-MED]</v>
      </c>
      <c r="U1109" s="16">
        <v>1</v>
      </c>
      <c r="V1109" s="16">
        <v>1</v>
      </c>
      <c r="W1109" s="18">
        <f t="shared" si="537"/>
        <v>0</v>
      </c>
      <c r="X1109" s="22">
        <f t="shared" si="538"/>
        <v>1</v>
      </c>
      <c r="Y1109" s="22" t="e">
        <f>U1109/#REF!</f>
        <v>#REF!</v>
      </c>
      <c r="Z1109" s="22" t="e">
        <f>V1109/#REF!</f>
        <v>#REF!</v>
      </c>
      <c r="AA1109" s="20">
        <f t="shared" si="548"/>
        <v>128800</v>
      </c>
      <c r="AB1109" s="20">
        <f t="shared" si="549"/>
        <v>128800</v>
      </c>
    </row>
    <row r="1110" spans="1:28" x14ac:dyDescent="0.2">
      <c r="A1110" s="40">
        <v>1022</v>
      </c>
      <c r="B1110" s="55" t="s">
        <v>468</v>
      </c>
      <c r="C1110" s="54" t="s">
        <v>152</v>
      </c>
      <c r="D1110" s="19">
        <v>1</v>
      </c>
      <c r="E1110" s="2">
        <v>185000</v>
      </c>
      <c r="F1110" s="2">
        <f t="shared" si="566"/>
        <v>185000</v>
      </c>
      <c r="G1110" s="2">
        <v>212749.99999999997</v>
      </c>
      <c r="H1110" s="2">
        <f t="shared" si="567"/>
        <v>212749.99999999997</v>
      </c>
      <c r="I1110" s="2">
        <v>266400</v>
      </c>
      <c r="J1110" s="63">
        <f t="shared" si="568"/>
        <v>266400</v>
      </c>
      <c r="K1110" s="20">
        <f t="shared" si="569"/>
        <v>185000</v>
      </c>
      <c r="L1110" s="20">
        <f t="shared" si="570"/>
        <v>266400</v>
      </c>
      <c r="M1110" s="20">
        <f t="shared" si="571"/>
        <v>212749.99999999997</v>
      </c>
      <c r="N1110" s="20">
        <f t="shared" si="572"/>
        <v>221383.33333333334</v>
      </c>
      <c r="O1110" s="20">
        <f t="shared" si="533"/>
        <v>198875</v>
      </c>
      <c r="P1110" s="20">
        <f t="shared" si="534"/>
        <v>239575</v>
      </c>
      <c r="Q1110" s="20">
        <f t="shared" si="573"/>
        <v>19622.213177926671</v>
      </c>
      <c r="R1110" s="21">
        <f t="shared" si="535"/>
        <v>9.8666062491146053E-2</v>
      </c>
      <c r="S1110" s="20">
        <f t="shared" si="547"/>
        <v>221383.33333333334</v>
      </c>
      <c r="T1110" s="16" t="str">
        <f t="shared" si="536"/>
        <v>PROMEDIO</v>
      </c>
      <c r="U1110" s="16">
        <v>1</v>
      </c>
      <c r="V1110" s="16">
        <v>1</v>
      </c>
      <c r="W1110" s="18">
        <f t="shared" si="537"/>
        <v>0</v>
      </c>
      <c r="X1110" s="22">
        <f t="shared" si="538"/>
        <v>1</v>
      </c>
      <c r="Y1110" s="22" t="e">
        <f>U1110/#REF!</f>
        <v>#REF!</v>
      </c>
      <c r="Z1110" s="22" t="e">
        <f>V1110/#REF!</f>
        <v>#REF!</v>
      </c>
      <c r="AA1110" s="20">
        <f t="shared" si="548"/>
        <v>221383.33333333334</v>
      </c>
      <c r="AB1110" s="20">
        <f t="shared" si="549"/>
        <v>221383.33333333334</v>
      </c>
    </row>
    <row r="1111" spans="1:28" ht="20.399999999999999" x14ac:dyDescent="0.2">
      <c r="A1111" s="40">
        <v>1023</v>
      </c>
      <c r="B1111" s="55" t="s">
        <v>238</v>
      </c>
      <c r="C1111" s="54" t="s">
        <v>152</v>
      </c>
      <c r="D1111" s="19">
        <v>1</v>
      </c>
      <c r="E1111" s="2">
        <v>285000</v>
      </c>
      <c r="F1111" s="2">
        <f t="shared" si="566"/>
        <v>285000</v>
      </c>
      <c r="G1111" s="2">
        <v>307800</v>
      </c>
      <c r="H1111" s="2">
        <f t="shared" si="567"/>
        <v>307800</v>
      </c>
      <c r="I1111" s="2">
        <v>296514</v>
      </c>
      <c r="J1111" s="63">
        <f t="shared" si="568"/>
        <v>296514</v>
      </c>
      <c r="K1111" s="20">
        <f t="shared" si="569"/>
        <v>285000</v>
      </c>
      <c r="L1111" s="20">
        <f t="shared" si="570"/>
        <v>307800</v>
      </c>
      <c r="M1111" s="20">
        <f t="shared" si="571"/>
        <v>296514</v>
      </c>
      <c r="N1111" s="20">
        <f t="shared" si="572"/>
        <v>296438</v>
      </c>
      <c r="O1111" s="20">
        <f t="shared" si="533"/>
        <v>290757</v>
      </c>
      <c r="P1111" s="20">
        <f t="shared" si="534"/>
        <v>302157</v>
      </c>
      <c r="Q1111" s="20">
        <f t="shared" si="573"/>
        <v>16122.034611053283</v>
      </c>
      <c r="R1111" s="21">
        <f t="shared" si="535"/>
        <v>5.5448483135584981E-2</v>
      </c>
      <c r="S1111" s="20">
        <f t="shared" si="547"/>
        <v>296438</v>
      </c>
      <c r="T1111" s="16" t="str">
        <f t="shared" si="536"/>
        <v>PROMEDIO</v>
      </c>
      <c r="U1111" s="16">
        <v>1</v>
      </c>
      <c r="V1111" s="16">
        <v>1</v>
      </c>
      <c r="W1111" s="18">
        <f t="shared" si="537"/>
        <v>0</v>
      </c>
      <c r="X1111" s="22">
        <f t="shared" si="538"/>
        <v>1</v>
      </c>
      <c r="Y1111" s="22" t="e">
        <f>U1111/#REF!</f>
        <v>#REF!</v>
      </c>
      <c r="Z1111" s="22" t="e">
        <f>V1111/#REF!</f>
        <v>#REF!</v>
      </c>
      <c r="AA1111" s="20">
        <f t="shared" si="548"/>
        <v>296438</v>
      </c>
      <c r="AB1111" s="20">
        <f t="shared" si="549"/>
        <v>296438</v>
      </c>
    </row>
    <row r="1112" spans="1:28" x14ac:dyDescent="0.2">
      <c r="A1112" s="40">
        <v>1024</v>
      </c>
      <c r="B1112" s="55" t="s">
        <v>239</v>
      </c>
      <c r="C1112" s="54" t="s">
        <v>152</v>
      </c>
      <c r="D1112" s="19">
        <v>1</v>
      </c>
      <c r="E1112" s="2">
        <v>185000</v>
      </c>
      <c r="F1112" s="2">
        <f t="shared" si="566"/>
        <v>185000</v>
      </c>
      <c r="G1112" s="2">
        <v>201650.00000000003</v>
      </c>
      <c r="H1112" s="2">
        <f t="shared" si="567"/>
        <v>201650.00000000003</v>
      </c>
      <c r="I1112" s="2">
        <v>279886.5</v>
      </c>
      <c r="J1112" s="63">
        <f t="shared" si="568"/>
        <v>279886.5</v>
      </c>
      <c r="K1112" s="20">
        <f t="shared" si="569"/>
        <v>185000</v>
      </c>
      <c r="L1112" s="20">
        <f t="shared" si="570"/>
        <v>279886.5</v>
      </c>
      <c r="M1112" s="20">
        <f t="shared" si="571"/>
        <v>201650.00000000003</v>
      </c>
      <c r="N1112" s="20">
        <f t="shared" si="572"/>
        <v>222178.83333333334</v>
      </c>
      <c r="O1112" s="20">
        <f t="shared" ref="O1112:O1177" si="574">AVERAGE(K1112,M1112)</f>
        <v>193325</v>
      </c>
      <c r="P1112" s="20">
        <f t="shared" ref="P1112:P1177" si="575">AVERAGE(M1112,L1112)</f>
        <v>240768.25</v>
      </c>
      <c r="Q1112" s="20">
        <f t="shared" si="573"/>
        <v>11773.327906756036</v>
      </c>
      <c r="R1112" s="21">
        <f t="shared" ref="R1112:R1177" si="576">Q1112/O1112</f>
        <v>6.0899148618937207E-2</v>
      </c>
      <c r="S1112" s="20">
        <f t="shared" si="547"/>
        <v>222178.83333333334</v>
      </c>
      <c r="T1112" s="16" t="str">
        <f t="shared" ref="T1112:T1177" si="577">IF(S1112=K1112,"MENOR",IF(S1112=O1112,"PROM[MEN-MED]",IF(S1112=M1112,"MEDIANA","PROMEDIO")))</f>
        <v>PROMEDIO</v>
      </c>
      <c r="U1112" s="16">
        <v>1</v>
      </c>
      <c r="V1112" s="16">
        <v>1</v>
      </c>
      <c r="W1112" s="18">
        <f t="shared" ref="W1112:W1177" si="578">U1112-V1112</f>
        <v>0</v>
      </c>
      <c r="X1112" s="22">
        <f t="shared" ref="X1112:X1177" si="579">V1112/U1112</f>
        <v>1</v>
      </c>
      <c r="Y1112" s="22" t="e">
        <f>U1112/#REF!</f>
        <v>#REF!</v>
      </c>
      <c r="Z1112" s="22" t="e">
        <f>V1112/#REF!</f>
        <v>#REF!</v>
      </c>
      <c r="AA1112" s="20">
        <f t="shared" si="548"/>
        <v>222178.83333333334</v>
      </c>
      <c r="AB1112" s="20">
        <f t="shared" si="549"/>
        <v>222178.83333333334</v>
      </c>
    </row>
    <row r="1113" spans="1:28" ht="20.399999999999999" x14ac:dyDescent="0.2">
      <c r="A1113" s="40">
        <v>1025</v>
      </c>
      <c r="B1113" s="55" t="s">
        <v>240</v>
      </c>
      <c r="C1113" s="54" t="s">
        <v>153</v>
      </c>
      <c r="D1113" s="19">
        <v>1</v>
      </c>
      <c r="E1113" s="2">
        <v>865000</v>
      </c>
      <c r="F1113" s="2">
        <f t="shared" si="566"/>
        <v>865000</v>
      </c>
      <c r="G1113" s="2">
        <v>1020700</v>
      </c>
      <c r="H1113" s="2">
        <f t="shared" si="567"/>
        <v>1020700</v>
      </c>
      <c r="I1113" s="2">
        <v>1104518.4999999998</v>
      </c>
      <c r="J1113" s="63">
        <f t="shared" si="568"/>
        <v>1104518.4999999998</v>
      </c>
      <c r="K1113" s="20">
        <f t="shared" si="569"/>
        <v>865000</v>
      </c>
      <c r="L1113" s="20">
        <f t="shared" si="570"/>
        <v>1104518.4999999998</v>
      </c>
      <c r="M1113" s="20">
        <f t="shared" si="571"/>
        <v>1020700</v>
      </c>
      <c r="N1113" s="20">
        <f t="shared" si="572"/>
        <v>996739.5</v>
      </c>
      <c r="O1113" s="20">
        <f t="shared" si="574"/>
        <v>942850</v>
      </c>
      <c r="P1113" s="20">
        <f t="shared" si="575"/>
        <v>1062609.25</v>
      </c>
      <c r="Q1113" s="20">
        <f t="shared" si="573"/>
        <v>110096.52583074545</v>
      </c>
      <c r="R1113" s="21">
        <f t="shared" si="576"/>
        <v>0.11676992716842069</v>
      </c>
      <c r="S1113" s="20">
        <f t="shared" si="547"/>
        <v>942850</v>
      </c>
      <c r="T1113" s="16" t="str">
        <f t="shared" si="577"/>
        <v>PROM[MEN-MED]</v>
      </c>
      <c r="U1113" s="16">
        <v>1</v>
      </c>
      <c r="V1113" s="16">
        <v>1</v>
      </c>
      <c r="W1113" s="18">
        <f t="shared" si="578"/>
        <v>0</v>
      </c>
      <c r="X1113" s="22">
        <f t="shared" si="579"/>
        <v>1</v>
      </c>
      <c r="Y1113" s="22" t="e">
        <f>U1113/#REF!</f>
        <v>#REF!</v>
      </c>
      <c r="Z1113" s="22" t="e">
        <f>V1113/#REF!</f>
        <v>#REF!</v>
      </c>
      <c r="AA1113" s="20">
        <f t="shared" si="548"/>
        <v>942850</v>
      </c>
      <c r="AB1113" s="20">
        <f t="shared" si="549"/>
        <v>942850</v>
      </c>
    </row>
    <row r="1114" spans="1:28" ht="30.6" x14ac:dyDescent="0.2">
      <c r="A1114" s="40">
        <v>1026</v>
      </c>
      <c r="B1114" s="55" t="s">
        <v>733</v>
      </c>
      <c r="C1114" s="54" t="s">
        <v>154</v>
      </c>
      <c r="D1114" s="19">
        <v>1</v>
      </c>
      <c r="E1114" s="2">
        <v>85000</v>
      </c>
      <c r="F1114" s="2">
        <f t="shared" si="566"/>
        <v>85000</v>
      </c>
      <c r="G1114" s="2">
        <v>105400</v>
      </c>
      <c r="H1114" s="2">
        <f t="shared" si="567"/>
        <v>105400</v>
      </c>
      <c r="I1114" s="2">
        <v>90176.5</v>
      </c>
      <c r="J1114" s="63">
        <f t="shared" si="568"/>
        <v>90176.5</v>
      </c>
      <c r="K1114" s="20">
        <f t="shared" si="569"/>
        <v>85000</v>
      </c>
      <c r="L1114" s="20">
        <f t="shared" si="570"/>
        <v>105400</v>
      </c>
      <c r="M1114" s="20">
        <f t="shared" si="571"/>
        <v>90176.5</v>
      </c>
      <c r="N1114" s="20">
        <f t="shared" si="572"/>
        <v>93525.5</v>
      </c>
      <c r="O1114" s="20">
        <f t="shared" si="574"/>
        <v>87588.25</v>
      </c>
      <c r="P1114" s="20">
        <f t="shared" si="575"/>
        <v>97788.25</v>
      </c>
      <c r="Q1114" s="20">
        <f t="shared" si="573"/>
        <v>14424.97833620557</v>
      </c>
      <c r="R1114" s="21">
        <f t="shared" si="576"/>
        <v>0.16469079284271085</v>
      </c>
      <c r="S1114" s="20">
        <f t="shared" si="547"/>
        <v>87588.25</v>
      </c>
      <c r="T1114" s="16" t="str">
        <f t="shared" si="577"/>
        <v>PROM[MEN-MED]</v>
      </c>
      <c r="U1114" s="16">
        <v>1</v>
      </c>
      <c r="V1114" s="16">
        <v>1</v>
      </c>
      <c r="W1114" s="18">
        <f t="shared" si="578"/>
        <v>0</v>
      </c>
      <c r="X1114" s="22">
        <f t="shared" si="579"/>
        <v>1</v>
      </c>
      <c r="Y1114" s="22" t="e">
        <f>U1114/#REF!</f>
        <v>#REF!</v>
      </c>
      <c r="Z1114" s="22" t="e">
        <f>V1114/#REF!</f>
        <v>#REF!</v>
      </c>
      <c r="AA1114" s="20">
        <f t="shared" si="548"/>
        <v>87588.25</v>
      </c>
      <c r="AB1114" s="20">
        <f t="shared" si="549"/>
        <v>87588.25</v>
      </c>
    </row>
    <row r="1115" spans="1:28" ht="40.799999999999997" x14ac:dyDescent="0.2">
      <c r="A1115" s="40">
        <v>1027</v>
      </c>
      <c r="B1115" s="55" t="s">
        <v>470</v>
      </c>
      <c r="C1115" s="54" t="s">
        <v>153</v>
      </c>
      <c r="D1115" s="19">
        <v>1</v>
      </c>
      <c r="E1115" s="2">
        <v>850000</v>
      </c>
      <c r="F1115" s="2">
        <f t="shared" si="566"/>
        <v>850000</v>
      </c>
      <c r="G1115" s="2">
        <v>969000.00000000012</v>
      </c>
      <c r="H1115" s="2">
        <f t="shared" si="567"/>
        <v>969000.00000000012</v>
      </c>
      <c r="I1115" s="2">
        <v>1203685</v>
      </c>
      <c r="J1115" s="63">
        <f t="shared" si="568"/>
        <v>1203685</v>
      </c>
      <c r="K1115" s="20">
        <f t="shared" si="569"/>
        <v>850000</v>
      </c>
      <c r="L1115" s="20">
        <f t="shared" si="570"/>
        <v>1203685</v>
      </c>
      <c r="M1115" s="20">
        <f t="shared" si="571"/>
        <v>969000.00000000012</v>
      </c>
      <c r="N1115" s="20">
        <f t="shared" si="572"/>
        <v>1007561.6666666666</v>
      </c>
      <c r="O1115" s="20">
        <f t="shared" si="574"/>
        <v>909500</v>
      </c>
      <c r="P1115" s="20">
        <f t="shared" si="575"/>
        <v>1086342.5</v>
      </c>
      <c r="Q1115" s="20">
        <f t="shared" si="573"/>
        <v>84145.706961199234</v>
      </c>
      <c r="R1115" s="21">
        <f t="shared" si="576"/>
        <v>9.2518644267398822E-2</v>
      </c>
      <c r="S1115" s="20">
        <f t="shared" si="547"/>
        <v>1007561.6666666666</v>
      </c>
      <c r="T1115" s="16" t="str">
        <f t="shared" si="577"/>
        <v>PROMEDIO</v>
      </c>
      <c r="U1115" s="16">
        <v>1</v>
      </c>
      <c r="V1115" s="16">
        <v>1</v>
      </c>
      <c r="W1115" s="18">
        <f t="shared" si="578"/>
        <v>0</v>
      </c>
      <c r="X1115" s="22">
        <f t="shared" si="579"/>
        <v>1</v>
      </c>
      <c r="Y1115" s="22" t="e">
        <f>U1115/#REF!</f>
        <v>#REF!</v>
      </c>
      <c r="Z1115" s="22" t="e">
        <f>V1115/#REF!</f>
        <v>#REF!</v>
      </c>
      <c r="AA1115" s="20">
        <f t="shared" si="548"/>
        <v>1007561.6666666666</v>
      </c>
      <c r="AB1115" s="20">
        <f t="shared" si="549"/>
        <v>1007561.6666666666</v>
      </c>
    </row>
    <row r="1116" spans="1:28" ht="30.6" x14ac:dyDescent="0.2">
      <c r="A1116" s="40">
        <v>1028</v>
      </c>
      <c r="B1116" s="55" t="s">
        <v>471</v>
      </c>
      <c r="C1116" s="54" t="s">
        <v>153</v>
      </c>
      <c r="D1116" s="19">
        <v>1</v>
      </c>
      <c r="E1116" s="2">
        <v>685000</v>
      </c>
      <c r="F1116" s="2">
        <f t="shared" si="566"/>
        <v>685000</v>
      </c>
      <c r="G1116" s="2">
        <v>746650</v>
      </c>
      <c r="H1116" s="2">
        <f t="shared" si="567"/>
        <v>746650</v>
      </c>
      <c r="I1116" s="2">
        <v>986400</v>
      </c>
      <c r="J1116" s="63">
        <f t="shared" si="568"/>
        <v>986400</v>
      </c>
      <c r="K1116" s="20">
        <f t="shared" si="569"/>
        <v>685000</v>
      </c>
      <c r="L1116" s="20">
        <f t="shared" si="570"/>
        <v>986400</v>
      </c>
      <c r="M1116" s="20">
        <f t="shared" si="571"/>
        <v>746650</v>
      </c>
      <c r="N1116" s="20">
        <f t="shared" si="572"/>
        <v>806016.66666666663</v>
      </c>
      <c r="O1116" s="20">
        <f t="shared" si="574"/>
        <v>715825</v>
      </c>
      <c r="P1116" s="20">
        <f t="shared" si="575"/>
        <v>866525</v>
      </c>
      <c r="Q1116" s="20">
        <f t="shared" si="573"/>
        <v>43593.133060150656</v>
      </c>
      <c r="R1116" s="21">
        <f t="shared" si="576"/>
        <v>6.089914861893711E-2</v>
      </c>
      <c r="S1116" s="20">
        <f t="shared" si="547"/>
        <v>806016.66666666663</v>
      </c>
      <c r="T1116" s="16" t="str">
        <f t="shared" si="577"/>
        <v>PROMEDIO</v>
      </c>
      <c r="U1116" s="16">
        <v>1</v>
      </c>
      <c r="V1116" s="16">
        <v>1</v>
      </c>
      <c r="W1116" s="18">
        <f t="shared" si="578"/>
        <v>0</v>
      </c>
      <c r="X1116" s="22">
        <f t="shared" si="579"/>
        <v>1</v>
      </c>
      <c r="Y1116" s="22" t="e">
        <f>U1116/#REF!</f>
        <v>#REF!</v>
      </c>
      <c r="Z1116" s="22" t="e">
        <f>V1116/#REF!</f>
        <v>#REF!</v>
      </c>
      <c r="AA1116" s="20">
        <f t="shared" si="548"/>
        <v>806016.66666666663</v>
      </c>
      <c r="AB1116" s="20">
        <f t="shared" si="549"/>
        <v>806016.66666666663</v>
      </c>
    </row>
    <row r="1117" spans="1:28" ht="20.399999999999999" x14ac:dyDescent="0.2">
      <c r="A1117" s="40">
        <v>1029</v>
      </c>
      <c r="B1117" s="55" t="s">
        <v>472</v>
      </c>
      <c r="C1117" s="54" t="s">
        <v>152</v>
      </c>
      <c r="D1117" s="19">
        <v>1</v>
      </c>
      <c r="E1117" s="2">
        <v>108125.36</v>
      </c>
      <c r="F1117" s="2">
        <f t="shared" si="566"/>
        <v>108125.36</v>
      </c>
      <c r="G1117" s="2">
        <v>125425.41759999999</v>
      </c>
      <c r="H1117" s="2">
        <f t="shared" si="567"/>
        <v>125425.41759999999</v>
      </c>
      <c r="I1117" s="2">
        <v>123792.72466400001</v>
      </c>
      <c r="J1117" s="63">
        <f t="shared" si="568"/>
        <v>123792.72466400001</v>
      </c>
      <c r="K1117" s="20">
        <f t="shared" si="569"/>
        <v>108125.36</v>
      </c>
      <c r="L1117" s="20">
        <f t="shared" si="570"/>
        <v>125425.41759999999</v>
      </c>
      <c r="M1117" s="20">
        <f t="shared" si="571"/>
        <v>123792.72466400001</v>
      </c>
      <c r="N1117" s="20">
        <f t="shared" si="572"/>
        <v>119114.50075466667</v>
      </c>
      <c r="O1117" s="20">
        <f t="shared" si="574"/>
        <v>115959.04233200001</v>
      </c>
      <c r="P1117" s="20">
        <f t="shared" si="575"/>
        <v>124609.071132</v>
      </c>
      <c r="Q1117" s="20">
        <f t="shared" si="573"/>
        <v>12232.988043877858</v>
      </c>
      <c r="R1117" s="21">
        <f t="shared" si="576"/>
        <v>0.10549404167079816</v>
      </c>
      <c r="S1117" s="20">
        <f t="shared" si="547"/>
        <v>115959.04233200001</v>
      </c>
      <c r="T1117" s="16" t="str">
        <f t="shared" si="577"/>
        <v>PROM[MEN-MED]</v>
      </c>
      <c r="U1117" s="16">
        <v>1</v>
      </c>
      <c r="V1117" s="16">
        <v>1</v>
      </c>
      <c r="W1117" s="18">
        <f t="shared" si="578"/>
        <v>0</v>
      </c>
      <c r="X1117" s="22">
        <f t="shared" si="579"/>
        <v>1</v>
      </c>
      <c r="Y1117" s="22" t="e">
        <f>U1117/#REF!</f>
        <v>#REF!</v>
      </c>
      <c r="Z1117" s="22" t="e">
        <f>V1117/#REF!</f>
        <v>#REF!</v>
      </c>
      <c r="AA1117" s="20">
        <f t="shared" si="548"/>
        <v>115959.04233200001</v>
      </c>
      <c r="AB1117" s="20">
        <f t="shared" si="549"/>
        <v>115959.04233200001</v>
      </c>
    </row>
    <row r="1118" spans="1:28" ht="30.6" x14ac:dyDescent="0.2">
      <c r="A1118" s="40">
        <v>1030</v>
      </c>
      <c r="B1118" s="55" t="s">
        <v>603</v>
      </c>
      <c r="C1118" s="54" t="s">
        <v>152</v>
      </c>
      <c r="D1118" s="19">
        <v>1</v>
      </c>
      <c r="E1118" s="2">
        <v>185000</v>
      </c>
      <c r="F1118" s="2">
        <f t="shared" si="566"/>
        <v>185000</v>
      </c>
      <c r="G1118" s="2">
        <v>223850</v>
      </c>
      <c r="H1118" s="2">
        <f t="shared" si="567"/>
        <v>223850</v>
      </c>
      <c r="I1118" s="2">
        <v>244662.49999999994</v>
      </c>
      <c r="J1118" s="63">
        <f t="shared" si="568"/>
        <v>244662.49999999994</v>
      </c>
      <c r="K1118" s="20">
        <f t="shared" si="569"/>
        <v>185000</v>
      </c>
      <c r="L1118" s="20">
        <f t="shared" si="570"/>
        <v>244662.49999999994</v>
      </c>
      <c r="M1118" s="20">
        <f t="shared" si="571"/>
        <v>223850</v>
      </c>
      <c r="N1118" s="20">
        <f t="shared" si="572"/>
        <v>217837.5</v>
      </c>
      <c r="O1118" s="20">
        <f t="shared" si="574"/>
        <v>204425</v>
      </c>
      <c r="P1118" s="20">
        <f t="shared" si="575"/>
        <v>234256.24999999997</v>
      </c>
      <c r="Q1118" s="20">
        <f t="shared" si="573"/>
        <v>27471.098449097371</v>
      </c>
      <c r="R1118" s="21">
        <f t="shared" si="576"/>
        <v>0.13438228420739817</v>
      </c>
      <c r="S1118" s="20">
        <f t="shared" ref="S1118:S1183" si="580">IF(R1118&lt;=10%,N1118,IF(AND(R1118&gt;10%,R1118&lt;=20%),O1118,N1118))</f>
        <v>204425</v>
      </c>
      <c r="T1118" s="16" t="str">
        <f t="shared" si="577"/>
        <v>PROM[MEN-MED]</v>
      </c>
      <c r="U1118" s="16">
        <v>1</v>
      </c>
      <c r="V1118" s="16">
        <v>1</v>
      </c>
      <c r="W1118" s="18">
        <f t="shared" si="578"/>
        <v>0</v>
      </c>
      <c r="X1118" s="22">
        <f t="shared" si="579"/>
        <v>1</v>
      </c>
      <c r="Y1118" s="22" t="e">
        <f>U1118/#REF!</f>
        <v>#REF!</v>
      </c>
      <c r="Z1118" s="22" t="e">
        <f>V1118/#REF!</f>
        <v>#REF!</v>
      </c>
      <c r="AA1118" s="20">
        <f t="shared" ref="AA1118:AA1183" si="581">S1118</f>
        <v>204425</v>
      </c>
      <c r="AB1118" s="20">
        <f t="shared" ref="AB1118:AB1183" si="582">AA1118*V1118</f>
        <v>204425</v>
      </c>
    </row>
    <row r="1119" spans="1:28" ht="20.399999999999999" x14ac:dyDescent="0.2">
      <c r="A1119" s="40">
        <v>1031</v>
      </c>
      <c r="B1119" s="55" t="s">
        <v>604</v>
      </c>
      <c r="C1119" s="54" t="s">
        <v>152</v>
      </c>
      <c r="D1119" s="19">
        <v>1</v>
      </c>
      <c r="E1119" s="2">
        <v>85000</v>
      </c>
      <c r="F1119" s="2">
        <f t="shared" si="566"/>
        <v>85000</v>
      </c>
      <c r="G1119" s="2">
        <v>85850</v>
      </c>
      <c r="H1119" s="2">
        <f t="shared" si="567"/>
        <v>85850</v>
      </c>
      <c r="I1119" s="2">
        <v>90176.5</v>
      </c>
      <c r="J1119" s="63">
        <f t="shared" si="568"/>
        <v>90176.5</v>
      </c>
      <c r="K1119" s="20">
        <f t="shared" si="569"/>
        <v>85000</v>
      </c>
      <c r="L1119" s="20">
        <f t="shared" si="570"/>
        <v>90176.5</v>
      </c>
      <c r="M1119" s="20">
        <f t="shared" si="571"/>
        <v>85850</v>
      </c>
      <c r="N1119" s="20">
        <f t="shared" si="572"/>
        <v>87008.833333333328</v>
      </c>
      <c r="O1119" s="20">
        <f t="shared" si="574"/>
        <v>85425</v>
      </c>
      <c r="P1119" s="20">
        <f t="shared" si="575"/>
        <v>88013.25</v>
      </c>
      <c r="Q1119" s="20">
        <f t="shared" si="573"/>
        <v>601.04076400856536</v>
      </c>
      <c r="R1119" s="21">
        <f t="shared" si="576"/>
        <v>7.0358883700153982E-3</v>
      </c>
      <c r="S1119" s="20">
        <f t="shared" si="580"/>
        <v>87008.833333333328</v>
      </c>
      <c r="T1119" s="16" t="str">
        <f t="shared" si="577"/>
        <v>PROMEDIO</v>
      </c>
      <c r="U1119" s="16">
        <v>1</v>
      </c>
      <c r="V1119" s="16">
        <v>1</v>
      </c>
      <c r="W1119" s="18">
        <f t="shared" si="578"/>
        <v>0</v>
      </c>
      <c r="X1119" s="22">
        <f t="shared" si="579"/>
        <v>1</v>
      </c>
      <c r="Y1119" s="22" t="e">
        <f>U1119/#REF!</f>
        <v>#REF!</v>
      </c>
      <c r="Z1119" s="22" t="e">
        <f>V1119/#REF!</f>
        <v>#REF!</v>
      </c>
      <c r="AA1119" s="20">
        <f t="shared" si="581"/>
        <v>87008.833333333328</v>
      </c>
      <c r="AB1119" s="20">
        <f t="shared" si="582"/>
        <v>87008.833333333328</v>
      </c>
    </row>
    <row r="1120" spans="1:28" ht="20.399999999999999" x14ac:dyDescent="0.2">
      <c r="A1120" s="40">
        <v>1032</v>
      </c>
      <c r="B1120" s="55" t="s">
        <v>232</v>
      </c>
      <c r="C1120" s="54" t="s">
        <v>152</v>
      </c>
      <c r="D1120" s="19">
        <v>1</v>
      </c>
      <c r="E1120" s="2">
        <v>112000</v>
      </c>
      <c r="F1120" s="2">
        <f t="shared" si="566"/>
        <v>112000</v>
      </c>
      <c r="G1120" s="2">
        <v>136640</v>
      </c>
      <c r="H1120" s="2">
        <f t="shared" si="567"/>
        <v>136640</v>
      </c>
      <c r="I1120" s="2">
        <v>123480</v>
      </c>
      <c r="J1120" s="63">
        <f t="shared" si="568"/>
        <v>123480</v>
      </c>
      <c r="K1120" s="20">
        <f t="shared" si="569"/>
        <v>112000</v>
      </c>
      <c r="L1120" s="20">
        <f t="shared" si="570"/>
        <v>136640</v>
      </c>
      <c r="M1120" s="20">
        <f t="shared" si="571"/>
        <v>123480</v>
      </c>
      <c r="N1120" s="20">
        <f t="shared" si="572"/>
        <v>124040</v>
      </c>
      <c r="O1120" s="20">
        <f t="shared" si="574"/>
        <v>117740</v>
      </c>
      <c r="P1120" s="20">
        <f t="shared" si="575"/>
        <v>130060</v>
      </c>
      <c r="Q1120" s="20">
        <f t="shared" si="573"/>
        <v>17423.11108843653</v>
      </c>
      <c r="R1120" s="21">
        <f t="shared" si="576"/>
        <v>0.14797954041478281</v>
      </c>
      <c r="S1120" s="20">
        <f t="shared" si="580"/>
        <v>117740</v>
      </c>
      <c r="T1120" s="16" t="str">
        <f t="shared" si="577"/>
        <v>PROM[MEN-MED]</v>
      </c>
      <c r="U1120" s="16">
        <v>1</v>
      </c>
      <c r="V1120" s="16">
        <v>1</v>
      </c>
      <c r="W1120" s="18">
        <f t="shared" si="578"/>
        <v>0</v>
      </c>
      <c r="X1120" s="22">
        <f t="shared" si="579"/>
        <v>1</v>
      </c>
      <c r="Y1120" s="22" t="e">
        <f>U1120/#REF!</f>
        <v>#REF!</v>
      </c>
      <c r="Z1120" s="22" t="e">
        <f>V1120/#REF!</f>
        <v>#REF!</v>
      </c>
      <c r="AA1120" s="20">
        <f t="shared" si="581"/>
        <v>117740</v>
      </c>
      <c r="AB1120" s="20">
        <f t="shared" si="582"/>
        <v>117740</v>
      </c>
    </row>
    <row r="1121" spans="1:28" ht="20.399999999999999" x14ac:dyDescent="0.2">
      <c r="A1121" s="40">
        <v>1033</v>
      </c>
      <c r="B1121" s="55" t="s">
        <v>459</v>
      </c>
      <c r="C1121" s="54" t="s">
        <v>152</v>
      </c>
      <c r="D1121" s="19">
        <v>1</v>
      </c>
      <c r="E1121" s="2">
        <v>118000</v>
      </c>
      <c r="F1121" s="2">
        <f t="shared" si="566"/>
        <v>118000</v>
      </c>
      <c r="G1121" s="2">
        <v>127440.00000000001</v>
      </c>
      <c r="H1121" s="2">
        <f t="shared" si="567"/>
        <v>127440.00000000001</v>
      </c>
      <c r="I1121" s="2">
        <v>156055</v>
      </c>
      <c r="J1121" s="63">
        <f t="shared" si="568"/>
        <v>156055</v>
      </c>
      <c r="K1121" s="20">
        <f t="shared" si="569"/>
        <v>118000</v>
      </c>
      <c r="L1121" s="20">
        <f t="shared" si="570"/>
        <v>156055</v>
      </c>
      <c r="M1121" s="20">
        <f t="shared" si="571"/>
        <v>127440.00000000001</v>
      </c>
      <c r="N1121" s="20">
        <f t="shared" si="572"/>
        <v>133831.66666666666</v>
      </c>
      <c r="O1121" s="20">
        <f t="shared" si="574"/>
        <v>122720</v>
      </c>
      <c r="P1121" s="20">
        <f t="shared" si="575"/>
        <v>141747.5</v>
      </c>
      <c r="Q1121" s="20">
        <f t="shared" si="573"/>
        <v>6675.0880144010189</v>
      </c>
      <c r="R1121" s="21">
        <f t="shared" si="576"/>
        <v>5.4392829322042202E-2</v>
      </c>
      <c r="S1121" s="20">
        <f t="shared" si="580"/>
        <v>133831.66666666666</v>
      </c>
      <c r="T1121" s="16" t="str">
        <f t="shared" si="577"/>
        <v>PROMEDIO</v>
      </c>
      <c r="U1121" s="16">
        <v>1</v>
      </c>
      <c r="V1121" s="16">
        <v>1</v>
      </c>
      <c r="W1121" s="18">
        <f t="shared" si="578"/>
        <v>0</v>
      </c>
      <c r="X1121" s="22">
        <f t="shared" si="579"/>
        <v>1</v>
      </c>
      <c r="Y1121" s="22" t="e">
        <f>U1121/#REF!</f>
        <v>#REF!</v>
      </c>
      <c r="Z1121" s="22" t="e">
        <f>V1121/#REF!</f>
        <v>#REF!</v>
      </c>
      <c r="AA1121" s="20">
        <f t="shared" si="581"/>
        <v>133831.66666666666</v>
      </c>
      <c r="AB1121" s="20">
        <f t="shared" si="582"/>
        <v>133831.66666666666</v>
      </c>
    </row>
    <row r="1122" spans="1:28" ht="20.399999999999999" x14ac:dyDescent="0.2">
      <c r="A1122" s="40">
        <v>1034</v>
      </c>
      <c r="B1122" s="55" t="s">
        <v>460</v>
      </c>
      <c r="C1122" s="54" t="s">
        <v>152</v>
      </c>
      <c r="D1122" s="19">
        <v>1</v>
      </c>
      <c r="E1122" s="2">
        <v>128000</v>
      </c>
      <c r="F1122" s="2">
        <f t="shared" si="566"/>
        <v>128000</v>
      </c>
      <c r="G1122" s="2">
        <v>133120</v>
      </c>
      <c r="H1122" s="2">
        <f t="shared" si="567"/>
        <v>133120</v>
      </c>
      <c r="I1122" s="2">
        <v>172236.79999999999</v>
      </c>
      <c r="J1122" s="63">
        <f t="shared" si="568"/>
        <v>172236.79999999999</v>
      </c>
      <c r="K1122" s="20">
        <f t="shared" si="569"/>
        <v>128000</v>
      </c>
      <c r="L1122" s="20">
        <f t="shared" si="570"/>
        <v>172236.79999999999</v>
      </c>
      <c r="M1122" s="20">
        <f t="shared" si="571"/>
        <v>133120</v>
      </c>
      <c r="N1122" s="20">
        <f t="shared" si="572"/>
        <v>144452.26666666666</v>
      </c>
      <c r="O1122" s="20">
        <f t="shared" si="574"/>
        <v>130560</v>
      </c>
      <c r="P1122" s="20">
        <f t="shared" si="575"/>
        <v>152678.39999999999</v>
      </c>
      <c r="Q1122" s="20">
        <f t="shared" si="573"/>
        <v>3620.3867196751235</v>
      </c>
      <c r="R1122" s="21">
        <f t="shared" si="576"/>
        <v>2.77296776935901E-2</v>
      </c>
      <c r="S1122" s="20">
        <f t="shared" si="580"/>
        <v>144452.26666666666</v>
      </c>
      <c r="T1122" s="16" t="str">
        <f t="shared" si="577"/>
        <v>PROMEDIO</v>
      </c>
      <c r="U1122" s="16">
        <v>1</v>
      </c>
      <c r="V1122" s="16">
        <v>1</v>
      </c>
      <c r="W1122" s="18">
        <f t="shared" si="578"/>
        <v>0</v>
      </c>
      <c r="X1122" s="22">
        <f t="shared" si="579"/>
        <v>1</v>
      </c>
      <c r="Y1122" s="22" t="e">
        <f>U1122/#REF!</f>
        <v>#REF!</v>
      </c>
      <c r="Z1122" s="22" t="e">
        <f>V1122/#REF!</f>
        <v>#REF!</v>
      </c>
      <c r="AA1122" s="20">
        <f t="shared" si="581"/>
        <v>144452.26666666666</v>
      </c>
      <c r="AB1122" s="20">
        <f t="shared" si="582"/>
        <v>144452.26666666666</v>
      </c>
    </row>
    <row r="1123" spans="1:28" ht="20.399999999999999" x14ac:dyDescent="0.2">
      <c r="A1123" s="40">
        <v>1035</v>
      </c>
      <c r="B1123" s="55" t="s">
        <v>476</v>
      </c>
      <c r="C1123" s="54" t="s">
        <v>152</v>
      </c>
      <c r="D1123" s="19">
        <v>1</v>
      </c>
      <c r="E1123" s="2">
        <v>185000</v>
      </c>
      <c r="F1123" s="2">
        <f t="shared" si="566"/>
        <v>185000</v>
      </c>
      <c r="G1123" s="2">
        <v>216450</v>
      </c>
      <c r="H1123" s="2">
        <f t="shared" si="567"/>
        <v>216450</v>
      </c>
      <c r="I1123" s="2">
        <v>227938.50000000006</v>
      </c>
      <c r="J1123" s="63">
        <f t="shared" si="568"/>
        <v>227938.50000000006</v>
      </c>
      <c r="K1123" s="20">
        <f t="shared" si="569"/>
        <v>185000</v>
      </c>
      <c r="L1123" s="20">
        <f t="shared" si="570"/>
        <v>227938.50000000006</v>
      </c>
      <c r="M1123" s="20">
        <f t="shared" si="571"/>
        <v>216450</v>
      </c>
      <c r="N1123" s="20">
        <f t="shared" si="572"/>
        <v>209796.16666666666</v>
      </c>
      <c r="O1123" s="20">
        <f t="shared" si="574"/>
        <v>200725</v>
      </c>
      <c r="P1123" s="20">
        <f t="shared" si="575"/>
        <v>222194.25000000003</v>
      </c>
      <c r="Q1123" s="20">
        <f t="shared" si="573"/>
        <v>22238.50826831692</v>
      </c>
      <c r="R1123" s="21">
        <f t="shared" si="576"/>
        <v>0.11079092424121022</v>
      </c>
      <c r="S1123" s="20">
        <f t="shared" si="580"/>
        <v>200725</v>
      </c>
      <c r="T1123" s="16" t="str">
        <f t="shared" si="577"/>
        <v>PROM[MEN-MED]</v>
      </c>
      <c r="U1123" s="16">
        <v>1</v>
      </c>
      <c r="V1123" s="16">
        <v>1</v>
      </c>
      <c r="W1123" s="18">
        <f t="shared" si="578"/>
        <v>0</v>
      </c>
      <c r="X1123" s="22">
        <f t="shared" si="579"/>
        <v>1</v>
      </c>
      <c r="Y1123" s="22" t="e">
        <f>U1123/#REF!</f>
        <v>#REF!</v>
      </c>
      <c r="Z1123" s="22" t="e">
        <f>V1123/#REF!</f>
        <v>#REF!</v>
      </c>
      <c r="AA1123" s="20">
        <f t="shared" si="581"/>
        <v>200725</v>
      </c>
      <c r="AB1123" s="20">
        <f t="shared" si="582"/>
        <v>200725</v>
      </c>
    </row>
    <row r="1124" spans="1:28" ht="20.399999999999999" x14ac:dyDescent="0.2">
      <c r="A1124" s="40">
        <v>1036</v>
      </c>
      <c r="B1124" s="55" t="s">
        <v>462</v>
      </c>
      <c r="C1124" s="54" t="s">
        <v>152</v>
      </c>
      <c r="D1124" s="19">
        <v>1</v>
      </c>
      <c r="E1124" s="2">
        <v>85000</v>
      </c>
      <c r="F1124" s="2">
        <f t="shared" si="566"/>
        <v>85000</v>
      </c>
      <c r="G1124" s="2">
        <v>92650</v>
      </c>
      <c r="H1124" s="2">
        <f t="shared" si="567"/>
        <v>92650</v>
      </c>
      <c r="I1124" s="2">
        <v>120368.5</v>
      </c>
      <c r="J1124" s="63">
        <f t="shared" si="568"/>
        <v>120368.5</v>
      </c>
      <c r="K1124" s="20">
        <f t="shared" si="569"/>
        <v>85000</v>
      </c>
      <c r="L1124" s="20">
        <f t="shared" si="570"/>
        <v>120368.5</v>
      </c>
      <c r="M1124" s="20">
        <f t="shared" si="571"/>
        <v>92650</v>
      </c>
      <c r="N1124" s="20">
        <f t="shared" si="572"/>
        <v>99339.5</v>
      </c>
      <c r="O1124" s="20">
        <f t="shared" si="574"/>
        <v>88825</v>
      </c>
      <c r="P1124" s="20">
        <f t="shared" si="575"/>
        <v>106509.25</v>
      </c>
      <c r="Q1124" s="20">
        <f t="shared" si="573"/>
        <v>5409.3668760770888</v>
      </c>
      <c r="R1124" s="21">
        <f t="shared" si="576"/>
        <v>6.089914861893711E-2</v>
      </c>
      <c r="S1124" s="20">
        <f t="shared" si="580"/>
        <v>99339.5</v>
      </c>
      <c r="T1124" s="16" t="str">
        <f t="shared" si="577"/>
        <v>PROMEDIO</v>
      </c>
      <c r="U1124" s="16">
        <v>1</v>
      </c>
      <c r="V1124" s="16">
        <v>1</v>
      </c>
      <c r="W1124" s="18">
        <f t="shared" si="578"/>
        <v>0</v>
      </c>
      <c r="X1124" s="22">
        <f t="shared" si="579"/>
        <v>1</v>
      </c>
      <c r="Y1124" s="22" t="e">
        <f>U1124/#REF!</f>
        <v>#REF!</v>
      </c>
      <c r="Z1124" s="22" t="e">
        <f>V1124/#REF!</f>
        <v>#REF!</v>
      </c>
      <c r="AA1124" s="20">
        <f t="shared" si="581"/>
        <v>99339.5</v>
      </c>
      <c r="AB1124" s="20">
        <f t="shared" si="582"/>
        <v>99339.5</v>
      </c>
    </row>
    <row r="1125" spans="1:28" ht="20.399999999999999" x14ac:dyDescent="0.2">
      <c r="A1125" s="40">
        <v>1037</v>
      </c>
      <c r="B1125" s="55" t="s">
        <v>463</v>
      </c>
      <c r="C1125" s="54" t="s">
        <v>152</v>
      </c>
      <c r="D1125" s="19">
        <v>1</v>
      </c>
      <c r="E1125" s="2">
        <v>115000</v>
      </c>
      <c r="F1125" s="2">
        <f t="shared" si="566"/>
        <v>115000</v>
      </c>
      <c r="G1125" s="2">
        <v>126500.00000000001</v>
      </c>
      <c r="H1125" s="2">
        <f t="shared" si="567"/>
        <v>126500.00000000001</v>
      </c>
      <c r="I1125" s="2">
        <v>152087.5</v>
      </c>
      <c r="J1125" s="63">
        <f t="shared" si="568"/>
        <v>152087.5</v>
      </c>
      <c r="K1125" s="20">
        <f t="shared" si="569"/>
        <v>115000</v>
      </c>
      <c r="L1125" s="20">
        <f t="shared" si="570"/>
        <v>152087.5</v>
      </c>
      <c r="M1125" s="20">
        <f t="shared" si="571"/>
        <v>126500.00000000001</v>
      </c>
      <c r="N1125" s="20">
        <f t="shared" si="572"/>
        <v>131195.83333333334</v>
      </c>
      <c r="O1125" s="20">
        <f t="shared" si="574"/>
        <v>120750</v>
      </c>
      <c r="P1125" s="20">
        <f t="shared" si="575"/>
        <v>139293.75</v>
      </c>
      <c r="Q1125" s="20">
        <f t="shared" si="573"/>
        <v>8131.7279836453063</v>
      </c>
      <c r="R1125" s="21">
        <f t="shared" si="576"/>
        <v>6.7343502970147462E-2</v>
      </c>
      <c r="S1125" s="20">
        <f t="shared" si="580"/>
        <v>131195.83333333334</v>
      </c>
      <c r="T1125" s="16" t="str">
        <f t="shared" si="577"/>
        <v>PROMEDIO</v>
      </c>
      <c r="U1125" s="16">
        <v>1</v>
      </c>
      <c r="V1125" s="16">
        <v>1</v>
      </c>
      <c r="W1125" s="18">
        <f t="shared" si="578"/>
        <v>0</v>
      </c>
      <c r="X1125" s="22">
        <f t="shared" si="579"/>
        <v>1</v>
      </c>
      <c r="Y1125" s="22" t="e">
        <f>U1125/#REF!</f>
        <v>#REF!</v>
      </c>
      <c r="Z1125" s="22" t="e">
        <f>V1125/#REF!</f>
        <v>#REF!</v>
      </c>
      <c r="AA1125" s="20">
        <f t="shared" si="581"/>
        <v>131195.83333333334</v>
      </c>
      <c r="AB1125" s="20">
        <f t="shared" si="582"/>
        <v>131195.83333333334</v>
      </c>
    </row>
    <row r="1126" spans="1:28" ht="20.399999999999999" x14ac:dyDescent="0.2">
      <c r="A1126" s="40">
        <v>1038</v>
      </c>
      <c r="B1126" s="55" t="s">
        <v>464</v>
      </c>
      <c r="C1126" s="54" t="s">
        <v>152</v>
      </c>
      <c r="D1126" s="19">
        <v>1</v>
      </c>
      <c r="E1126" s="2">
        <v>108125.36</v>
      </c>
      <c r="F1126" s="2">
        <f t="shared" si="566"/>
        <v>108125.36</v>
      </c>
      <c r="G1126" s="2">
        <v>115694.1352</v>
      </c>
      <c r="H1126" s="2">
        <f t="shared" si="567"/>
        <v>115694.1352</v>
      </c>
      <c r="I1126" s="2">
        <v>116948.38937600001</v>
      </c>
      <c r="J1126" s="63">
        <f t="shared" si="568"/>
        <v>116948.38937600001</v>
      </c>
      <c r="K1126" s="20">
        <f t="shared" si="569"/>
        <v>108125.36</v>
      </c>
      <c r="L1126" s="20">
        <f t="shared" si="570"/>
        <v>116948.38937600001</v>
      </c>
      <c r="M1126" s="20">
        <f t="shared" si="571"/>
        <v>115694.1352</v>
      </c>
      <c r="N1126" s="20">
        <f t="shared" si="572"/>
        <v>113589.29485866668</v>
      </c>
      <c r="O1126" s="20">
        <f t="shared" si="574"/>
        <v>111909.7476</v>
      </c>
      <c r="P1126" s="20">
        <f t="shared" si="575"/>
        <v>116321.262288</v>
      </c>
      <c r="Q1126" s="20">
        <f t="shared" si="573"/>
        <v>5351.9322691965699</v>
      </c>
      <c r="R1126" s="21">
        <f t="shared" si="576"/>
        <v>4.7823647036771354E-2</v>
      </c>
      <c r="S1126" s="20">
        <f t="shared" si="580"/>
        <v>113589.29485866668</v>
      </c>
      <c r="T1126" s="16" t="str">
        <f t="shared" si="577"/>
        <v>PROMEDIO</v>
      </c>
      <c r="U1126" s="16">
        <v>1</v>
      </c>
      <c r="V1126" s="16">
        <v>1</v>
      </c>
      <c r="W1126" s="18">
        <f t="shared" si="578"/>
        <v>0</v>
      </c>
      <c r="X1126" s="22">
        <f t="shared" si="579"/>
        <v>1</v>
      </c>
      <c r="Y1126" s="22" t="e">
        <f>U1126/#REF!</f>
        <v>#REF!</v>
      </c>
      <c r="Z1126" s="22" t="e">
        <f>V1126/#REF!</f>
        <v>#REF!</v>
      </c>
      <c r="AA1126" s="20">
        <f t="shared" si="581"/>
        <v>113589.29485866668</v>
      </c>
      <c r="AB1126" s="20">
        <f t="shared" si="582"/>
        <v>113589.29485866668</v>
      </c>
    </row>
    <row r="1127" spans="1:28" ht="20.399999999999999" x14ac:dyDescent="0.2">
      <c r="A1127" s="40">
        <v>1039</v>
      </c>
      <c r="B1127" s="55" t="s">
        <v>465</v>
      </c>
      <c r="C1127" s="54" t="s">
        <v>152</v>
      </c>
      <c r="D1127" s="19">
        <v>1</v>
      </c>
      <c r="E1127" s="2">
        <v>1180000</v>
      </c>
      <c r="F1127" s="2">
        <f t="shared" si="566"/>
        <v>1180000</v>
      </c>
      <c r="G1127" s="2">
        <v>1239000</v>
      </c>
      <c r="H1127" s="2">
        <f t="shared" si="567"/>
        <v>1239000</v>
      </c>
      <c r="I1127" s="2">
        <v>1203718</v>
      </c>
      <c r="J1127" s="63">
        <f t="shared" si="568"/>
        <v>1203718</v>
      </c>
      <c r="K1127" s="20">
        <f t="shared" si="569"/>
        <v>1180000</v>
      </c>
      <c r="L1127" s="20">
        <f t="shared" si="570"/>
        <v>1239000</v>
      </c>
      <c r="M1127" s="20">
        <f t="shared" si="571"/>
        <v>1203718</v>
      </c>
      <c r="N1127" s="20">
        <f t="shared" si="572"/>
        <v>1207572.6666666667</v>
      </c>
      <c r="O1127" s="20">
        <f t="shared" si="574"/>
        <v>1191859</v>
      </c>
      <c r="P1127" s="20">
        <f t="shared" si="575"/>
        <v>1221359</v>
      </c>
      <c r="Q1127" s="20">
        <f t="shared" si="573"/>
        <v>41719.300090006305</v>
      </c>
      <c r="R1127" s="21">
        <f t="shared" si="576"/>
        <v>3.5003553348178187E-2</v>
      </c>
      <c r="S1127" s="20">
        <f t="shared" si="580"/>
        <v>1207572.6666666667</v>
      </c>
      <c r="T1127" s="16" t="str">
        <f t="shared" si="577"/>
        <v>PROMEDIO</v>
      </c>
      <c r="U1127" s="16">
        <v>1</v>
      </c>
      <c r="V1127" s="16">
        <v>1</v>
      </c>
      <c r="W1127" s="18">
        <f t="shared" si="578"/>
        <v>0</v>
      </c>
      <c r="X1127" s="22">
        <f t="shared" si="579"/>
        <v>1</v>
      </c>
      <c r="Y1127" s="22" t="e">
        <f>U1127/#REF!</f>
        <v>#REF!</v>
      </c>
      <c r="Z1127" s="22" t="e">
        <f>V1127/#REF!</f>
        <v>#REF!</v>
      </c>
      <c r="AA1127" s="20">
        <f t="shared" si="581"/>
        <v>1207572.6666666667</v>
      </c>
      <c r="AB1127" s="20">
        <f t="shared" si="582"/>
        <v>1207572.6666666667</v>
      </c>
    </row>
    <row r="1128" spans="1:28" ht="20.399999999999999" x14ac:dyDescent="0.2">
      <c r="A1128" s="40">
        <v>1040</v>
      </c>
      <c r="B1128" s="55" t="s">
        <v>466</v>
      </c>
      <c r="C1128" s="54" t="s">
        <v>152</v>
      </c>
      <c r="D1128" s="19">
        <v>1</v>
      </c>
      <c r="E1128" s="2">
        <v>115000</v>
      </c>
      <c r="F1128" s="2">
        <f t="shared" si="566"/>
        <v>115000</v>
      </c>
      <c r="G1128" s="2">
        <v>126500.00000000001</v>
      </c>
      <c r="H1128" s="2">
        <f t="shared" si="567"/>
        <v>126500.00000000001</v>
      </c>
      <c r="I1128" s="2">
        <v>165600</v>
      </c>
      <c r="J1128" s="63">
        <f t="shared" si="568"/>
        <v>165600</v>
      </c>
      <c r="K1128" s="20">
        <f t="shared" si="569"/>
        <v>115000</v>
      </c>
      <c r="L1128" s="20">
        <f t="shared" si="570"/>
        <v>165600</v>
      </c>
      <c r="M1128" s="20">
        <f t="shared" si="571"/>
        <v>126500.00000000001</v>
      </c>
      <c r="N1128" s="20">
        <f t="shared" si="572"/>
        <v>135700</v>
      </c>
      <c r="O1128" s="20">
        <f t="shared" si="574"/>
        <v>120750</v>
      </c>
      <c r="P1128" s="20">
        <f t="shared" si="575"/>
        <v>146050</v>
      </c>
      <c r="Q1128" s="20">
        <f t="shared" si="573"/>
        <v>8131.7279836453063</v>
      </c>
      <c r="R1128" s="21">
        <f t="shared" si="576"/>
        <v>6.7343502970147462E-2</v>
      </c>
      <c r="S1128" s="20">
        <f t="shared" si="580"/>
        <v>135700</v>
      </c>
      <c r="T1128" s="16" t="str">
        <f t="shared" si="577"/>
        <v>PROMEDIO</v>
      </c>
      <c r="U1128" s="16">
        <v>1</v>
      </c>
      <c r="V1128" s="16">
        <v>1</v>
      </c>
      <c r="W1128" s="18">
        <f t="shared" si="578"/>
        <v>0</v>
      </c>
      <c r="X1128" s="22">
        <f t="shared" si="579"/>
        <v>1</v>
      </c>
      <c r="Y1128" s="22" t="e">
        <f>U1128/#REF!</f>
        <v>#REF!</v>
      </c>
      <c r="Z1128" s="22" t="e">
        <f>V1128/#REF!</f>
        <v>#REF!</v>
      </c>
      <c r="AA1128" s="20">
        <f t="shared" si="581"/>
        <v>135700</v>
      </c>
      <c r="AB1128" s="20">
        <f t="shared" si="582"/>
        <v>135700</v>
      </c>
    </row>
    <row r="1129" spans="1:28" ht="20.399999999999999" x14ac:dyDescent="0.2">
      <c r="A1129" s="40">
        <v>1041</v>
      </c>
      <c r="B1129" s="55" t="s">
        <v>467</v>
      </c>
      <c r="C1129" s="54" t="s">
        <v>152</v>
      </c>
      <c r="D1129" s="19">
        <v>1</v>
      </c>
      <c r="E1129" s="2">
        <v>280241.89</v>
      </c>
      <c r="F1129" s="2">
        <f t="shared" si="566"/>
        <v>280241.89</v>
      </c>
      <c r="G1129" s="2">
        <v>325080.59239999996</v>
      </c>
      <c r="H1129" s="2">
        <f t="shared" si="567"/>
        <v>325080.59239999996</v>
      </c>
      <c r="I1129" s="2">
        <v>383623.12322100002</v>
      </c>
      <c r="J1129" s="63">
        <f t="shared" si="568"/>
        <v>383623.12322100002</v>
      </c>
      <c r="K1129" s="20">
        <f t="shared" si="569"/>
        <v>280241.89</v>
      </c>
      <c r="L1129" s="20">
        <f t="shared" si="570"/>
        <v>383623.12322100002</v>
      </c>
      <c r="M1129" s="20">
        <f t="shared" si="571"/>
        <v>325080.59239999996</v>
      </c>
      <c r="N1129" s="20">
        <f t="shared" si="572"/>
        <v>329648.53520700004</v>
      </c>
      <c r="O1129" s="20">
        <f t="shared" si="574"/>
        <v>302661.24119999999</v>
      </c>
      <c r="P1129" s="20">
        <f t="shared" si="575"/>
        <v>354351.85781049996</v>
      </c>
      <c r="Q1129" s="20">
        <f t="shared" si="573"/>
        <v>31705.75052664549</v>
      </c>
      <c r="R1129" s="21">
        <f t="shared" si="576"/>
        <v>0.10475656017578472</v>
      </c>
      <c r="S1129" s="20">
        <f t="shared" si="580"/>
        <v>302661.24119999999</v>
      </c>
      <c r="T1129" s="16" t="str">
        <f t="shared" si="577"/>
        <v>PROM[MEN-MED]</v>
      </c>
      <c r="U1129" s="16">
        <v>1</v>
      </c>
      <c r="V1129" s="16">
        <v>1</v>
      </c>
      <c r="W1129" s="18">
        <f t="shared" si="578"/>
        <v>0</v>
      </c>
      <c r="X1129" s="22">
        <f t="shared" si="579"/>
        <v>1</v>
      </c>
      <c r="Y1129" s="22" t="e">
        <f>U1129/#REF!</f>
        <v>#REF!</v>
      </c>
      <c r="Z1129" s="22" t="e">
        <f>V1129/#REF!</f>
        <v>#REF!</v>
      </c>
      <c r="AA1129" s="20">
        <f t="shared" si="581"/>
        <v>302661.24119999999</v>
      </c>
      <c r="AB1129" s="20">
        <f t="shared" si="582"/>
        <v>302661.24119999999</v>
      </c>
    </row>
    <row r="1130" spans="1:28" ht="20.399999999999999" x14ac:dyDescent="0.2">
      <c r="A1130" s="40">
        <v>1042</v>
      </c>
      <c r="B1130" s="55" t="s">
        <v>482</v>
      </c>
      <c r="C1130" s="54" t="s">
        <v>152</v>
      </c>
      <c r="D1130" s="19">
        <v>1</v>
      </c>
      <c r="E1130" s="2">
        <v>126201.34</v>
      </c>
      <c r="F1130" s="2">
        <f t="shared" si="566"/>
        <v>126201.34</v>
      </c>
      <c r="G1130" s="2">
        <v>129987.3802</v>
      </c>
      <c r="H1130" s="2">
        <f t="shared" si="567"/>
        <v>129987.3802</v>
      </c>
      <c r="I1130" s="2">
        <v>128737.986934</v>
      </c>
      <c r="J1130" s="63">
        <f t="shared" si="568"/>
        <v>128737.986934</v>
      </c>
      <c r="K1130" s="20">
        <f t="shared" si="569"/>
        <v>126201.34</v>
      </c>
      <c r="L1130" s="20">
        <f t="shared" si="570"/>
        <v>129987.3802</v>
      </c>
      <c r="M1130" s="20">
        <f t="shared" si="571"/>
        <v>128737.986934</v>
      </c>
      <c r="N1130" s="20">
        <f t="shared" si="572"/>
        <v>128308.90237799998</v>
      </c>
      <c r="O1130" s="20">
        <f t="shared" si="574"/>
        <v>127469.66346700001</v>
      </c>
      <c r="P1130" s="20">
        <f t="shared" si="575"/>
        <v>129362.683567</v>
      </c>
      <c r="Q1130" s="20">
        <f t="shared" si="573"/>
        <v>2677.1346992648746</v>
      </c>
      <c r="R1130" s="21">
        <f t="shared" si="576"/>
        <v>2.1002132008906927E-2</v>
      </c>
      <c r="S1130" s="20">
        <f t="shared" si="580"/>
        <v>128308.90237799998</v>
      </c>
      <c r="T1130" s="16" t="str">
        <f t="shared" si="577"/>
        <v>PROMEDIO</v>
      </c>
      <c r="U1130" s="16">
        <v>1</v>
      </c>
      <c r="V1130" s="16">
        <v>1</v>
      </c>
      <c r="W1130" s="18">
        <f t="shared" si="578"/>
        <v>0</v>
      </c>
      <c r="X1130" s="22">
        <f t="shared" si="579"/>
        <v>1</v>
      </c>
      <c r="Y1130" s="22" t="e">
        <f>U1130/#REF!</f>
        <v>#REF!</v>
      </c>
      <c r="Z1130" s="22" t="e">
        <f>V1130/#REF!</f>
        <v>#REF!</v>
      </c>
      <c r="AA1130" s="20">
        <f t="shared" si="581"/>
        <v>128308.90237799998</v>
      </c>
      <c r="AB1130" s="20">
        <f t="shared" si="582"/>
        <v>128308.90237799998</v>
      </c>
    </row>
    <row r="1131" spans="1:28" ht="20.399999999999999" x14ac:dyDescent="0.2">
      <c r="A1131" s="40">
        <v>1043</v>
      </c>
      <c r="B1131" s="55" t="s">
        <v>234</v>
      </c>
      <c r="C1131" s="54" t="s">
        <v>152</v>
      </c>
      <c r="D1131" s="19">
        <v>1</v>
      </c>
      <c r="E1131" s="2">
        <v>181000</v>
      </c>
      <c r="F1131" s="2">
        <f t="shared" si="566"/>
        <v>181000</v>
      </c>
      <c r="G1131" s="2">
        <v>186430</v>
      </c>
      <c r="H1131" s="2">
        <f t="shared" si="567"/>
        <v>186430</v>
      </c>
      <c r="I1131" s="2">
        <v>192022.9</v>
      </c>
      <c r="J1131" s="63">
        <f t="shared" si="568"/>
        <v>192022.9</v>
      </c>
      <c r="K1131" s="20">
        <f t="shared" si="569"/>
        <v>181000</v>
      </c>
      <c r="L1131" s="20">
        <f t="shared" si="570"/>
        <v>192022.9</v>
      </c>
      <c r="M1131" s="20">
        <f t="shared" si="571"/>
        <v>186430</v>
      </c>
      <c r="N1131" s="20">
        <f t="shared" si="572"/>
        <v>186484.30000000002</v>
      </c>
      <c r="O1131" s="20">
        <f t="shared" si="574"/>
        <v>183715</v>
      </c>
      <c r="P1131" s="20">
        <f t="shared" si="575"/>
        <v>189226.45</v>
      </c>
      <c r="Q1131" s="20">
        <f t="shared" si="573"/>
        <v>3839.5898218429529</v>
      </c>
      <c r="R1131" s="21">
        <f t="shared" si="576"/>
        <v>2.0899707818321601E-2</v>
      </c>
      <c r="S1131" s="20">
        <f t="shared" si="580"/>
        <v>186484.30000000002</v>
      </c>
      <c r="T1131" s="16" t="str">
        <f t="shared" si="577"/>
        <v>PROMEDIO</v>
      </c>
      <c r="U1131" s="16">
        <v>1</v>
      </c>
      <c r="V1131" s="16">
        <v>1</v>
      </c>
      <c r="W1131" s="18">
        <f t="shared" si="578"/>
        <v>0</v>
      </c>
      <c r="X1131" s="22">
        <f t="shared" si="579"/>
        <v>1</v>
      </c>
      <c r="Y1131" s="22" t="e">
        <f>U1131/#REF!</f>
        <v>#REF!</v>
      </c>
      <c r="Z1131" s="22" t="e">
        <f>V1131/#REF!</f>
        <v>#REF!</v>
      </c>
      <c r="AA1131" s="20">
        <f t="shared" si="581"/>
        <v>186484.30000000002</v>
      </c>
      <c r="AB1131" s="20">
        <f t="shared" si="582"/>
        <v>186484.30000000002</v>
      </c>
    </row>
    <row r="1132" spans="1:28" ht="20.399999999999999" x14ac:dyDescent="0.2">
      <c r="A1132" s="40">
        <v>1044</v>
      </c>
      <c r="B1132" s="55" t="s">
        <v>734</v>
      </c>
      <c r="C1132" s="54" t="s">
        <v>152</v>
      </c>
      <c r="D1132" s="19">
        <v>1</v>
      </c>
      <c r="E1132" s="2">
        <v>126201.34</v>
      </c>
      <c r="F1132" s="2">
        <f t="shared" ref="F1132:F1163" si="583">E1132*D1132</f>
        <v>126201.34</v>
      </c>
      <c r="G1132" s="2">
        <v>131249.39360000001</v>
      </c>
      <c r="H1132" s="2">
        <f t="shared" ref="H1132:H1163" si="584">G1132*D1132</f>
        <v>131249.39360000001</v>
      </c>
      <c r="I1132" s="2">
        <v>194047.18038399998</v>
      </c>
      <c r="J1132" s="63">
        <f t="shared" ref="J1132:J1163" si="585">I1132*D1132</f>
        <v>194047.18038399998</v>
      </c>
      <c r="K1132" s="20">
        <f t="shared" ref="K1132:K1163" si="586">MIN(E1132,G1132,I1132)</f>
        <v>126201.34</v>
      </c>
      <c r="L1132" s="20">
        <f t="shared" ref="L1132:L1163" si="587">MAX(E1132,G1132,I1132)</f>
        <v>194047.18038399998</v>
      </c>
      <c r="M1132" s="20">
        <f t="shared" ref="M1132:M1163" si="588">MEDIAN(E1132,G1132,I1132)</f>
        <v>131249.39360000001</v>
      </c>
      <c r="N1132" s="20">
        <f t="shared" ref="N1132:N1163" si="589">AVERAGE(E1132,G1132,I1132)</f>
        <v>150499.30466133333</v>
      </c>
      <c r="O1132" s="20">
        <f t="shared" si="574"/>
        <v>128725.3668</v>
      </c>
      <c r="P1132" s="20">
        <f t="shared" si="575"/>
        <v>162648.28699200001</v>
      </c>
      <c r="Q1132" s="20">
        <f t="shared" ref="Q1132:Q1163" si="590">STDEVA(E1132,G1132)</f>
        <v>3569.5129323531733</v>
      </c>
      <c r="R1132" s="21">
        <f t="shared" si="576"/>
        <v>2.7729677693590173E-2</v>
      </c>
      <c r="S1132" s="20">
        <f t="shared" si="580"/>
        <v>150499.30466133333</v>
      </c>
      <c r="T1132" s="16" t="str">
        <f t="shared" si="577"/>
        <v>PROMEDIO</v>
      </c>
      <c r="U1132" s="16">
        <v>1</v>
      </c>
      <c r="V1132" s="16">
        <v>1</v>
      </c>
      <c r="W1132" s="18">
        <f t="shared" si="578"/>
        <v>0</v>
      </c>
      <c r="X1132" s="22">
        <f t="shared" si="579"/>
        <v>1</v>
      </c>
      <c r="Y1132" s="22" t="e">
        <f>U1132/#REF!</f>
        <v>#REF!</v>
      </c>
      <c r="Z1132" s="22" t="e">
        <f>V1132/#REF!</f>
        <v>#REF!</v>
      </c>
      <c r="AA1132" s="20">
        <f t="shared" si="581"/>
        <v>150499.30466133333</v>
      </c>
      <c r="AB1132" s="20">
        <f t="shared" si="582"/>
        <v>150499.30466133333</v>
      </c>
    </row>
    <row r="1133" spans="1:28" ht="20.399999999999999" x14ac:dyDescent="0.2">
      <c r="A1133" s="40">
        <v>1045</v>
      </c>
      <c r="B1133" s="55" t="s">
        <v>233</v>
      </c>
      <c r="C1133" s="54" t="s">
        <v>152</v>
      </c>
      <c r="D1133" s="19">
        <v>1</v>
      </c>
      <c r="E1133" s="2">
        <v>185000</v>
      </c>
      <c r="F1133" s="2">
        <f t="shared" si="583"/>
        <v>185000</v>
      </c>
      <c r="G1133" s="2">
        <v>199800</v>
      </c>
      <c r="H1133" s="2">
        <f t="shared" si="584"/>
        <v>199800</v>
      </c>
      <c r="I1133" s="2">
        <v>257594</v>
      </c>
      <c r="J1133" s="63">
        <f t="shared" si="585"/>
        <v>257594</v>
      </c>
      <c r="K1133" s="20">
        <f t="shared" si="586"/>
        <v>185000</v>
      </c>
      <c r="L1133" s="20">
        <f t="shared" si="587"/>
        <v>257594</v>
      </c>
      <c r="M1133" s="20">
        <f t="shared" si="588"/>
        <v>199800</v>
      </c>
      <c r="N1133" s="20">
        <f t="shared" si="589"/>
        <v>214131.33333333334</v>
      </c>
      <c r="O1133" s="20">
        <f t="shared" si="574"/>
        <v>192400</v>
      </c>
      <c r="P1133" s="20">
        <f t="shared" si="575"/>
        <v>228697</v>
      </c>
      <c r="Q1133" s="20">
        <f t="shared" si="590"/>
        <v>10465.180361560904</v>
      </c>
      <c r="R1133" s="21">
        <f t="shared" si="576"/>
        <v>5.4392829322042119E-2</v>
      </c>
      <c r="S1133" s="20">
        <f t="shared" si="580"/>
        <v>214131.33333333334</v>
      </c>
      <c r="T1133" s="16" t="str">
        <f t="shared" si="577"/>
        <v>PROMEDIO</v>
      </c>
      <c r="U1133" s="16">
        <v>1</v>
      </c>
      <c r="V1133" s="16">
        <v>1</v>
      </c>
      <c r="W1133" s="18">
        <f t="shared" si="578"/>
        <v>0</v>
      </c>
      <c r="X1133" s="22">
        <f t="shared" si="579"/>
        <v>1</v>
      </c>
      <c r="Y1133" s="22" t="e">
        <f>U1133/#REF!</f>
        <v>#REF!</v>
      </c>
      <c r="Z1133" s="22" t="e">
        <f>V1133/#REF!</f>
        <v>#REF!</v>
      </c>
      <c r="AA1133" s="20">
        <f t="shared" si="581"/>
        <v>214131.33333333334</v>
      </c>
      <c r="AB1133" s="20">
        <f t="shared" si="582"/>
        <v>214131.33333333334</v>
      </c>
    </row>
    <row r="1134" spans="1:28" ht="20.399999999999999" x14ac:dyDescent="0.2">
      <c r="A1134" s="40">
        <v>1046</v>
      </c>
      <c r="B1134" s="55" t="s">
        <v>484</v>
      </c>
      <c r="C1134" s="54" t="s">
        <v>152</v>
      </c>
      <c r="D1134" s="19">
        <v>1</v>
      </c>
      <c r="E1134" s="2">
        <v>385000</v>
      </c>
      <c r="F1134" s="2">
        <f t="shared" si="583"/>
        <v>385000</v>
      </c>
      <c r="G1134" s="2">
        <v>473550</v>
      </c>
      <c r="H1134" s="2">
        <f t="shared" si="584"/>
        <v>473550</v>
      </c>
      <c r="I1134" s="2">
        <v>392738.5</v>
      </c>
      <c r="J1134" s="63">
        <f t="shared" si="585"/>
        <v>392738.5</v>
      </c>
      <c r="K1134" s="20">
        <f t="shared" si="586"/>
        <v>385000</v>
      </c>
      <c r="L1134" s="20">
        <f t="shared" si="587"/>
        <v>473550</v>
      </c>
      <c r="M1134" s="20">
        <f t="shared" si="588"/>
        <v>392738.5</v>
      </c>
      <c r="N1134" s="20">
        <f t="shared" si="589"/>
        <v>417096.16666666669</v>
      </c>
      <c r="O1134" s="20">
        <f t="shared" si="574"/>
        <v>388869.25</v>
      </c>
      <c r="P1134" s="20">
        <f t="shared" si="575"/>
        <v>433144.25</v>
      </c>
      <c r="Q1134" s="20">
        <f t="shared" si="590"/>
        <v>62614.30547406878</v>
      </c>
      <c r="R1134" s="21">
        <f t="shared" si="576"/>
        <v>0.16101634540161963</v>
      </c>
      <c r="S1134" s="20">
        <f t="shared" si="580"/>
        <v>388869.25</v>
      </c>
      <c r="T1134" s="16" t="str">
        <f t="shared" si="577"/>
        <v>PROM[MEN-MED]</v>
      </c>
      <c r="U1134" s="16">
        <v>1</v>
      </c>
      <c r="V1134" s="16">
        <v>1</v>
      </c>
      <c r="W1134" s="18">
        <f t="shared" si="578"/>
        <v>0</v>
      </c>
      <c r="X1134" s="22">
        <f t="shared" si="579"/>
        <v>1</v>
      </c>
      <c r="Y1134" s="22" t="e">
        <f>U1134/#REF!</f>
        <v>#REF!</v>
      </c>
      <c r="Z1134" s="22" t="e">
        <f>V1134/#REF!</f>
        <v>#REF!</v>
      </c>
      <c r="AA1134" s="20">
        <f t="shared" si="581"/>
        <v>388869.25</v>
      </c>
      <c r="AB1134" s="20">
        <f t="shared" si="582"/>
        <v>388869.25</v>
      </c>
    </row>
    <row r="1135" spans="1:28" x14ac:dyDescent="0.2">
      <c r="A1135" s="40">
        <v>1047</v>
      </c>
      <c r="B1135" s="55" t="s">
        <v>485</v>
      </c>
      <c r="C1135" s="54" t="s">
        <v>152</v>
      </c>
      <c r="D1135" s="19">
        <v>1</v>
      </c>
      <c r="E1135" s="2">
        <v>85000</v>
      </c>
      <c r="F1135" s="2">
        <f t="shared" si="583"/>
        <v>85000</v>
      </c>
      <c r="G1135" s="2">
        <v>94350.000000000015</v>
      </c>
      <c r="H1135" s="2">
        <f t="shared" si="584"/>
        <v>94350.000000000015</v>
      </c>
      <c r="I1135" s="2">
        <v>116356.5</v>
      </c>
      <c r="J1135" s="63">
        <f t="shared" si="585"/>
        <v>116356.5</v>
      </c>
      <c r="K1135" s="20">
        <f t="shared" si="586"/>
        <v>85000</v>
      </c>
      <c r="L1135" s="20">
        <f t="shared" si="587"/>
        <v>116356.5</v>
      </c>
      <c r="M1135" s="20">
        <f t="shared" si="588"/>
        <v>94350.000000000015</v>
      </c>
      <c r="N1135" s="20">
        <f t="shared" si="589"/>
        <v>98568.833333333328</v>
      </c>
      <c r="O1135" s="20">
        <f t="shared" si="574"/>
        <v>89675</v>
      </c>
      <c r="P1135" s="20">
        <f t="shared" si="575"/>
        <v>105353.25</v>
      </c>
      <c r="Q1135" s="20">
        <f t="shared" si="590"/>
        <v>6611.4484040942298</v>
      </c>
      <c r="R1135" s="21">
        <f t="shared" si="576"/>
        <v>7.372677339385815E-2</v>
      </c>
      <c r="S1135" s="20">
        <f t="shared" si="580"/>
        <v>98568.833333333328</v>
      </c>
      <c r="T1135" s="16" t="str">
        <f t="shared" si="577"/>
        <v>PROMEDIO</v>
      </c>
      <c r="U1135" s="16">
        <v>1</v>
      </c>
      <c r="V1135" s="16">
        <v>1</v>
      </c>
      <c r="W1135" s="18">
        <f t="shared" si="578"/>
        <v>0</v>
      </c>
      <c r="X1135" s="22">
        <f t="shared" si="579"/>
        <v>1</v>
      </c>
      <c r="Y1135" s="22" t="e">
        <f>U1135/#REF!</f>
        <v>#REF!</v>
      </c>
      <c r="Z1135" s="22" t="e">
        <f>V1135/#REF!</f>
        <v>#REF!</v>
      </c>
      <c r="AA1135" s="20">
        <f t="shared" si="581"/>
        <v>98568.833333333328</v>
      </c>
      <c r="AB1135" s="20">
        <f t="shared" si="582"/>
        <v>98568.833333333328</v>
      </c>
    </row>
    <row r="1136" spans="1:28" ht="20.399999999999999" x14ac:dyDescent="0.2">
      <c r="A1136" s="40">
        <v>1048</v>
      </c>
      <c r="B1136" s="55" t="s">
        <v>486</v>
      </c>
      <c r="C1136" s="54" t="s">
        <v>152</v>
      </c>
      <c r="D1136" s="19">
        <v>1</v>
      </c>
      <c r="E1136" s="2">
        <v>115000</v>
      </c>
      <c r="F1136" s="2">
        <f t="shared" si="583"/>
        <v>115000</v>
      </c>
      <c r="G1136" s="2">
        <v>124200.00000000001</v>
      </c>
      <c r="H1136" s="2">
        <f t="shared" si="584"/>
        <v>124200.00000000001</v>
      </c>
      <c r="I1136" s="2">
        <v>179687.5</v>
      </c>
      <c r="J1136" s="63">
        <f t="shared" si="585"/>
        <v>179687.5</v>
      </c>
      <c r="K1136" s="20">
        <f t="shared" si="586"/>
        <v>115000</v>
      </c>
      <c r="L1136" s="20">
        <f t="shared" si="587"/>
        <v>179687.5</v>
      </c>
      <c r="M1136" s="20">
        <f t="shared" si="588"/>
        <v>124200.00000000001</v>
      </c>
      <c r="N1136" s="20">
        <f t="shared" si="589"/>
        <v>139629.16666666666</v>
      </c>
      <c r="O1136" s="20">
        <f t="shared" si="574"/>
        <v>119600</v>
      </c>
      <c r="P1136" s="20">
        <f t="shared" si="575"/>
        <v>151943.75</v>
      </c>
      <c r="Q1136" s="20">
        <f t="shared" si="590"/>
        <v>6505.3823869162479</v>
      </c>
      <c r="R1136" s="21">
        <f t="shared" si="576"/>
        <v>5.4392829322042209E-2</v>
      </c>
      <c r="S1136" s="20">
        <f t="shared" si="580"/>
        <v>139629.16666666666</v>
      </c>
      <c r="T1136" s="16" t="str">
        <f t="shared" si="577"/>
        <v>PROMEDIO</v>
      </c>
      <c r="U1136" s="16">
        <v>1</v>
      </c>
      <c r="V1136" s="16">
        <v>1</v>
      </c>
      <c r="W1136" s="18">
        <f t="shared" si="578"/>
        <v>0</v>
      </c>
      <c r="X1136" s="22">
        <f t="shared" si="579"/>
        <v>1</v>
      </c>
      <c r="Y1136" s="22" t="e">
        <f>U1136/#REF!</f>
        <v>#REF!</v>
      </c>
      <c r="Z1136" s="22" t="e">
        <f>V1136/#REF!</f>
        <v>#REF!</v>
      </c>
      <c r="AA1136" s="20">
        <f t="shared" si="581"/>
        <v>139629.16666666666</v>
      </c>
      <c r="AB1136" s="20">
        <f t="shared" si="582"/>
        <v>139629.16666666666</v>
      </c>
    </row>
    <row r="1137" spans="1:28" x14ac:dyDescent="0.2">
      <c r="A1137" s="40">
        <v>1049</v>
      </c>
      <c r="B1137" s="55" t="s">
        <v>487</v>
      </c>
      <c r="C1137" s="54" t="s">
        <v>154</v>
      </c>
      <c r="D1137" s="19">
        <v>1</v>
      </c>
      <c r="E1137" s="2">
        <v>55000</v>
      </c>
      <c r="F1137" s="2">
        <f t="shared" si="583"/>
        <v>55000</v>
      </c>
      <c r="G1137" s="2">
        <v>68200</v>
      </c>
      <c r="H1137" s="2">
        <f t="shared" si="584"/>
        <v>68200</v>
      </c>
      <c r="I1137" s="2">
        <v>79200</v>
      </c>
      <c r="J1137" s="63">
        <f t="shared" si="585"/>
        <v>79200</v>
      </c>
      <c r="K1137" s="20">
        <f t="shared" si="586"/>
        <v>55000</v>
      </c>
      <c r="L1137" s="20">
        <f t="shared" si="587"/>
        <v>79200</v>
      </c>
      <c r="M1137" s="20">
        <f t="shared" si="588"/>
        <v>68200</v>
      </c>
      <c r="N1137" s="20">
        <f t="shared" si="589"/>
        <v>67466.666666666672</v>
      </c>
      <c r="O1137" s="20">
        <f t="shared" si="574"/>
        <v>61600</v>
      </c>
      <c r="P1137" s="20">
        <f t="shared" si="575"/>
        <v>73700</v>
      </c>
      <c r="Q1137" s="20">
        <f t="shared" si="590"/>
        <v>9333.8095116624281</v>
      </c>
      <c r="R1137" s="21">
        <f t="shared" si="576"/>
        <v>0.15152288168283162</v>
      </c>
      <c r="S1137" s="20">
        <f t="shared" si="580"/>
        <v>61600</v>
      </c>
      <c r="T1137" s="16" t="str">
        <f t="shared" si="577"/>
        <v>PROM[MEN-MED]</v>
      </c>
      <c r="U1137" s="16">
        <v>1</v>
      </c>
      <c r="V1137" s="16">
        <v>1</v>
      </c>
      <c r="W1137" s="18">
        <f t="shared" si="578"/>
        <v>0</v>
      </c>
      <c r="X1137" s="22">
        <f t="shared" si="579"/>
        <v>1</v>
      </c>
      <c r="Y1137" s="22" t="e">
        <f>U1137/#REF!</f>
        <v>#REF!</v>
      </c>
      <c r="Z1137" s="22" t="e">
        <f>V1137/#REF!</f>
        <v>#REF!</v>
      </c>
      <c r="AA1137" s="20">
        <f t="shared" si="581"/>
        <v>61600</v>
      </c>
      <c r="AB1137" s="20">
        <f t="shared" si="582"/>
        <v>61600</v>
      </c>
    </row>
    <row r="1138" spans="1:28" ht="20.399999999999999" x14ac:dyDescent="0.2">
      <c r="A1138" s="40">
        <v>1050</v>
      </c>
      <c r="B1138" s="55" t="s">
        <v>605</v>
      </c>
      <c r="C1138" s="54" t="s">
        <v>152</v>
      </c>
      <c r="D1138" s="19">
        <v>1</v>
      </c>
      <c r="E1138" s="2">
        <v>65000</v>
      </c>
      <c r="F1138" s="2">
        <f t="shared" si="583"/>
        <v>65000</v>
      </c>
      <c r="G1138" s="2">
        <v>77350</v>
      </c>
      <c r="H1138" s="2">
        <f t="shared" si="584"/>
        <v>77350</v>
      </c>
      <c r="I1138" s="2">
        <v>67626</v>
      </c>
      <c r="J1138" s="63">
        <f t="shared" si="585"/>
        <v>67626</v>
      </c>
      <c r="K1138" s="20">
        <f t="shared" si="586"/>
        <v>65000</v>
      </c>
      <c r="L1138" s="20">
        <f t="shared" si="587"/>
        <v>77350</v>
      </c>
      <c r="M1138" s="20">
        <f t="shared" si="588"/>
        <v>67626</v>
      </c>
      <c r="N1138" s="20">
        <f t="shared" si="589"/>
        <v>69992</v>
      </c>
      <c r="O1138" s="20">
        <f t="shared" si="574"/>
        <v>66313</v>
      </c>
      <c r="P1138" s="20">
        <f t="shared" si="575"/>
        <v>72488</v>
      </c>
      <c r="Q1138" s="20">
        <f t="shared" si="590"/>
        <v>8732.7687476538613</v>
      </c>
      <c r="R1138" s="21">
        <f t="shared" si="576"/>
        <v>0.13169014744701432</v>
      </c>
      <c r="S1138" s="20">
        <f t="shared" si="580"/>
        <v>66313</v>
      </c>
      <c r="T1138" s="16" t="str">
        <f t="shared" si="577"/>
        <v>PROM[MEN-MED]</v>
      </c>
      <c r="U1138" s="16">
        <v>1</v>
      </c>
      <c r="V1138" s="16">
        <v>1</v>
      </c>
      <c r="W1138" s="18">
        <f t="shared" si="578"/>
        <v>0</v>
      </c>
      <c r="X1138" s="22">
        <f t="shared" si="579"/>
        <v>1</v>
      </c>
      <c r="Y1138" s="22" t="e">
        <f>U1138/#REF!</f>
        <v>#REF!</v>
      </c>
      <c r="Z1138" s="22" t="e">
        <f>V1138/#REF!</f>
        <v>#REF!</v>
      </c>
      <c r="AA1138" s="20">
        <f t="shared" si="581"/>
        <v>66313</v>
      </c>
      <c r="AB1138" s="20">
        <f t="shared" si="582"/>
        <v>66313</v>
      </c>
    </row>
    <row r="1139" spans="1:28" x14ac:dyDescent="0.2">
      <c r="A1139" s="40">
        <v>1051</v>
      </c>
      <c r="B1139" s="55" t="s">
        <v>489</v>
      </c>
      <c r="C1139" s="54" t="s">
        <v>152</v>
      </c>
      <c r="D1139" s="19">
        <v>1</v>
      </c>
      <c r="E1139" s="2">
        <v>65000</v>
      </c>
      <c r="F1139" s="2">
        <f t="shared" si="583"/>
        <v>65000</v>
      </c>
      <c r="G1139" s="2">
        <v>74750</v>
      </c>
      <c r="H1139" s="2">
        <f t="shared" si="584"/>
        <v>74750</v>
      </c>
      <c r="I1139" s="2">
        <v>99944</v>
      </c>
      <c r="J1139" s="63">
        <f t="shared" si="585"/>
        <v>99944</v>
      </c>
      <c r="K1139" s="20">
        <f t="shared" si="586"/>
        <v>65000</v>
      </c>
      <c r="L1139" s="20">
        <f t="shared" si="587"/>
        <v>99944</v>
      </c>
      <c r="M1139" s="20">
        <f t="shared" si="588"/>
        <v>74750</v>
      </c>
      <c r="N1139" s="20">
        <f t="shared" si="589"/>
        <v>79898</v>
      </c>
      <c r="O1139" s="20">
        <f t="shared" si="574"/>
        <v>69875</v>
      </c>
      <c r="P1139" s="20">
        <f t="shared" si="575"/>
        <v>87347</v>
      </c>
      <c r="Q1139" s="20">
        <f t="shared" si="590"/>
        <v>6894.2911165688383</v>
      </c>
      <c r="R1139" s="21">
        <f t="shared" si="576"/>
        <v>9.8666062491146164E-2</v>
      </c>
      <c r="S1139" s="20">
        <f t="shared" si="580"/>
        <v>79898</v>
      </c>
      <c r="T1139" s="16" t="str">
        <f t="shared" si="577"/>
        <v>PROMEDIO</v>
      </c>
      <c r="U1139" s="16">
        <v>1</v>
      </c>
      <c r="V1139" s="16">
        <v>1</v>
      </c>
      <c r="W1139" s="18">
        <f t="shared" si="578"/>
        <v>0</v>
      </c>
      <c r="X1139" s="22">
        <f t="shared" si="579"/>
        <v>1</v>
      </c>
      <c r="Y1139" s="22" t="e">
        <f>U1139/#REF!</f>
        <v>#REF!</v>
      </c>
      <c r="Z1139" s="22" t="e">
        <f>V1139/#REF!</f>
        <v>#REF!</v>
      </c>
      <c r="AA1139" s="20">
        <f t="shared" si="581"/>
        <v>79898</v>
      </c>
      <c r="AB1139" s="20">
        <f t="shared" si="582"/>
        <v>79898</v>
      </c>
    </row>
    <row r="1140" spans="1:28" ht="30.6" x14ac:dyDescent="0.2">
      <c r="A1140" s="40">
        <v>1052</v>
      </c>
      <c r="B1140" s="55" t="s">
        <v>490</v>
      </c>
      <c r="C1140" s="54" t="s">
        <v>152</v>
      </c>
      <c r="D1140" s="19">
        <v>1</v>
      </c>
      <c r="E1140" s="2">
        <v>118000</v>
      </c>
      <c r="F1140" s="2">
        <f t="shared" si="583"/>
        <v>118000</v>
      </c>
      <c r="G1140" s="2">
        <v>142780</v>
      </c>
      <c r="H1140" s="2">
        <f t="shared" si="584"/>
        <v>142780</v>
      </c>
      <c r="I1140" s="2">
        <v>169920</v>
      </c>
      <c r="J1140" s="63">
        <f t="shared" si="585"/>
        <v>169920</v>
      </c>
      <c r="K1140" s="20">
        <f t="shared" si="586"/>
        <v>118000</v>
      </c>
      <c r="L1140" s="20">
        <f t="shared" si="587"/>
        <v>169920</v>
      </c>
      <c r="M1140" s="20">
        <f t="shared" si="588"/>
        <v>142780</v>
      </c>
      <c r="N1140" s="20">
        <f t="shared" si="589"/>
        <v>143566.66666666666</v>
      </c>
      <c r="O1140" s="20">
        <f t="shared" si="574"/>
        <v>130390</v>
      </c>
      <c r="P1140" s="20">
        <f t="shared" si="575"/>
        <v>156350</v>
      </c>
      <c r="Q1140" s="20">
        <f t="shared" si="590"/>
        <v>17522.106037802649</v>
      </c>
      <c r="R1140" s="21">
        <f t="shared" si="576"/>
        <v>0.13438228420739817</v>
      </c>
      <c r="S1140" s="20">
        <f t="shared" si="580"/>
        <v>130390</v>
      </c>
      <c r="T1140" s="16" t="str">
        <f t="shared" si="577"/>
        <v>PROM[MEN-MED]</v>
      </c>
      <c r="U1140" s="16">
        <v>1</v>
      </c>
      <c r="V1140" s="16">
        <v>1</v>
      </c>
      <c r="W1140" s="18">
        <f t="shared" si="578"/>
        <v>0</v>
      </c>
      <c r="X1140" s="22">
        <f t="shared" si="579"/>
        <v>1</v>
      </c>
      <c r="Y1140" s="22" t="e">
        <f>U1140/#REF!</f>
        <v>#REF!</v>
      </c>
      <c r="Z1140" s="22" t="e">
        <f>V1140/#REF!</f>
        <v>#REF!</v>
      </c>
      <c r="AA1140" s="20">
        <f t="shared" si="581"/>
        <v>130390</v>
      </c>
      <c r="AB1140" s="20">
        <f t="shared" si="582"/>
        <v>130390</v>
      </c>
    </row>
    <row r="1141" spans="1:28" x14ac:dyDescent="0.2">
      <c r="A1141" s="40">
        <v>1053</v>
      </c>
      <c r="B1141" s="55" t="s">
        <v>263</v>
      </c>
      <c r="C1141" s="54" t="s">
        <v>154</v>
      </c>
      <c r="D1141" s="19">
        <v>1</v>
      </c>
      <c r="E1141" s="2">
        <v>85000</v>
      </c>
      <c r="F1141" s="2">
        <f t="shared" si="583"/>
        <v>85000</v>
      </c>
      <c r="G1141" s="2">
        <v>105400</v>
      </c>
      <c r="H1141" s="2">
        <f t="shared" si="584"/>
        <v>105400</v>
      </c>
      <c r="I1141" s="2">
        <v>106624.00000000003</v>
      </c>
      <c r="J1141" s="63">
        <f t="shared" si="585"/>
        <v>106624.00000000003</v>
      </c>
      <c r="K1141" s="20">
        <f t="shared" si="586"/>
        <v>85000</v>
      </c>
      <c r="L1141" s="20">
        <f t="shared" si="587"/>
        <v>106624.00000000003</v>
      </c>
      <c r="M1141" s="20">
        <f t="shared" si="588"/>
        <v>105400</v>
      </c>
      <c r="N1141" s="20">
        <f t="shared" si="589"/>
        <v>99008</v>
      </c>
      <c r="O1141" s="20">
        <f t="shared" si="574"/>
        <v>95200</v>
      </c>
      <c r="P1141" s="20">
        <f t="shared" si="575"/>
        <v>106012.00000000001</v>
      </c>
      <c r="Q1141" s="20">
        <f t="shared" si="590"/>
        <v>14424.97833620557</v>
      </c>
      <c r="R1141" s="21">
        <f t="shared" si="576"/>
        <v>0.15152288168283162</v>
      </c>
      <c r="S1141" s="20">
        <f t="shared" si="580"/>
        <v>95200</v>
      </c>
      <c r="T1141" s="16" t="str">
        <f t="shared" si="577"/>
        <v>PROM[MEN-MED]</v>
      </c>
      <c r="U1141" s="16">
        <v>1</v>
      </c>
      <c r="V1141" s="16">
        <v>1</v>
      </c>
      <c r="W1141" s="18">
        <f t="shared" si="578"/>
        <v>0</v>
      </c>
      <c r="X1141" s="22">
        <f t="shared" si="579"/>
        <v>1</v>
      </c>
      <c r="Y1141" s="22" t="e">
        <f>U1141/#REF!</f>
        <v>#REF!</v>
      </c>
      <c r="Z1141" s="22" t="e">
        <f>V1141/#REF!</f>
        <v>#REF!</v>
      </c>
      <c r="AA1141" s="20">
        <f t="shared" si="581"/>
        <v>95200</v>
      </c>
      <c r="AB1141" s="20">
        <f t="shared" si="582"/>
        <v>95200</v>
      </c>
    </row>
    <row r="1142" spans="1:28" ht="20.399999999999999" x14ac:dyDescent="0.2">
      <c r="A1142" s="40">
        <v>1054</v>
      </c>
      <c r="B1142" s="55" t="s">
        <v>606</v>
      </c>
      <c r="C1142" s="54" t="s">
        <v>154</v>
      </c>
      <c r="D1142" s="19">
        <v>1</v>
      </c>
      <c r="E1142" s="2">
        <v>93000</v>
      </c>
      <c r="F1142" s="2">
        <f t="shared" si="583"/>
        <v>93000</v>
      </c>
      <c r="G1142" s="2">
        <v>102300.00000000001</v>
      </c>
      <c r="H1142" s="2">
        <f t="shared" si="584"/>
        <v>102300.00000000001</v>
      </c>
      <c r="I1142" s="2">
        <v>140699.70000000001</v>
      </c>
      <c r="J1142" s="63">
        <f t="shared" si="585"/>
        <v>140699.70000000001</v>
      </c>
      <c r="K1142" s="20">
        <f t="shared" si="586"/>
        <v>93000</v>
      </c>
      <c r="L1142" s="20">
        <f t="shared" si="587"/>
        <v>140699.70000000001</v>
      </c>
      <c r="M1142" s="20">
        <f t="shared" si="588"/>
        <v>102300.00000000001</v>
      </c>
      <c r="N1142" s="20">
        <f t="shared" si="589"/>
        <v>111999.90000000001</v>
      </c>
      <c r="O1142" s="20">
        <f t="shared" si="574"/>
        <v>97650</v>
      </c>
      <c r="P1142" s="20">
        <f t="shared" si="575"/>
        <v>121499.85</v>
      </c>
      <c r="Q1142" s="20">
        <f t="shared" si="590"/>
        <v>6576.0930650349019</v>
      </c>
      <c r="R1142" s="21">
        <f t="shared" si="576"/>
        <v>6.734350297014749E-2</v>
      </c>
      <c r="S1142" s="20">
        <f t="shared" si="580"/>
        <v>111999.90000000001</v>
      </c>
      <c r="T1142" s="16" t="str">
        <f t="shared" si="577"/>
        <v>PROMEDIO</v>
      </c>
      <c r="U1142" s="16">
        <v>1</v>
      </c>
      <c r="V1142" s="16">
        <v>1</v>
      </c>
      <c r="W1142" s="18">
        <f t="shared" si="578"/>
        <v>0</v>
      </c>
      <c r="X1142" s="22">
        <f t="shared" si="579"/>
        <v>1</v>
      </c>
      <c r="Y1142" s="22" t="e">
        <f>U1142/#REF!</f>
        <v>#REF!</v>
      </c>
      <c r="Z1142" s="22" t="e">
        <f>V1142/#REF!</f>
        <v>#REF!</v>
      </c>
      <c r="AA1142" s="20">
        <f t="shared" si="581"/>
        <v>111999.90000000001</v>
      </c>
      <c r="AB1142" s="20">
        <f t="shared" si="582"/>
        <v>111999.90000000001</v>
      </c>
    </row>
    <row r="1143" spans="1:28" x14ac:dyDescent="0.2">
      <c r="A1143" s="40">
        <v>1055</v>
      </c>
      <c r="B1143" s="55" t="s">
        <v>499</v>
      </c>
      <c r="C1143" s="54" t="s">
        <v>153</v>
      </c>
      <c r="D1143" s="19">
        <v>1</v>
      </c>
      <c r="E1143" s="2">
        <v>85000</v>
      </c>
      <c r="F1143" s="2">
        <f t="shared" si="583"/>
        <v>85000</v>
      </c>
      <c r="G1143" s="2">
        <v>86700</v>
      </c>
      <c r="H1143" s="2">
        <f t="shared" si="584"/>
        <v>86700</v>
      </c>
      <c r="I1143" s="2">
        <v>132812.5</v>
      </c>
      <c r="J1143" s="63">
        <f t="shared" si="585"/>
        <v>132812.5</v>
      </c>
      <c r="K1143" s="20">
        <f t="shared" si="586"/>
        <v>85000</v>
      </c>
      <c r="L1143" s="20">
        <f t="shared" si="587"/>
        <v>132812.5</v>
      </c>
      <c r="M1143" s="20">
        <f t="shared" si="588"/>
        <v>86700</v>
      </c>
      <c r="N1143" s="20">
        <f t="shared" si="589"/>
        <v>101504.16666666667</v>
      </c>
      <c r="O1143" s="20">
        <f t="shared" si="574"/>
        <v>85850</v>
      </c>
      <c r="P1143" s="20">
        <f t="shared" si="575"/>
        <v>109756.25</v>
      </c>
      <c r="Q1143" s="20">
        <f t="shared" si="590"/>
        <v>1202.0815280171307</v>
      </c>
      <c r="R1143" s="21">
        <f t="shared" si="576"/>
        <v>1.4002114478941534E-2</v>
      </c>
      <c r="S1143" s="20">
        <f t="shared" si="580"/>
        <v>101504.16666666667</v>
      </c>
      <c r="T1143" s="16" t="str">
        <f t="shared" si="577"/>
        <v>PROMEDIO</v>
      </c>
      <c r="U1143" s="16">
        <v>1</v>
      </c>
      <c r="V1143" s="16">
        <v>1</v>
      </c>
      <c r="W1143" s="18">
        <f t="shared" si="578"/>
        <v>0</v>
      </c>
      <c r="X1143" s="22">
        <f t="shared" si="579"/>
        <v>1</v>
      </c>
      <c r="Y1143" s="22" t="e">
        <f>U1143/#REF!</f>
        <v>#REF!</v>
      </c>
      <c r="Z1143" s="22" t="e">
        <f>V1143/#REF!</f>
        <v>#REF!</v>
      </c>
      <c r="AA1143" s="20">
        <f t="shared" si="581"/>
        <v>101504.16666666667</v>
      </c>
      <c r="AB1143" s="20">
        <f t="shared" si="582"/>
        <v>101504.16666666667</v>
      </c>
    </row>
    <row r="1144" spans="1:28" x14ac:dyDescent="0.2">
      <c r="A1144" s="40">
        <v>1056</v>
      </c>
      <c r="B1144" s="55" t="s">
        <v>500</v>
      </c>
      <c r="C1144" s="54" t="s">
        <v>153</v>
      </c>
      <c r="D1144" s="19">
        <v>1</v>
      </c>
      <c r="E1144" s="2">
        <v>75000</v>
      </c>
      <c r="F1144" s="2">
        <f t="shared" si="583"/>
        <v>75000</v>
      </c>
      <c r="G1144" s="2">
        <v>76500</v>
      </c>
      <c r="H1144" s="2">
        <f t="shared" si="584"/>
        <v>76500</v>
      </c>
      <c r="I1144" s="2">
        <v>89107.5</v>
      </c>
      <c r="J1144" s="63">
        <f t="shared" si="585"/>
        <v>89107.5</v>
      </c>
      <c r="K1144" s="20">
        <f t="shared" si="586"/>
        <v>75000</v>
      </c>
      <c r="L1144" s="20">
        <f t="shared" si="587"/>
        <v>89107.5</v>
      </c>
      <c r="M1144" s="20">
        <f t="shared" si="588"/>
        <v>76500</v>
      </c>
      <c r="N1144" s="20">
        <f t="shared" si="589"/>
        <v>80202.5</v>
      </c>
      <c r="O1144" s="20">
        <f t="shared" si="574"/>
        <v>75750</v>
      </c>
      <c r="P1144" s="20">
        <f t="shared" si="575"/>
        <v>82803.75</v>
      </c>
      <c r="Q1144" s="20">
        <f t="shared" si="590"/>
        <v>1060.6601717798212</v>
      </c>
      <c r="R1144" s="21">
        <f t="shared" si="576"/>
        <v>1.4002114478941534E-2</v>
      </c>
      <c r="S1144" s="20">
        <f t="shared" si="580"/>
        <v>80202.5</v>
      </c>
      <c r="T1144" s="16" t="str">
        <f t="shared" si="577"/>
        <v>PROMEDIO</v>
      </c>
      <c r="U1144" s="16">
        <v>1</v>
      </c>
      <c r="V1144" s="16">
        <v>1</v>
      </c>
      <c r="W1144" s="18">
        <f t="shared" si="578"/>
        <v>0</v>
      </c>
      <c r="X1144" s="22">
        <f t="shared" si="579"/>
        <v>1</v>
      </c>
      <c r="Y1144" s="22" t="e">
        <f>U1144/#REF!</f>
        <v>#REF!</v>
      </c>
      <c r="Z1144" s="22" t="e">
        <f>V1144/#REF!</f>
        <v>#REF!</v>
      </c>
      <c r="AA1144" s="20">
        <f t="shared" si="581"/>
        <v>80202.5</v>
      </c>
      <c r="AB1144" s="20">
        <f t="shared" si="582"/>
        <v>80202.5</v>
      </c>
    </row>
    <row r="1145" spans="1:28" ht="30.6" x14ac:dyDescent="0.2">
      <c r="A1145" s="40">
        <v>1057</v>
      </c>
      <c r="B1145" s="55" t="s">
        <v>510</v>
      </c>
      <c r="C1145" s="54" t="s">
        <v>154</v>
      </c>
      <c r="D1145" s="19">
        <v>1</v>
      </c>
      <c r="E1145" s="2">
        <v>85000</v>
      </c>
      <c r="F1145" s="2">
        <f t="shared" si="583"/>
        <v>85000</v>
      </c>
      <c r="G1145" s="2">
        <v>99450</v>
      </c>
      <c r="H1145" s="2">
        <f t="shared" si="584"/>
        <v>99450</v>
      </c>
      <c r="I1145" s="2">
        <v>99144</v>
      </c>
      <c r="J1145" s="63">
        <f t="shared" si="585"/>
        <v>99144</v>
      </c>
      <c r="K1145" s="20">
        <f t="shared" si="586"/>
        <v>85000</v>
      </c>
      <c r="L1145" s="20">
        <f t="shared" si="587"/>
        <v>99450</v>
      </c>
      <c r="M1145" s="20">
        <f t="shared" si="588"/>
        <v>99144</v>
      </c>
      <c r="N1145" s="20">
        <f t="shared" si="589"/>
        <v>94531.333333333328</v>
      </c>
      <c r="O1145" s="20">
        <f t="shared" si="574"/>
        <v>92072</v>
      </c>
      <c r="P1145" s="20">
        <f t="shared" si="575"/>
        <v>99297</v>
      </c>
      <c r="Q1145" s="20">
        <f t="shared" si="590"/>
        <v>10217.692988145613</v>
      </c>
      <c r="R1145" s="21">
        <f t="shared" si="576"/>
        <v>0.11097503028223143</v>
      </c>
      <c r="S1145" s="20">
        <f t="shared" si="580"/>
        <v>92072</v>
      </c>
      <c r="T1145" s="16" t="str">
        <f t="shared" si="577"/>
        <v>PROM[MEN-MED]</v>
      </c>
      <c r="U1145" s="16">
        <v>1</v>
      </c>
      <c r="V1145" s="16">
        <v>1</v>
      </c>
      <c r="W1145" s="18">
        <f t="shared" si="578"/>
        <v>0</v>
      </c>
      <c r="X1145" s="22">
        <f t="shared" si="579"/>
        <v>1</v>
      </c>
      <c r="Y1145" s="22" t="e">
        <f>U1145/#REF!</f>
        <v>#REF!</v>
      </c>
      <c r="Z1145" s="22" t="e">
        <f>V1145/#REF!</f>
        <v>#REF!</v>
      </c>
      <c r="AA1145" s="20">
        <f t="shared" si="581"/>
        <v>92072</v>
      </c>
      <c r="AB1145" s="20">
        <f t="shared" si="582"/>
        <v>92072</v>
      </c>
    </row>
    <row r="1146" spans="1:28" ht="20.399999999999999" x14ac:dyDescent="0.2">
      <c r="A1146" s="40">
        <v>1058</v>
      </c>
      <c r="B1146" s="55" t="s">
        <v>501</v>
      </c>
      <c r="C1146" s="54" t="s">
        <v>153</v>
      </c>
      <c r="D1146" s="19">
        <v>1</v>
      </c>
      <c r="E1146" s="2">
        <v>319925</v>
      </c>
      <c r="F1146" s="2">
        <f t="shared" si="583"/>
        <v>319925</v>
      </c>
      <c r="G1146" s="2">
        <v>335921.25</v>
      </c>
      <c r="H1146" s="2">
        <f t="shared" si="584"/>
        <v>335921.25</v>
      </c>
      <c r="I1146" s="2">
        <v>499882.8125</v>
      </c>
      <c r="J1146" s="63">
        <f t="shared" si="585"/>
        <v>499882.8125</v>
      </c>
      <c r="K1146" s="20">
        <f t="shared" si="586"/>
        <v>319925</v>
      </c>
      <c r="L1146" s="20">
        <f t="shared" si="587"/>
        <v>499882.8125</v>
      </c>
      <c r="M1146" s="20">
        <f t="shared" si="588"/>
        <v>335921.25</v>
      </c>
      <c r="N1146" s="20">
        <f t="shared" si="589"/>
        <v>385243.02083333331</v>
      </c>
      <c r="O1146" s="20">
        <f t="shared" si="574"/>
        <v>327923.125</v>
      </c>
      <c r="P1146" s="20">
        <f t="shared" si="575"/>
        <v>417902.03125</v>
      </c>
      <c r="Q1146" s="20">
        <f t="shared" si="590"/>
        <v>11311.05684855531</v>
      </c>
      <c r="R1146" s="21">
        <f t="shared" si="576"/>
        <v>3.449301371641695E-2</v>
      </c>
      <c r="S1146" s="20">
        <f t="shared" si="580"/>
        <v>385243.02083333331</v>
      </c>
      <c r="T1146" s="16" t="str">
        <f t="shared" si="577"/>
        <v>PROMEDIO</v>
      </c>
      <c r="U1146" s="16">
        <v>1</v>
      </c>
      <c r="V1146" s="16">
        <v>1</v>
      </c>
      <c r="W1146" s="18">
        <f t="shared" si="578"/>
        <v>0</v>
      </c>
      <c r="X1146" s="22">
        <f t="shared" si="579"/>
        <v>1</v>
      </c>
      <c r="Y1146" s="22" t="e">
        <f>U1146/#REF!</f>
        <v>#REF!</v>
      </c>
      <c r="Z1146" s="22" t="e">
        <f>V1146/#REF!</f>
        <v>#REF!</v>
      </c>
      <c r="AA1146" s="20">
        <f t="shared" si="581"/>
        <v>385243.02083333331</v>
      </c>
      <c r="AB1146" s="20">
        <f t="shared" si="582"/>
        <v>385243.02083333331</v>
      </c>
    </row>
    <row r="1147" spans="1:28" x14ac:dyDescent="0.2">
      <c r="A1147" s="40">
        <v>1059</v>
      </c>
      <c r="B1147" s="55" t="s">
        <v>511</v>
      </c>
      <c r="C1147" s="54" t="s">
        <v>153</v>
      </c>
      <c r="D1147" s="19">
        <v>1</v>
      </c>
      <c r="E1147" s="2">
        <v>850000</v>
      </c>
      <c r="F1147" s="2">
        <f t="shared" si="583"/>
        <v>850000</v>
      </c>
      <c r="G1147" s="2">
        <v>1011500</v>
      </c>
      <c r="H1147" s="2">
        <f t="shared" si="584"/>
        <v>1011500</v>
      </c>
      <c r="I1147" s="2">
        <v>1085364.9999999998</v>
      </c>
      <c r="J1147" s="63">
        <f t="shared" si="585"/>
        <v>1085364.9999999998</v>
      </c>
      <c r="K1147" s="20">
        <f t="shared" si="586"/>
        <v>850000</v>
      </c>
      <c r="L1147" s="20">
        <f t="shared" si="587"/>
        <v>1085364.9999999998</v>
      </c>
      <c r="M1147" s="20">
        <f t="shared" si="588"/>
        <v>1011500</v>
      </c>
      <c r="N1147" s="20">
        <f t="shared" si="589"/>
        <v>982288.33333333337</v>
      </c>
      <c r="O1147" s="20">
        <f t="shared" si="574"/>
        <v>930750</v>
      </c>
      <c r="P1147" s="20">
        <f t="shared" si="575"/>
        <v>1048432.4999999999</v>
      </c>
      <c r="Q1147" s="20">
        <f t="shared" si="590"/>
        <v>114197.74516162742</v>
      </c>
      <c r="R1147" s="21">
        <f t="shared" si="576"/>
        <v>0.12269432732917263</v>
      </c>
      <c r="S1147" s="20">
        <f t="shared" si="580"/>
        <v>930750</v>
      </c>
      <c r="T1147" s="16" t="str">
        <f t="shared" si="577"/>
        <v>PROM[MEN-MED]</v>
      </c>
      <c r="U1147" s="16">
        <v>1</v>
      </c>
      <c r="V1147" s="16">
        <v>1</v>
      </c>
      <c r="W1147" s="18">
        <f t="shared" si="578"/>
        <v>0</v>
      </c>
      <c r="X1147" s="22">
        <f t="shared" si="579"/>
        <v>1</v>
      </c>
      <c r="Y1147" s="22" t="e">
        <f>U1147/#REF!</f>
        <v>#REF!</v>
      </c>
      <c r="Z1147" s="22" t="e">
        <f>V1147/#REF!</f>
        <v>#REF!</v>
      </c>
      <c r="AA1147" s="20">
        <f t="shared" si="581"/>
        <v>930750</v>
      </c>
      <c r="AB1147" s="20">
        <f t="shared" si="582"/>
        <v>930750</v>
      </c>
    </row>
    <row r="1148" spans="1:28" ht="20.399999999999999" x14ac:dyDescent="0.2">
      <c r="A1148" s="40">
        <v>1060</v>
      </c>
      <c r="B1148" s="55" t="s">
        <v>265</v>
      </c>
      <c r="C1148" s="54" t="s">
        <v>154</v>
      </c>
      <c r="D1148" s="19">
        <v>1</v>
      </c>
      <c r="E1148" s="2">
        <v>118000</v>
      </c>
      <c r="F1148" s="2">
        <f t="shared" si="583"/>
        <v>118000</v>
      </c>
      <c r="G1148" s="2">
        <v>128620.00000000001</v>
      </c>
      <c r="H1148" s="2">
        <f t="shared" si="584"/>
        <v>128620.00000000001</v>
      </c>
      <c r="I1148" s="2">
        <v>161530.19999999998</v>
      </c>
      <c r="J1148" s="63">
        <f t="shared" si="585"/>
        <v>161530.19999999998</v>
      </c>
      <c r="K1148" s="20">
        <f t="shared" si="586"/>
        <v>118000</v>
      </c>
      <c r="L1148" s="20">
        <f t="shared" si="587"/>
        <v>161530.19999999998</v>
      </c>
      <c r="M1148" s="20">
        <f t="shared" si="588"/>
        <v>128620.00000000001</v>
      </c>
      <c r="N1148" s="20">
        <f t="shared" si="589"/>
        <v>136050.06666666665</v>
      </c>
      <c r="O1148" s="20">
        <f t="shared" si="574"/>
        <v>123310</v>
      </c>
      <c r="P1148" s="20">
        <f t="shared" si="575"/>
        <v>145075.1</v>
      </c>
      <c r="Q1148" s="20">
        <f t="shared" si="590"/>
        <v>7509.4740162011449</v>
      </c>
      <c r="R1148" s="21">
        <f t="shared" si="576"/>
        <v>6.0899148618937186E-2</v>
      </c>
      <c r="S1148" s="20">
        <f t="shared" si="580"/>
        <v>136050.06666666665</v>
      </c>
      <c r="T1148" s="16" t="str">
        <f t="shared" si="577"/>
        <v>PROMEDIO</v>
      </c>
      <c r="U1148" s="16">
        <v>1</v>
      </c>
      <c r="V1148" s="16">
        <v>1</v>
      </c>
      <c r="W1148" s="18">
        <f t="shared" si="578"/>
        <v>0</v>
      </c>
      <c r="X1148" s="22">
        <f t="shared" si="579"/>
        <v>1</v>
      </c>
      <c r="Y1148" s="22" t="e">
        <f>U1148/#REF!</f>
        <v>#REF!</v>
      </c>
      <c r="Z1148" s="22" t="e">
        <f>V1148/#REF!</f>
        <v>#REF!</v>
      </c>
      <c r="AA1148" s="20">
        <f t="shared" si="581"/>
        <v>136050.06666666665</v>
      </c>
      <c r="AB1148" s="20">
        <f t="shared" si="582"/>
        <v>136050.06666666665</v>
      </c>
    </row>
    <row r="1149" spans="1:28" ht="71.400000000000006" x14ac:dyDescent="0.2">
      <c r="A1149" s="40">
        <v>1061</v>
      </c>
      <c r="B1149" s="55" t="s">
        <v>512</v>
      </c>
      <c r="C1149" s="54" t="s">
        <v>153</v>
      </c>
      <c r="D1149" s="19">
        <v>1</v>
      </c>
      <c r="E1149" s="2">
        <v>850000</v>
      </c>
      <c r="F1149" s="2">
        <f t="shared" si="583"/>
        <v>850000</v>
      </c>
      <c r="G1149" s="2">
        <v>892500</v>
      </c>
      <c r="H1149" s="2">
        <f t="shared" si="584"/>
        <v>892500</v>
      </c>
      <c r="I1149" s="2">
        <v>1124124.9999999998</v>
      </c>
      <c r="J1149" s="63">
        <f t="shared" si="585"/>
        <v>1124124.9999999998</v>
      </c>
      <c r="K1149" s="20">
        <f t="shared" si="586"/>
        <v>850000</v>
      </c>
      <c r="L1149" s="20">
        <f t="shared" si="587"/>
        <v>1124124.9999999998</v>
      </c>
      <c r="M1149" s="20">
        <f t="shared" si="588"/>
        <v>892500</v>
      </c>
      <c r="N1149" s="20">
        <f t="shared" si="589"/>
        <v>955541.66666666663</v>
      </c>
      <c r="O1149" s="20">
        <f t="shared" si="574"/>
        <v>871250</v>
      </c>
      <c r="P1149" s="20">
        <f t="shared" si="575"/>
        <v>1008312.4999999999</v>
      </c>
      <c r="Q1149" s="20">
        <f t="shared" si="590"/>
        <v>30052.038200428269</v>
      </c>
      <c r="R1149" s="21">
        <f t="shared" si="576"/>
        <v>3.449301371641695E-2</v>
      </c>
      <c r="S1149" s="20">
        <f t="shared" si="580"/>
        <v>955541.66666666663</v>
      </c>
      <c r="T1149" s="16" t="str">
        <f t="shared" si="577"/>
        <v>PROMEDIO</v>
      </c>
      <c r="U1149" s="16">
        <v>1</v>
      </c>
      <c r="V1149" s="16">
        <v>1</v>
      </c>
      <c r="W1149" s="18">
        <f t="shared" si="578"/>
        <v>0</v>
      </c>
      <c r="X1149" s="22">
        <f t="shared" si="579"/>
        <v>1</v>
      </c>
      <c r="Y1149" s="22" t="e">
        <f>U1149/#REF!</f>
        <v>#REF!</v>
      </c>
      <c r="Z1149" s="22" t="e">
        <f>V1149/#REF!</f>
        <v>#REF!</v>
      </c>
      <c r="AA1149" s="20">
        <f t="shared" si="581"/>
        <v>955541.66666666663</v>
      </c>
      <c r="AB1149" s="20">
        <f t="shared" si="582"/>
        <v>955541.66666666663</v>
      </c>
    </row>
    <row r="1150" spans="1:28" ht="51" x14ac:dyDescent="0.2">
      <c r="A1150" s="40">
        <v>1062</v>
      </c>
      <c r="B1150" s="55" t="s">
        <v>735</v>
      </c>
      <c r="C1150" s="54" t="s">
        <v>153</v>
      </c>
      <c r="D1150" s="19">
        <v>1</v>
      </c>
      <c r="E1150" s="2">
        <v>674646.37</v>
      </c>
      <c r="F1150" s="2">
        <f t="shared" si="583"/>
        <v>674646.37</v>
      </c>
      <c r="G1150" s="2">
        <v>721871.61590000009</v>
      </c>
      <c r="H1150" s="2">
        <f t="shared" si="584"/>
        <v>721871.61590000009</v>
      </c>
      <c r="I1150" s="2">
        <v>786907.52596800006</v>
      </c>
      <c r="J1150" s="63">
        <f t="shared" si="585"/>
        <v>786907.52596800006</v>
      </c>
      <c r="K1150" s="20">
        <f t="shared" si="586"/>
        <v>674646.37</v>
      </c>
      <c r="L1150" s="20">
        <f t="shared" si="587"/>
        <v>786907.52596800006</v>
      </c>
      <c r="M1150" s="20">
        <f t="shared" si="588"/>
        <v>721871.61590000009</v>
      </c>
      <c r="N1150" s="20">
        <f t="shared" si="589"/>
        <v>727808.50395599997</v>
      </c>
      <c r="O1150" s="20">
        <f t="shared" si="574"/>
        <v>698258.9929500001</v>
      </c>
      <c r="P1150" s="20">
        <f t="shared" si="575"/>
        <v>754389.57093400008</v>
      </c>
      <c r="Q1150" s="20">
        <f t="shared" si="590"/>
        <v>33393.29161909227</v>
      </c>
      <c r="R1150" s="21">
        <f t="shared" si="576"/>
        <v>4.7823647036771423E-2</v>
      </c>
      <c r="S1150" s="20">
        <f t="shared" si="580"/>
        <v>727808.50395599997</v>
      </c>
      <c r="T1150" s="16" t="str">
        <f t="shared" si="577"/>
        <v>PROMEDIO</v>
      </c>
      <c r="U1150" s="16">
        <v>1</v>
      </c>
      <c r="V1150" s="16">
        <v>1</v>
      </c>
      <c r="W1150" s="18">
        <f t="shared" si="578"/>
        <v>0</v>
      </c>
      <c r="X1150" s="22">
        <f t="shared" si="579"/>
        <v>1</v>
      </c>
      <c r="Y1150" s="22" t="e">
        <f>U1150/#REF!</f>
        <v>#REF!</v>
      </c>
      <c r="Z1150" s="22" t="e">
        <f>V1150/#REF!</f>
        <v>#REF!</v>
      </c>
      <c r="AA1150" s="20">
        <f t="shared" si="581"/>
        <v>727808.50395599997</v>
      </c>
      <c r="AB1150" s="20">
        <f t="shared" si="582"/>
        <v>727808.50395599997</v>
      </c>
    </row>
    <row r="1151" spans="1:28" x14ac:dyDescent="0.2">
      <c r="A1151" s="40">
        <v>1063</v>
      </c>
      <c r="B1151" s="55" t="s">
        <v>498</v>
      </c>
      <c r="C1151" s="54" t="s">
        <v>154</v>
      </c>
      <c r="D1151" s="19">
        <v>1</v>
      </c>
      <c r="E1151" s="2">
        <v>94000</v>
      </c>
      <c r="F1151" s="2">
        <f t="shared" si="583"/>
        <v>94000</v>
      </c>
      <c r="G1151" s="2">
        <v>117500</v>
      </c>
      <c r="H1151" s="2">
        <f t="shared" si="584"/>
        <v>117500</v>
      </c>
      <c r="I1151" s="2">
        <v>109641.60000000001</v>
      </c>
      <c r="J1151" s="63">
        <f t="shared" si="585"/>
        <v>109641.60000000001</v>
      </c>
      <c r="K1151" s="20">
        <f t="shared" si="586"/>
        <v>94000</v>
      </c>
      <c r="L1151" s="20">
        <f t="shared" si="587"/>
        <v>117500</v>
      </c>
      <c r="M1151" s="20">
        <f t="shared" si="588"/>
        <v>109641.60000000001</v>
      </c>
      <c r="N1151" s="20">
        <f t="shared" si="589"/>
        <v>107047.2</v>
      </c>
      <c r="O1151" s="20">
        <f t="shared" si="574"/>
        <v>101820.8</v>
      </c>
      <c r="P1151" s="20">
        <f t="shared" si="575"/>
        <v>113570.8</v>
      </c>
      <c r="Q1151" s="20">
        <f t="shared" si="590"/>
        <v>16617.009357883868</v>
      </c>
      <c r="R1151" s="21">
        <f t="shared" si="576"/>
        <v>0.16319857394445797</v>
      </c>
      <c r="S1151" s="20">
        <f t="shared" si="580"/>
        <v>101820.8</v>
      </c>
      <c r="T1151" s="16" t="str">
        <f t="shared" si="577"/>
        <v>PROM[MEN-MED]</v>
      </c>
      <c r="U1151" s="16">
        <v>1</v>
      </c>
      <c r="V1151" s="16">
        <v>1</v>
      </c>
      <c r="W1151" s="18">
        <f t="shared" si="578"/>
        <v>0</v>
      </c>
      <c r="X1151" s="22">
        <f t="shared" si="579"/>
        <v>1</v>
      </c>
      <c r="Y1151" s="22" t="e">
        <f>U1151/#REF!</f>
        <v>#REF!</v>
      </c>
      <c r="Z1151" s="22" t="e">
        <f>V1151/#REF!</f>
        <v>#REF!</v>
      </c>
      <c r="AA1151" s="20">
        <f t="shared" si="581"/>
        <v>101820.8</v>
      </c>
      <c r="AB1151" s="20">
        <f t="shared" si="582"/>
        <v>101820.8</v>
      </c>
    </row>
    <row r="1152" spans="1:28" x14ac:dyDescent="0.2">
      <c r="A1152" s="40">
        <v>1064</v>
      </c>
      <c r="B1152" s="55" t="s">
        <v>247</v>
      </c>
      <c r="C1152" s="54" t="s">
        <v>153</v>
      </c>
      <c r="D1152" s="19">
        <v>1</v>
      </c>
      <c r="E1152" s="2">
        <v>620750</v>
      </c>
      <c r="F1152" s="2">
        <f t="shared" si="583"/>
        <v>620750</v>
      </c>
      <c r="G1152" s="2">
        <v>645580</v>
      </c>
      <c r="H1152" s="2">
        <f t="shared" si="584"/>
        <v>645580</v>
      </c>
      <c r="I1152" s="2">
        <v>849744.67499999993</v>
      </c>
      <c r="J1152" s="63">
        <f t="shared" si="585"/>
        <v>849744.67499999993</v>
      </c>
      <c r="K1152" s="20">
        <f t="shared" si="586"/>
        <v>620750</v>
      </c>
      <c r="L1152" s="20">
        <f t="shared" si="587"/>
        <v>849744.67499999993</v>
      </c>
      <c r="M1152" s="20">
        <f t="shared" si="588"/>
        <v>645580</v>
      </c>
      <c r="N1152" s="20">
        <f t="shared" si="589"/>
        <v>705358.22499999998</v>
      </c>
      <c r="O1152" s="20">
        <f t="shared" si="574"/>
        <v>633165</v>
      </c>
      <c r="P1152" s="20">
        <f t="shared" si="575"/>
        <v>747662.33749999991</v>
      </c>
      <c r="Q1152" s="20">
        <f t="shared" si="590"/>
        <v>17557.461376861975</v>
      </c>
      <c r="R1152" s="21">
        <f t="shared" si="576"/>
        <v>2.77296776935901E-2</v>
      </c>
      <c r="S1152" s="20">
        <f t="shared" si="580"/>
        <v>705358.22499999998</v>
      </c>
      <c r="T1152" s="16" t="str">
        <f t="shared" si="577"/>
        <v>PROMEDIO</v>
      </c>
      <c r="U1152" s="16">
        <v>1</v>
      </c>
      <c r="V1152" s="16">
        <v>1</v>
      </c>
      <c r="W1152" s="18">
        <f t="shared" si="578"/>
        <v>0</v>
      </c>
      <c r="X1152" s="22">
        <f t="shared" si="579"/>
        <v>1</v>
      </c>
      <c r="Y1152" s="22" t="e">
        <f>U1152/#REF!</f>
        <v>#REF!</v>
      </c>
      <c r="Z1152" s="22" t="e">
        <f>V1152/#REF!</f>
        <v>#REF!</v>
      </c>
      <c r="AA1152" s="20">
        <f t="shared" si="581"/>
        <v>705358.22499999998</v>
      </c>
      <c r="AB1152" s="20">
        <f t="shared" si="582"/>
        <v>705358.22499999998</v>
      </c>
    </row>
    <row r="1153" spans="1:28" x14ac:dyDescent="0.2">
      <c r="A1153" s="40">
        <v>1065</v>
      </c>
      <c r="B1153" s="55" t="s">
        <v>235</v>
      </c>
      <c r="C1153" s="54" t="s">
        <v>154</v>
      </c>
      <c r="D1153" s="19">
        <v>1</v>
      </c>
      <c r="E1153" s="2">
        <v>86000</v>
      </c>
      <c r="F1153" s="2">
        <f t="shared" si="583"/>
        <v>86000</v>
      </c>
      <c r="G1153" s="2">
        <v>102340</v>
      </c>
      <c r="H1153" s="2">
        <f t="shared" si="584"/>
        <v>102340</v>
      </c>
      <c r="I1153" s="2">
        <v>104060.00000000003</v>
      </c>
      <c r="J1153" s="63">
        <f t="shared" si="585"/>
        <v>104060.00000000003</v>
      </c>
      <c r="K1153" s="20">
        <f t="shared" si="586"/>
        <v>86000</v>
      </c>
      <c r="L1153" s="20">
        <f t="shared" si="587"/>
        <v>104060.00000000003</v>
      </c>
      <c r="M1153" s="20">
        <f t="shared" si="588"/>
        <v>102340</v>
      </c>
      <c r="N1153" s="20">
        <f t="shared" si="589"/>
        <v>97466.666666666672</v>
      </c>
      <c r="O1153" s="20">
        <f t="shared" si="574"/>
        <v>94170</v>
      </c>
      <c r="P1153" s="20">
        <f t="shared" si="575"/>
        <v>103200.00000000001</v>
      </c>
      <c r="Q1153" s="20">
        <f t="shared" si="590"/>
        <v>11554.124804588186</v>
      </c>
      <c r="R1153" s="21">
        <f t="shared" si="576"/>
        <v>0.12269432732917263</v>
      </c>
      <c r="S1153" s="20">
        <f t="shared" si="580"/>
        <v>94170</v>
      </c>
      <c r="T1153" s="16" t="str">
        <f t="shared" si="577"/>
        <v>PROM[MEN-MED]</v>
      </c>
      <c r="U1153" s="16">
        <v>1</v>
      </c>
      <c r="V1153" s="16">
        <v>1</v>
      </c>
      <c r="W1153" s="18">
        <f t="shared" si="578"/>
        <v>0</v>
      </c>
      <c r="X1153" s="22">
        <f t="shared" si="579"/>
        <v>1</v>
      </c>
      <c r="Y1153" s="22" t="e">
        <f>U1153/#REF!</f>
        <v>#REF!</v>
      </c>
      <c r="Z1153" s="22" t="e">
        <f>V1153/#REF!</f>
        <v>#REF!</v>
      </c>
      <c r="AA1153" s="20">
        <f t="shared" si="581"/>
        <v>94170</v>
      </c>
      <c r="AB1153" s="20">
        <f t="shared" si="582"/>
        <v>94170</v>
      </c>
    </row>
    <row r="1154" spans="1:28" x14ac:dyDescent="0.2">
      <c r="A1154" s="40">
        <v>1066</v>
      </c>
      <c r="B1154" s="55" t="s">
        <v>264</v>
      </c>
      <c r="C1154" s="54" t="s">
        <v>154</v>
      </c>
      <c r="D1154" s="19">
        <v>1</v>
      </c>
      <c r="E1154" s="2">
        <v>175000</v>
      </c>
      <c r="F1154" s="2">
        <f t="shared" si="583"/>
        <v>175000</v>
      </c>
      <c r="G1154" s="2">
        <v>176750</v>
      </c>
      <c r="H1154" s="2">
        <f t="shared" si="584"/>
        <v>176750</v>
      </c>
      <c r="I1154" s="2">
        <v>185657.5</v>
      </c>
      <c r="J1154" s="63">
        <f t="shared" si="585"/>
        <v>185657.5</v>
      </c>
      <c r="K1154" s="20">
        <f t="shared" si="586"/>
        <v>175000</v>
      </c>
      <c r="L1154" s="20">
        <f t="shared" si="587"/>
        <v>185657.5</v>
      </c>
      <c r="M1154" s="20">
        <f t="shared" si="588"/>
        <v>176750</v>
      </c>
      <c r="N1154" s="20">
        <f t="shared" si="589"/>
        <v>179135.83333333334</v>
      </c>
      <c r="O1154" s="20">
        <f t="shared" si="574"/>
        <v>175875</v>
      </c>
      <c r="P1154" s="20">
        <f t="shared" si="575"/>
        <v>181203.75</v>
      </c>
      <c r="Q1154" s="20">
        <f t="shared" si="590"/>
        <v>1237.4368670764582</v>
      </c>
      <c r="R1154" s="21">
        <f t="shared" si="576"/>
        <v>7.0358883700153982E-3</v>
      </c>
      <c r="S1154" s="20">
        <f t="shared" si="580"/>
        <v>179135.83333333334</v>
      </c>
      <c r="T1154" s="16" t="str">
        <f t="shared" si="577"/>
        <v>PROMEDIO</v>
      </c>
      <c r="U1154" s="16">
        <v>1</v>
      </c>
      <c r="V1154" s="16">
        <v>1</v>
      </c>
      <c r="W1154" s="18">
        <f t="shared" si="578"/>
        <v>0</v>
      </c>
      <c r="X1154" s="22">
        <f t="shared" si="579"/>
        <v>1</v>
      </c>
      <c r="Y1154" s="22" t="e">
        <f>U1154/#REF!</f>
        <v>#REF!</v>
      </c>
      <c r="Z1154" s="22" t="e">
        <f>V1154/#REF!</f>
        <v>#REF!</v>
      </c>
      <c r="AA1154" s="20">
        <f t="shared" si="581"/>
        <v>179135.83333333334</v>
      </c>
      <c r="AB1154" s="20">
        <f t="shared" si="582"/>
        <v>179135.83333333334</v>
      </c>
    </row>
    <row r="1155" spans="1:28" ht="20.399999999999999" x14ac:dyDescent="0.2">
      <c r="A1155" s="40">
        <v>1067</v>
      </c>
      <c r="B1155" s="55" t="s">
        <v>502</v>
      </c>
      <c r="C1155" s="54" t="s">
        <v>153</v>
      </c>
      <c r="D1155" s="19">
        <v>1</v>
      </c>
      <c r="E1155" s="2">
        <v>347704.99</v>
      </c>
      <c r="F1155" s="2">
        <f t="shared" si="583"/>
        <v>347704.99</v>
      </c>
      <c r="G1155" s="2">
        <v>434631.23749999999</v>
      </c>
      <c r="H1155" s="2">
        <f t="shared" si="584"/>
        <v>434631.23749999999</v>
      </c>
      <c r="I1155" s="2">
        <v>517524.10711599997</v>
      </c>
      <c r="J1155" s="63">
        <f t="shared" si="585"/>
        <v>517524.10711599997</v>
      </c>
      <c r="K1155" s="20">
        <f t="shared" si="586"/>
        <v>347704.99</v>
      </c>
      <c r="L1155" s="20">
        <f t="shared" si="587"/>
        <v>517524.10711599997</v>
      </c>
      <c r="M1155" s="20">
        <f t="shared" si="588"/>
        <v>434631.23749999999</v>
      </c>
      <c r="N1155" s="20">
        <f t="shared" si="589"/>
        <v>433286.77820533334</v>
      </c>
      <c r="O1155" s="20">
        <f t="shared" si="574"/>
        <v>391168.11375000002</v>
      </c>
      <c r="P1155" s="20">
        <f t="shared" si="575"/>
        <v>476077.67230799998</v>
      </c>
      <c r="Q1155" s="20">
        <f t="shared" si="590"/>
        <v>61466.139070350247</v>
      </c>
      <c r="R1155" s="21">
        <f t="shared" si="576"/>
        <v>0.15713484026367741</v>
      </c>
      <c r="S1155" s="20">
        <f t="shared" si="580"/>
        <v>391168.11375000002</v>
      </c>
      <c r="T1155" s="16" t="str">
        <f t="shared" si="577"/>
        <v>PROM[MEN-MED]</v>
      </c>
      <c r="U1155" s="16">
        <v>1</v>
      </c>
      <c r="V1155" s="16">
        <v>1</v>
      </c>
      <c r="W1155" s="18">
        <f t="shared" si="578"/>
        <v>0</v>
      </c>
      <c r="X1155" s="22">
        <f t="shared" si="579"/>
        <v>1</v>
      </c>
      <c r="Y1155" s="22" t="e">
        <f>U1155/#REF!</f>
        <v>#REF!</v>
      </c>
      <c r="Z1155" s="22" t="e">
        <f>V1155/#REF!</f>
        <v>#REF!</v>
      </c>
      <c r="AA1155" s="20">
        <f t="shared" si="581"/>
        <v>391168.11375000002</v>
      </c>
      <c r="AB1155" s="20">
        <f t="shared" si="582"/>
        <v>391168.11375000002</v>
      </c>
    </row>
    <row r="1156" spans="1:28" ht="20.399999999999999" x14ac:dyDescent="0.2">
      <c r="A1156" s="40">
        <v>1068</v>
      </c>
      <c r="B1156" s="55" t="s">
        <v>503</v>
      </c>
      <c r="C1156" s="54" t="s">
        <v>153</v>
      </c>
      <c r="D1156" s="19">
        <v>1</v>
      </c>
      <c r="E1156" s="2">
        <v>269889.89</v>
      </c>
      <c r="F1156" s="2">
        <f t="shared" si="583"/>
        <v>269889.89</v>
      </c>
      <c r="G1156" s="2">
        <v>275287.68780000001</v>
      </c>
      <c r="H1156" s="2">
        <f t="shared" si="584"/>
        <v>275287.68780000001</v>
      </c>
      <c r="I1156" s="2">
        <v>314799.56769600004</v>
      </c>
      <c r="J1156" s="63">
        <f t="shared" si="585"/>
        <v>314799.56769600004</v>
      </c>
      <c r="K1156" s="20">
        <f t="shared" si="586"/>
        <v>269889.89</v>
      </c>
      <c r="L1156" s="20">
        <f t="shared" si="587"/>
        <v>314799.56769600004</v>
      </c>
      <c r="M1156" s="20">
        <f t="shared" si="588"/>
        <v>275287.68780000001</v>
      </c>
      <c r="N1156" s="20">
        <f t="shared" si="589"/>
        <v>286659.04849866667</v>
      </c>
      <c r="O1156" s="20">
        <f t="shared" si="574"/>
        <v>272588.78890000004</v>
      </c>
      <c r="P1156" s="20">
        <f t="shared" si="575"/>
        <v>295043.62774800003</v>
      </c>
      <c r="Q1156" s="20">
        <f t="shared" si="590"/>
        <v>3816.8194278538281</v>
      </c>
      <c r="R1156" s="21">
        <f t="shared" si="576"/>
        <v>1.4002114478941535E-2</v>
      </c>
      <c r="S1156" s="20">
        <f t="shared" si="580"/>
        <v>286659.04849866667</v>
      </c>
      <c r="T1156" s="16" t="str">
        <f t="shared" si="577"/>
        <v>PROMEDIO</v>
      </c>
      <c r="U1156" s="16">
        <v>1</v>
      </c>
      <c r="V1156" s="16">
        <v>1</v>
      </c>
      <c r="W1156" s="18">
        <f t="shared" si="578"/>
        <v>0</v>
      </c>
      <c r="X1156" s="22">
        <f t="shared" si="579"/>
        <v>1</v>
      </c>
      <c r="Y1156" s="22" t="e">
        <f>U1156/#REF!</f>
        <v>#REF!</v>
      </c>
      <c r="Z1156" s="22" t="e">
        <f>V1156/#REF!</f>
        <v>#REF!</v>
      </c>
      <c r="AA1156" s="20">
        <f t="shared" si="581"/>
        <v>286659.04849866667</v>
      </c>
      <c r="AB1156" s="20">
        <f t="shared" si="582"/>
        <v>286659.04849866667</v>
      </c>
    </row>
    <row r="1157" spans="1:28" ht="20.399999999999999" x14ac:dyDescent="0.2">
      <c r="A1157" s="40">
        <v>1069</v>
      </c>
      <c r="B1157" s="55" t="s">
        <v>504</v>
      </c>
      <c r="C1157" s="54" t="s">
        <v>153</v>
      </c>
      <c r="D1157" s="19">
        <v>1</v>
      </c>
      <c r="E1157" s="2">
        <v>347704.99</v>
      </c>
      <c r="F1157" s="2">
        <f t="shared" si="583"/>
        <v>347704.99</v>
      </c>
      <c r="G1157" s="2">
        <v>434631.23749999999</v>
      </c>
      <c r="H1157" s="2">
        <f t="shared" si="584"/>
        <v>434631.23749999999</v>
      </c>
      <c r="I1157" s="2">
        <v>543289.046875</v>
      </c>
      <c r="J1157" s="63">
        <f t="shared" si="585"/>
        <v>543289.046875</v>
      </c>
      <c r="K1157" s="20">
        <f t="shared" si="586"/>
        <v>347704.99</v>
      </c>
      <c r="L1157" s="20">
        <f t="shared" si="587"/>
        <v>543289.046875</v>
      </c>
      <c r="M1157" s="20">
        <f t="shared" si="588"/>
        <v>434631.23749999999</v>
      </c>
      <c r="N1157" s="20">
        <f t="shared" si="589"/>
        <v>441875.09145833337</v>
      </c>
      <c r="O1157" s="20">
        <f t="shared" si="574"/>
        <v>391168.11375000002</v>
      </c>
      <c r="P1157" s="20">
        <f t="shared" si="575"/>
        <v>488960.14218750002</v>
      </c>
      <c r="Q1157" s="20">
        <f t="shared" si="590"/>
        <v>61466.139070350247</v>
      </c>
      <c r="R1157" s="21">
        <f t="shared" si="576"/>
        <v>0.15713484026367741</v>
      </c>
      <c r="S1157" s="20">
        <f t="shared" si="580"/>
        <v>391168.11375000002</v>
      </c>
      <c r="T1157" s="16" t="str">
        <f t="shared" si="577"/>
        <v>PROM[MEN-MED]</v>
      </c>
      <c r="U1157" s="16">
        <v>1</v>
      </c>
      <c r="V1157" s="16">
        <v>1</v>
      </c>
      <c r="W1157" s="18">
        <f t="shared" si="578"/>
        <v>0</v>
      </c>
      <c r="X1157" s="22">
        <f t="shared" si="579"/>
        <v>1</v>
      </c>
      <c r="Y1157" s="22" t="e">
        <f>U1157/#REF!</f>
        <v>#REF!</v>
      </c>
      <c r="Z1157" s="22" t="e">
        <f>V1157/#REF!</f>
        <v>#REF!</v>
      </c>
      <c r="AA1157" s="20">
        <f t="shared" si="581"/>
        <v>391168.11375000002</v>
      </c>
      <c r="AB1157" s="20">
        <f t="shared" si="582"/>
        <v>391168.11375000002</v>
      </c>
    </row>
    <row r="1158" spans="1:28" ht="20.399999999999999" x14ac:dyDescent="0.2">
      <c r="A1158" s="40">
        <v>1070</v>
      </c>
      <c r="B1158" s="55" t="s">
        <v>515</v>
      </c>
      <c r="C1158" s="54" t="s">
        <v>153</v>
      </c>
      <c r="D1158" s="19">
        <v>1</v>
      </c>
      <c r="E1158" s="2">
        <v>465000</v>
      </c>
      <c r="F1158" s="2">
        <f t="shared" si="583"/>
        <v>465000</v>
      </c>
      <c r="G1158" s="2">
        <v>516150.00000000006</v>
      </c>
      <c r="H1158" s="2">
        <f t="shared" si="584"/>
        <v>516150.00000000006</v>
      </c>
      <c r="I1158" s="2">
        <v>714984</v>
      </c>
      <c r="J1158" s="63">
        <f t="shared" si="585"/>
        <v>714984</v>
      </c>
      <c r="K1158" s="20">
        <f t="shared" si="586"/>
        <v>465000</v>
      </c>
      <c r="L1158" s="20">
        <f t="shared" si="587"/>
        <v>714984</v>
      </c>
      <c r="M1158" s="20">
        <f t="shared" si="588"/>
        <v>516150.00000000006</v>
      </c>
      <c r="N1158" s="20">
        <f t="shared" si="589"/>
        <v>565378</v>
      </c>
      <c r="O1158" s="20">
        <f t="shared" si="574"/>
        <v>490575</v>
      </c>
      <c r="P1158" s="20">
        <f t="shared" si="575"/>
        <v>615567</v>
      </c>
      <c r="Q1158" s="20">
        <f t="shared" si="590"/>
        <v>36168.511857691949</v>
      </c>
      <c r="R1158" s="21">
        <f t="shared" si="576"/>
        <v>7.3726773393858122E-2</v>
      </c>
      <c r="S1158" s="20">
        <f t="shared" si="580"/>
        <v>565378</v>
      </c>
      <c r="T1158" s="16" t="str">
        <f t="shared" si="577"/>
        <v>PROMEDIO</v>
      </c>
      <c r="U1158" s="16">
        <v>1</v>
      </c>
      <c r="V1158" s="16">
        <v>1</v>
      </c>
      <c r="W1158" s="18">
        <f t="shared" si="578"/>
        <v>0</v>
      </c>
      <c r="X1158" s="22">
        <f t="shared" si="579"/>
        <v>1</v>
      </c>
      <c r="Y1158" s="22" t="e">
        <f>U1158/#REF!</f>
        <v>#REF!</v>
      </c>
      <c r="Z1158" s="22" t="e">
        <f>V1158/#REF!</f>
        <v>#REF!</v>
      </c>
      <c r="AA1158" s="20">
        <f t="shared" si="581"/>
        <v>565378</v>
      </c>
      <c r="AB1158" s="20">
        <f t="shared" si="582"/>
        <v>565378</v>
      </c>
    </row>
    <row r="1159" spans="1:28" x14ac:dyDescent="0.2">
      <c r="A1159" s="40">
        <v>1071</v>
      </c>
      <c r="B1159" s="55" t="s">
        <v>498</v>
      </c>
      <c r="C1159" s="54" t="s">
        <v>154</v>
      </c>
      <c r="D1159" s="19">
        <v>1</v>
      </c>
      <c r="E1159" s="2">
        <v>145000</v>
      </c>
      <c r="F1159" s="2">
        <f t="shared" si="583"/>
        <v>145000</v>
      </c>
      <c r="G1159" s="2">
        <v>160950</v>
      </c>
      <c r="H1159" s="2">
        <f t="shared" si="584"/>
        <v>160950</v>
      </c>
      <c r="I1159" s="2">
        <v>178654.50000000003</v>
      </c>
      <c r="J1159" s="63">
        <f t="shared" si="585"/>
        <v>178654.50000000003</v>
      </c>
      <c r="K1159" s="20">
        <f t="shared" si="586"/>
        <v>145000</v>
      </c>
      <c r="L1159" s="20">
        <f t="shared" si="587"/>
        <v>178654.50000000003</v>
      </c>
      <c r="M1159" s="20">
        <f t="shared" si="588"/>
        <v>160950</v>
      </c>
      <c r="N1159" s="20">
        <f t="shared" si="589"/>
        <v>161534.83333333334</v>
      </c>
      <c r="O1159" s="20">
        <f t="shared" si="574"/>
        <v>152975</v>
      </c>
      <c r="P1159" s="20">
        <f t="shared" si="575"/>
        <v>169802.25</v>
      </c>
      <c r="Q1159" s="20">
        <f t="shared" si="590"/>
        <v>11278.353159925433</v>
      </c>
      <c r="R1159" s="21">
        <f t="shared" si="576"/>
        <v>7.3726773393858039E-2</v>
      </c>
      <c r="S1159" s="20">
        <f t="shared" si="580"/>
        <v>161534.83333333334</v>
      </c>
      <c r="T1159" s="16" t="str">
        <f t="shared" si="577"/>
        <v>PROMEDIO</v>
      </c>
      <c r="U1159" s="16">
        <v>1</v>
      </c>
      <c r="V1159" s="16">
        <v>1</v>
      </c>
      <c r="W1159" s="18">
        <f t="shared" si="578"/>
        <v>0</v>
      </c>
      <c r="X1159" s="22">
        <f t="shared" si="579"/>
        <v>1</v>
      </c>
      <c r="Y1159" s="22" t="e">
        <f>U1159/#REF!</f>
        <v>#REF!</v>
      </c>
      <c r="Z1159" s="22" t="e">
        <f>V1159/#REF!</f>
        <v>#REF!</v>
      </c>
      <c r="AA1159" s="20">
        <f t="shared" si="581"/>
        <v>161534.83333333334</v>
      </c>
      <c r="AB1159" s="20">
        <f t="shared" si="582"/>
        <v>161534.83333333334</v>
      </c>
    </row>
    <row r="1160" spans="1:28" x14ac:dyDescent="0.2">
      <c r="A1160" s="40">
        <v>1072</v>
      </c>
      <c r="B1160" s="55" t="s">
        <v>499</v>
      </c>
      <c r="C1160" s="54" t="s">
        <v>153</v>
      </c>
      <c r="D1160" s="19">
        <v>1</v>
      </c>
      <c r="E1160" s="2">
        <v>85000</v>
      </c>
      <c r="F1160" s="2">
        <f t="shared" si="583"/>
        <v>85000</v>
      </c>
      <c r="G1160" s="2">
        <v>86700</v>
      </c>
      <c r="H1160" s="2">
        <f t="shared" si="584"/>
        <v>86700</v>
      </c>
      <c r="I1160" s="2">
        <v>126514</v>
      </c>
      <c r="J1160" s="63">
        <f t="shared" si="585"/>
        <v>126514</v>
      </c>
      <c r="K1160" s="20">
        <f t="shared" si="586"/>
        <v>85000</v>
      </c>
      <c r="L1160" s="20">
        <f t="shared" si="587"/>
        <v>126514</v>
      </c>
      <c r="M1160" s="20">
        <f t="shared" si="588"/>
        <v>86700</v>
      </c>
      <c r="N1160" s="20">
        <f t="shared" si="589"/>
        <v>99404.666666666672</v>
      </c>
      <c r="O1160" s="20">
        <f t="shared" si="574"/>
        <v>85850</v>
      </c>
      <c r="P1160" s="20">
        <f t="shared" si="575"/>
        <v>106607</v>
      </c>
      <c r="Q1160" s="20">
        <f t="shared" si="590"/>
        <v>1202.0815280171307</v>
      </c>
      <c r="R1160" s="21">
        <f t="shared" si="576"/>
        <v>1.4002114478941534E-2</v>
      </c>
      <c r="S1160" s="20">
        <f t="shared" si="580"/>
        <v>99404.666666666672</v>
      </c>
      <c r="T1160" s="16" t="str">
        <f t="shared" si="577"/>
        <v>PROMEDIO</v>
      </c>
      <c r="U1160" s="16">
        <v>1</v>
      </c>
      <c r="V1160" s="16">
        <v>1</v>
      </c>
      <c r="W1160" s="18">
        <f t="shared" si="578"/>
        <v>0</v>
      </c>
      <c r="X1160" s="22">
        <f t="shared" si="579"/>
        <v>1</v>
      </c>
      <c r="Y1160" s="22" t="e">
        <f>U1160/#REF!</f>
        <v>#REF!</v>
      </c>
      <c r="Z1160" s="22" t="e">
        <f>V1160/#REF!</f>
        <v>#REF!</v>
      </c>
      <c r="AA1160" s="20">
        <f t="shared" si="581"/>
        <v>99404.666666666672</v>
      </c>
      <c r="AB1160" s="20">
        <f t="shared" si="582"/>
        <v>99404.666666666672</v>
      </c>
    </row>
    <row r="1161" spans="1:28" x14ac:dyDescent="0.2">
      <c r="A1161" s="40">
        <v>1073</v>
      </c>
      <c r="B1161" s="55" t="s">
        <v>500</v>
      </c>
      <c r="C1161" s="54" t="s">
        <v>153</v>
      </c>
      <c r="D1161" s="19">
        <v>1</v>
      </c>
      <c r="E1161" s="2">
        <v>86000</v>
      </c>
      <c r="F1161" s="2">
        <f t="shared" si="583"/>
        <v>86000</v>
      </c>
      <c r="G1161" s="2">
        <v>89440</v>
      </c>
      <c r="H1161" s="2">
        <f t="shared" si="584"/>
        <v>89440</v>
      </c>
      <c r="I1161" s="2">
        <v>115721.59999999999</v>
      </c>
      <c r="J1161" s="63">
        <f t="shared" si="585"/>
        <v>115721.59999999999</v>
      </c>
      <c r="K1161" s="20">
        <f t="shared" si="586"/>
        <v>86000</v>
      </c>
      <c r="L1161" s="20">
        <f t="shared" si="587"/>
        <v>115721.59999999999</v>
      </c>
      <c r="M1161" s="20">
        <f t="shared" si="588"/>
        <v>89440</v>
      </c>
      <c r="N1161" s="20">
        <f t="shared" si="589"/>
        <v>97053.866666666654</v>
      </c>
      <c r="O1161" s="20">
        <f t="shared" si="574"/>
        <v>87720</v>
      </c>
      <c r="P1161" s="20">
        <f t="shared" si="575"/>
        <v>102580.79999999999</v>
      </c>
      <c r="Q1161" s="20">
        <f t="shared" si="590"/>
        <v>2432.4473272817236</v>
      </c>
      <c r="R1161" s="21">
        <f t="shared" si="576"/>
        <v>2.77296776935901E-2</v>
      </c>
      <c r="S1161" s="20">
        <f t="shared" si="580"/>
        <v>97053.866666666654</v>
      </c>
      <c r="T1161" s="16" t="str">
        <f t="shared" si="577"/>
        <v>PROMEDIO</v>
      </c>
      <c r="U1161" s="16">
        <v>1</v>
      </c>
      <c r="V1161" s="16">
        <v>1</v>
      </c>
      <c r="W1161" s="18">
        <f t="shared" si="578"/>
        <v>0</v>
      </c>
      <c r="X1161" s="22">
        <f t="shared" si="579"/>
        <v>1</v>
      </c>
      <c r="Y1161" s="22" t="e">
        <f>U1161/#REF!</f>
        <v>#REF!</v>
      </c>
      <c r="Z1161" s="22" t="e">
        <f>V1161/#REF!</f>
        <v>#REF!</v>
      </c>
      <c r="AA1161" s="20">
        <f t="shared" si="581"/>
        <v>97053.866666666654</v>
      </c>
      <c r="AB1161" s="20">
        <f t="shared" si="582"/>
        <v>97053.866666666654</v>
      </c>
    </row>
    <row r="1162" spans="1:28" x14ac:dyDescent="0.2">
      <c r="A1162" s="40">
        <v>1074</v>
      </c>
      <c r="B1162" s="55" t="s">
        <v>235</v>
      </c>
      <c r="C1162" s="54" t="s">
        <v>154</v>
      </c>
      <c r="D1162" s="19">
        <v>1</v>
      </c>
      <c r="E1162" s="2">
        <v>86000</v>
      </c>
      <c r="F1162" s="2">
        <f t="shared" si="583"/>
        <v>86000</v>
      </c>
      <c r="G1162" s="2">
        <v>95460.000000000015</v>
      </c>
      <c r="H1162" s="2">
        <f t="shared" si="584"/>
        <v>95460.000000000015</v>
      </c>
      <c r="I1162" s="2">
        <v>109813.39999999998</v>
      </c>
      <c r="J1162" s="63">
        <f t="shared" si="585"/>
        <v>109813.39999999998</v>
      </c>
      <c r="K1162" s="20">
        <f t="shared" si="586"/>
        <v>86000</v>
      </c>
      <c r="L1162" s="20">
        <f t="shared" si="587"/>
        <v>109813.39999999998</v>
      </c>
      <c r="M1162" s="20">
        <f t="shared" si="588"/>
        <v>95460.000000000015</v>
      </c>
      <c r="N1162" s="20">
        <f t="shared" si="589"/>
        <v>97091.133333333317</v>
      </c>
      <c r="O1162" s="20">
        <f t="shared" si="574"/>
        <v>90730</v>
      </c>
      <c r="P1162" s="20">
        <f t="shared" si="575"/>
        <v>102636.7</v>
      </c>
      <c r="Q1162" s="20">
        <f t="shared" si="590"/>
        <v>6689.2301500247495</v>
      </c>
      <c r="R1162" s="21">
        <f t="shared" si="576"/>
        <v>7.372677339385815E-2</v>
      </c>
      <c r="S1162" s="20">
        <f t="shared" si="580"/>
        <v>97091.133333333317</v>
      </c>
      <c r="T1162" s="16" t="str">
        <f t="shared" si="577"/>
        <v>PROMEDIO</v>
      </c>
      <c r="U1162" s="16">
        <v>1</v>
      </c>
      <c r="V1162" s="16">
        <v>1</v>
      </c>
      <c r="W1162" s="18">
        <f t="shared" si="578"/>
        <v>0</v>
      </c>
      <c r="X1162" s="22">
        <f t="shared" si="579"/>
        <v>1</v>
      </c>
      <c r="Y1162" s="22" t="e">
        <f>U1162/#REF!</f>
        <v>#REF!</v>
      </c>
      <c r="Z1162" s="22" t="e">
        <f>V1162/#REF!</f>
        <v>#REF!</v>
      </c>
      <c r="AA1162" s="20">
        <f t="shared" si="581"/>
        <v>97091.133333333317</v>
      </c>
      <c r="AB1162" s="20">
        <f t="shared" si="582"/>
        <v>97091.133333333317</v>
      </c>
    </row>
    <row r="1163" spans="1:28" ht="20.399999999999999" x14ac:dyDescent="0.2">
      <c r="A1163" s="40">
        <v>1075</v>
      </c>
      <c r="B1163" s="55" t="s">
        <v>501</v>
      </c>
      <c r="C1163" s="54" t="s">
        <v>736</v>
      </c>
      <c r="D1163" s="19">
        <v>1</v>
      </c>
      <c r="E1163" s="2">
        <v>319925</v>
      </c>
      <c r="F1163" s="2">
        <f t="shared" si="583"/>
        <v>319925</v>
      </c>
      <c r="G1163" s="2">
        <v>348718.25</v>
      </c>
      <c r="H1163" s="2">
        <f t="shared" si="584"/>
        <v>348718.25</v>
      </c>
      <c r="I1163" s="2">
        <v>401313.9200000001</v>
      </c>
      <c r="J1163" s="63">
        <f t="shared" si="585"/>
        <v>401313.9200000001</v>
      </c>
      <c r="K1163" s="20">
        <f t="shared" si="586"/>
        <v>319925</v>
      </c>
      <c r="L1163" s="20">
        <f t="shared" si="587"/>
        <v>401313.9200000001</v>
      </c>
      <c r="M1163" s="20">
        <f t="shared" si="588"/>
        <v>348718.25</v>
      </c>
      <c r="N1163" s="20">
        <f t="shared" si="589"/>
        <v>356652.39000000007</v>
      </c>
      <c r="O1163" s="20">
        <f t="shared" si="574"/>
        <v>334321.625</v>
      </c>
      <c r="P1163" s="20">
        <f t="shared" si="575"/>
        <v>375016.08500000008</v>
      </c>
      <c r="Q1163" s="20">
        <f t="shared" si="590"/>
        <v>20359.902327399559</v>
      </c>
      <c r="R1163" s="21">
        <f t="shared" si="576"/>
        <v>6.0899148618937103E-2</v>
      </c>
      <c r="S1163" s="20">
        <f t="shared" si="580"/>
        <v>356652.39000000007</v>
      </c>
      <c r="T1163" s="16" t="str">
        <f t="shared" si="577"/>
        <v>PROMEDIO</v>
      </c>
      <c r="U1163" s="16">
        <v>1</v>
      </c>
      <c r="V1163" s="16">
        <v>1</v>
      </c>
      <c r="W1163" s="18">
        <f t="shared" si="578"/>
        <v>0</v>
      </c>
      <c r="X1163" s="22">
        <f t="shared" si="579"/>
        <v>1</v>
      </c>
      <c r="Y1163" s="22" t="e">
        <f>U1163/#REF!</f>
        <v>#REF!</v>
      </c>
      <c r="Z1163" s="22" t="e">
        <f>V1163/#REF!</f>
        <v>#REF!</v>
      </c>
      <c r="AA1163" s="20">
        <f t="shared" si="581"/>
        <v>356652.39000000007</v>
      </c>
      <c r="AB1163" s="20">
        <f t="shared" si="582"/>
        <v>356652.39000000007</v>
      </c>
    </row>
    <row r="1164" spans="1:28" x14ac:dyDescent="0.2">
      <c r="A1164" s="40">
        <v>1076</v>
      </c>
      <c r="B1164" s="55" t="s">
        <v>737</v>
      </c>
      <c r="C1164" s="54" t="s">
        <v>154</v>
      </c>
      <c r="D1164" s="19">
        <v>1</v>
      </c>
      <c r="E1164" s="2">
        <v>175000</v>
      </c>
      <c r="F1164" s="2">
        <f t="shared" ref="F1164:F1172" si="591">E1164*D1164</f>
        <v>175000</v>
      </c>
      <c r="G1164" s="2">
        <v>196000.00000000003</v>
      </c>
      <c r="H1164" s="2">
        <f t="shared" ref="H1164:H1172" si="592">G1164*D1164</f>
        <v>196000.00000000003</v>
      </c>
      <c r="I1164" s="2">
        <v>196630</v>
      </c>
      <c r="J1164" s="63">
        <f t="shared" ref="J1164:J1172" si="593">I1164*D1164</f>
        <v>196630</v>
      </c>
      <c r="K1164" s="20">
        <f t="shared" ref="K1164:K1172" si="594">MIN(E1164,G1164,I1164)</f>
        <v>175000</v>
      </c>
      <c r="L1164" s="20">
        <f t="shared" ref="L1164:L1172" si="595">MAX(E1164,G1164,I1164)</f>
        <v>196630</v>
      </c>
      <c r="M1164" s="20">
        <f t="shared" ref="M1164:M1172" si="596">MEDIAN(E1164,G1164,I1164)</f>
        <v>196000.00000000003</v>
      </c>
      <c r="N1164" s="20">
        <f t="shared" ref="N1164:N1172" si="597">AVERAGE(E1164,G1164,I1164)</f>
        <v>189210</v>
      </c>
      <c r="O1164" s="20">
        <f t="shared" si="574"/>
        <v>185500</v>
      </c>
      <c r="P1164" s="20">
        <f t="shared" si="575"/>
        <v>196315</v>
      </c>
      <c r="Q1164" s="20">
        <f t="shared" ref="Q1164:Q1172" si="598">STDEVA(E1164,G1164)</f>
        <v>14849.242404917519</v>
      </c>
      <c r="R1164" s="21">
        <f t="shared" si="576"/>
        <v>8.0049824285269647E-2</v>
      </c>
      <c r="S1164" s="20">
        <f t="shared" si="580"/>
        <v>189210</v>
      </c>
      <c r="T1164" s="16" t="str">
        <f t="shared" si="577"/>
        <v>PROMEDIO</v>
      </c>
      <c r="U1164" s="16">
        <v>1</v>
      </c>
      <c r="V1164" s="16">
        <v>1</v>
      </c>
      <c r="W1164" s="18">
        <f t="shared" si="578"/>
        <v>0</v>
      </c>
      <c r="X1164" s="22">
        <f t="shared" si="579"/>
        <v>1</v>
      </c>
      <c r="Y1164" s="22" t="e">
        <f>U1164/#REF!</f>
        <v>#REF!</v>
      </c>
      <c r="Z1164" s="22" t="e">
        <f>V1164/#REF!</f>
        <v>#REF!</v>
      </c>
      <c r="AA1164" s="20">
        <f t="shared" si="581"/>
        <v>189210</v>
      </c>
      <c r="AB1164" s="20">
        <f t="shared" si="582"/>
        <v>189210</v>
      </c>
    </row>
    <row r="1165" spans="1:28" ht="20.399999999999999" x14ac:dyDescent="0.2">
      <c r="A1165" s="40">
        <v>1077</v>
      </c>
      <c r="B1165" s="55" t="s">
        <v>502</v>
      </c>
      <c r="C1165" s="54" t="s">
        <v>153</v>
      </c>
      <c r="D1165" s="19">
        <v>1</v>
      </c>
      <c r="E1165" s="2">
        <v>347704.99</v>
      </c>
      <c r="F1165" s="2">
        <f t="shared" si="591"/>
        <v>347704.99</v>
      </c>
      <c r="G1165" s="2">
        <v>434631.23749999999</v>
      </c>
      <c r="H1165" s="2">
        <f t="shared" si="592"/>
        <v>434631.23749999999</v>
      </c>
      <c r="I1165" s="2">
        <v>500695.18559999991</v>
      </c>
      <c r="J1165" s="63">
        <f t="shared" si="593"/>
        <v>500695.18559999991</v>
      </c>
      <c r="K1165" s="20">
        <f t="shared" si="594"/>
        <v>347704.99</v>
      </c>
      <c r="L1165" s="20">
        <f t="shared" si="595"/>
        <v>500695.18559999991</v>
      </c>
      <c r="M1165" s="20">
        <f t="shared" si="596"/>
        <v>434631.23749999999</v>
      </c>
      <c r="N1165" s="20">
        <f t="shared" si="597"/>
        <v>427677.13770000002</v>
      </c>
      <c r="O1165" s="20">
        <f t="shared" si="574"/>
        <v>391168.11375000002</v>
      </c>
      <c r="P1165" s="20">
        <f t="shared" si="575"/>
        <v>467663.21154999995</v>
      </c>
      <c r="Q1165" s="20">
        <f t="shared" si="598"/>
        <v>61466.139070350247</v>
      </c>
      <c r="R1165" s="21">
        <f t="shared" si="576"/>
        <v>0.15713484026367741</v>
      </c>
      <c r="S1165" s="20">
        <f t="shared" si="580"/>
        <v>391168.11375000002</v>
      </c>
      <c r="T1165" s="16" t="str">
        <f t="shared" si="577"/>
        <v>PROM[MEN-MED]</v>
      </c>
      <c r="U1165" s="16">
        <v>1</v>
      </c>
      <c r="V1165" s="16">
        <v>1</v>
      </c>
      <c r="W1165" s="18">
        <f t="shared" si="578"/>
        <v>0</v>
      </c>
      <c r="X1165" s="22">
        <f t="shared" si="579"/>
        <v>1</v>
      </c>
      <c r="Y1165" s="22" t="e">
        <f>U1165/#REF!</f>
        <v>#REF!</v>
      </c>
      <c r="Z1165" s="22" t="e">
        <f>V1165/#REF!</f>
        <v>#REF!</v>
      </c>
      <c r="AA1165" s="20">
        <f t="shared" si="581"/>
        <v>391168.11375000002</v>
      </c>
      <c r="AB1165" s="20">
        <f t="shared" si="582"/>
        <v>391168.11375000002</v>
      </c>
    </row>
    <row r="1166" spans="1:28" ht="20.399999999999999" x14ac:dyDescent="0.2">
      <c r="A1166" s="40">
        <v>1078</v>
      </c>
      <c r="B1166" s="55" t="s">
        <v>503</v>
      </c>
      <c r="C1166" s="54" t="s">
        <v>153</v>
      </c>
      <c r="D1166" s="19">
        <v>1</v>
      </c>
      <c r="E1166" s="2">
        <v>269889.89</v>
      </c>
      <c r="F1166" s="2">
        <f t="shared" si="591"/>
        <v>269889.89</v>
      </c>
      <c r="G1166" s="2">
        <v>307674.47460000007</v>
      </c>
      <c r="H1166" s="2">
        <f t="shared" si="592"/>
        <v>307674.47460000007</v>
      </c>
      <c r="I1166" s="2">
        <v>320656.1783090001</v>
      </c>
      <c r="J1166" s="63">
        <f t="shared" si="593"/>
        <v>320656.1783090001</v>
      </c>
      <c r="K1166" s="20">
        <f t="shared" si="594"/>
        <v>269889.89</v>
      </c>
      <c r="L1166" s="20">
        <f t="shared" si="595"/>
        <v>320656.1783090001</v>
      </c>
      <c r="M1166" s="20">
        <f t="shared" si="596"/>
        <v>307674.47460000007</v>
      </c>
      <c r="N1166" s="20">
        <f t="shared" si="597"/>
        <v>299406.84763633338</v>
      </c>
      <c r="O1166" s="20">
        <f t="shared" si="574"/>
        <v>288782.18230000004</v>
      </c>
      <c r="P1166" s="20">
        <f t="shared" si="575"/>
        <v>314165.32645450009</v>
      </c>
      <c r="Q1166" s="20">
        <f t="shared" si="598"/>
        <v>26717.735994976836</v>
      </c>
      <c r="R1166" s="21">
        <f t="shared" si="576"/>
        <v>9.2518644267398878E-2</v>
      </c>
      <c r="S1166" s="20">
        <f t="shared" si="580"/>
        <v>299406.84763633338</v>
      </c>
      <c r="T1166" s="16" t="str">
        <f t="shared" si="577"/>
        <v>PROMEDIO</v>
      </c>
      <c r="U1166" s="16">
        <v>1</v>
      </c>
      <c r="V1166" s="16">
        <v>1</v>
      </c>
      <c r="W1166" s="18">
        <f t="shared" si="578"/>
        <v>0</v>
      </c>
      <c r="X1166" s="22">
        <f t="shared" si="579"/>
        <v>1</v>
      </c>
      <c r="Y1166" s="22" t="e">
        <f>U1166/#REF!</f>
        <v>#REF!</v>
      </c>
      <c r="Z1166" s="22" t="e">
        <f>V1166/#REF!</f>
        <v>#REF!</v>
      </c>
      <c r="AA1166" s="20">
        <f t="shared" si="581"/>
        <v>299406.84763633338</v>
      </c>
      <c r="AB1166" s="20">
        <f t="shared" si="582"/>
        <v>299406.84763633338</v>
      </c>
    </row>
    <row r="1167" spans="1:28" ht="20.399999999999999" x14ac:dyDescent="0.2">
      <c r="A1167" s="40">
        <v>1079</v>
      </c>
      <c r="B1167" s="55" t="s">
        <v>502</v>
      </c>
      <c r="C1167" s="54" t="s">
        <v>153</v>
      </c>
      <c r="D1167" s="19">
        <v>1</v>
      </c>
      <c r="E1167" s="2">
        <v>347704.99</v>
      </c>
      <c r="F1167" s="2">
        <f t="shared" si="591"/>
        <v>347704.99</v>
      </c>
      <c r="G1167" s="2">
        <v>396383.68860000005</v>
      </c>
      <c r="H1167" s="2">
        <f t="shared" si="592"/>
        <v>396383.68860000005</v>
      </c>
      <c r="I1167" s="2">
        <v>509074.87585899996</v>
      </c>
      <c r="J1167" s="63">
        <f t="shared" si="593"/>
        <v>509074.87585899996</v>
      </c>
      <c r="K1167" s="20">
        <f t="shared" si="594"/>
        <v>347704.99</v>
      </c>
      <c r="L1167" s="20">
        <f t="shared" si="595"/>
        <v>509074.87585899996</v>
      </c>
      <c r="M1167" s="20">
        <f t="shared" si="596"/>
        <v>396383.68860000005</v>
      </c>
      <c r="N1167" s="20">
        <f t="shared" si="597"/>
        <v>417721.18481966667</v>
      </c>
      <c r="O1167" s="20">
        <f t="shared" si="574"/>
        <v>372044.33929999999</v>
      </c>
      <c r="P1167" s="20">
        <f t="shared" si="575"/>
        <v>452729.28222950001</v>
      </c>
      <c r="Q1167" s="20">
        <f t="shared" si="598"/>
        <v>34421.037879396143</v>
      </c>
      <c r="R1167" s="21">
        <f t="shared" si="576"/>
        <v>9.2518644267398864E-2</v>
      </c>
      <c r="S1167" s="20">
        <f t="shared" si="580"/>
        <v>417721.18481966667</v>
      </c>
      <c r="T1167" s="16" t="str">
        <f t="shared" si="577"/>
        <v>PROMEDIO</v>
      </c>
      <c r="U1167" s="16">
        <v>1</v>
      </c>
      <c r="V1167" s="16">
        <v>1</v>
      </c>
      <c r="W1167" s="18">
        <f t="shared" si="578"/>
        <v>0</v>
      </c>
      <c r="X1167" s="22">
        <f t="shared" si="579"/>
        <v>1</v>
      </c>
      <c r="Y1167" s="22" t="e">
        <f>U1167/#REF!</f>
        <v>#REF!</v>
      </c>
      <c r="Z1167" s="22" t="e">
        <f>V1167/#REF!</f>
        <v>#REF!</v>
      </c>
      <c r="AA1167" s="20">
        <f t="shared" si="581"/>
        <v>417721.18481966667</v>
      </c>
      <c r="AB1167" s="20">
        <f t="shared" si="582"/>
        <v>417721.18481966667</v>
      </c>
    </row>
    <row r="1168" spans="1:28" ht="20.399999999999999" x14ac:dyDescent="0.2">
      <c r="A1168" s="40">
        <v>1080</v>
      </c>
      <c r="B1168" s="55" t="s">
        <v>505</v>
      </c>
      <c r="C1168" s="54" t="s">
        <v>152</v>
      </c>
      <c r="D1168" s="19">
        <v>1</v>
      </c>
      <c r="E1168" s="2">
        <v>650000</v>
      </c>
      <c r="F1168" s="2">
        <f t="shared" si="591"/>
        <v>650000</v>
      </c>
      <c r="G1168" s="2">
        <v>760500</v>
      </c>
      <c r="H1168" s="2">
        <f t="shared" si="592"/>
        <v>760500</v>
      </c>
      <c r="I1168" s="2">
        <v>920465</v>
      </c>
      <c r="J1168" s="63">
        <f t="shared" si="593"/>
        <v>920465</v>
      </c>
      <c r="K1168" s="20">
        <f t="shared" si="594"/>
        <v>650000</v>
      </c>
      <c r="L1168" s="20">
        <f t="shared" si="595"/>
        <v>920465</v>
      </c>
      <c r="M1168" s="20">
        <f t="shared" si="596"/>
        <v>760500</v>
      </c>
      <c r="N1168" s="20">
        <f t="shared" si="597"/>
        <v>776988.33333333337</v>
      </c>
      <c r="O1168" s="20">
        <f t="shared" si="574"/>
        <v>705250</v>
      </c>
      <c r="P1168" s="20">
        <f t="shared" si="575"/>
        <v>840482.5</v>
      </c>
      <c r="Q1168" s="20">
        <f t="shared" si="598"/>
        <v>78135.299321113504</v>
      </c>
      <c r="R1168" s="21">
        <f t="shared" si="576"/>
        <v>0.11079092424121022</v>
      </c>
      <c r="S1168" s="20">
        <f t="shared" si="580"/>
        <v>705250</v>
      </c>
      <c r="T1168" s="16" t="str">
        <f t="shared" si="577"/>
        <v>PROM[MEN-MED]</v>
      </c>
      <c r="U1168" s="16">
        <v>1</v>
      </c>
      <c r="V1168" s="16">
        <v>1</v>
      </c>
      <c r="W1168" s="18">
        <f t="shared" si="578"/>
        <v>0</v>
      </c>
      <c r="X1168" s="22">
        <f t="shared" si="579"/>
        <v>1</v>
      </c>
      <c r="Y1168" s="22" t="e">
        <f>U1168/#REF!</f>
        <v>#REF!</v>
      </c>
      <c r="Z1168" s="22" t="e">
        <f>V1168/#REF!</f>
        <v>#REF!</v>
      </c>
      <c r="AA1168" s="20">
        <f t="shared" si="581"/>
        <v>705250</v>
      </c>
      <c r="AB1168" s="20">
        <f t="shared" si="582"/>
        <v>705250</v>
      </c>
    </row>
    <row r="1169" spans="1:47" ht="20.399999999999999" x14ac:dyDescent="0.2">
      <c r="A1169" s="40">
        <v>1081</v>
      </c>
      <c r="B1169" s="55" t="s">
        <v>506</v>
      </c>
      <c r="C1169" s="54" t="s">
        <v>153</v>
      </c>
      <c r="D1169" s="19">
        <v>1</v>
      </c>
      <c r="E1169" s="2">
        <v>347704.99</v>
      </c>
      <c r="F1169" s="2">
        <f t="shared" si="591"/>
        <v>347704.99</v>
      </c>
      <c r="G1169" s="2">
        <v>431154.1876</v>
      </c>
      <c r="H1169" s="2">
        <f t="shared" si="592"/>
        <v>431154.1876</v>
      </c>
      <c r="I1169" s="2">
        <v>517524.10711599997</v>
      </c>
      <c r="J1169" s="63">
        <f t="shared" si="593"/>
        <v>517524.10711599997</v>
      </c>
      <c r="K1169" s="20">
        <f t="shared" si="594"/>
        <v>347704.99</v>
      </c>
      <c r="L1169" s="20">
        <f t="shared" si="595"/>
        <v>517524.10711599997</v>
      </c>
      <c r="M1169" s="20">
        <f t="shared" si="596"/>
        <v>431154.1876</v>
      </c>
      <c r="N1169" s="20">
        <f t="shared" si="597"/>
        <v>432127.76157200005</v>
      </c>
      <c r="O1169" s="20">
        <f t="shared" si="574"/>
        <v>389429.58880000003</v>
      </c>
      <c r="P1169" s="20">
        <f t="shared" si="575"/>
        <v>474339.14735799999</v>
      </c>
      <c r="Q1169" s="20">
        <f t="shared" si="598"/>
        <v>59007.493507535721</v>
      </c>
      <c r="R1169" s="21">
        <f t="shared" si="576"/>
        <v>0.15152288168283046</v>
      </c>
      <c r="S1169" s="20">
        <f t="shared" si="580"/>
        <v>389429.58880000003</v>
      </c>
      <c r="T1169" s="16" t="str">
        <f t="shared" si="577"/>
        <v>PROM[MEN-MED]</v>
      </c>
      <c r="U1169" s="16">
        <v>1</v>
      </c>
      <c r="V1169" s="16">
        <v>1</v>
      </c>
      <c r="W1169" s="18">
        <f t="shared" si="578"/>
        <v>0</v>
      </c>
      <c r="X1169" s="22">
        <f t="shared" si="579"/>
        <v>1</v>
      </c>
      <c r="Y1169" s="22" t="e">
        <f>U1169/#REF!</f>
        <v>#REF!</v>
      </c>
      <c r="Z1169" s="22" t="e">
        <f>V1169/#REF!</f>
        <v>#REF!</v>
      </c>
      <c r="AA1169" s="20">
        <f t="shared" si="581"/>
        <v>389429.58880000003</v>
      </c>
      <c r="AB1169" s="20">
        <f t="shared" si="582"/>
        <v>389429.58880000003</v>
      </c>
    </row>
    <row r="1170" spans="1:47" ht="20.399999999999999" x14ac:dyDescent="0.2">
      <c r="A1170" s="40">
        <v>1082</v>
      </c>
      <c r="B1170" s="55" t="s">
        <v>326</v>
      </c>
      <c r="C1170" s="54" t="s">
        <v>153</v>
      </c>
      <c r="D1170" s="19">
        <v>1</v>
      </c>
      <c r="E1170" s="2">
        <v>269889.89</v>
      </c>
      <c r="F1170" s="2">
        <f t="shared" si="591"/>
        <v>269889.89</v>
      </c>
      <c r="G1170" s="2">
        <v>283384.38450000004</v>
      </c>
      <c r="H1170" s="2">
        <f t="shared" si="592"/>
        <v>283384.38450000004</v>
      </c>
      <c r="I1170" s="2">
        <v>375794.68283599999</v>
      </c>
      <c r="J1170" s="63">
        <f t="shared" si="593"/>
        <v>375794.68283599999</v>
      </c>
      <c r="K1170" s="20">
        <f t="shared" si="594"/>
        <v>269889.89</v>
      </c>
      <c r="L1170" s="20">
        <f t="shared" si="595"/>
        <v>375794.68283599999</v>
      </c>
      <c r="M1170" s="20">
        <f t="shared" si="596"/>
        <v>283384.38450000004</v>
      </c>
      <c r="N1170" s="20">
        <f t="shared" si="597"/>
        <v>309689.65244533337</v>
      </c>
      <c r="O1170" s="20">
        <f t="shared" si="574"/>
        <v>276637.13725000003</v>
      </c>
      <c r="P1170" s="20">
        <f t="shared" si="575"/>
        <v>329589.53366800002</v>
      </c>
      <c r="Q1170" s="20">
        <f t="shared" si="598"/>
        <v>9542.0485696345895</v>
      </c>
      <c r="R1170" s="21">
        <f t="shared" si="576"/>
        <v>3.4493013716417026E-2</v>
      </c>
      <c r="S1170" s="20">
        <f t="shared" si="580"/>
        <v>309689.65244533337</v>
      </c>
      <c r="T1170" s="16" t="str">
        <f t="shared" si="577"/>
        <v>PROMEDIO</v>
      </c>
      <c r="U1170" s="16">
        <v>1</v>
      </c>
      <c r="V1170" s="16">
        <v>1</v>
      </c>
      <c r="W1170" s="18">
        <f t="shared" si="578"/>
        <v>0</v>
      </c>
      <c r="X1170" s="22">
        <f t="shared" si="579"/>
        <v>1</v>
      </c>
      <c r="Y1170" s="22" t="e">
        <f>U1170/#REF!</f>
        <v>#REF!</v>
      </c>
      <c r="Z1170" s="22" t="e">
        <f>V1170/#REF!</f>
        <v>#REF!</v>
      </c>
      <c r="AA1170" s="20">
        <f t="shared" si="581"/>
        <v>309689.65244533337</v>
      </c>
      <c r="AB1170" s="20">
        <f t="shared" si="582"/>
        <v>309689.65244533337</v>
      </c>
    </row>
    <row r="1171" spans="1:47" ht="20.399999999999999" x14ac:dyDescent="0.2">
      <c r="A1171" s="40">
        <v>1083</v>
      </c>
      <c r="B1171" s="55" t="s">
        <v>504</v>
      </c>
      <c r="C1171" s="54" t="s">
        <v>153</v>
      </c>
      <c r="D1171" s="19">
        <v>1</v>
      </c>
      <c r="E1171" s="2">
        <v>347704.99</v>
      </c>
      <c r="F1171" s="2">
        <f t="shared" si="591"/>
        <v>347704.99</v>
      </c>
      <c r="G1171" s="2">
        <v>378998.43910000002</v>
      </c>
      <c r="H1171" s="2">
        <f t="shared" si="592"/>
        <v>378998.43910000002</v>
      </c>
      <c r="I1171" s="2">
        <v>361752.27159600001</v>
      </c>
      <c r="J1171" s="63">
        <f t="shared" si="593"/>
        <v>361752.27159600001</v>
      </c>
      <c r="K1171" s="20">
        <f t="shared" si="594"/>
        <v>347704.99</v>
      </c>
      <c r="L1171" s="20">
        <f t="shared" si="595"/>
        <v>378998.43910000002</v>
      </c>
      <c r="M1171" s="20">
        <f t="shared" si="596"/>
        <v>361752.27159600001</v>
      </c>
      <c r="N1171" s="20">
        <f t="shared" si="597"/>
        <v>362818.56689866673</v>
      </c>
      <c r="O1171" s="20">
        <f t="shared" si="574"/>
        <v>354728.63079800003</v>
      </c>
      <c r="P1171" s="20">
        <f t="shared" si="575"/>
        <v>370375.35534800001</v>
      </c>
      <c r="Q1171" s="20">
        <f t="shared" si="598"/>
        <v>22127.810065326081</v>
      </c>
      <c r="R1171" s="21">
        <f t="shared" si="576"/>
        <v>6.2379543527533152E-2</v>
      </c>
      <c r="S1171" s="20">
        <f t="shared" si="580"/>
        <v>362818.56689866673</v>
      </c>
      <c r="T1171" s="16" t="str">
        <f t="shared" si="577"/>
        <v>PROMEDIO</v>
      </c>
      <c r="U1171" s="16">
        <v>1</v>
      </c>
      <c r="V1171" s="16">
        <v>1</v>
      </c>
      <c r="W1171" s="18">
        <f t="shared" si="578"/>
        <v>0</v>
      </c>
      <c r="X1171" s="22">
        <f t="shared" si="579"/>
        <v>1</v>
      </c>
      <c r="Y1171" s="22" t="e">
        <f>U1171/#REF!</f>
        <v>#REF!</v>
      </c>
      <c r="Z1171" s="22" t="e">
        <f>V1171/#REF!</f>
        <v>#REF!</v>
      </c>
      <c r="AA1171" s="20">
        <f t="shared" si="581"/>
        <v>362818.56689866673</v>
      </c>
      <c r="AB1171" s="20">
        <f t="shared" si="582"/>
        <v>362818.56689866673</v>
      </c>
    </row>
    <row r="1172" spans="1:47" ht="20.399999999999999" x14ac:dyDescent="0.2">
      <c r="A1172" s="40">
        <v>1084</v>
      </c>
      <c r="B1172" s="55" t="s">
        <v>508</v>
      </c>
      <c r="C1172" s="54" t="s">
        <v>153</v>
      </c>
      <c r="D1172" s="19">
        <v>1</v>
      </c>
      <c r="E1172" s="2">
        <v>5600000</v>
      </c>
      <c r="F1172" s="2">
        <f t="shared" si="591"/>
        <v>5600000</v>
      </c>
      <c r="G1172" s="2">
        <v>6384000.0000000009</v>
      </c>
      <c r="H1172" s="2">
        <f t="shared" si="592"/>
        <v>6384000.0000000009</v>
      </c>
      <c r="I1172" s="2">
        <v>7535359.9999999991</v>
      </c>
      <c r="J1172" s="63">
        <f t="shared" si="593"/>
        <v>7535359.9999999991</v>
      </c>
      <c r="K1172" s="20">
        <f t="shared" si="594"/>
        <v>5600000</v>
      </c>
      <c r="L1172" s="20">
        <f t="shared" si="595"/>
        <v>7535359.9999999991</v>
      </c>
      <c r="M1172" s="20">
        <f t="shared" si="596"/>
        <v>6384000.0000000009</v>
      </c>
      <c r="N1172" s="20">
        <f t="shared" si="597"/>
        <v>6506453.333333333</v>
      </c>
      <c r="O1172" s="20">
        <f t="shared" si="574"/>
        <v>5992000</v>
      </c>
      <c r="P1172" s="20">
        <f t="shared" si="575"/>
        <v>6959680</v>
      </c>
      <c r="Q1172" s="20">
        <f t="shared" si="598"/>
        <v>554371.71645025397</v>
      </c>
      <c r="R1172" s="21">
        <f t="shared" si="576"/>
        <v>9.2518644267398864E-2</v>
      </c>
      <c r="S1172" s="20">
        <f t="shared" si="580"/>
        <v>6506453.333333333</v>
      </c>
      <c r="T1172" s="16" t="str">
        <f t="shared" si="577"/>
        <v>PROMEDIO</v>
      </c>
      <c r="U1172" s="16">
        <v>1</v>
      </c>
      <c r="V1172" s="16">
        <v>1</v>
      </c>
      <c r="W1172" s="18">
        <f t="shared" si="578"/>
        <v>0</v>
      </c>
      <c r="X1172" s="22">
        <f t="shared" si="579"/>
        <v>1</v>
      </c>
      <c r="Y1172" s="22" t="e">
        <f>U1172/#REF!</f>
        <v>#REF!</v>
      </c>
      <c r="Z1172" s="22" t="e">
        <f>V1172/#REF!</f>
        <v>#REF!</v>
      </c>
      <c r="AA1172" s="20">
        <f t="shared" si="581"/>
        <v>6506453.333333333</v>
      </c>
      <c r="AB1172" s="20">
        <f t="shared" si="582"/>
        <v>6506453.333333333</v>
      </c>
    </row>
    <row r="1173" spans="1:47" x14ac:dyDescent="0.2">
      <c r="A1173" s="131"/>
      <c r="B1173" s="134"/>
      <c r="C1173" s="133"/>
      <c r="D1173" s="19"/>
      <c r="E1173" s="2"/>
      <c r="F1173" s="2"/>
      <c r="G1173" s="2"/>
      <c r="H1173" s="2"/>
      <c r="I1173" s="2"/>
      <c r="J1173" s="63"/>
      <c r="K1173" s="20"/>
      <c r="L1173" s="20"/>
      <c r="M1173" s="20"/>
      <c r="N1173" s="20"/>
      <c r="O1173" s="20"/>
      <c r="P1173" s="20"/>
      <c r="Q1173" s="20"/>
      <c r="R1173" s="21"/>
      <c r="S1173" s="20"/>
      <c r="T1173" s="16"/>
      <c r="U1173" s="16"/>
      <c r="V1173" s="16"/>
      <c r="W1173" s="18"/>
      <c r="X1173" s="22"/>
      <c r="Y1173" s="22"/>
      <c r="Z1173" s="22"/>
      <c r="AA1173" s="20"/>
      <c r="AB1173" s="20"/>
    </row>
    <row r="1174" spans="1:47" x14ac:dyDescent="0.2">
      <c r="A1174" s="131"/>
      <c r="B1174" s="134"/>
      <c r="C1174" s="133"/>
      <c r="D1174" s="19"/>
      <c r="E1174" s="2"/>
      <c r="F1174" s="2"/>
      <c r="G1174" s="2"/>
      <c r="H1174" s="2"/>
      <c r="I1174" s="2"/>
      <c r="J1174" s="63"/>
      <c r="K1174" s="20"/>
      <c r="L1174" s="20"/>
      <c r="M1174" s="20"/>
      <c r="N1174" s="20"/>
      <c r="O1174" s="20"/>
      <c r="P1174" s="20"/>
      <c r="Q1174" s="20"/>
      <c r="R1174" s="21"/>
      <c r="S1174" s="20"/>
      <c r="T1174" s="16"/>
      <c r="U1174" s="16"/>
      <c r="V1174" s="16"/>
      <c r="W1174" s="18"/>
      <c r="X1174" s="22"/>
      <c r="Y1174" s="22"/>
      <c r="Z1174" s="22"/>
      <c r="AA1174" s="20"/>
      <c r="AB1174" s="20"/>
    </row>
    <row r="1175" spans="1:47" s="60" customFormat="1" ht="17.399999999999999" customHeight="1" x14ac:dyDescent="0.2">
      <c r="A1175" s="349" t="s">
        <v>738</v>
      </c>
      <c r="B1175" s="350"/>
      <c r="C1175" s="13"/>
      <c r="D1175" s="139"/>
      <c r="E1175" s="140"/>
      <c r="F1175" s="140"/>
      <c r="G1175" s="140"/>
      <c r="H1175" s="140"/>
      <c r="I1175" s="140"/>
      <c r="J1175" s="141"/>
      <c r="K1175" s="142"/>
      <c r="L1175" s="142"/>
      <c r="M1175" s="142"/>
      <c r="N1175" s="142"/>
      <c r="O1175" s="142"/>
      <c r="P1175" s="142"/>
      <c r="Q1175" s="142"/>
      <c r="R1175" s="143"/>
      <c r="S1175" s="142"/>
      <c r="T1175" s="138"/>
      <c r="U1175" s="138"/>
      <c r="V1175" s="138"/>
      <c r="W1175" s="139"/>
      <c r="X1175" s="143"/>
      <c r="Y1175" s="143"/>
      <c r="Z1175" s="143"/>
      <c r="AA1175" s="142"/>
      <c r="AB1175" s="142"/>
      <c r="AC1175" s="59"/>
      <c r="AD1175" s="59"/>
      <c r="AE1175" s="59"/>
      <c r="AF1175" s="59"/>
      <c r="AG1175" s="59"/>
      <c r="AH1175" s="59"/>
      <c r="AI1175" s="59"/>
      <c r="AJ1175" s="59"/>
      <c r="AK1175" s="59"/>
      <c r="AL1175" s="59"/>
      <c r="AM1175" s="59"/>
      <c r="AN1175" s="59"/>
      <c r="AO1175" s="59"/>
      <c r="AP1175" s="59"/>
      <c r="AQ1175" s="59"/>
      <c r="AR1175" s="59"/>
      <c r="AS1175" s="59"/>
      <c r="AT1175" s="59"/>
      <c r="AU1175" s="59"/>
    </row>
    <row r="1176" spans="1:47" x14ac:dyDescent="0.2">
      <c r="A1176" s="40">
        <v>1089</v>
      </c>
      <c r="B1176" s="55" t="s">
        <v>84</v>
      </c>
      <c r="C1176" s="54" t="s">
        <v>156</v>
      </c>
      <c r="D1176" s="19">
        <v>1</v>
      </c>
      <c r="E1176" s="2">
        <v>85000</v>
      </c>
      <c r="F1176" s="2">
        <f t="shared" ref="F1176:F1186" si="599">E1176*D1176</f>
        <v>85000</v>
      </c>
      <c r="G1176" s="2">
        <v>105400</v>
      </c>
      <c r="H1176" s="2">
        <f t="shared" ref="H1176:H1186" si="600">G1176*D1176</f>
        <v>105400</v>
      </c>
      <c r="I1176" s="2">
        <v>99144</v>
      </c>
      <c r="J1176" s="63">
        <f t="shared" ref="J1176:J1186" si="601">I1176*D1176</f>
        <v>99144</v>
      </c>
      <c r="K1176" s="20">
        <f t="shared" ref="K1176:K1186" si="602">MIN(E1176,G1176,I1176)</f>
        <v>85000</v>
      </c>
      <c r="L1176" s="20">
        <f t="shared" ref="L1176:L1186" si="603">MAX(E1176,G1176,I1176)</f>
        <v>105400</v>
      </c>
      <c r="M1176" s="20">
        <f t="shared" ref="M1176:M1186" si="604">MEDIAN(E1176,G1176,I1176)</f>
        <v>99144</v>
      </c>
      <c r="N1176" s="20">
        <f t="shared" ref="N1176:N1186" si="605">AVERAGE(E1176,G1176,I1176)</f>
        <v>96514.666666666672</v>
      </c>
      <c r="O1176" s="20">
        <f t="shared" si="574"/>
        <v>92072</v>
      </c>
      <c r="P1176" s="20">
        <f t="shared" si="575"/>
        <v>102272</v>
      </c>
      <c r="Q1176" s="20">
        <f t="shared" ref="Q1176:Q1186" si="606">STDEVA(E1176,G1176)</f>
        <v>14424.97833620557</v>
      </c>
      <c r="R1176" s="21">
        <f t="shared" si="576"/>
        <v>0.15667063098667966</v>
      </c>
      <c r="S1176" s="20">
        <f t="shared" si="580"/>
        <v>92072</v>
      </c>
      <c r="T1176" s="16" t="str">
        <f t="shared" si="577"/>
        <v>PROM[MEN-MED]</v>
      </c>
      <c r="U1176" s="16">
        <v>1</v>
      </c>
      <c r="V1176" s="16">
        <v>1</v>
      </c>
      <c r="W1176" s="18">
        <f t="shared" si="578"/>
        <v>0</v>
      </c>
      <c r="X1176" s="22">
        <f t="shared" si="579"/>
        <v>1</v>
      </c>
      <c r="Y1176" s="22" t="e">
        <f>U1176/#REF!</f>
        <v>#REF!</v>
      </c>
      <c r="Z1176" s="22" t="e">
        <f>V1176/#REF!</f>
        <v>#REF!</v>
      </c>
      <c r="AA1176" s="20">
        <f t="shared" si="581"/>
        <v>92072</v>
      </c>
      <c r="AB1176" s="20">
        <f t="shared" si="582"/>
        <v>92072</v>
      </c>
    </row>
    <row r="1177" spans="1:47" x14ac:dyDescent="0.2">
      <c r="A1177" s="40">
        <v>1090</v>
      </c>
      <c r="B1177" s="55" t="s">
        <v>85</v>
      </c>
      <c r="C1177" s="54" t="s">
        <v>156</v>
      </c>
      <c r="D1177" s="19">
        <v>1</v>
      </c>
      <c r="E1177" s="2">
        <v>91000</v>
      </c>
      <c r="F1177" s="2">
        <f t="shared" si="599"/>
        <v>91000</v>
      </c>
      <c r="G1177" s="2">
        <v>105560</v>
      </c>
      <c r="H1177" s="2">
        <f t="shared" si="600"/>
        <v>105560</v>
      </c>
      <c r="I1177" s="2">
        <v>116197.89999999998</v>
      </c>
      <c r="J1177" s="63">
        <f t="shared" si="601"/>
        <v>116197.89999999998</v>
      </c>
      <c r="K1177" s="20">
        <f t="shared" si="602"/>
        <v>91000</v>
      </c>
      <c r="L1177" s="20">
        <f t="shared" si="603"/>
        <v>116197.89999999998</v>
      </c>
      <c r="M1177" s="20">
        <f t="shared" si="604"/>
        <v>105560</v>
      </c>
      <c r="N1177" s="20">
        <f t="shared" si="605"/>
        <v>104252.63333333332</v>
      </c>
      <c r="O1177" s="20">
        <f t="shared" si="574"/>
        <v>98280</v>
      </c>
      <c r="P1177" s="20">
        <f t="shared" si="575"/>
        <v>110878.94999999998</v>
      </c>
      <c r="Q1177" s="20">
        <f t="shared" si="606"/>
        <v>10295.474734076131</v>
      </c>
      <c r="R1177" s="21">
        <f t="shared" si="576"/>
        <v>0.10475656017578482</v>
      </c>
      <c r="S1177" s="20">
        <f t="shared" si="580"/>
        <v>98280</v>
      </c>
      <c r="T1177" s="16" t="str">
        <f t="shared" si="577"/>
        <v>PROM[MEN-MED]</v>
      </c>
      <c r="U1177" s="16">
        <v>1</v>
      </c>
      <c r="V1177" s="16">
        <v>1</v>
      </c>
      <c r="W1177" s="18">
        <f t="shared" si="578"/>
        <v>0</v>
      </c>
      <c r="X1177" s="22">
        <f t="shared" si="579"/>
        <v>1</v>
      </c>
      <c r="Y1177" s="22" t="e">
        <f>U1177/#REF!</f>
        <v>#REF!</v>
      </c>
      <c r="Z1177" s="22" t="e">
        <f>V1177/#REF!</f>
        <v>#REF!</v>
      </c>
      <c r="AA1177" s="20">
        <f t="shared" si="581"/>
        <v>98280</v>
      </c>
      <c r="AB1177" s="20">
        <f t="shared" si="582"/>
        <v>98280</v>
      </c>
    </row>
    <row r="1178" spans="1:47" x14ac:dyDescent="0.2">
      <c r="A1178" s="40">
        <v>1091</v>
      </c>
      <c r="B1178" s="55" t="s">
        <v>86</v>
      </c>
      <c r="C1178" s="54" t="s">
        <v>156</v>
      </c>
      <c r="D1178" s="19">
        <v>1</v>
      </c>
      <c r="E1178" s="2">
        <v>98000</v>
      </c>
      <c r="F1178" s="2">
        <f t="shared" si="599"/>
        <v>98000</v>
      </c>
      <c r="G1178" s="2">
        <v>121520</v>
      </c>
      <c r="H1178" s="2">
        <f t="shared" si="600"/>
        <v>121520</v>
      </c>
      <c r="I1178" s="2">
        <v>120745.80000000003</v>
      </c>
      <c r="J1178" s="63">
        <f t="shared" si="601"/>
        <v>120745.80000000003</v>
      </c>
      <c r="K1178" s="20">
        <f t="shared" si="602"/>
        <v>98000</v>
      </c>
      <c r="L1178" s="20">
        <f t="shared" si="603"/>
        <v>121520</v>
      </c>
      <c r="M1178" s="20">
        <f t="shared" si="604"/>
        <v>120745.80000000003</v>
      </c>
      <c r="N1178" s="20">
        <f t="shared" si="605"/>
        <v>113421.93333333335</v>
      </c>
      <c r="O1178" s="20">
        <f t="shared" ref="O1178:O1241" si="607">AVERAGE(K1178,M1178)</f>
        <v>109372.90000000002</v>
      </c>
      <c r="P1178" s="20">
        <f t="shared" ref="P1178:P1241" si="608">AVERAGE(M1178,L1178)</f>
        <v>121132.90000000002</v>
      </c>
      <c r="Q1178" s="20">
        <f t="shared" si="606"/>
        <v>16631.151493507597</v>
      </c>
      <c r="R1178" s="21">
        <f t="shared" ref="R1178:R1241" si="609">Q1178/O1178</f>
        <v>0.15205916176226097</v>
      </c>
      <c r="S1178" s="20">
        <f t="shared" si="580"/>
        <v>109372.90000000002</v>
      </c>
      <c r="T1178" s="16" t="str">
        <f t="shared" ref="T1178:T1241" si="610">IF(S1178=K1178,"MENOR",IF(S1178=O1178,"PROM[MEN-MED]",IF(S1178=M1178,"MEDIANA","PROMEDIO")))</f>
        <v>PROM[MEN-MED]</v>
      </c>
      <c r="U1178" s="16">
        <v>1</v>
      </c>
      <c r="V1178" s="16">
        <v>1</v>
      </c>
      <c r="W1178" s="18">
        <f t="shared" ref="W1178:W1241" si="611">U1178-V1178</f>
        <v>0</v>
      </c>
      <c r="X1178" s="22">
        <f t="shared" ref="X1178:X1241" si="612">V1178/U1178</f>
        <v>1</v>
      </c>
      <c r="Y1178" s="22" t="e">
        <f>U1178/#REF!</f>
        <v>#REF!</v>
      </c>
      <c r="Z1178" s="22" t="e">
        <f>V1178/#REF!</f>
        <v>#REF!</v>
      </c>
      <c r="AA1178" s="20">
        <f t="shared" si="581"/>
        <v>109372.90000000002</v>
      </c>
      <c r="AB1178" s="20">
        <f t="shared" si="582"/>
        <v>109372.90000000002</v>
      </c>
    </row>
    <row r="1179" spans="1:47" x14ac:dyDescent="0.2">
      <c r="A1179" s="40">
        <v>1092</v>
      </c>
      <c r="B1179" s="55" t="s">
        <v>87</v>
      </c>
      <c r="C1179" s="54" t="s">
        <v>156</v>
      </c>
      <c r="D1179" s="19">
        <v>1</v>
      </c>
      <c r="E1179" s="2">
        <v>86000</v>
      </c>
      <c r="F1179" s="2">
        <f t="shared" si="599"/>
        <v>86000</v>
      </c>
      <c r="G1179" s="2">
        <v>98040.000000000015</v>
      </c>
      <c r="H1179" s="2">
        <f t="shared" si="600"/>
        <v>98040.000000000015</v>
      </c>
      <c r="I1179" s="2">
        <v>93017.600000000006</v>
      </c>
      <c r="J1179" s="63">
        <f t="shared" si="601"/>
        <v>93017.600000000006</v>
      </c>
      <c r="K1179" s="20">
        <f t="shared" si="602"/>
        <v>86000</v>
      </c>
      <c r="L1179" s="20">
        <f t="shared" si="603"/>
        <v>98040.000000000015</v>
      </c>
      <c r="M1179" s="20">
        <f t="shared" si="604"/>
        <v>93017.600000000006</v>
      </c>
      <c r="N1179" s="20">
        <f t="shared" si="605"/>
        <v>92352.533333333326</v>
      </c>
      <c r="O1179" s="20">
        <f t="shared" si="607"/>
        <v>89508.800000000003</v>
      </c>
      <c r="P1179" s="20">
        <f t="shared" si="608"/>
        <v>95528.800000000017</v>
      </c>
      <c r="Q1179" s="20">
        <f t="shared" si="606"/>
        <v>8513.5656454860418</v>
      </c>
      <c r="R1179" s="21">
        <f t="shared" si="609"/>
        <v>9.5114286477821636E-2</v>
      </c>
      <c r="S1179" s="20">
        <f t="shared" si="580"/>
        <v>92352.533333333326</v>
      </c>
      <c r="T1179" s="16" t="str">
        <f t="shared" si="610"/>
        <v>PROMEDIO</v>
      </c>
      <c r="U1179" s="16">
        <v>1</v>
      </c>
      <c r="V1179" s="16">
        <v>1</v>
      </c>
      <c r="W1179" s="18">
        <f t="shared" si="611"/>
        <v>0</v>
      </c>
      <c r="X1179" s="22">
        <f t="shared" si="612"/>
        <v>1</v>
      </c>
      <c r="Y1179" s="22" t="e">
        <f>U1179/#REF!</f>
        <v>#REF!</v>
      </c>
      <c r="Z1179" s="22" t="e">
        <f>V1179/#REF!</f>
        <v>#REF!</v>
      </c>
      <c r="AA1179" s="20">
        <f t="shared" si="581"/>
        <v>92352.533333333326</v>
      </c>
      <c r="AB1179" s="20">
        <f t="shared" si="582"/>
        <v>92352.533333333326</v>
      </c>
    </row>
    <row r="1180" spans="1:47" x14ac:dyDescent="0.2">
      <c r="A1180" s="40">
        <v>1093</v>
      </c>
      <c r="B1180" s="55" t="s">
        <v>88</v>
      </c>
      <c r="C1180" s="54" t="s">
        <v>156</v>
      </c>
      <c r="D1180" s="19">
        <v>1</v>
      </c>
      <c r="E1180" s="2">
        <v>91500</v>
      </c>
      <c r="F1180" s="2">
        <f t="shared" si="599"/>
        <v>91500</v>
      </c>
      <c r="G1180" s="2">
        <v>97905</v>
      </c>
      <c r="H1180" s="2">
        <f t="shared" si="600"/>
        <v>97905</v>
      </c>
      <c r="I1180" s="2">
        <v>97072.35</v>
      </c>
      <c r="J1180" s="63">
        <f t="shared" si="601"/>
        <v>97072.35</v>
      </c>
      <c r="K1180" s="20">
        <f t="shared" si="602"/>
        <v>91500</v>
      </c>
      <c r="L1180" s="20">
        <f t="shared" si="603"/>
        <v>97905</v>
      </c>
      <c r="M1180" s="20">
        <f t="shared" si="604"/>
        <v>97072.35</v>
      </c>
      <c r="N1180" s="20">
        <f t="shared" si="605"/>
        <v>95492.45</v>
      </c>
      <c r="O1180" s="20">
        <f t="shared" si="607"/>
        <v>94286.175000000003</v>
      </c>
      <c r="P1180" s="20">
        <f t="shared" si="608"/>
        <v>97488.675000000003</v>
      </c>
      <c r="Q1180" s="20">
        <f t="shared" si="606"/>
        <v>4529.0189334998367</v>
      </c>
      <c r="R1180" s="21">
        <f t="shared" si="609"/>
        <v>4.8034814579124001E-2</v>
      </c>
      <c r="S1180" s="20">
        <f t="shared" si="580"/>
        <v>95492.45</v>
      </c>
      <c r="T1180" s="16" t="str">
        <f t="shared" si="610"/>
        <v>PROMEDIO</v>
      </c>
      <c r="U1180" s="16">
        <v>1</v>
      </c>
      <c r="V1180" s="16">
        <v>1</v>
      </c>
      <c r="W1180" s="18">
        <f t="shared" si="611"/>
        <v>0</v>
      </c>
      <c r="X1180" s="22">
        <f t="shared" si="612"/>
        <v>1</v>
      </c>
      <c r="Y1180" s="22" t="e">
        <f>U1180/#REF!</f>
        <v>#REF!</v>
      </c>
      <c r="Z1180" s="22" t="e">
        <f>V1180/#REF!</f>
        <v>#REF!</v>
      </c>
      <c r="AA1180" s="20">
        <f t="shared" si="581"/>
        <v>95492.45</v>
      </c>
      <c r="AB1180" s="20">
        <f t="shared" si="582"/>
        <v>95492.45</v>
      </c>
    </row>
    <row r="1181" spans="1:47" x14ac:dyDescent="0.2">
      <c r="A1181" s="40">
        <v>1094</v>
      </c>
      <c r="B1181" s="55" t="s">
        <v>89</v>
      </c>
      <c r="C1181" s="54" t="s">
        <v>156</v>
      </c>
      <c r="D1181" s="19">
        <v>1</v>
      </c>
      <c r="E1181" s="2">
        <v>93000</v>
      </c>
      <c r="F1181" s="2">
        <f t="shared" si="599"/>
        <v>93000</v>
      </c>
      <c r="G1181" s="2">
        <v>93930</v>
      </c>
      <c r="H1181" s="2">
        <f t="shared" si="600"/>
        <v>93930</v>
      </c>
      <c r="I1181" s="2">
        <v>142996.79999999999</v>
      </c>
      <c r="J1181" s="63">
        <f t="shared" si="601"/>
        <v>142996.79999999999</v>
      </c>
      <c r="K1181" s="20">
        <f t="shared" si="602"/>
        <v>93000</v>
      </c>
      <c r="L1181" s="20">
        <f t="shared" si="603"/>
        <v>142996.79999999999</v>
      </c>
      <c r="M1181" s="20">
        <f t="shared" si="604"/>
        <v>93930</v>
      </c>
      <c r="N1181" s="20">
        <f t="shared" si="605"/>
        <v>109975.59999999999</v>
      </c>
      <c r="O1181" s="20">
        <f t="shared" si="607"/>
        <v>93465</v>
      </c>
      <c r="P1181" s="20">
        <f t="shared" si="608"/>
        <v>118463.4</v>
      </c>
      <c r="Q1181" s="20">
        <f t="shared" si="606"/>
        <v>657.60930650348917</v>
      </c>
      <c r="R1181" s="21">
        <f t="shared" si="609"/>
        <v>7.0358883700153982E-3</v>
      </c>
      <c r="S1181" s="20">
        <f t="shared" si="580"/>
        <v>109975.59999999999</v>
      </c>
      <c r="T1181" s="16" t="str">
        <f t="shared" si="610"/>
        <v>PROMEDIO</v>
      </c>
      <c r="U1181" s="16">
        <v>1</v>
      </c>
      <c r="V1181" s="16">
        <v>1</v>
      </c>
      <c r="W1181" s="18">
        <f t="shared" si="611"/>
        <v>0</v>
      </c>
      <c r="X1181" s="22">
        <f t="shared" si="612"/>
        <v>1</v>
      </c>
      <c r="Y1181" s="22" t="e">
        <f>U1181/#REF!</f>
        <v>#REF!</v>
      </c>
      <c r="Z1181" s="22" t="e">
        <f>V1181/#REF!</f>
        <v>#REF!</v>
      </c>
      <c r="AA1181" s="20">
        <f t="shared" si="581"/>
        <v>109975.59999999999</v>
      </c>
      <c r="AB1181" s="20">
        <f t="shared" si="582"/>
        <v>109975.59999999999</v>
      </c>
    </row>
    <row r="1182" spans="1:47" ht="20.399999999999999" x14ac:dyDescent="0.2">
      <c r="A1182" s="40">
        <v>1095</v>
      </c>
      <c r="B1182" s="55" t="s">
        <v>90</v>
      </c>
      <c r="C1182" s="54" t="s">
        <v>156</v>
      </c>
      <c r="D1182" s="19">
        <v>1</v>
      </c>
      <c r="E1182" s="2">
        <v>216000</v>
      </c>
      <c r="F1182" s="2">
        <f t="shared" si="599"/>
        <v>216000</v>
      </c>
      <c r="G1182" s="2">
        <v>261360</v>
      </c>
      <c r="H1182" s="2">
        <f t="shared" si="600"/>
        <v>261360</v>
      </c>
      <c r="I1182" s="2">
        <v>220341.6</v>
      </c>
      <c r="J1182" s="63">
        <f t="shared" si="601"/>
        <v>220341.6</v>
      </c>
      <c r="K1182" s="20">
        <f t="shared" si="602"/>
        <v>216000</v>
      </c>
      <c r="L1182" s="20">
        <f t="shared" si="603"/>
        <v>261360</v>
      </c>
      <c r="M1182" s="20">
        <f t="shared" si="604"/>
        <v>220341.6</v>
      </c>
      <c r="N1182" s="20">
        <f t="shared" si="605"/>
        <v>232567.19999999998</v>
      </c>
      <c r="O1182" s="20">
        <f t="shared" si="607"/>
        <v>218170.8</v>
      </c>
      <c r="P1182" s="20">
        <f t="shared" si="608"/>
        <v>240850.8</v>
      </c>
      <c r="Q1182" s="20">
        <f t="shared" si="606"/>
        <v>32074.363594621795</v>
      </c>
      <c r="R1182" s="21">
        <f t="shared" si="609"/>
        <v>0.1470149240623484</v>
      </c>
      <c r="S1182" s="20">
        <f t="shared" si="580"/>
        <v>218170.8</v>
      </c>
      <c r="T1182" s="16" t="str">
        <f t="shared" si="610"/>
        <v>PROM[MEN-MED]</v>
      </c>
      <c r="U1182" s="16">
        <v>1</v>
      </c>
      <c r="V1182" s="16">
        <v>1</v>
      </c>
      <c r="W1182" s="18">
        <f t="shared" si="611"/>
        <v>0</v>
      </c>
      <c r="X1182" s="22">
        <f t="shared" si="612"/>
        <v>1</v>
      </c>
      <c r="Y1182" s="22" t="e">
        <f>U1182/#REF!</f>
        <v>#REF!</v>
      </c>
      <c r="Z1182" s="22" t="e">
        <f>V1182/#REF!</f>
        <v>#REF!</v>
      </c>
      <c r="AA1182" s="20">
        <f t="shared" si="581"/>
        <v>218170.8</v>
      </c>
      <c r="AB1182" s="20">
        <f t="shared" si="582"/>
        <v>218170.8</v>
      </c>
    </row>
    <row r="1183" spans="1:47" ht="20.399999999999999" x14ac:dyDescent="0.2">
      <c r="A1183" s="40">
        <v>1096</v>
      </c>
      <c r="B1183" s="55" t="s">
        <v>91</v>
      </c>
      <c r="C1183" s="54" t="s">
        <v>156</v>
      </c>
      <c r="D1183" s="19">
        <v>1</v>
      </c>
      <c r="E1183" s="2">
        <v>220000</v>
      </c>
      <c r="F1183" s="2">
        <f t="shared" si="599"/>
        <v>220000</v>
      </c>
      <c r="G1183" s="2">
        <v>272800</v>
      </c>
      <c r="H1183" s="2">
        <f t="shared" si="600"/>
        <v>272800</v>
      </c>
      <c r="I1183" s="2">
        <v>224422</v>
      </c>
      <c r="J1183" s="63">
        <f t="shared" si="601"/>
        <v>224422</v>
      </c>
      <c r="K1183" s="20">
        <f t="shared" si="602"/>
        <v>220000</v>
      </c>
      <c r="L1183" s="20">
        <f t="shared" si="603"/>
        <v>272800</v>
      </c>
      <c r="M1183" s="20">
        <f t="shared" si="604"/>
        <v>224422</v>
      </c>
      <c r="N1183" s="20">
        <f t="shared" si="605"/>
        <v>239074</v>
      </c>
      <c r="O1183" s="20">
        <f t="shared" si="607"/>
        <v>222211</v>
      </c>
      <c r="P1183" s="20">
        <f t="shared" si="608"/>
        <v>248611</v>
      </c>
      <c r="Q1183" s="20">
        <f t="shared" si="606"/>
        <v>37335.238046649712</v>
      </c>
      <c r="R1183" s="21">
        <f t="shared" si="609"/>
        <v>0.16801705607125531</v>
      </c>
      <c r="S1183" s="20">
        <f t="shared" si="580"/>
        <v>222211</v>
      </c>
      <c r="T1183" s="16" t="str">
        <f t="shared" si="610"/>
        <v>PROM[MEN-MED]</v>
      </c>
      <c r="U1183" s="16">
        <v>1</v>
      </c>
      <c r="V1183" s="16">
        <v>1</v>
      </c>
      <c r="W1183" s="18">
        <f t="shared" si="611"/>
        <v>0</v>
      </c>
      <c r="X1183" s="22">
        <f t="shared" si="612"/>
        <v>1</v>
      </c>
      <c r="Y1183" s="22" t="e">
        <f>U1183/#REF!</f>
        <v>#REF!</v>
      </c>
      <c r="Z1183" s="22" t="e">
        <f>V1183/#REF!</f>
        <v>#REF!</v>
      </c>
      <c r="AA1183" s="20">
        <f t="shared" si="581"/>
        <v>222211</v>
      </c>
      <c r="AB1183" s="20">
        <f t="shared" si="582"/>
        <v>222211</v>
      </c>
    </row>
    <row r="1184" spans="1:47" ht="20.399999999999999" x14ac:dyDescent="0.2">
      <c r="A1184" s="40">
        <v>1097</v>
      </c>
      <c r="B1184" s="55" t="s">
        <v>330</v>
      </c>
      <c r="C1184" s="54" t="s">
        <v>156</v>
      </c>
      <c r="D1184" s="19">
        <v>1</v>
      </c>
      <c r="E1184" s="2">
        <v>218000</v>
      </c>
      <c r="F1184" s="2">
        <f t="shared" si="599"/>
        <v>218000</v>
      </c>
      <c r="G1184" s="2">
        <v>263780</v>
      </c>
      <c r="H1184" s="2">
        <f t="shared" si="600"/>
        <v>263780</v>
      </c>
      <c r="I1184" s="2">
        <v>298420.19999999995</v>
      </c>
      <c r="J1184" s="63">
        <f t="shared" si="601"/>
        <v>298420.19999999995</v>
      </c>
      <c r="K1184" s="20">
        <f t="shared" si="602"/>
        <v>218000</v>
      </c>
      <c r="L1184" s="20">
        <f t="shared" si="603"/>
        <v>298420.19999999995</v>
      </c>
      <c r="M1184" s="20">
        <f t="shared" si="604"/>
        <v>263780</v>
      </c>
      <c r="N1184" s="20">
        <f t="shared" si="605"/>
        <v>260066.73333333331</v>
      </c>
      <c r="O1184" s="20">
        <f t="shared" si="607"/>
        <v>240890</v>
      </c>
      <c r="P1184" s="20">
        <f t="shared" si="608"/>
        <v>281100.09999999998</v>
      </c>
      <c r="Q1184" s="20">
        <f t="shared" si="606"/>
        <v>32371.348442720147</v>
      </c>
      <c r="R1184" s="21">
        <f t="shared" si="609"/>
        <v>0.13438228420739817</v>
      </c>
      <c r="S1184" s="20">
        <f t="shared" ref="S1184:S1247" si="613">IF(R1184&lt;=10%,N1184,IF(AND(R1184&gt;10%,R1184&lt;=20%),O1184,N1184))</f>
        <v>240890</v>
      </c>
      <c r="T1184" s="16" t="str">
        <f t="shared" si="610"/>
        <v>PROM[MEN-MED]</v>
      </c>
      <c r="U1184" s="16">
        <v>1</v>
      </c>
      <c r="V1184" s="16">
        <v>1</v>
      </c>
      <c r="W1184" s="18">
        <f t="shared" si="611"/>
        <v>0</v>
      </c>
      <c r="X1184" s="22">
        <f t="shared" si="612"/>
        <v>1</v>
      </c>
      <c r="Y1184" s="22" t="e">
        <f>U1184/#REF!</f>
        <v>#REF!</v>
      </c>
      <c r="Z1184" s="22" t="e">
        <f>V1184/#REF!</f>
        <v>#REF!</v>
      </c>
      <c r="AA1184" s="20">
        <f t="shared" ref="AA1184:AA1247" si="614">S1184</f>
        <v>240890</v>
      </c>
      <c r="AB1184" s="20">
        <f t="shared" ref="AB1184:AB1247" si="615">AA1184*V1184</f>
        <v>240890</v>
      </c>
    </row>
    <row r="1185" spans="1:47" ht="20.399999999999999" x14ac:dyDescent="0.2">
      <c r="A1185" s="40">
        <v>1098</v>
      </c>
      <c r="B1185" s="55" t="s">
        <v>93</v>
      </c>
      <c r="C1185" s="54" t="s">
        <v>154</v>
      </c>
      <c r="D1185" s="19">
        <v>1</v>
      </c>
      <c r="E1185" s="2">
        <v>223000</v>
      </c>
      <c r="F1185" s="2">
        <f t="shared" si="599"/>
        <v>223000</v>
      </c>
      <c r="G1185" s="2">
        <v>272060</v>
      </c>
      <c r="H1185" s="2">
        <f t="shared" si="600"/>
        <v>272060</v>
      </c>
      <c r="I1185" s="2">
        <v>250562.80000000002</v>
      </c>
      <c r="J1185" s="63">
        <f t="shared" si="601"/>
        <v>250562.80000000002</v>
      </c>
      <c r="K1185" s="20">
        <f t="shared" si="602"/>
        <v>223000</v>
      </c>
      <c r="L1185" s="20">
        <f t="shared" si="603"/>
        <v>272060</v>
      </c>
      <c r="M1185" s="20">
        <f t="shared" si="604"/>
        <v>250562.80000000002</v>
      </c>
      <c r="N1185" s="20">
        <f t="shared" si="605"/>
        <v>248540.93333333335</v>
      </c>
      <c r="O1185" s="20">
        <f t="shared" si="607"/>
        <v>236781.40000000002</v>
      </c>
      <c r="P1185" s="20">
        <f t="shared" si="608"/>
        <v>261311.40000000002</v>
      </c>
      <c r="Q1185" s="20">
        <f t="shared" si="606"/>
        <v>34690.658685012022</v>
      </c>
      <c r="R1185" s="21">
        <f t="shared" si="609"/>
        <v>0.14650922194484878</v>
      </c>
      <c r="S1185" s="20">
        <f t="shared" si="613"/>
        <v>236781.40000000002</v>
      </c>
      <c r="T1185" s="16" t="str">
        <f t="shared" si="610"/>
        <v>PROM[MEN-MED]</v>
      </c>
      <c r="U1185" s="16">
        <v>1</v>
      </c>
      <c r="V1185" s="16">
        <v>1</v>
      </c>
      <c r="W1185" s="18">
        <f t="shared" si="611"/>
        <v>0</v>
      </c>
      <c r="X1185" s="22">
        <f t="shared" si="612"/>
        <v>1</v>
      </c>
      <c r="Y1185" s="22" t="e">
        <f>U1185/#REF!</f>
        <v>#REF!</v>
      </c>
      <c r="Z1185" s="22" t="e">
        <f>V1185/#REF!</f>
        <v>#REF!</v>
      </c>
      <c r="AA1185" s="20">
        <f t="shared" si="614"/>
        <v>236781.40000000002</v>
      </c>
      <c r="AB1185" s="20">
        <f t="shared" si="615"/>
        <v>236781.40000000002</v>
      </c>
    </row>
    <row r="1186" spans="1:47" x14ac:dyDescent="0.2">
      <c r="A1186" s="40">
        <v>1099</v>
      </c>
      <c r="B1186" s="55" t="s">
        <v>94</v>
      </c>
      <c r="C1186" s="54" t="s">
        <v>154</v>
      </c>
      <c r="D1186" s="19">
        <v>1</v>
      </c>
      <c r="E1186" s="2">
        <v>73000</v>
      </c>
      <c r="F1186" s="2">
        <f t="shared" si="599"/>
        <v>73000</v>
      </c>
      <c r="G1186" s="2">
        <v>73730</v>
      </c>
      <c r="H1186" s="2">
        <f t="shared" si="600"/>
        <v>73730</v>
      </c>
      <c r="I1186" s="2">
        <v>78956.800000000003</v>
      </c>
      <c r="J1186" s="63">
        <f t="shared" si="601"/>
        <v>78956.800000000003</v>
      </c>
      <c r="K1186" s="20">
        <f t="shared" si="602"/>
        <v>73000</v>
      </c>
      <c r="L1186" s="20">
        <f t="shared" si="603"/>
        <v>78956.800000000003</v>
      </c>
      <c r="M1186" s="20">
        <f t="shared" si="604"/>
        <v>73730</v>
      </c>
      <c r="N1186" s="20">
        <f t="shared" si="605"/>
        <v>75228.933333333334</v>
      </c>
      <c r="O1186" s="20">
        <f t="shared" si="607"/>
        <v>73365</v>
      </c>
      <c r="P1186" s="20">
        <f t="shared" si="608"/>
        <v>76343.399999999994</v>
      </c>
      <c r="Q1186" s="20">
        <f t="shared" si="606"/>
        <v>516.18795026617966</v>
      </c>
      <c r="R1186" s="21">
        <f t="shared" si="609"/>
        <v>7.0358883700153974E-3</v>
      </c>
      <c r="S1186" s="20">
        <f t="shared" si="613"/>
        <v>75228.933333333334</v>
      </c>
      <c r="T1186" s="16" t="str">
        <f t="shared" si="610"/>
        <v>PROMEDIO</v>
      </c>
      <c r="U1186" s="16">
        <v>1</v>
      </c>
      <c r="V1186" s="16">
        <v>1</v>
      </c>
      <c r="W1186" s="18">
        <f t="shared" si="611"/>
        <v>0</v>
      </c>
      <c r="X1186" s="22">
        <f t="shared" si="612"/>
        <v>1</v>
      </c>
      <c r="Y1186" s="22" t="e">
        <f>U1186/#REF!</f>
        <v>#REF!</v>
      </c>
      <c r="Z1186" s="22" t="e">
        <f>V1186/#REF!</f>
        <v>#REF!</v>
      </c>
      <c r="AA1186" s="20">
        <f t="shared" si="614"/>
        <v>75228.933333333334</v>
      </c>
      <c r="AB1186" s="20">
        <f t="shared" si="615"/>
        <v>75228.933333333334</v>
      </c>
    </row>
    <row r="1187" spans="1:47" s="45" customFormat="1" ht="17.399999999999999" customHeight="1" x14ac:dyDescent="0.2">
      <c r="A1187" s="334" t="s">
        <v>95</v>
      </c>
      <c r="B1187" s="335"/>
      <c r="C1187" s="43"/>
      <c r="D1187" s="124"/>
      <c r="E1187" s="125"/>
      <c r="F1187" s="125"/>
      <c r="G1187" s="125"/>
      <c r="H1187" s="125"/>
      <c r="I1187" s="125"/>
      <c r="J1187" s="126"/>
      <c r="K1187" s="127"/>
      <c r="L1187" s="127"/>
      <c r="M1187" s="127"/>
      <c r="N1187" s="127"/>
      <c r="O1187" s="127"/>
      <c r="P1187" s="127"/>
      <c r="Q1187" s="127"/>
      <c r="R1187" s="128"/>
      <c r="S1187" s="127"/>
      <c r="T1187" s="123"/>
      <c r="U1187" s="123"/>
      <c r="V1187" s="123"/>
      <c r="W1187" s="124"/>
      <c r="X1187" s="128"/>
      <c r="Y1187" s="128"/>
      <c r="Z1187" s="128"/>
      <c r="AA1187" s="127"/>
      <c r="AB1187" s="127"/>
      <c r="AC1187" s="44"/>
      <c r="AD1187" s="44"/>
      <c r="AE1187" s="44"/>
      <c r="AF1187" s="44"/>
      <c r="AG1187" s="44"/>
      <c r="AH1187" s="44"/>
      <c r="AI1187" s="44"/>
      <c r="AJ1187" s="44"/>
      <c r="AK1187" s="44"/>
      <c r="AL1187" s="44"/>
      <c r="AM1187" s="44"/>
      <c r="AN1187" s="44"/>
      <c r="AO1187" s="44"/>
      <c r="AP1187" s="44"/>
      <c r="AQ1187" s="44"/>
      <c r="AR1187" s="44"/>
      <c r="AS1187" s="44"/>
      <c r="AT1187" s="44"/>
      <c r="AU1187" s="44"/>
    </row>
    <row r="1188" spans="1:47" ht="20.399999999999999" x14ac:dyDescent="0.2">
      <c r="A1188" s="40">
        <v>1100</v>
      </c>
      <c r="B1188" s="55" t="s">
        <v>96</v>
      </c>
      <c r="C1188" s="54" t="s">
        <v>153</v>
      </c>
      <c r="D1188" s="19">
        <v>1</v>
      </c>
      <c r="E1188" s="2">
        <v>315000</v>
      </c>
      <c r="F1188" s="2">
        <f t="shared" ref="F1188:F1204" si="616">E1188*D1188</f>
        <v>315000</v>
      </c>
      <c r="G1188" s="2">
        <v>355949.99999999994</v>
      </c>
      <c r="H1188" s="2">
        <f t="shared" ref="H1188:H1204" si="617">G1188*D1188</f>
        <v>355949.99999999994</v>
      </c>
      <c r="I1188" s="2">
        <v>476563.5</v>
      </c>
      <c r="J1188" s="63">
        <f t="shared" ref="J1188:J1204" si="618">I1188*D1188</f>
        <v>476563.5</v>
      </c>
      <c r="K1188" s="20">
        <f t="shared" ref="K1188:K1204" si="619">MIN(E1188,G1188,I1188)</f>
        <v>315000</v>
      </c>
      <c r="L1188" s="20">
        <f t="shared" ref="L1188:L1204" si="620">MAX(E1188,G1188,I1188)</f>
        <v>476563.5</v>
      </c>
      <c r="M1188" s="20">
        <f t="shared" ref="M1188:M1204" si="621">MEDIAN(E1188,G1188,I1188)</f>
        <v>355949.99999999994</v>
      </c>
      <c r="N1188" s="20">
        <f t="shared" ref="N1188:N1204" si="622">AVERAGE(E1188,G1188,I1188)</f>
        <v>382504.5</v>
      </c>
      <c r="O1188" s="20">
        <f t="shared" si="607"/>
        <v>335475</v>
      </c>
      <c r="P1188" s="20">
        <f t="shared" si="608"/>
        <v>416256.75</v>
      </c>
      <c r="Q1188" s="20">
        <f t="shared" ref="Q1188:Q1204" si="623">STDEVA(E1188,G1188)</f>
        <v>28956.022689589081</v>
      </c>
      <c r="R1188" s="21">
        <f t="shared" si="609"/>
        <v>8.6313503806808495E-2</v>
      </c>
      <c r="S1188" s="20">
        <f t="shared" si="613"/>
        <v>382504.5</v>
      </c>
      <c r="T1188" s="16" t="str">
        <f t="shared" si="610"/>
        <v>PROMEDIO</v>
      </c>
      <c r="U1188" s="16">
        <v>1</v>
      </c>
      <c r="V1188" s="16">
        <v>1</v>
      </c>
      <c r="W1188" s="18">
        <f t="shared" si="611"/>
        <v>0</v>
      </c>
      <c r="X1188" s="22">
        <f t="shared" si="612"/>
        <v>1</v>
      </c>
      <c r="Y1188" s="22" t="e">
        <f>U1188/#REF!</f>
        <v>#REF!</v>
      </c>
      <c r="Z1188" s="22" t="e">
        <f>V1188/#REF!</f>
        <v>#REF!</v>
      </c>
      <c r="AA1188" s="20">
        <f t="shared" si="614"/>
        <v>382504.5</v>
      </c>
      <c r="AB1188" s="20">
        <f t="shared" si="615"/>
        <v>382504.5</v>
      </c>
    </row>
    <row r="1189" spans="1:47" ht="20.399999999999999" x14ac:dyDescent="0.2">
      <c r="A1189" s="40">
        <v>1101</v>
      </c>
      <c r="B1189" s="55" t="s">
        <v>713</v>
      </c>
      <c r="C1189" s="54" t="s">
        <v>153</v>
      </c>
      <c r="D1189" s="19">
        <v>1</v>
      </c>
      <c r="E1189" s="2">
        <v>110000</v>
      </c>
      <c r="F1189" s="2">
        <f t="shared" si="616"/>
        <v>110000</v>
      </c>
      <c r="G1189" s="2">
        <v>124299.99999999999</v>
      </c>
      <c r="H1189" s="2">
        <f t="shared" si="617"/>
        <v>124299.99999999999</v>
      </c>
      <c r="I1189" s="2">
        <v>171875</v>
      </c>
      <c r="J1189" s="63">
        <f t="shared" si="618"/>
        <v>171875</v>
      </c>
      <c r="K1189" s="20">
        <f t="shared" si="619"/>
        <v>110000</v>
      </c>
      <c r="L1189" s="20">
        <f t="shared" si="620"/>
        <v>171875</v>
      </c>
      <c r="M1189" s="20">
        <f t="shared" si="621"/>
        <v>124299.99999999999</v>
      </c>
      <c r="N1189" s="20">
        <f t="shared" si="622"/>
        <v>135391.66666666666</v>
      </c>
      <c r="O1189" s="20">
        <f t="shared" si="607"/>
        <v>117150</v>
      </c>
      <c r="P1189" s="20">
        <f t="shared" si="608"/>
        <v>148087.5</v>
      </c>
      <c r="Q1189" s="20">
        <f t="shared" si="623"/>
        <v>10111.62697096762</v>
      </c>
      <c r="R1189" s="21">
        <f t="shared" si="609"/>
        <v>8.6313503806808536E-2</v>
      </c>
      <c r="S1189" s="20">
        <f t="shared" si="613"/>
        <v>135391.66666666666</v>
      </c>
      <c r="T1189" s="16" t="str">
        <f t="shared" si="610"/>
        <v>PROMEDIO</v>
      </c>
      <c r="U1189" s="16">
        <v>1</v>
      </c>
      <c r="V1189" s="16">
        <v>1</v>
      </c>
      <c r="W1189" s="18">
        <f t="shared" si="611"/>
        <v>0</v>
      </c>
      <c r="X1189" s="22">
        <f t="shared" si="612"/>
        <v>1</v>
      </c>
      <c r="Y1189" s="22" t="e">
        <f>U1189/#REF!</f>
        <v>#REF!</v>
      </c>
      <c r="Z1189" s="22" t="e">
        <f>V1189/#REF!</f>
        <v>#REF!</v>
      </c>
      <c r="AA1189" s="20">
        <f t="shared" si="614"/>
        <v>135391.66666666666</v>
      </c>
      <c r="AB1189" s="20">
        <f t="shared" si="615"/>
        <v>135391.66666666666</v>
      </c>
    </row>
    <row r="1190" spans="1:47" ht="20.399999999999999" x14ac:dyDescent="0.2">
      <c r="A1190" s="40">
        <v>1102</v>
      </c>
      <c r="B1190" s="55" t="s">
        <v>739</v>
      </c>
      <c r="C1190" s="54" t="s">
        <v>153</v>
      </c>
      <c r="D1190" s="19">
        <v>1</v>
      </c>
      <c r="E1190" s="2">
        <v>185000</v>
      </c>
      <c r="F1190" s="2">
        <f t="shared" si="616"/>
        <v>185000</v>
      </c>
      <c r="G1190" s="2">
        <v>218300</v>
      </c>
      <c r="H1190" s="2">
        <f t="shared" si="617"/>
        <v>218300</v>
      </c>
      <c r="I1190" s="2">
        <v>253246.49999999997</v>
      </c>
      <c r="J1190" s="63">
        <f t="shared" si="618"/>
        <v>253246.49999999997</v>
      </c>
      <c r="K1190" s="20">
        <f t="shared" si="619"/>
        <v>185000</v>
      </c>
      <c r="L1190" s="20">
        <f t="shared" si="620"/>
        <v>253246.49999999997</v>
      </c>
      <c r="M1190" s="20">
        <f t="shared" si="621"/>
        <v>218300</v>
      </c>
      <c r="N1190" s="20">
        <f t="shared" si="622"/>
        <v>218848.83333333334</v>
      </c>
      <c r="O1190" s="20">
        <f t="shared" si="607"/>
        <v>201650</v>
      </c>
      <c r="P1190" s="20">
        <f t="shared" si="608"/>
        <v>235773.25</v>
      </c>
      <c r="Q1190" s="20">
        <f t="shared" si="623"/>
        <v>23546.655813512032</v>
      </c>
      <c r="R1190" s="21">
        <f t="shared" si="609"/>
        <v>0.11676992716842069</v>
      </c>
      <c r="S1190" s="20">
        <f t="shared" si="613"/>
        <v>201650</v>
      </c>
      <c r="T1190" s="16" t="str">
        <f t="shared" si="610"/>
        <v>PROM[MEN-MED]</v>
      </c>
      <c r="U1190" s="16">
        <v>1</v>
      </c>
      <c r="V1190" s="16">
        <v>1</v>
      </c>
      <c r="W1190" s="18">
        <f t="shared" si="611"/>
        <v>0</v>
      </c>
      <c r="X1190" s="22">
        <f t="shared" si="612"/>
        <v>1</v>
      </c>
      <c r="Y1190" s="22" t="e">
        <f>U1190/#REF!</f>
        <v>#REF!</v>
      </c>
      <c r="Z1190" s="22" t="e">
        <f>V1190/#REF!</f>
        <v>#REF!</v>
      </c>
      <c r="AA1190" s="20">
        <f t="shared" si="614"/>
        <v>201650</v>
      </c>
      <c r="AB1190" s="20">
        <f t="shared" si="615"/>
        <v>201650</v>
      </c>
    </row>
    <row r="1191" spans="1:47" ht="20.399999999999999" x14ac:dyDescent="0.2">
      <c r="A1191" s="40">
        <v>1103</v>
      </c>
      <c r="B1191" s="55" t="s">
        <v>99</v>
      </c>
      <c r="C1191" s="54" t="s">
        <v>152</v>
      </c>
      <c r="D1191" s="19">
        <v>1</v>
      </c>
      <c r="E1191" s="2">
        <v>142000</v>
      </c>
      <c r="F1191" s="2">
        <f t="shared" si="616"/>
        <v>142000</v>
      </c>
      <c r="G1191" s="2">
        <v>177500</v>
      </c>
      <c r="H1191" s="2">
        <f t="shared" si="617"/>
        <v>177500</v>
      </c>
      <c r="I1191" s="2">
        <v>194383.8</v>
      </c>
      <c r="J1191" s="63">
        <f t="shared" si="618"/>
        <v>194383.8</v>
      </c>
      <c r="K1191" s="20">
        <f t="shared" si="619"/>
        <v>142000</v>
      </c>
      <c r="L1191" s="20">
        <f t="shared" si="620"/>
        <v>194383.8</v>
      </c>
      <c r="M1191" s="20">
        <f t="shared" si="621"/>
        <v>177500</v>
      </c>
      <c r="N1191" s="20">
        <f t="shared" si="622"/>
        <v>171294.6</v>
      </c>
      <c r="O1191" s="20">
        <f t="shared" si="607"/>
        <v>159750</v>
      </c>
      <c r="P1191" s="20">
        <f t="shared" si="608"/>
        <v>185941.9</v>
      </c>
      <c r="Q1191" s="20">
        <f t="shared" si="623"/>
        <v>25102.290732122437</v>
      </c>
      <c r="R1191" s="21">
        <f t="shared" si="609"/>
        <v>0.15713484026367722</v>
      </c>
      <c r="S1191" s="20">
        <f t="shared" si="613"/>
        <v>159750</v>
      </c>
      <c r="T1191" s="16" t="str">
        <f t="shared" si="610"/>
        <v>PROM[MEN-MED]</v>
      </c>
      <c r="U1191" s="16">
        <v>1</v>
      </c>
      <c r="V1191" s="16">
        <v>1</v>
      </c>
      <c r="W1191" s="18">
        <f t="shared" si="611"/>
        <v>0</v>
      </c>
      <c r="X1191" s="22">
        <f t="shared" si="612"/>
        <v>1</v>
      </c>
      <c r="Y1191" s="22" t="e">
        <f>U1191/#REF!</f>
        <v>#REF!</v>
      </c>
      <c r="Z1191" s="22" t="e">
        <f>V1191/#REF!</f>
        <v>#REF!</v>
      </c>
      <c r="AA1191" s="20">
        <f t="shared" si="614"/>
        <v>159750</v>
      </c>
      <c r="AB1191" s="20">
        <f t="shared" si="615"/>
        <v>159750</v>
      </c>
    </row>
    <row r="1192" spans="1:47" ht="20.399999999999999" x14ac:dyDescent="0.2">
      <c r="A1192" s="40">
        <v>1104</v>
      </c>
      <c r="B1192" s="55" t="s">
        <v>100</v>
      </c>
      <c r="C1192" s="54" t="s">
        <v>152</v>
      </c>
      <c r="D1192" s="19">
        <v>1</v>
      </c>
      <c r="E1192" s="2">
        <v>138000</v>
      </c>
      <c r="F1192" s="2">
        <f t="shared" si="616"/>
        <v>138000</v>
      </c>
      <c r="G1192" s="2">
        <v>147660</v>
      </c>
      <c r="H1192" s="2">
        <f t="shared" si="617"/>
        <v>147660</v>
      </c>
      <c r="I1192" s="2">
        <v>179344.80000000005</v>
      </c>
      <c r="J1192" s="63">
        <f t="shared" si="618"/>
        <v>179344.80000000005</v>
      </c>
      <c r="K1192" s="20">
        <f t="shared" si="619"/>
        <v>138000</v>
      </c>
      <c r="L1192" s="20">
        <f t="shared" si="620"/>
        <v>179344.80000000005</v>
      </c>
      <c r="M1192" s="20">
        <f t="shared" si="621"/>
        <v>147660</v>
      </c>
      <c r="N1192" s="20">
        <f t="shared" si="622"/>
        <v>155001.60000000001</v>
      </c>
      <c r="O1192" s="20">
        <f t="shared" si="607"/>
        <v>142830</v>
      </c>
      <c r="P1192" s="20">
        <f t="shared" si="608"/>
        <v>163502.40000000002</v>
      </c>
      <c r="Q1192" s="20">
        <f t="shared" si="623"/>
        <v>6830.6515062620492</v>
      </c>
      <c r="R1192" s="21">
        <f t="shared" si="609"/>
        <v>4.7823647036771333E-2</v>
      </c>
      <c r="S1192" s="20">
        <f t="shared" si="613"/>
        <v>155001.60000000001</v>
      </c>
      <c r="T1192" s="16" t="str">
        <f t="shared" si="610"/>
        <v>PROMEDIO</v>
      </c>
      <c r="U1192" s="16">
        <v>1</v>
      </c>
      <c r="V1192" s="16">
        <v>1</v>
      </c>
      <c r="W1192" s="18">
        <f t="shared" si="611"/>
        <v>0</v>
      </c>
      <c r="X1192" s="22">
        <f t="shared" si="612"/>
        <v>1</v>
      </c>
      <c r="Y1192" s="22" t="e">
        <f>U1192/#REF!</f>
        <v>#REF!</v>
      </c>
      <c r="Z1192" s="22" t="e">
        <f>V1192/#REF!</f>
        <v>#REF!</v>
      </c>
      <c r="AA1192" s="20">
        <f t="shared" si="614"/>
        <v>155001.60000000001</v>
      </c>
      <c r="AB1192" s="20">
        <f t="shared" si="615"/>
        <v>155001.60000000001</v>
      </c>
    </row>
    <row r="1193" spans="1:47" ht="20.399999999999999" x14ac:dyDescent="0.2">
      <c r="A1193" s="40">
        <v>1105</v>
      </c>
      <c r="B1193" s="55" t="s">
        <v>333</v>
      </c>
      <c r="C1193" s="54" t="s">
        <v>152</v>
      </c>
      <c r="D1193" s="19">
        <v>1</v>
      </c>
      <c r="E1193" s="2">
        <v>295000</v>
      </c>
      <c r="F1193" s="2">
        <f t="shared" si="616"/>
        <v>295000</v>
      </c>
      <c r="G1193" s="2">
        <v>336300.00000000006</v>
      </c>
      <c r="H1193" s="2">
        <f t="shared" si="617"/>
        <v>336300.00000000006</v>
      </c>
      <c r="I1193" s="2">
        <v>431909.5</v>
      </c>
      <c r="J1193" s="63">
        <f t="shared" si="618"/>
        <v>431909.5</v>
      </c>
      <c r="K1193" s="20">
        <f t="shared" si="619"/>
        <v>295000</v>
      </c>
      <c r="L1193" s="20">
        <f t="shared" si="620"/>
        <v>431909.5</v>
      </c>
      <c r="M1193" s="20">
        <f t="shared" si="621"/>
        <v>336300.00000000006</v>
      </c>
      <c r="N1193" s="20">
        <f t="shared" si="622"/>
        <v>354403.16666666669</v>
      </c>
      <c r="O1193" s="20">
        <f t="shared" si="607"/>
        <v>315650</v>
      </c>
      <c r="P1193" s="20">
        <f t="shared" si="608"/>
        <v>384104.75</v>
      </c>
      <c r="Q1193" s="20">
        <f t="shared" si="623"/>
        <v>29203.510063004454</v>
      </c>
      <c r="R1193" s="21">
        <f t="shared" si="609"/>
        <v>9.2518644267398878E-2</v>
      </c>
      <c r="S1193" s="20">
        <f t="shared" si="613"/>
        <v>354403.16666666669</v>
      </c>
      <c r="T1193" s="16" t="str">
        <f t="shared" si="610"/>
        <v>PROMEDIO</v>
      </c>
      <c r="U1193" s="16">
        <v>1</v>
      </c>
      <c r="V1193" s="16">
        <v>1</v>
      </c>
      <c r="W1193" s="18">
        <f t="shared" si="611"/>
        <v>0</v>
      </c>
      <c r="X1193" s="22">
        <f t="shared" si="612"/>
        <v>1</v>
      </c>
      <c r="Y1193" s="22" t="e">
        <f>U1193/#REF!</f>
        <v>#REF!</v>
      </c>
      <c r="Z1193" s="22" t="e">
        <f>V1193/#REF!</f>
        <v>#REF!</v>
      </c>
      <c r="AA1193" s="20">
        <f t="shared" si="614"/>
        <v>354403.16666666669</v>
      </c>
      <c r="AB1193" s="20">
        <f t="shared" si="615"/>
        <v>354403.16666666669</v>
      </c>
    </row>
    <row r="1194" spans="1:47" ht="20.399999999999999" x14ac:dyDescent="0.2">
      <c r="A1194" s="40">
        <v>1106</v>
      </c>
      <c r="B1194" s="55" t="s">
        <v>102</v>
      </c>
      <c r="C1194" s="54" t="s">
        <v>152</v>
      </c>
      <c r="D1194" s="19">
        <v>1</v>
      </c>
      <c r="E1194" s="2">
        <v>365000</v>
      </c>
      <c r="F1194" s="2">
        <f t="shared" si="616"/>
        <v>365000</v>
      </c>
      <c r="G1194" s="2">
        <v>419749.99999999994</v>
      </c>
      <c r="H1194" s="2">
        <f t="shared" si="617"/>
        <v>419749.99999999994</v>
      </c>
      <c r="I1194" s="2">
        <v>457856.00000000012</v>
      </c>
      <c r="J1194" s="63">
        <f t="shared" si="618"/>
        <v>457856.00000000012</v>
      </c>
      <c r="K1194" s="20">
        <f t="shared" si="619"/>
        <v>365000</v>
      </c>
      <c r="L1194" s="20">
        <f t="shared" si="620"/>
        <v>457856.00000000012</v>
      </c>
      <c r="M1194" s="20">
        <f t="shared" si="621"/>
        <v>419749.99999999994</v>
      </c>
      <c r="N1194" s="20">
        <f t="shared" si="622"/>
        <v>414202</v>
      </c>
      <c r="O1194" s="20">
        <f t="shared" si="607"/>
        <v>392375</v>
      </c>
      <c r="P1194" s="20">
        <f t="shared" si="608"/>
        <v>438803</v>
      </c>
      <c r="Q1194" s="20">
        <f t="shared" si="623"/>
        <v>38714.096269963433</v>
      </c>
      <c r="R1194" s="21">
        <f t="shared" si="609"/>
        <v>9.8666062491146053E-2</v>
      </c>
      <c r="S1194" s="20">
        <f t="shared" si="613"/>
        <v>414202</v>
      </c>
      <c r="T1194" s="16" t="str">
        <f t="shared" si="610"/>
        <v>PROMEDIO</v>
      </c>
      <c r="U1194" s="16">
        <v>1</v>
      </c>
      <c r="V1194" s="16">
        <v>1</v>
      </c>
      <c r="W1194" s="18">
        <f t="shared" si="611"/>
        <v>0</v>
      </c>
      <c r="X1194" s="22">
        <f t="shared" si="612"/>
        <v>1</v>
      </c>
      <c r="Y1194" s="22" t="e">
        <f>U1194/#REF!</f>
        <v>#REF!</v>
      </c>
      <c r="Z1194" s="22" t="e">
        <f>V1194/#REF!</f>
        <v>#REF!</v>
      </c>
      <c r="AA1194" s="20">
        <f t="shared" si="614"/>
        <v>414202</v>
      </c>
      <c r="AB1194" s="20">
        <f t="shared" si="615"/>
        <v>414202</v>
      </c>
    </row>
    <row r="1195" spans="1:47" ht="20.399999999999999" x14ac:dyDescent="0.2">
      <c r="A1195" s="40">
        <v>1107</v>
      </c>
      <c r="B1195" s="55" t="s">
        <v>103</v>
      </c>
      <c r="C1195" s="54" t="s">
        <v>152</v>
      </c>
      <c r="D1195" s="19">
        <v>1</v>
      </c>
      <c r="E1195" s="2">
        <v>98000</v>
      </c>
      <c r="F1195" s="2">
        <f t="shared" si="616"/>
        <v>98000</v>
      </c>
      <c r="G1195" s="2">
        <v>109760.00000000001</v>
      </c>
      <c r="H1195" s="2">
        <f t="shared" si="617"/>
        <v>109760.00000000001</v>
      </c>
      <c r="I1195" s="2">
        <v>108045</v>
      </c>
      <c r="J1195" s="63">
        <f t="shared" si="618"/>
        <v>108045</v>
      </c>
      <c r="K1195" s="20">
        <f t="shared" si="619"/>
        <v>98000</v>
      </c>
      <c r="L1195" s="20">
        <f t="shared" si="620"/>
        <v>109760.00000000001</v>
      </c>
      <c r="M1195" s="20">
        <f t="shared" si="621"/>
        <v>108045</v>
      </c>
      <c r="N1195" s="20">
        <f t="shared" si="622"/>
        <v>105268.33333333333</v>
      </c>
      <c r="O1195" s="20">
        <f t="shared" si="607"/>
        <v>103022.5</v>
      </c>
      <c r="P1195" s="20">
        <f t="shared" si="608"/>
        <v>108902.5</v>
      </c>
      <c r="Q1195" s="20">
        <f t="shared" si="623"/>
        <v>8315.5757467538097</v>
      </c>
      <c r="R1195" s="21">
        <f t="shared" si="609"/>
        <v>8.0716112953518021E-2</v>
      </c>
      <c r="S1195" s="20">
        <f t="shared" si="613"/>
        <v>105268.33333333333</v>
      </c>
      <c r="T1195" s="16" t="str">
        <f t="shared" si="610"/>
        <v>PROMEDIO</v>
      </c>
      <c r="U1195" s="16">
        <v>1</v>
      </c>
      <c r="V1195" s="16">
        <v>1</v>
      </c>
      <c r="W1195" s="18">
        <f t="shared" si="611"/>
        <v>0</v>
      </c>
      <c r="X1195" s="22">
        <f t="shared" si="612"/>
        <v>1</v>
      </c>
      <c r="Y1195" s="22" t="e">
        <f>U1195/#REF!</f>
        <v>#REF!</v>
      </c>
      <c r="Z1195" s="22" t="e">
        <f>V1195/#REF!</f>
        <v>#REF!</v>
      </c>
      <c r="AA1195" s="20">
        <f t="shared" si="614"/>
        <v>105268.33333333333</v>
      </c>
      <c r="AB1195" s="20">
        <f t="shared" si="615"/>
        <v>105268.33333333333</v>
      </c>
    </row>
    <row r="1196" spans="1:47" ht="20.399999999999999" x14ac:dyDescent="0.2">
      <c r="A1196" s="40">
        <v>1108</v>
      </c>
      <c r="B1196" s="55" t="s">
        <v>104</v>
      </c>
      <c r="C1196" s="54" t="s">
        <v>152</v>
      </c>
      <c r="D1196" s="19">
        <v>1</v>
      </c>
      <c r="E1196" s="2">
        <v>198000</v>
      </c>
      <c r="F1196" s="2">
        <f t="shared" si="616"/>
        <v>198000</v>
      </c>
      <c r="G1196" s="2">
        <v>217800.00000000003</v>
      </c>
      <c r="H1196" s="2">
        <f t="shared" si="617"/>
        <v>217800.00000000003</v>
      </c>
      <c r="I1196" s="2">
        <v>280387.8</v>
      </c>
      <c r="J1196" s="63">
        <f t="shared" si="618"/>
        <v>280387.8</v>
      </c>
      <c r="K1196" s="20">
        <f t="shared" si="619"/>
        <v>198000</v>
      </c>
      <c r="L1196" s="20">
        <f t="shared" si="620"/>
        <v>280387.8</v>
      </c>
      <c r="M1196" s="20">
        <f t="shared" si="621"/>
        <v>217800.00000000003</v>
      </c>
      <c r="N1196" s="20">
        <f t="shared" si="622"/>
        <v>232062.6</v>
      </c>
      <c r="O1196" s="20">
        <f t="shared" si="607"/>
        <v>207900</v>
      </c>
      <c r="P1196" s="20">
        <f t="shared" si="608"/>
        <v>249093.90000000002</v>
      </c>
      <c r="Q1196" s="20">
        <f t="shared" si="623"/>
        <v>14000.714267493662</v>
      </c>
      <c r="R1196" s="21">
        <f t="shared" si="609"/>
        <v>6.734350297014749E-2</v>
      </c>
      <c r="S1196" s="20">
        <f t="shared" si="613"/>
        <v>232062.6</v>
      </c>
      <c r="T1196" s="16" t="str">
        <f t="shared" si="610"/>
        <v>PROMEDIO</v>
      </c>
      <c r="U1196" s="16">
        <v>1</v>
      </c>
      <c r="V1196" s="16">
        <v>1</v>
      </c>
      <c r="W1196" s="18">
        <f t="shared" si="611"/>
        <v>0</v>
      </c>
      <c r="X1196" s="22">
        <f t="shared" si="612"/>
        <v>1</v>
      </c>
      <c r="Y1196" s="22" t="e">
        <f>U1196/#REF!</f>
        <v>#REF!</v>
      </c>
      <c r="Z1196" s="22" t="e">
        <f>V1196/#REF!</f>
        <v>#REF!</v>
      </c>
      <c r="AA1196" s="20">
        <f t="shared" si="614"/>
        <v>232062.6</v>
      </c>
      <c r="AB1196" s="20">
        <f t="shared" si="615"/>
        <v>232062.6</v>
      </c>
    </row>
    <row r="1197" spans="1:47" ht="20.399999999999999" x14ac:dyDescent="0.2">
      <c r="A1197" s="40">
        <v>1109</v>
      </c>
      <c r="B1197" s="55" t="s">
        <v>105</v>
      </c>
      <c r="C1197" s="54" t="s">
        <v>152</v>
      </c>
      <c r="D1197" s="19">
        <v>1</v>
      </c>
      <c r="E1197" s="2">
        <v>285000</v>
      </c>
      <c r="F1197" s="2">
        <f t="shared" si="616"/>
        <v>285000</v>
      </c>
      <c r="G1197" s="2">
        <v>353400</v>
      </c>
      <c r="H1197" s="2">
        <f t="shared" si="617"/>
        <v>353400</v>
      </c>
      <c r="I1197" s="2">
        <v>326296.5</v>
      </c>
      <c r="J1197" s="63">
        <f t="shared" si="618"/>
        <v>326296.5</v>
      </c>
      <c r="K1197" s="20">
        <f t="shared" si="619"/>
        <v>285000</v>
      </c>
      <c r="L1197" s="20">
        <f t="shared" si="620"/>
        <v>353400</v>
      </c>
      <c r="M1197" s="20">
        <f t="shared" si="621"/>
        <v>326296.5</v>
      </c>
      <c r="N1197" s="20">
        <f t="shared" si="622"/>
        <v>321565.5</v>
      </c>
      <c r="O1197" s="20">
        <f t="shared" si="607"/>
        <v>305648.25</v>
      </c>
      <c r="P1197" s="20">
        <f t="shared" si="608"/>
        <v>339848.25</v>
      </c>
      <c r="Q1197" s="20">
        <f t="shared" si="623"/>
        <v>48366.103833159854</v>
      </c>
      <c r="R1197" s="21">
        <f t="shared" si="609"/>
        <v>0.15824106250619741</v>
      </c>
      <c r="S1197" s="20">
        <f t="shared" si="613"/>
        <v>305648.25</v>
      </c>
      <c r="T1197" s="16" t="str">
        <f t="shared" si="610"/>
        <v>PROM[MEN-MED]</v>
      </c>
      <c r="U1197" s="16">
        <v>1</v>
      </c>
      <c r="V1197" s="16">
        <v>1</v>
      </c>
      <c r="W1197" s="18">
        <f t="shared" si="611"/>
        <v>0</v>
      </c>
      <c r="X1197" s="22">
        <f t="shared" si="612"/>
        <v>1</v>
      </c>
      <c r="Y1197" s="22" t="e">
        <f>U1197/#REF!</f>
        <v>#REF!</v>
      </c>
      <c r="Z1197" s="22" t="e">
        <f>V1197/#REF!</f>
        <v>#REF!</v>
      </c>
      <c r="AA1197" s="20">
        <f t="shared" si="614"/>
        <v>305648.25</v>
      </c>
      <c r="AB1197" s="20">
        <f t="shared" si="615"/>
        <v>305648.25</v>
      </c>
    </row>
    <row r="1198" spans="1:47" ht="20.399999999999999" x14ac:dyDescent="0.2">
      <c r="A1198" s="40">
        <v>1110</v>
      </c>
      <c r="B1198" s="55" t="s">
        <v>106</v>
      </c>
      <c r="C1198" s="54" t="s">
        <v>152</v>
      </c>
      <c r="D1198" s="19">
        <v>1</v>
      </c>
      <c r="E1198" s="2">
        <v>126201.34</v>
      </c>
      <c r="F1198" s="2">
        <f t="shared" si="616"/>
        <v>126201.34</v>
      </c>
      <c r="G1198" s="2">
        <v>156489.66159999999</v>
      </c>
      <c r="H1198" s="2">
        <f t="shared" si="617"/>
        <v>156489.66159999999</v>
      </c>
      <c r="I1198" s="2">
        <v>149939.81205400004</v>
      </c>
      <c r="J1198" s="63">
        <f t="shared" si="618"/>
        <v>149939.81205400004</v>
      </c>
      <c r="K1198" s="20">
        <f t="shared" si="619"/>
        <v>126201.34</v>
      </c>
      <c r="L1198" s="20">
        <f t="shared" si="620"/>
        <v>156489.66159999999</v>
      </c>
      <c r="M1198" s="20">
        <f t="shared" si="621"/>
        <v>149939.81205400004</v>
      </c>
      <c r="N1198" s="20">
        <f t="shared" si="622"/>
        <v>144210.27121800001</v>
      </c>
      <c r="O1198" s="20">
        <f t="shared" si="607"/>
        <v>138070.57602700003</v>
      </c>
      <c r="P1198" s="20">
        <f t="shared" si="608"/>
        <v>153214.73682700002</v>
      </c>
      <c r="Q1198" s="20">
        <f t="shared" si="623"/>
        <v>21417.077594119219</v>
      </c>
      <c r="R1198" s="21">
        <f t="shared" si="609"/>
        <v>0.15511688449775901</v>
      </c>
      <c r="S1198" s="20">
        <f t="shared" si="613"/>
        <v>138070.57602700003</v>
      </c>
      <c r="T1198" s="16" t="str">
        <f t="shared" si="610"/>
        <v>PROM[MEN-MED]</v>
      </c>
      <c r="U1198" s="16">
        <v>1</v>
      </c>
      <c r="V1198" s="16">
        <v>1</v>
      </c>
      <c r="W1198" s="18">
        <f t="shared" si="611"/>
        <v>0</v>
      </c>
      <c r="X1198" s="22">
        <f t="shared" si="612"/>
        <v>1</v>
      </c>
      <c r="Y1198" s="22" t="e">
        <f>U1198/#REF!</f>
        <v>#REF!</v>
      </c>
      <c r="Z1198" s="22" t="e">
        <f>V1198/#REF!</f>
        <v>#REF!</v>
      </c>
      <c r="AA1198" s="20">
        <f t="shared" si="614"/>
        <v>138070.57602700003</v>
      </c>
      <c r="AB1198" s="20">
        <f t="shared" si="615"/>
        <v>138070.57602700003</v>
      </c>
    </row>
    <row r="1199" spans="1:47" ht="20.399999999999999" x14ac:dyDescent="0.2">
      <c r="A1199" s="40">
        <v>1111</v>
      </c>
      <c r="B1199" s="55" t="s">
        <v>107</v>
      </c>
      <c r="C1199" s="54" t="s">
        <v>153</v>
      </c>
      <c r="D1199" s="19">
        <v>1</v>
      </c>
      <c r="E1199" s="2">
        <v>195000</v>
      </c>
      <c r="F1199" s="2">
        <f t="shared" si="616"/>
        <v>195000</v>
      </c>
      <c r="G1199" s="2">
        <v>237900</v>
      </c>
      <c r="H1199" s="2">
        <f t="shared" si="617"/>
        <v>237900</v>
      </c>
      <c r="I1199" s="2">
        <v>240259.50000000006</v>
      </c>
      <c r="J1199" s="63">
        <f t="shared" si="618"/>
        <v>240259.50000000006</v>
      </c>
      <c r="K1199" s="20">
        <f t="shared" si="619"/>
        <v>195000</v>
      </c>
      <c r="L1199" s="20">
        <f t="shared" si="620"/>
        <v>240259.50000000006</v>
      </c>
      <c r="M1199" s="20">
        <f t="shared" si="621"/>
        <v>237900</v>
      </c>
      <c r="N1199" s="20">
        <f t="shared" si="622"/>
        <v>224386.5</v>
      </c>
      <c r="O1199" s="20">
        <f t="shared" si="607"/>
        <v>216450</v>
      </c>
      <c r="P1199" s="20">
        <f t="shared" si="608"/>
        <v>239079.75000000003</v>
      </c>
      <c r="Q1199" s="20">
        <f t="shared" si="623"/>
        <v>30334.880912902889</v>
      </c>
      <c r="R1199" s="21">
        <f t="shared" si="609"/>
        <v>0.14014728996490131</v>
      </c>
      <c r="S1199" s="20">
        <f t="shared" si="613"/>
        <v>216450</v>
      </c>
      <c r="T1199" s="16" t="str">
        <f t="shared" si="610"/>
        <v>PROM[MEN-MED]</v>
      </c>
      <c r="U1199" s="16">
        <v>1</v>
      </c>
      <c r="V1199" s="16">
        <v>1</v>
      </c>
      <c r="W1199" s="18">
        <f t="shared" si="611"/>
        <v>0</v>
      </c>
      <c r="X1199" s="22">
        <f t="shared" si="612"/>
        <v>1</v>
      </c>
      <c r="Y1199" s="22" t="e">
        <f>U1199/#REF!</f>
        <v>#REF!</v>
      </c>
      <c r="Z1199" s="22" t="e">
        <f>V1199/#REF!</f>
        <v>#REF!</v>
      </c>
      <c r="AA1199" s="20">
        <f t="shared" si="614"/>
        <v>216450</v>
      </c>
      <c r="AB1199" s="20">
        <f t="shared" si="615"/>
        <v>216450</v>
      </c>
    </row>
    <row r="1200" spans="1:47" ht="20.399999999999999" x14ac:dyDescent="0.2">
      <c r="A1200" s="40">
        <v>1112</v>
      </c>
      <c r="B1200" s="55" t="s">
        <v>108</v>
      </c>
      <c r="C1200" s="54" t="s">
        <v>154</v>
      </c>
      <c r="D1200" s="19">
        <v>1</v>
      </c>
      <c r="E1200" s="2">
        <v>165000</v>
      </c>
      <c r="F1200" s="2">
        <f t="shared" si="616"/>
        <v>165000</v>
      </c>
      <c r="G1200" s="2">
        <v>206250</v>
      </c>
      <c r="H1200" s="2">
        <f t="shared" si="617"/>
        <v>206250</v>
      </c>
      <c r="I1200" s="2">
        <v>168316.5</v>
      </c>
      <c r="J1200" s="63">
        <f t="shared" si="618"/>
        <v>168316.5</v>
      </c>
      <c r="K1200" s="20">
        <f t="shared" si="619"/>
        <v>165000</v>
      </c>
      <c r="L1200" s="20">
        <f t="shared" si="620"/>
        <v>206250</v>
      </c>
      <c r="M1200" s="20">
        <f t="shared" si="621"/>
        <v>168316.5</v>
      </c>
      <c r="N1200" s="20">
        <f t="shared" si="622"/>
        <v>179855.5</v>
      </c>
      <c r="O1200" s="20">
        <f t="shared" si="607"/>
        <v>166658.25</v>
      </c>
      <c r="P1200" s="20">
        <f t="shared" si="608"/>
        <v>187283.25</v>
      </c>
      <c r="Q1200" s="20">
        <f t="shared" si="623"/>
        <v>29168.154723945085</v>
      </c>
      <c r="R1200" s="21">
        <f t="shared" si="609"/>
        <v>0.17501776674089092</v>
      </c>
      <c r="S1200" s="20">
        <f t="shared" si="613"/>
        <v>166658.25</v>
      </c>
      <c r="T1200" s="16" t="str">
        <f t="shared" si="610"/>
        <v>PROM[MEN-MED]</v>
      </c>
      <c r="U1200" s="16">
        <v>1</v>
      </c>
      <c r="V1200" s="16">
        <v>1</v>
      </c>
      <c r="W1200" s="18">
        <f t="shared" si="611"/>
        <v>0</v>
      </c>
      <c r="X1200" s="22">
        <f t="shared" si="612"/>
        <v>1</v>
      </c>
      <c r="Y1200" s="22" t="e">
        <f>U1200/#REF!</f>
        <v>#REF!</v>
      </c>
      <c r="Z1200" s="22" t="e">
        <f>V1200/#REF!</f>
        <v>#REF!</v>
      </c>
      <c r="AA1200" s="20">
        <f t="shared" si="614"/>
        <v>166658.25</v>
      </c>
      <c r="AB1200" s="20">
        <f t="shared" si="615"/>
        <v>166658.25</v>
      </c>
    </row>
    <row r="1201" spans="1:47" ht="30.6" x14ac:dyDescent="0.2">
      <c r="A1201" s="40">
        <v>1113</v>
      </c>
      <c r="B1201" s="55" t="s">
        <v>109</v>
      </c>
      <c r="C1201" s="54" t="s">
        <v>152</v>
      </c>
      <c r="D1201" s="19">
        <v>1</v>
      </c>
      <c r="E1201" s="2">
        <v>285000</v>
      </c>
      <c r="F1201" s="2">
        <f t="shared" si="616"/>
        <v>285000</v>
      </c>
      <c r="G1201" s="2">
        <v>347700</v>
      </c>
      <c r="H1201" s="2">
        <f t="shared" si="617"/>
        <v>347700</v>
      </c>
      <c r="I1201" s="2">
        <v>290728.5</v>
      </c>
      <c r="J1201" s="63">
        <f t="shared" si="618"/>
        <v>290728.5</v>
      </c>
      <c r="K1201" s="20">
        <f t="shared" si="619"/>
        <v>285000</v>
      </c>
      <c r="L1201" s="20">
        <f t="shared" si="620"/>
        <v>347700</v>
      </c>
      <c r="M1201" s="20">
        <f t="shared" si="621"/>
        <v>290728.5</v>
      </c>
      <c r="N1201" s="20">
        <f t="shared" si="622"/>
        <v>307809.5</v>
      </c>
      <c r="O1201" s="20">
        <f t="shared" si="607"/>
        <v>287864.25</v>
      </c>
      <c r="P1201" s="20">
        <f t="shared" si="608"/>
        <v>319214.25</v>
      </c>
      <c r="Q1201" s="20">
        <f t="shared" si="623"/>
        <v>44335.595180396529</v>
      </c>
      <c r="R1201" s="21">
        <f t="shared" si="609"/>
        <v>0.15401563473198401</v>
      </c>
      <c r="S1201" s="20">
        <f t="shared" si="613"/>
        <v>287864.25</v>
      </c>
      <c r="T1201" s="16" t="str">
        <f t="shared" si="610"/>
        <v>PROM[MEN-MED]</v>
      </c>
      <c r="U1201" s="16">
        <v>1</v>
      </c>
      <c r="V1201" s="16">
        <v>1</v>
      </c>
      <c r="W1201" s="18">
        <f t="shared" si="611"/>
        <v>0</v>
      </c>
      <c r="X1201" s="22">
        <f t="shared" si="612"/>
        <v>1</v>
      </c>
      <c r="Y1201" s="22" t="e">
        <f>U1201/#REF!</f>
        <v>#REF!</v>
      </c>
      <c r="Z1201" s="22" t="e">
        <f>V1201/#REF!</f>
        <v>#REF!</v>
      </c>
      <c r="AA1201" s="20">
        <f t="shared" si="614"/>
        <v>287864.25</v>
      </c>
      <c r="AB1201" s="20">
        <f t="shared" si="615"/>
        <v>287864.25</v>
      </c>
    </row>
    <row r="1202" spans="1:47" ht="20.399999999999999" x14ac:dyDescent="0.2">
      <c r="A1202" s="40">
        <v>1114</v>
      </c>
      <c r="B1202" s="55" t="s">
        <v>110</v>
      </c>
      <c r="C1202" s="54" t="s">
        <v>152</v>
      </c>
      <c r="D1202" s="19">
        <v>1</v>
      </c>
      <c r="E1202" s="2">
        <v>185000</v>
      </c>
      <c r="F1202" s="2">
        <f t="shared" si="616"/>
        <v>185000</v>
      </c>
      <c r="G1202" s="2">
        <v>225700</v>
      </c>
      <c r="H1202" s="2">
        <f t="shared" si="617"/>
        <v>225700</v>
      </c>
      <c r="I1202" s="2">
        <v>236226.49999999994</v>
      </c>
      <c r="J1202" s="63">
        <f t="shared" si="618"/>
        <v>236226.49999999994</v>
      </c>
      <c r="K1202" s="20">
        <f t="shared" si="619"/>
        <v>185000</v>
      </c>
      <c r="L1202" s="20">
        <f t="shared" si="620"/>
        <v>236226.49999999994</v>
      </c>
      <c r="M1202" s="20">
        <f t="shared" si="621"/>
        <v>225700</v>
      </c>
      <c r="N1202" s="20">
        <f t="shared" si="622"/>
        <v>215642.16666666666</v>
      </c>
      <c r="O1202" s="20">
        <f t="shared" si="607"/>
        <v>205350</v>
      </c>
      <c r="P1202" s="20">
        <f t="shared" si="608"/>
        <v>230963.24999999997</v>
      </c>
      <c r="Q1202" s="20">
        <f t="shared" si="623"/>
        <v>28779.245994292483</v>
      </c>
      <c r="R1202" s="21">
        <f t="shared" si="609"/>
        <v>0.14014728996490131</v>
      </c>
      <c r="S1202" s="20">
        <f t="shared" si="613"/>
        <v>205350</v>
      </c>
      <c r="T1202" s="16" t="str">
        <f t="shared" si="610"/>
        <v>PROM[MEN-MED]</v>
      </c>
      <c r="U1202" s="16">
        <v>1</v>
      </c>
      <c r="V1202" s="16">
        <v>1</v>
      </c>
      <c r="W1202" s="18">
        <f t="shared" si="611"/>
        <v>0</v>
      </c>
      <c r="X1202" s="22">
        <f t="shared" si="612"/>
        <v>1</v>
      </c>
      <c r="Y1202" s="22" t="e">
        <f>U1202/#REF!</f>
        <v>#REF!</v>
      </c>
      <c r="Z1202" s="22" t="e">
        <f>V1202/#REF!</f>
        <v>#REF!</v>
      </c>
      <c r="AA1202" s="20">
        <f t="shared" si="614"/>
        <v>205350</v>
      </c>
      <c r="AB1202" s="20">
        <f t="shared" si="615"/>
        <v>205350</v>
      </c>
    </row>
    <row r="1203" spans="1:47" ht="20.399999999999999" x14ac:dyDescent="0.2">
      <c r="A1203" s="40">
        <v>1115</v>
      </c>
      <c r="B1203" s="55" t="s">
        <v>111</v>
      </c>
      <c r="C1203" s="54" t="s">
        <v>152</v>
      </c>
      <c r="D1203" s="19">
        <v>1</v>
      </c>
      <c r="E1203" s="2">
        <v>73000</v>
      </c>
      <c r="F1203" s="2">
        <f t="shared" si="616"/>
        <v>73000</v>
      </c>
      <c r="G1203" s="2">
        <v>89790</v>
      </c>
      <c r="H1203" s="2">
        <f t="shared" si="617"/>
        <v>89790</v>
      </c>
      <c r="I1203" s="2">
        <v>75949.2</v>
      </c>
      <c r="J1203" s="63">
        <f t="shared" si="618"/>
        <v>75949.2</v>
      </c>
      <c r="K1203" s="20">
        <f t="shared" si="619"/>
        <v>73000</v>
      </c>
      <c r="L1203" s="20">
        <f t="shared" si="620"/>
        <v>89790</v>
      </c>
      <c r="M1203" s="20">
        <f t="shared" si="621"/>
        <v>75949.2</v>
      </c>
      <c r="N1203" s="20">
        <f t="shared" si="622"/>
        <v>79579.733333333337</v>
      </c>
      <c r="O1203" s="20">
        <f t="shared" si="607"/>
        <v>74474.600000000006</v>
      </c>
      <c r="P1203" s="20">
        <f t="shared" si="608"/>
        <v>82869.600000000006</v>
      </c>
      <c r="Q1203" s="20">
        <f t="shared" si="623"/>
        <v>11872.322856122133</v>
      </c>
      <c r="R1203" s="21">
        <f t="shared" si="609"/>
        <v>0.15941438901480681</v>
      </c>
      <c r="S1203" s="20">
        <f t="shared" si="613"/>
        <v>74474.600000000006</v>
      </c>
      <c r="T1203" s="16" t="str">
        <f t="shared" si="610"/>
        <v>PROM[MEN-MED]</v>
      </c>
      <c r="U1203" s="16">
        <v>1</v>
      </c>
      <c r="V1203" s="16">
        <v>1</v>
      </c>
      <c r="W1203" s="18">
        <f t="shared" si="611"/>
        <v>0</v>
      </c>
      <c r="X1203" s="22">
        <f t="shared" si="612"/>
        <v>1</v>
      </c>
      <c r="Y1203" s="22" t="e">
        <f>U1203/#REF!</f>
        <v>#REF!</v>
      </c>
      <c r="Z1203" s="22" t="e">
        <f>V1203/#REF!</f>
        <v>#REF!</v>
      </c>
      <c r="AA1203" s="20">
        <f t="shared" si="614"/>
        <v>74474.600000000006</v>
      </c>
      <c r="AB1203" s="20">
        <f t="shared" si="615"/>
        <v>74474.600000000006</v>
      </c>
    </row>
    <row r="1204" spans="1:47" ht="20.399999999999999" x14ac:dyDescent="0.2">
      <c r="A1204" s="40">
        <v>1116</v>
      </c>
      <c r="B1204" s="55" t="s">
        <v>334</v>
      </c>
      <c r="C1204" s="54" t="s">
        <v>152</v>
      </c>
      <c r="D1204" s="19">
        <v>1</v>
      </c>
      <c r="E1204" s="2">
        <v>295000</v>
      </c>
      <c r="F1204" s="2">
        <f t="shared" si="616"/>
        <v>295000</v>
      </c>
      <c r="G1204" s="2">
        <v>345150</v>
      </c>
      <c r="H1204" s="2">
        <f t="shared" si="617"/>
        <v>345150</v>
      </c>
      <c r="I1204" s="2">
        <v>446305.5</v>
      </c>
      <c r="J1204" s="63">
        <f t="shared" si="618"/>
        <v>446305.5</v>
      </c>
      <c r="K1204" s="20">
        <f t="shared" si="619"/>
        <v>295000</v>
      </c>
      <c r="L1204" s="20">
        <f t="shared" si="620"/>
        <v>446305.5</v>
      </c>
      <c r="M1204" s="20">
        <f t="shared" si="621"/>
        <v>345150</v>
      </c>
      <c r="N1204" s="20">
        <f t="shared" si="622"/>
        <v>362151.83333333331</v>
      </c>
      <c r="O1204" s="20">
        <f t="shared" si="607"/>
        <v>320075</v>
      </c>
      <c r="P1204" s="20">
        <f t="shared" si="608"/>
        <v>395727.75</v>
      </c>
      <c r="Q1204" s="20">
        <f t="shared" si="623"/>
        <v>35461.405076505362</v>
      </c>
      <c r="R1204" s="21">
        <f t="shared" si="609"/>
        <v>0.11079092424121022</v>
      </c>
      <c r="S1204" s="20">
        <f t="shared" si="613"/>
        <v>320075</v>
      </c>
      <c r="T1204" s="16" t="str">
        <f t="shared" si="610"/>
        <v>PROM[MEN-MED]</v>
      </c>
      <c r="U1204" s="16">
        <v>1</v>
      </c>
      <c r="V1204" s="16">
        <v>1</v>
      </c>
      <c r="W1204" s="18">
        <f t="shared" si="611"/>
        <v>0</v>
      </c>
      <c r="X1204" s="22">
        <f t="shared" si="612"/>
        <v>1</v>
      </c>
      <c r="Y1204" s="22" t="e">
        <f>U1204/#REF!</f>
        <v>#REF!</v>
      </c>
      <c r="Z1204" s="22" t="e">
        <f>V1204/#REF!</f>
        <v>#REF!</v>
      </c>
      <c r="AA1204" s="20">
        <f t="shared" si="614"/>
        <v>320075</v>
      </c>
      <c r="AB1204" s="20">
        <f t="shared" si="615"/>
        <v>320075</v>
      </c>
    </row>
    <row r="1205" spans="1:47" s="45" customFormat="1" ht="17.399999999999999" customHeight="1" x14ac:dyDescent="0.2">
      <c r="A1205" s="334" t="s">
        <v>113</v>
      </c>
      <c r="B1205" s="335"/>
      <c r="C1205" s="43"/>
      <c r="D1205" s="124"/>
      <c r="E1205" s="125"/>
      <c r="F1205" s="125"/>
      <c r="G1205" s="125"/>
      <c r="H1205" s="125"/>
      <c r="I1205" s="125"/>
      <c r="J1205" s="126"/>
      <c r="K1205" s="127"/>
      <c r="L1205" s="127"/>
      <c r="M1205" s="127"/>
      <c r="N1205" s="127"/>
      <c r="O1205" s="127"/>
      <c r="P1205" s="127"/>
      <c r="Q1205" s="127"/>
      <c r="R1205" s="128"/>
      <c r="S1205" s="127"/>
      <c r="T1205" s="123"/>
      <c r="U1205" s="123"/>
      <c r="V1205" s="123"/>
      <c r="W1205" s="124"/>
      <c r="X1205" s="128"/>
      <c r="Y1205" s="128"/>
      <c r="Z1205" s="128"/>
      <c r="AA1205" s="127"/>
      <c r="AB1205" s="127"/>
      <c r="AC1205" s="44"/>
      <c r="AD1205" s="44"/>
      <c r="AE1205" s="44"/>
      <c r="AF1205" s="44"/>
      <c r="AG1205" s="44"/>
      <c r="AH1205" s="44"/>
      <c r="AI1205" s="44"/>
      <c r="AJ1205" s="44"/>
      <c r="AK1205" s="44"/>
      <c r="AL1205" s="44"/>
      <c r="AM1205" s="44"/>
      <c r="AN1205" s="44"/>
      <c r="AO1205" s="44"/>
      <c r="AP1205" s="44"/>
      <c r="AQ1205" s="44"/>
      <c r="AR1205" s="44"/>
      <c r="AS1205" s="44"/>
      <c r="AT1205" s="44"/>
      <c r="AU1205" s="44"/>
    </row>
    <row r="1206" spans="1:47" ht="30.6" x14ac:dyDescent="0.2">
      <c r="A1206" s="40">
        <v>1117</v>
      </c>
      <c r="B1206" s="55" t="s">
        <v>715</v>
      </c>
      <c r="C1206" s="54" t="s">
        <v>152</v>
      </c>
      <c r="D1206" s="19">
        <v>1</v>
      </c>
      <c r="E1206" s="2">
        <v>215000</v>
      </c>
      <c r="F1206" s="2">
        <f t="shared" ref="F1206:F1212" si="624">E1206*D1206</f>
        <v>215000</v>
      </c>
      <c r="G1206" s="2">
        <v>225750</v>
      </c>
      <c r="H1206" s="2">
        <f t="shared" ref="H1206:H1212" si="625">G1206*D1206</f>
        <v>225750</v>
      </c>
      <c r="I1206" s="2">
        <v>314781.5</v>
      </c>
      <c r="J1206" s="63">
        <f t="shared" ref="J1206:J1212" si="626">I1206*D1206</f>
        <v>314781.5</v>
      </c>
      <c r="K1206" s="20">
        <f t="shared" ref="K1206:K1212" si="627">MIN(E1206,G1206,I1206)</f>
        <v>215000</v>
      </c>
      <c r="L1206" s="20">
        <f t="shared" ref="L1206:L1212" si="628">MAX(E1206,G1206,I1206)</f>
        <v>314781.5</v>
      </c>
      <c r="M1206" s="20">
        <f t="shared" ref="M1206:M1212" si="629">MEDIAN(E1206,G1206,I1206)</f>
        <v>225750</v>
      </c>
      <c r="N1206" s="20">
        <f t="shared" ref="N1206:N1212" si="630">AVERAGE(E1206,G1206,I1206)</f>
        <v>251843.83333333334</v>
      </c>
      <c r="O1206" s="20">
        <f t="shared" si="607"/>
        <v>220375</v>
      </c>
      <c r="P1206" s="20">
        <f t="shared" si="608"/>
        <v>270265.75</v>
      </c>
      <c r="Q1206" s="20">
        <f t="shared" ref="Q1206:Q1212" si="631">STDEVA(E1206,G1206)</f>
        <v>7601.3978977553861</v>
      </c>
      <c r="R1206" s="21">
        <f t="shared" si="609"/>
        <v>3.4493013716416956E-2</v>
      </c>
      <c r="S1206" s="20">
        <f t="shared" si="613"/>
        <v>251843.83333333334</v>
      </c>
      <c r="T1206" s="16" t="str">
        <f t="shared" si="610"/>
        <v>PROMEDIO</v>
      </c>
      <c r="U1206" s="16">
        <v>1</v>
      </c>
      <c r="V1206" s="16">
        <v>1</v>
      </c>
      <c r="W1206" s="18">
        <f t="shared" si="611"/>
        <v>0</v>
      </c>
      <c r="X1206" s="22">
        <f t="shared" si="612"/>
        <v>1</v>
      </c>
      <c r="Y1206" s="22" t="e">
        <f>U1206/#REF!</f>
        <v>#REF!</v>
      </c>
      <c r="Z1206" s="22" t="e">
        <f>V1206/#REF!</f>
        <v>#REF!</v>
      </c>
      <c r="AA1206" s="20">
        <f t="shared" si="614"/>
        <v>251843.83333333334</v>
      </c>
      <c r="AB1206" s="20">
        <f t="shared" si="615"/>
        <v>251843.83333333334</v>
      </c>
    </row>
    <row r="1207" spans="1:47" ht="30.6" x14ac:dyDescent="0.2">
      <c r="A1207" s="40">
        <v>1118</v>
      </c>
      <c r="B1207" s="55" t="s">
        <v>716</v>
      </c>
      <c r="C1207" s="54" t="s">
        <v>152</v>
      </c>
      <c r="D1207" s="19">
        <v>1</v>
      </c>
      <c r="E1207" s="2">
        <v>85000</v>
      </c>
      <c r="F1207" s="2">
        <f t="shared" si="624"/>
        <v>85000</v>
      </c>
      <c r="G1207" s="2">
        <v>91800</v>
      </c>
      <c r="H1207" s="2">
        <f t="shared" si="625"/>
        <v>91800</v>
      </c>
      <c r="I1207" s="2">
        <v>130696</v>
      </c>
      <c r="J1207" s="63">
        <f t="shared" si="626"/>
        <v>130696</v>
      </c>
      <c r="K1207" s="20">
        <f t="shared" si="627"/>
        <v>85000</v>
      </c>
      <c r="L1207" s="20">
        <f t="shared" si="628"/>
        <v>130696</v>
      </c>
      <c r="M1207" s="20">
        <f t="shared" si="629"/>
        <v>91800</v>
      </c>
      <c r="N1207" s="20">
        <f t="shared" si="630"/>
        <v>102498.66666666667</v>
      </c>
      <c r="O1207" s="20">
        <f t="shared" si="607"/>
        <v>88400</v>
      </c>
      <c r="P1207" s="20">
        <f t="shared" si="608"/>
        <v>111248</v>
      </c>
      <c r="Q1207" s="20">
        <f t="shared" si="631"/>
        <v>4808.3261120685229</v>
      </c>
      <c r="R1207" s="21">
        <f t="shared" si="609"/>
        <v>5.4392829322042112E-2</v>
      </c>
      <c r="S1207" s="20">
        <f t="shared" si="613"/>
        <v>102498.66666666667</v>
      </c>
      <c r="T1207" s="16" t="str">
        <f t="shared" si="610"/>
        <v>PROMEDIO</v>
      </c>
      <c r="U1207" s="16">
        <v>1</v>
      </c>
      <c r="V1207" s="16">
        <v>1</v>
      </c>
      <c r="W1207" s="18">
        <f t="shared" si="611"/>
        <v>0</v>
      </c>
      <c r="X1207" s="22">
        <f t="shared" si="612"/>
        <v>1</v>
      </c>
      <c r="Y1207" s="22" t="e">
        <f>U1207/#REF!</f>
        <v>#REF!</v>
      </c>
      <c r="Z1207" s="22" t="e">
        <f>V1207/#REF!</f>
        <v>#REF!</v>
      </c>
      <c r="AA1207" s="20">
        <f t="shared" si="614"/>
        <v>102498.66666666667</v>
      </c>
      <c r="AB1207" s="20">
        <f t="shared" si="615"/>
        <v>102498.66666666667</v>
      </c>
    </row>
    <row r="1208" spans="1:47" ht="20.399999999999999" x14ac:dyDescent="0.2">
      <c r="A1208" s="40">
        <v>1119</v>
      </c>
      <c r="B1208" s="55" t="s">
        <v>740</v>
      </c>
      <c r="C1208" s="54" t="s">
        <v>152</v>
      </c>
      <c r="D1208" s="19">
        <v>1</v>
      </c>
      <c r="E1208" s="2">
        <v>125000</v>
      </c>
      <c r="F1208" s="2">
        <f t="shared" si="624"/>
        <v>125000</v>
      </c>
      <c r="G1208" s="2">
        <v>136250</v>
      </c>
      <c r="H1208" s="2">
        <f t="shared" si="625"/>
        <v>136250</v>
      </c>
      <c r="I1208" s="2">
        <v>151250</v>
      </c>
      <c r="J1208" s="63">
        <f t="shared" si="626"/>
        <v>151250</v>
      </c>
      <c r="K1208" s="20">
        <f t="shared" si="627"/>
        <v>125000</v>
      </c>
      <c r="L1208" s="20">
        <f t="shared" si="628"/>
        <v>151250</v>
      </c>
      <c r="M1208" s="20">
        <f t="shared" si="629"/>
        <v>136250</v>
      </c>
      <c r="N1208" s="20">
        <f t="shared" si="630"/>
        <v>137500</v>
      </c>
      <c r="O1208" s="20">
        <f t="shared" si="607"/>
        <v>130625</v>
      </c>
      <c r="P1208" s="20">
        <f t="shared" si="608"/>
        <v>143750</v>
      </c>
      <c r="Q1208" s="20">
        <f t="shared" si="631"/>
        <v>7954.9512883486595</v>
      </c>
      <c r="R1208" s="21">
        <f t="shared" si="609"/>
        <v>6.0899148618937103E-2</v>
      </c>
      <c r="S1208" s="20">
        <f t="shared" si="613"/>
        <v>137500</v>
      </c>
      <c r="T1208" s="16" t="str">
        <f t="shared" si="610"/>
        <v>PROMEDIO</v>
      </c>
      <c r="U1208" s="16">
        <v>1</v>
      </c>
      <c r="V1208" s="16">
        <v>1</v>
      </c>
      <c r="W1208" s="18">
        <f t="shared" si="611"/>
        <v>0</v>
      </c>
      <c r="X1208" s="22">
        <f t="shared" si="612"/>
        <v>1</v>
      </c>
      <c r="Y1208" s="22" t="e">
        <f>U1208/#REF!</f>
        <v>#REF!</v>
      </c>
      <c r="Z1208" s="22" t="e">
        <f>V1208/#REF!</f>
        <v>#REF!</v>
      </c>
      <c r="AA1208" s="20">
        <f t="shared" si="614"/>
        <v>137500</v>
      </c>
      <c r="AB1208" s="20">
        <f t="shared" si="615"/>
        <v>137500</v>
      </c>
    </row>
    <row r="1209" spans="1:47" ht="20.399999999999999" x14ac:dyDescent="0.2">
      <c r="A1209" s="40">
        <v>1120</v>
      </c>
      <c r="B1209" s="55" t="s">
        <v>117</v>
      </c>
      <c r="C1209" s="54" t="s">
        <v>152</v>
      </c>
      <c r="D1209" s="19">
        <v>1</v>
      </c>
      <c r="E1209" s="2">
        <v>145000</v>
      </c>
      <c r="F1209" s="2">
        <f t="shared" si="624"/>
        <v>145000</v>
      </c>
      <c r="G1209" s="2">
        <v>160950</v>
      </c>
      <c r="H1209" s="2">
        <f t="shared" si="625"/>
        <v>160950</v>
      </c>
      <c r="I1209" s="2">
        <v>208800</v>
      </c>
      <c r="J1209" s="63">
        <f t="shared" si="626"/>
        <v>208800</v>
      </c>
      <c r="K1209" s="20">
        <f t="shared" si="627"/>
        <v>145000</v>
      </c>
      <c r="L1209" s="20">
        <f t="shared" si="628"/>
        <v>208800</v>
      </c>
      <c r="M1209" s="20">
        <f t="shared" si="629"/>
        <v>160950</v>
      </c>
      <c r="N1209" s="20">
        <f t="shared" si="630"/>
        <v>171583.33333333334</v>
      </c>
      <c r="O1209" s="20">
        <f t="shared" si="607"/>
        <v>152975</v>
      </c>
      <c r="P1209" s="20">
        <f t="shared" si="608"/>
        <v>184875</v>
      </c>
      <c r="Q1209" s="20">
        <f t="shared" si="631"/>
        <v>11278.353159925433</v>
      </c>
      <c r="R1209" s="21">
        <f t="shared" si="609"/>
        <v>7.3726773393858039E-2</v>
      </c>
      <c r="S1209" s="20">
        <f t="shared" si="613"/>
        <v>171583.33333333334</v>
      </c>
      <c r="T1209" s="16" t="str">
        <f t="shared" si="610"/>
        <v>PROMEDIO</v>
      </c>
      <c r="U1209" s="16">
        <v>1</v>
      </c>
      <c r="V1209" s="16">
        <v>1</v>
      </c>
      <c r="W1209" s="18">
        <f t="shared" si="611"/>
        <v>0</v>
      </c>
      <c r="X1209" s="22">
        <f t="shared" si="612"/>
        <v>1</v>
      </c>
      <c r="Y1209" s="22" t="e">
        <f>U1209/#REF!</f>
        <v>#REF!</v>
      </c>
      <c r="Z1209" s="22" t="e">
        <f>V1209/#REF!</f>
        <v>#REF!</v>
      </c>
      <c r="AA1209" s="20">
        <f t="shared" si="614"/>
        <v>171583.33333333334</v>
      </c>
      <c r="AB1209" s="20">
        <f t="shared" si="615"/>
        <v>171583.33333333334</v>
      </c>
    </row>
    <row r="1210" spans="1:47" ht="71.400000000000006" x14ac:dyDescent="0.2">
      <c r="A1210" s="40">
        <v>1121</v>
      </c>
      <c r="B1210" s="55" t="s">
        <v>717</v>
      </c>
      <c r="C1210" s="54" t="s">
        <v>152</v>
      </c>
      <c r="D1210" s="19">
        <v>1</v>
      </c>
      <c r="E1210" s="2">
        <v>85000</v>
      </c>
      <c r="F1210" s="2">
        <f t="shared" si="624"/>
        <v>85000</v>
      </c>
      <c r="G1210" s="2">
        <v>97749.999999999985</v>
      </c>
      <c r="H1210" s="2">
        <f t="shared" si="625"/>
        <v>97749.999999999985</v>
      </c>
      <c r="I1210" s="2">
        <v>122400</v>
      </c>
      <c r="J1210" s="63">
        <f t="shared" si="626"/>
        <v>122400</v>
      </c>
      <c r="K1210" s="20">
        <f t="shared" si="627"/>
        <v>85000</v>
      </c>
      <c r="L1210" s="20">
        <f t="shared" si="628"/>
        <v>122400</v>
      </c>
      <c r="M1210" s="20">
        <f t="shared" si="629"/>
        <v>97749.999999999985</v>
      </c>
      <c r="N1210" s="20">
        <f t="shared" si="630"/>
        <v>101716.66666666667</v>
      </c>
      <c r="O1210" s="20">
        <f t="shared" si="607"/>
        <v>91375</v>
      </c>
      <c r="P1210" s="20">
        <f t="shared" si="608"/>
        <v>110075</v>
      </c>
      <c r="Q1210" s="20">
        <f t="shared" si="631"/>
        <v>9015.6114601284717</v>
      </c>
      <c r="R1210" s="21">
        <f t="shared" si="609"/>
        <v>9.8666062491146067E-2</v>
      </c>
      <c r="S1210" s="20">
        <f t="shared" si="613"/>
        <v>101716.66666666667</v>
      </c>
      <c r="T1210" s="16" t="str">
        <f t="shared" si="610"/>
        <v>PROMEDIO</v>
      </c>
      <c r="U1210" s="16">
        <v>1</v>
      </c>
      <c r="V1210" s="16">
        <v>1</v>
      </c>
      <c r="W1210" s="18">
        <f t="shared" si="611"/>
        <v>0</v>
      </c>
      <c r="X1210" s="22">
        <f t="shared" si="612"/>
        <v>1</v>
      </c>
      <c r="Y1210" s="22" t="e">
        <f>U1210/#REF!</f>
        <v>#REF!</v>
      </c>
      <c r="Z1210" s="22" t="e">
        <f>V1210/#REF!</f>
        <v>#REF!</v>
      </c>
      <c r="AA1210" s="20">
        <f t="shared" si="614"/>
        <v>101716.66666666667</v>
      </c>
      <c r="AB1210" s="20">
        <f t="shared" si="615"/>
        <v>101716.66666666667</v>
      </c>
    </row>
    <row r="1211" spans="1:47" ht="20.399999999999999" x14ac:dyDescent="0.2">
      <c r="A1211" s="40">
        <v>1122</v>
      </c>
      <c r="B1211" s="55" t="s">
        <v>118</v>
      </c>
      <c r="C1211" s="54" t="s">
        <v>154</v>
      </c>
      <c r="D1211" s="19">
        <v>1</v>
      </c>
      <c r="E1211" s="2">
        <v>185000</v>
      </c>
      <c r="F1211" s="2">
        <f t="shared" si="624"/>
        <v>185000</v>
      </c>
      <c r="G1211" s="2">
        <v>197950</v>
      </c>
      <c r="H1211" s="2">
        <f t="shared" si="625"/>
        <v>197950</v>
      </c>
      <c r="I1211" s="2">
        <v>227938.50000000006</v>
      </c>
      <c r="J1211" s="63">
        <f t="shared" si="626"/>
        <v>227938.50000000006</v>
      </c>
      <c r="K1211" s="20">
        <f t="shared" si="627"/>
        <v>185000</v>
      </c>
      <c r="L1211" s="20">
        <f t="shared" si="628"/>
        <v>227938.50000000006</v>
      </c>
      <c r="M1211" s="20">
        <f t="shared" si="629"/>
        <v>197950</v>
      </c>
      <c r="N1211" s="20">
        <f t="shared" si="630"/>
        <v>203629.5</v>
      </c>
      <c r="O1211" s="20">
        <f t="shared" si="607"/>
        <v>191475</v>
      </c>
      <c r="P1211" s="20">
        <f t="shared" si="608"/>
        <v>212944.25000000003</v>
      </c>
      <c r="Q1211" s="20">
        <f t="shared" si="631"/>
        <v>9157.0328163657905</v>
      </c>
      <c r="R1211" s="21">
        <f t="shared" si="609"/>
        <v>4.7823647036771333E-2</v>
      </c>
      <c r="S1211" s="20">
        <f t="shared" si="613"/>
        <v>203629.5</v>
      </c>
      <c r="T1211" s="16" t="str">
        <f t="shared" si="610"/>
        <v>PROMEDIO</v>
      </c>
      <c r="U1211" s="16">
        <v>1</v>
      </c>
      <c r="V1211" s="16">
        <v>1</v>
      </c>
      <c r="W1211" s="18">
        <f t="shared" si="611"/>
        <v>0</v>
      </c>
      <c r="X1211" s="22">
        <f t="shared" si="612"/>
        <v>1</v>
      </c>
      <c r="Y1211" s="22" t="e">
        <f>U1211/#REF!</f>
        <v>#REF!</v>
      </c>
      <c r="Z1211" s="22" t="e">
        <f>V1211/#REF!</f>
        <v>#REF!</v>
      </c>
      <c r="AA1211" s="20">
        <f t="shared" si="614"/>
        <v>203629.5</v>
      </c>
      <c r="AB1211" s="20">
        <f t="shared" si="615"/>
        <v>203629.5</v>
      </c>
    </row>
    <row r="1212" spans="1:47" ht="20.399999999999999" x14ac:dyDescent="0.2">
      <c r="A1212" s="40">
        <v>1123</v>
      </c>
      <c r="B1212" s="55" t="s">
        <v>336</v>
      </c>
      <c r="C1212" s="54" t="s">
        <v>153</v>
      </c>
      <c r="D1212" s="19">
        <v>1</v>
      </c>
      <c r="E1212" s="2">
        <v>215000</v>
      </c>
      <c r="F1212" s="2">
        <f t="shared" si="624"/>
        <v>215000</v>
      </c>
      <c r="G1212" s="2">
        <v>225750</v>
      </c>
      <c r="H1212" s="2">
        <f t="shared" si="625"/>
        <v>225750</v>
      </c>
      <c r="I1212" s="2">
        <v>304461.5</v>
      </c>
      <c r="J1212" s="63">
        <f t="shared" si="626"/>
        <v>304461.5</v>
      </c>
      <c r="K1212" s="20">
        <f t="shared" si="627"/>
        <v>215000</v>
      </c>
      <c r="L1212" s="20">
        <f t="shared" si="628"/>
        <v>304461.5</v>
      </c>
      <c r="M1212" s="20">
        <f t="shared" si="629"/>
        <v>225750</v>
      </c>
      <c r="N1212" s="20">
        <f t="shared" si="630"/>
        <v>248403.83333333334</v>
      </c>
      <c r="O1212" s="20">
        <f t="shared" si="607"/>
        <v>220375</v>
      </c>
      <c r="P1212" s="20">
        <f t="shared" si="608"/>
        <v>265105.75</v>
      </c>
      <c r="Q1212" s="20">
        <f t="shared" si="631"/>
        <v>7601.3978977553861</v>
      </c>
      <c r="R1212" s="21">
        <f t="shared" si="609"/>
        <v>3.4493013716416956E-2</v>
      </c>
      <c r="S1212" s="20">
        <f t="shared" si="613"/>
        <v>248403.83333333334</v>
      </c>
      <c r="T1212" s="16" t="str">
        <f t="shared" si="610"/>
        <v>PROMEDIO</v>
      </c>
      <c r="U1212" s="16">
        <v>1</v>
      </c>
      <c r="V1212" s="16">
        <v>1</v>
      </c>
      <c r="W1212" s="18">
        <f t="shared" si="611"/>
        <v>0</v>
      </c>
      <c r="X1212" s="22">
        <f t="shared" si="612"/>
        <v>1</v>
      </c>
      <c r="Y1212" s="22" t="e">
        <f>U1212/#REF!</f>
        <v>#REF!</v>
      </c>
      <c r="Z1212" s="22" t="e">
        <f>V1212/#REF!</f>
        <v>#REF!</v>
      </c>
      <c r="AA1212" s="20">
        <f t="shared" si="614"/>
        <v>248403.83333333334</v>
      </c>
      <c r="AB1212" s="20">
        <f t="shared" si="615"/>
        <v>248403.83333333334</v>
      </c>
    </row>
    <row r="1213" spans="1:47" s="45" customFormat="1" ht="17.399999999999999" customHeight="1" x14ac:dyDescent="0.2">
      <c r="A1213" s="334" t="s">
        <v>120</v>
      </c>
      <c r="B1213" s="335"/>
      <c r="C1213" s="43"/>
      <c r="D1213" s="124"/>
      <c r="E1213" s="125"/>
      <c r="F1213" s="125"/>
      <c r="G1213" s="125"/>
      <c r="H1213" s="125"/>
      <c r="I1213" s="125"/>
      <c r="J1213" s="126"/>
      <c r="K1213" s="127"/>
      <c r="L1213" s="127"/>
      <c r="M1213" s="127"/>
      <c r="N1213" s="127"/>
      <c r="O1213" s="127"/>
      <c r="P1213" s="127"/>
      <c r="Q1213" s="127"/>
      <c r="R1213" s="128"/>
      <c r="S1213" s="127"/>
      <c r="T1213" s="123"/>
      <c r="U1213" s="123"/>
      <c r="V1213" s="123"/>
      <c r="W1213" s="124"/>
      <c r="X1213" s="128"/>
      <c r="Y1213" s="128"/>
      <c r="Z1213" s="128"/>
      <c r="AA1213" s="127"/>
      <c r="AB1213" s="127"/>
      <c r="AC1213" s="44"/>
      <c r="AD1213" s="44"/>
      <c r="AE1213" s="44"/>
      <c r="AF1213" s="44"/>
      <c r="AG1213" s="44"/>
      <c r="AH1213" s="44"/>
      <c r="AI1213" s="44"/>
      <c r="AJ1213" s="44"/>
      <c r="AK1213" s="44"/>
      <c r="AL1213" s="44"/>
      <c r="AM1213" s="44"/>
      <c r="AN1213" s="44"/>
      <c r="AO1213" s="44"/>
      <c r="AP1213" s="44"/>
      <c r="AQ1213" s="44"/>
      <c r="AR1213" s="44"/>
      <c r="AS1213" s="44"/>
      <c r="AT1213" s="44"/>
      <c r="AU1213" s="44"/>
    </row>
    <row r="1214" spans="1:47" ht="20.399999999999999" x14ac:dyDescent="0.2">
      <c r="A1214" s="40">
        <v>1124</v>
      </c>
      <c r="B1214" s="55" t="s">
        <v>121</v>
      </c>
      <c r="C1214" s="54" t="s">
        <v>156</v>
      </c>
      <c r="D1214" s="19">
        <v>1</v>
      </c>
      <c r="E1214" s="2">
        <v>85000</v>
      </c>
      <c r="F1214" s="2">
        <f t="shared" ref="F1214:F1244" si="632">E1214*D1214</f>
        <v>85000</v>
      </c>
      <c r="G1214" s="2">
        <v>87550</v>
      </c>
      <c r="H1214" s="2">
        <f t="shared" ref="H1214:H1244" si="633">G1214*D1214</f>
        <v>87550</v>
      </c>
      <c r="I1214" s="2">
        <v>88434</v>
      </c>
      <c r="J1214" s="63">
        <f t="shared" ref="J1214:J1244" si="634">I1214*D1214</f>
        <v>88434</v>
      </c>
      <c r="K1214" s="20">
        <f t="shared" ref="K1214:K1244" si="635">MIN(E1214,G1214,I1214)</f>
        <v>85000</v>
      </c>
      <c r="L1214" s="20">
        <f t="shared" ref="L1214:L1244" si="636">MAX(E1214,G1214,I1214)</f>
        <v>88434</v>
      </c>
      <c r="M1214" s="20">
        <f t="shared" ref="M1214:M1244" si="637">MEDIAN(E1214,G1214,I1214)</f>
        <v>87550</v>
      </c>
      <c r="N1214" s="20">
        <f t="shared" ref="N1214:N1244" si="638">AVERAGE(E1214,G1214,I1214)</f>
        <v>86994.666666666672</v>
      </c>
      <c r="O1214" s="20">
        <f t="shared" si="607"/>
        <v>86275</v>
      </c>
      <c r="P1214" s="20">
        <f t="shared" si="608"/>
        <v>87992</v>
      </c>
      <c r="Q1214" s="20">
        <f t="shared" ref="Q1214:Q1244" si="639">STDEVA(E1214,G1214)</f>
        <v>1803.1222920256962</v>
      </c>
      <c r="R1214" s="21">
        <f t="shared" si="609"/>
        <v>2.0899707818321601E-2</v>
      </c>
      <c r="S1214" s="20">
        <f t="shared" si="613"/>
        <v>86994.666666666672</v>
      </c>
      <c r="T1214" s="16" t="str">
        <f t="shared" si="610"/>
        <v>PROMEDIO</v>
      </c>
      <c r="U1214" s="16">
        <v>1</v>
      </c>
      <c r="V1214" s="16">
        <v>1</v>
      </c>
      <c r="W1214" s="18">
        <f t="shared" si="611"/>
        <v>0</v>
      </c>
      <c r="X1214" s="22">
        <f t="shared" si="612"/>
        <v>1</v>
      </c>
      <c r="Y1214" s="22" t="e">
        <f>U1214/#REF!</f>
        <v>#REF!</v>
      </c>
      <c r="Z1214" s="22" t="e">
        <f>V1214/#REF!</f>
        <v>#REF!</v>
      </c>
      <c r="AA1214" s="20">
        <f t="shared" si="614"/>
        <v>86994.666666666672</v>
      </c>
      <c r="AB1214" s="20">
        <f t="shared" si="615"/>
        <v>86994.666666666672</v>
      </c>
    </row>
    <row r="1215" spans="1:47" ht="20.399999999999999" x14ac:dyDescent="0.2">
      <c r="A1215" s="40">
        <v>1125</v>
      </c>
      <c r="B1215" s="55" t="s">
        <v>122</v>
      </c>
      <c r="C1215" s="54" t="s">
        <v>152</v>
      </c>
      <c r="D1215" s="19">
        <v>1</v>
      </c>
      <c r="E1215" s="2">
        <v>195000</v>
      </c>
      <c r="F1215" s="2">
        <f t="shared" si="632"/>
        <v>195000</v>
      </c>
      <c r="G1215" s="2">
        <v>202800</v>
      </c>
      <c r="H1215" s="2">
        <f t="shared" si="633"/>
        <v>202800</v>
      </c>
      <c r="I1215" s="2">
        <v>290238</v>
      </c>
      <c r="J1215" s="63">
        <f t="shared" si="634"/>
        <v>290238</v>
      </c>
      <c r="K1215" s="20">
        <f t="shared" si="635"/>
        <v>195000</v>
      </c>
      <c r="L1215" s="20">
        <f t="shared" si="636"/>
        <v>290238</v>
      </c>
      <c r="M1215" s="20">
        <f t="shared" si="637"/>
        <v>202800</v>
      </c>
      <c r="N1215" s="20">
        <f t="shared" si="638"/>
        <v>229346</v>
      </c>
      <c r="O1215" s="20">
        <f t="shared" si="607"/>
        <v>198900</v>
      </c>
      <c r="P1215" s="20">
        <f t="shared" si="608"/>
        <v>246519</v>
      </c>
      <c r="Q1215" s="20">
        <f t="shared" si="639"/>
        <v>5515.4328932550707</v>
      </c>
      <c r="R1215" s="21">
        <f t="shared" si="609"/>
        <v>2.77296776935901E-2</v>
      </c>
      <c r="S1215" s="20">
        <f t="shared" si="613"/>
        <v>229346</v>
      </c>
      <c r="T1215" s="16" t="str">
        <f t="shared" si="610"/>
        <v>PROMEDIO</v>
      </c>
      <c r="U1215" s="16">
        <v>1</v>
      </c>
      <c r="V1215" s="16">
        <v>1</v>
      </c>
      <c r="W1215" s="18">
        <f t="shared" si="611"/>
        <v>0</v>
      </c>
      <c r="X1215" s="22">
        <f t="shared" si="612"/>
        <v>1</v>
      </c>
      <c r="Y1215" s="22" t="e">
        <f>U1215/#REF!</f>
        <v>#REF!</v>
      </c>
      <c r="Z1215" s="22" t="e">
        <f>V1215/#REF!</f>
        <v>#REF!</v>
      </c>
      <c r="AA1215" s="20">
        <f t="shared" si="614"/>
        <v>229346</v>
      </c>
      <c r="AB1215" s="20">
        <f t="shared" si="615"/>
        <v>229346</v>
      </c>
    </row>
    <row r="1216" spans="1:47" x14ac:dyDescent="0.2">
      <c r="A1216" s="40">
        <v>1126</v>
      </c>
      <c r="B1216" s="55" t="s">
        <v>123</v>
      </c>
      <c r="C1216" s="54" t="s">
        <v>156</v>
      </c>
      <c r="D1216" s="19">
        <v>1</v>
      </c>
      <c r="E1216" s="2">
        <v>91000</v>
      </c>
      <c r="F1216" s="2">
        <f t="shared" si="632"/>
        <v>91000</v>
      </c>
      <c r="G1216" s="2">
        <v>94640</v>
      </c>
      <c r="H1216" s="2">
        <f t="shared" si="633"/>
        <v>94640</v>
      </c>
      <c r="I1216" s="2">
        <v>142187.5</v>
      </c>
      <c r="J1216" s="63">
        <f t="shared" si="634"/>
        <v>142187.5</v>
      </c>
      <c r="K1216" s="20">
        <f t="shared" si="635"/>
        <v>91000</v>
      </c>
      <c r="L1216" s="20">
        <f t="shared" si="636"/>
        <v>142187.5</v>
      </c>
      <c r="M1216" s="20">
        <f t="shared" si="637"/>
        <v>94640</v>
      </c>
      <c r="N1216" s="20">
        <f t="shared" si="638"/>
        <v>109275.83333333333</v>
      </c>
      <c r="O1216" s="20">
        <f t="shared" si="607"/>
        <v>92820</v>
      </c>
      <c r="P1216" s="20">
        <f t="shared" si="608"/>
        <v>118413.75</v>
      </c>
      <c r="Q1216" s="20">
        <f t="shared" si="639"/>
        <v>2573.8686835190329</v>
      </c>
      <c r="R1216" s="21">
        <f t="shared" si="609"/>
        <v>2.7729677693590096E-2</v>
      </c>
      <c r="S1216" s="20">
        <f t="shared" si="613"/>
        <v>109275.83333333333</v>
      </c>
      <c r="T1216" s="16" t="str">
        <f t="shared" si="610"/>
        <v>PROMEDIO</v>
      </c>
      <c r="U1216" s="16">
        <v>1</v>
      </c>
      <c r="V1216" s="16">
        <v>1</v>
      </c>
      <c r="W1216" s="18">
        <f t="shared" si="611"/>
        <v>0</v>
      </c>
      <c r="X1216" s="22">
        <f t="shared" si="612"/>
        <v>1</v>
      </c>
      <c r="Y1216" s="22" t="e">
        <f>U1216/#REF!</f>
        <v>#REF!</v>
      </c>
      <c r="Z1216" s="22" t="e">
        <f>V1216/#REF!</f>
        <v>#REF!</v>
      </c>
      <c r="AA1216" s="20">
        <f t="shared" si="614"/>
        <v>109275.83333333333</v>
      </c>
      <c r="AB1216" s="20">
        <f t="shared" si="615"/>
        <v>109275.83333333333</v>
      </c>
    </row>
    <row r="1217" spans="1:28" x14ac:dyDescent="0.2">
      <c r="A1217" s="40">
        <v>1127</v>
      </c>
      <c r="B1217" s="55" t="s">
        <v>124</v>
      </c>
      <c r="C1217" s="54" t="s">
        <v>152</v>
      </c>
      <c r="D1217" s="19">
        <v>1</v>
      </c>
      <c r="E1217" s="2">
        <v>55000</v>
      </c>
      <c r="F1217" s="2">
        <f t="shared" si="632"/>
        <v>55000</v>
      </c>
      <c r="G1217" s="2">
        <v>57750</v>
      </c>
      <c r="H1217" s="2">
        <f t="shared" si="633"/>
        <v>57750</v>
      </c>
      <c r="I1217" s="2">
        <v>70229.499999999985</v>
      </c>
      <c r="J1217" s="63">
        <f t="shared" si="634"/>
        <v>70229.499999999985</v>
      </c>
      <c r="K1217" s="20">
        <f t="shared" si="635"/>
        <v>55000</v>
      </c>
      <c r="L1217" s="20">
        <f t="shared" si="636"/>
        <v>70229.499999999985</v>
      </c>
      <c r="M1217" s="20">
        <f t="shared" si="637"/>
        <v>57750</v>
      </c>
      <c r="N1217" s="20">
        <f t="shared" si="638"/>
        <v>60993.166666666664</v>
      </c>
      <c r="O1217" s="20">
        <f t="shared" si="607"/>
        <v>56375</v>
      </c>
      <c r="P1217" s="20">
        <f t="shared" si="608"/>
        <v>63989.749999999993</v>
      </c>
      <c r="Q1217" s="20">
        <f t="shared" si="639"/>
        <v>1944.5436482630057</v>
      </c>
      <c r="R1217" s="21">
        <f t="shared" si="609"/>
        <v>3.449301371641695E-2</v>
      </c>
      <c r="S1217" s="20">
        <f t="shared" si="613"/>
        <v>60993.166666666664</v>
      </c>
      <c r="T1217" s="16" t="str">
        <f t="shared" si="610"/>
        <v>PROMEDIO</v>
      </c>
      <c r="U1217" s="16">
        <v>1</v>
      </c>
      <c r="V1217" s="16">
        <v>1</v>
      </c>
      <c r="W1217" s="18">
        <f t="shared" si="611"/>
        <v>0</v>
      </c>
      <c r="X1217" s="22">
        <f t="shared" si="612"/>
        <v>1</v>
      </c>
      <c r="Y1217" s="22" t="e">
        <f>U1217/#REF!</f>
        <v>#REF!</v>
      </c>
      <c r="Z1217" s="22" t="e">
        <f>V1217/#REF!</f>
        <v>#REF!</v>
      </c>
      <c r="AA1217" s="20">
        <f t="shared" si="614"/>
        <v>60993.166666666664</v>
      </c>
      <c r="AB1217" s="20">
        <f t="shared" si="615"/>
        <v>60993.166666666664</v>
      </c>
    </row>
    <row r="1218" spans="1:28" ht="20.399999999999999" x14ac:dyDescent="0.2">
      <c r="A1218" s="40">
        <v>1128</v>
      </c>
      <c r="B1218" s="55" t="s">
        <v>125</v>
      </c>
      <c r="C1218" s="54" t="s">
        <v>152</v>
      </c>
      <c r="D1218" s="19">
        <v>1</v>
      </c>
      <c r="E1218" s="2">
        <v>94000</v>
      </c>
      <c r="F1218" s="2">
        <f t="shared" si="632"/>
        <v>94000</v>
      </c>
      <c r="G1218" s="2">
        <v>94940</v>
      </c>
      <c r="H1218" s="2">
        <f t="shared" si="633"/>
        <v>94940</v>
      </c>
      <c r="I1218" s="2">
        <v>105618.40000000001</v>
      </c>
      <c r="J1218" s="63">
        <f t="shared" si="634"/>
        <v>105618.40000000001</v>
      </c>
      <c r="K1218" s="20">
        <f t="shared" si="635"/>
        <v>94000</v>
      </c>
      <c r="L1218" s="20">
        <f t="shared" si="636"/>
        <v>105618.40000000001</v>
      </c>
      <c r="M1218" s="20">
        <f t="shared" si="637"/>
        <v>94940</v>
      </c>
      <c r="N1218" s="20">
        <f t="shared" si="638"/>
        <v>98186.133333333346</v>
      </c>
      <c r="O1218" s="20">
        <f t="shared" si="607"/>
        <v>94470</v>
      </c>
      <c r="P1218" s="20">
        <f t="shared" si="608"/>
        <v>100279.20000000001</v>
      </c>
      <c r="Q1218" s="20">
        <f t="shared" si="639"/>
        <v>664.6803743153547</v>
      </c>
      <c r="R1218" s="21">
        <f t="shared" si="609"/>
        <v>7.0358883700153982E-3</v>
      </c>
      <c r="S1218" s="20">
        <f t="shared" si="613"/>
        <v>98186.133333333346</v>
      </c>
      <c r="T1218" s="16" t="str">
        <f t="shared" si="610"/>
        <v>PROMEDIO</v>
      </c>
      <c r="U1218" s="16">
        <v>1</v>
      </c>
      <c r="V1218" s="16">
        <v>1</v>
      </c>
      <c r="W1218" s="18">
        <f t="shared" si="611"/>
        <v>0</v>
      </c>
      <c r="X1218" s="22">
        <f t="shared" si="612"/>
        <v>1</v>
      </c>
      <c r="Y1218" s="22" t="e">
        <f>U1218/#REF!</f>
        <v>#REF!</v>
      </c>
      <c r="Z1218" s="22" t="e">
        <f>V1218/#REF!</f>
        <v>#REF!</v>
      </c>
      <c r="AA1218" s="20">
        <f t="shared" si="614"/>
        <v>98186.133333333346</v>
      </c>
      <c r="AB1218" s="20">
        <f t="shared" si="615"/>
        <v>98186.133333333346</v>
      </c>
    </row>
    <row r="1219" spans="1:28" ht="20.399999999999999" x14ac:dyDescent="0.2">
      <c r="A1219" s="40">
        <v>1129</v>
      </c>
      <c r="B1219" s="55" t="s">
        <v>126</v>
      </c>
      <c r="C1219" s="54" t="s">
        <v>152</v>
      </c>
      <c r="D1219" s="19">
        <v>1</v>
      </c>
      <c r="E1219" s="2">
        <v>96000</v>
      </c>
      <c r="F1219" s="2">
        <f t="shared" si="632"/>
        <v>96000</v>
      </c>
      <c r="G1219" s="2">
        <v>113280</v>
      </c>
      <c r="H1219" s="2">
        <f t="shared" si="633"/>
        <v>113280</v>
      </c>
      <c r="I1219" s="2">
        <v>97929.600000000006</v>
      </c>
      <c r="J1219" s="63">
        <f t="shared" si="634"/>
        <v>97929.600000000006</v>
      </c>
      <c r="K1219" s="20">
        <f t="shared" si="635"/>
        <v>96000</v>
      </c>
      <c r="L1219" s="20">
        <f t="shared" si="636"/>
        <v>113280</v>
      </c>
      <c r="M1219" s="20">
        <f t="shared" si="637"/>
        <v>97929.600000000006</v>
      </c>
      <c r="N1219" s="20">
        <f t="shared" si="638"/>
        <v>102403.2</v>
      </c>
      <c r="O1219" s="20">
        <f t="shared" si="607"/>
        <v>96964.800000000003</v>
      </c>
      <c r="P1219" s="20">
        <f t="shared" si="608"/>
        <v>105604.8</v>
      </c>
      <c r="Q1219" s="20">
        <f t="shared" si="639"/>
        <v>12218.805178903542</v>
      </c>
      <c r="R1219" s="21">
        <f t="shared" si="609"/>
        <v>0.12601279205344146</v>
      </c>
      <c r="S1219" s="20">
        <f t="shared" si="613"/>
        <v>96964.800000000003</v>
      </c>
      <c r="T1219" s="16" t="str">
        <f t="shared" si="610"/>
        <v>PROM[MEN-MED]</v>
      </c>
      <c r="U1219" s="16">
        <v>1</v>
      </c>
      <c r="V1219" s="16">
        <v>1</v>
      </c>
      <c r="W1219" s="18">
        <f t="shared" si="611"/>
        <v>0</v>
      </c>
      <c r="X1219" s="22">
        <f t="shared" si="612"/>
        <v>1</v>
      </c>
      <c r="Y1219" s="22" t="e">
        <f>U1219/#REF!</f>
        <v>#REF!</v>
      </c>
      <c r="Z1219" s="22" t="e">
        <f>V1219/#REF!</f>
        <v>#REF!</v>
      </c>
      <c r="AA1219" s="20">
        <f t="shared" si="614"/>
        <v>96964.800000000003</v>
      </c>
      <c r="AB1219" s="20">
        <f t="shared" si="615"/>
        <v>96964.800000000003</v>
      </c>
    </row>
    <row r="1220" spans="1:28" x14ac:dyDescent="0.2">
      <c r="A1220" s="40">
        <v>1130</v>
      </c>
      <c r="B1220" s="55" t="s">
        <v>127</v>
      </c>
      <c r="C1220" s="54" t="s">
        <v>152</v>
      </c>
      <c r="D1220" s="19">
        <v>1</v>
      </c>
      <c r="E1220" s="2">
        <v>86000</v>
      </c>
      <c r="F1220" s="2">
        <f t="shared" si="632"/>
        <v>86000</v>
      </c>
      <c r="G1220" s="2">
        <v>98899.999999999985</v>
      </c>
      <c r="H1220" s="2">
        <f t="shared" si="633"/>
        <v>98899.999999999985</v>
      </c>
      <c r="I1220" s="2">
        <v>130109.4</v>
      </c>
      <c r="J1220" s="63">
        <f t="shared" si="634"/>
        <v>130109.4</v>
      </c>
      <c r="K1220" s="20">
        <f t="shared" si="635"/>
        <v>86000</v>
      </c>
      <c r="L1220" s="20">
        <f t="shared" si="636"/>
        <v>130109.4</v>
      </c>
      <c r="M1220" s="20">
        <f t="shared" si="637"/>
        <v>98899.999999999985</v>
      </c>
      <c r="N1220" s="20">
        <f t="shared" si="638"/>
        <v>105003.13333333335</v>
      </c>
      <c r="O1220" s="20">
        <f t="shared" si="607"/>
        <v>92450</v>
      </c>
      <c r="P1220" s="20">
        <f t="shared" si="608"/>
        <v>114504.69999999998</v>
      </c>
      <c r="Q1220" s="20">
        <f t="shared" si="639"/>
        <v>9121.6774773064535</v>
      </c>
      <c r="R1220" s="21">
        <f t="shared" si="609"/>
        <v>9.8666062491146067E-2</v>
      </c>
      <c r="S1220" s="20">
        <f t="shared" si="613"/>
        <v>105003.13333333335</v>
      </c>
      <c r="T1220" s="16" t="str">
        <f t="shared" si="610"/>
        <v>PROMEDIO</v>
      </c>
      <c r="U1220" s="16">
        <v>1</v>
      </c>
      <c r="V1220" s="16">
        <v>1</v>
      </c>
      <c r="W1220" s="18">
        <f t="shared" si="611"/>
        <v>0</v>
      </c>
      <c r="X1220" s="22">
        <f t="shared" si="612"/>
        <v>1</v>
      </c>
      <c r="Y1220" s="22" t="e">
        <f>U1220/#REF!</f>
        <v>#REF!</v>
      </c>
      <c r="Z1220" s="22" t="e">
        <f>V1220/#REF!</f>
        <v>#REF!</v>
      </c>
      <c r="AA1220" s="20">
        <f t="shared" si="614"/>
        <v>105003.13333333335</v>
      </c>
      <c r="AB1220" s="20">
        <f t="shared" si="615"/>
        <v>105003.13333333335</v>
      </c>
    </row>
    <row r="1221" spans="1:28" ht="20.399999999999999" x14ac:dyDescent="0.2">
      <c r="A1221" s="40">
        <v>1131</v>
      </c>
      <c r="B1221" s="55" t="s">
        <v>719</v>
      </c>
      <c r="C1221" s="54" t="s">
        <v>152</v>
      </c>
      <c r="D1221" s="19">
        <v>1</v>
      </c>
      <c r="E1221" s="2">
        <v>196000</v>
      </c>
      <c r="F1221" s="2">
        <f t="shared" si="632"/>
        <v>196000</v>
      </c>
      <c r="G1221" s="2">
        <v>235200</v>
      </c>
      <c r="H1221" s="2">
        <f t="shared" si="633"/>
        <v>235200</v>
      </c>
      <c r="I1221" s="2">
        <v>228614.40000000002</v>
      </c>
      <c r="J1221" s="63">
        <f t="shared" si="634"/>
        <v>228614.40000000002</v>
      </c>
      <c r="K1221" s="20">
        <f t="shared" si="635"/>
        <v>196000</v>
      </c>
      <c r="L1221" s="20">
        <f t="shared" si="636"/>
        <v>235200</v>
      </c>
      <c r="M1221" s="20">
        <f t="shared" si="637"/>
        <v>228614.40000000002</v>
      </c>
      <c r="N1221" s="20">
        <f t="shared" si="638"/>
        <v>219938.13333333333</v>
      </c>
      <c r="O1221" s="20">
        <f t="shared" si="607"/>
        <v>212307.20000000001</v>
      </c>
      <c r="P1221" s="20">
        <f t="shared" si="608"/>
        <v>231907.20000000001</v>
      </c>
      <c r="Q1221" s="20">
        <f t="shared" si="639"/>
        <v>27718.585822512661</v>
      </c>
      <c r="R1221" s="21">
        <f t="shared" si="609"/>
        <v>0.13055885915556636</v>
      </c>
      <c r="S1221" s="20">
        <f t="shared" si="613"/>
        <v>212307.20000000001</v>
      </c>
      <c r="T1221" s="16" t="str">
        <f t="shared" si="610"/>
        <v>PROM[MEN-MED]</v>
      </c>
      <c r="U1221" s="16">
        <v>1</v>
      </c>
      <c r="V1221" s="16">
        <v>1</v>
      </c>
      <c r="W1221" s="18">
        <f t="shared" si="611"/>
        <v>0</v>
      </c>
      <c r="X1221" s="22">
        <f t="shared" si="612"/>
        <v>1</v>
      </c>
      <c r="Y1221" s="22" t="e">
        <f>U1221/#REF!</f>
        <v>#REF!</v>
      </c>
      <c r="Z1221" s="22" t="e">
        <f>V1221/#REF!</f>
        <v>#REF!</v>
      </c>
      <c r="AA1221" s="20">
        <f t="shared" si="614"/>
        <v>212307.20000000001</v>
      </c>
      <c r="AB1221" s="20">
        <f t="shared" si="615"/>
        <v>212307.20000000001</v>
      </c>
    </row>
    <row r="1222" spans="1:28" x14ac:dyDescent="0.2">
      <c r="A1222" s="40">
        <v>1132</v>
      </c>
      <c r="B1222" s="55" t="s">
        <v>129</v>
      </c>
      <c r="C1222" s="54" t="s">
        <v>152</v>
      </c>
      <c r="D1222" s="19">
        <v>1</v>
      </c>
      <c r="E1222" s="2">
        <v>75000</v>
      </c>
      <c r="F1222" s="2">
        <f t="shared" si="632"/>
        <v>75000</v>
      </c>
      <c r="G1222" s="2">
        <v>93000</v>
      </c>
      <c r="H1222" s="2">
        <f t="shared" si="633"/>
        <v>93000</v>
      </c>
      <c r="I1222" s="2">
        <v>84270</v>
      </c>
      <c r="J1222" s="63">
        <f t="shared" si="634"/>
        <v>84270</v>
      </c>
      <c r="K1222" s="20">
        <f t="shared" si="635"/>
        <v>75000</v>
      </c>
      <c r="L1222" s="20">
        <f t="shared" si="636"/>
        <v>93000</v>
      </c>
      <c r="M1222" s="20">
        <f t="shared" si="637"/>
        <v>84270</v>
      </c>
      <c r="N1222" s="20">
        <f t="shared" si="638"/>
        <v>84090</v>
      </c>
      <c r="O1222" s="20">
        <f t="shared" si="607"/>
        <v>79635</v>
      </c>
      <c r="P1222" s="20">
        <f t="shared" si="608"/>
        <v>88635</v>
      </c>
      <c r="Q1222" s="20">
        <f t="shared" si="639"/>
        <v>12727.922061357855</v>
      </c>
      <c r="R1222" s="21">
        <f t="shared" si="609"/>
        <v>0.15982824212165322</v>
      </c>
      <c r="S1222" s="20">
        <f t="shared" si="613"/>
        <v>79635</v>
      </c>
      <c r="T1222" s="16" t="str">
        <f t="shared" si="610"/>
        <v>PROM[MEN-MED]</v>
      </c>
      <c r="U1222" s="16">
        <v>1</v>
      </c>
      <c r="V1222" s="16">
        <v>1</v>
      </c>
      <c r="W1222" s="18">
        <f t="shared" si="611"/>
        <v>0</v>
      </c>
      <c r="X1222" s="22">
        <f t="shared" si="612"/>
        <v>1</v>
      </c>
      <c r="Y1222" s="22" t="e">
        <f>U1222/#REF!</f>
        <v>#REF!</v>
      </c>
      <c r="Z1222" s="22" t="e">
        <f>V1222/#REF!</f>
        <v>#REF!</v>
      </c>
      <c r="AA1222" s="20">
        <f t="shared" si="614"/>
        <v>79635</v>
      </c>
      <c r="AB1222" s="20">
        <f t="shared" si="615"/>
        <v>79635</v>
      </c>
    </row>
    <row r="1223" spans="1:28" x14ac:dyDescent="0.2">
      <c r="A1223" s="40">
        <v>1133</v>
      </c>
      <c r="B1223" s="55" t="s">
        <v>130</v>
      </c>
      <c r="C1223" s="54" t="s">
        <v>152</v>
      </c>
      <c r="D1223" s="19">
        <v>1</v>
      </c>
      <c r="E1223" s="2">
        <v>98000</v>
      </c>
      <c r="F1223" s="2">
        <f t="shared" si="632"/>
        <v>98000</v>
      </c>
      <c r="G1223" s="2">
        <v>107800.00000000001</v>
      </c>
      <c r="H1223" s="2">
        <f t="shared" si="633"/>
        <v>107800.00000000001</v>
      </c>
      <c r="I1223" s="2">
        <v>118580.00000000003</v>
      </c>
      <c r="J1223" s="63">
        <f t="shared" si="634"/>
        <v>118580.00000000003</v>
      </c>
      <c r="K1223" s="20">
        <f t="shared" si="635"/>
        <v>98000</v>
      </c>
      <c r="L1223" s="20">
        <f t="shared" si="636"/>
        <v>118580.00000000003</v>
      </c>
      <c r="M1223" s="20">
        <f t="shared" si="637"/>
        <v>107800.00000000001</v>
      </c>
      <c r="N1223" s="20">
        <f t="shared" si="638"/>
        <v>108126.66666666667</v>
      </c>
      <c r="O1223" s="20">
        <f t="shared" si="607"/>
        <v>102900</v>
      </c>
      <c r="P1223" s="20">
        <f t="shared" si="608"/>
        <v>113190.00000000003</v>
      </c>
      <c r="Q1223" s="20">
        <f t="shared" si="639"/>
        <v>6929.6464556281762</v>
      </c>
      <c r="R1223" s="21">
        <f t="shared" si="609"/>
        <v>6.734350297014749E-2</v>
      </c>
      <c r="S1223" s="20">
        <f t="shared" si="613"/>
        <v>108126.66666666667</v>
      </c>
      <c r="T1223" s="16" t="str">
        <f t="shared" si="610"/>
        <v>PROMEDIO</v>
      </c>
      <c r="U1223" s="16">
        <v>1</v>
      </c>
      <c r="V1223" s="16">
        <v>1</v>
      </c>
      <c r="W1223" s="18">
        <f t="shared" si="611"/>
        <v>0</v>
      </c>
      <c r="X1223" s="22">
        <f t="shared" si="612"/>
        <v>1</v>
      </c>
      <c r="Y1223" s="22" t="e">
        <f>U1223/#REF!</f>
        <v>#REF!</v>
      </c>
      <c r="Z1223" s="22" t="e">
        <f>V1223/#REF!</f>
        <v>#REF!</v>
      </c>
      <c r="AA1223" s="20">
        <f t="shared" si="614"/>
        <v>108126.66666666667</v>
      </c>
      <c r="AB1223" s="20">
        <f t="shared" si="615"/>
        <v>108126.66666666667</v>
      </c>
    </row>
    <row r="1224" spans="1:28" ht="20.399999999999999" x14ac:dyDescent="0.2">
      <c r="A1224" s="40">
        <v>1134</v>
      </c>
      <c r="B1224" s="55" t="s">
        <v>720</v>
      </c>
      <c r="C1224" s="54" t="s">
        <v>152</v>
      </c>
      <c r="D1224" s="19">
        <v>1</v>
      </c>
      <c r="E1224" s="2">
        <v>196387.15</v>
      </c>
      <c r="F1224" s="2">
        <f t="shared" si="632"/>
        <v>196387.15</v>
      </c>
      <c r="G1224" s="2">
        <v>200314.89300000001</v>
      </c>
      <c r="H1224" s="2">
        <f t="shared" si="633"/>
        <v>200314.89300000001</v>
      </c>
      <c r="I1224" s="2">
        <v>306854.921875</v>
      </c>
      <c r="J1224" s="63">
        <f t="shared" si="634"/>
        <v>306854.921875</v>
      </c>
      <c r="K1224" s="20">
        <f t="shared" si="635"/>
        <v>196387.15</v>
      </c>
      <c r="L1224" s="20">
        <f t="shared" si="636"/>
        <v>306854.921875</v>
      </c>
      <c r="M1224" s="20">
        <f t="shared" si="637"/>
        <v>200314.89300000001</v>
      </c>
      <c r="N1224" s="20">
        <f t="shared" si="638"/>
        <v>234518.9882916667</v>
      </c>
      <c r="O1224" s="20">
        <f t="shared" si="607"/>
        <v>198351.0215</v>
      </c>
      <c r="P1224" s="20">
        <f t="shared" si="608"/>
        <v>253584.90743750002</v>
      </c>
      <c r="Q1224" s="20">
        <f t="shared" si="639"/>
        <v>2777.3337100580056</v>
      </c>
      <c r="R1224" s="21">
        <f t="shared" si="609"/>
        <v>1.4002114478941594E-2</v>
      </c>
      <c r="S1224" s="20">
        <f t="shared" si="613"/>
        <v>234518.9882916667</v>
      </c>
      <c r="T1224" s="16" t="str">
        <f t="shared" si="610"/>
        <v>PROMEDIO</v>
      </c>
      <c r="U1224" s="16">
        <v>1</v>
      </c>
      <c r="V1224" s="16">
        <v>1</v>
      </c>
      <c r="W1224" s="18">
        <f t="shared" si="611"/>
        <v>0</v>
      </c>
      <c r="X1224" s="22">
        <f t="shared" si="612"/>
        <v>1</v>
      </c>
      <c r="Y1224" s="22" t="e">
        <f>U1224/#REF!</f>
        <v>#REF!</v>
      </c>
      <c r="Z1224" s="22" t="e">
        <f>V1224/#REF!</f>
        <v>#REF!</v>
      </c>
      <c r="AA1224" s="20">
        <f t="shared" si="614"/>
        <v>234518.9882916667</v>
      </c>
      <c r="AB1224" s="20">
        <f t="shared" si="615"/>
        <v>234518.9882916667</v>
      </c>
    </row>
    <row r="1225" spans="1:28" ht="20.399999999999999" x14ac:dyDescent="0.2">
      <c r="A1225" s="40">
        <v>1135</v>
      </c>
      <c r="B1225" s="55" t="s">
        <v>132</v>
      </c>
      <c r="C1225" s="54" t="s">
        <v>152</v>
      </c>
      <c r="D1225" s="19">
        <v>1</v>
      </c>
      <c r="E1225" s="2">
        <v>165000</v>
      </c>
      <c r="F1225" s="2">
        <f t="shared" si="632"/>
        <v>165000</v>
      </c>
      <c r="G1225" s="2">
        <v>198000</v>
      </c>
      <c r="H1225" s="2">
        <f t="shared" si="633"/>
        <v>198000</v>
      </c>
      <c r="I1225" s="2">
        <v>222023.99999999997</v>
      </c>
      <c r="J1225" s="63">
        <f t="shared" si="634"/>
        <v>222023.99999999997</v>
      </c>
      <c r="K1225" s="20">
        <f t="shared" si="635"/>
        <v>165000</v>
      </c>
      <c r="L1225" s="20">
        <f t="shared" si="636"/>
        <v>222023.99999999997</v>
      </c>
      <c r="M1225" s="20">
        <f t="shared" si="637"/>
        <v>198000</v>
      </c>
      <c r="N1225" s="20">
        <f t="shared" si="638"/>
        <v>195008</v>
      </c>
      <c r="O1225" s="20">
        <f t="shared" si="607"/>
        <v>181500</v>
      </c>
      <c r="P1225" s="20">
        <f t="shared" si="608"/>
        <v>210012</v>
      </c>
      <c r="Q1225" s="20">
        <f t="shared" si="639"/>
        <v>23334.523779156068</v>
      </c>
      <c r="R1225" s="21">
        <f t="shared" si="609"/>
        <v>0.12856486930664501</v>
      </c>
      <c r="S1225" s="20">
        <f t="shared" si="613"/>
        <v>181500</v>
      </c>
      <c r="T1225" s="16" t="str">
        <f t="shared" si="610"/>
        <v>PROM[MEN-MED]</v>
      </c>
      <c r="U1225" s="16">
        <v>1</v>
      </c>
      <c r="V1225" s="16">
        <v>1</v>
      </c>
      <c r="W1225" s="18">
        <f t="shared" si="611"/>
        <v>0</v>
      </c>
      <c r="X1225" s="22">
        <f t="shared" si="612"/>
        <v>1</v>
      </c>
      <c r="Y1225" s="22" t="e">
        <f>U1225/#REF!</f>
        <v>#REF!</v>
      </c>
      <c r="Z1225" s="22" t="e">
        <f>V1225/#REF!</f>
        <v>#REF!</v>
      </c>
      <c r="AA1225" s="20">
        <f t="shared" si="614"/>
        <v>181500</v>
      </c>
      <c r="AB1225" s="20">
        <f t="shared" si="615"/>
        <v>181500</v>
      </c>
    </row>
    <row r="1226" spans="1:28" ht="20.399999999999999" x14ac:dyDescent="0.2">
      <c r="A1226" s="40">
        <v>1136</v>
      </c>
      <c r="B1226" s="55" t="s">
        <v>133</v>
      </c>
      <c r="C1226" s="54" t="s">
        <v>152</v>
      </c>
      <c r="D1226" s="19">
        <v>1</v>
      </c>
      <c r="E1226" s="2">
        <v>185000</v>
      </c>
      <c r="F1226" s="2">
        <f t="shared" si="632"/>
        <v>185000</v>
      </c>
      <c r="G1226" s="2">
        <v>186850</v>
      </c>
      <c r="H1226" s="2">
        <f t="shared" si="633"/>
        <v>186850</v>
      </c>
      <c r="I1226" s="2">
        <v>289062.5</v>
      </c>
      <c r="J1226" s="63">
        <f t="shared" si="634"/>
        <v>289062.5</v>
      </c>
      <c r="K1226" s="20">
        <f t="shared" si="635"/>
        <v>185000</v>
      </c>
      <c r="L1226" s="20">
        <f t="shared" si="636"/>
        <v>289062.5</v>
      </c>
      <c r="M1226" s="20">
        <f t="shared" si="637"/>
        <v>186850</v>
      </c>
      <c r="N1226" s="20">
        <f t="shared" si="638"/>
        <v>220304.16666666666</v>
      </c>
      <c r="O1226" s="20">
        <f t="shared" si="607"/>
        <v>185925</v>
      </c>
      <c r="P1226" s="20">
        <f t="shared" si="608"/>
        <v>237956.25</v>
      </c>
      <c r="Q1226" s="20">
        <f t="shared" si="639"/>
        <v>1308.147545195113</v>
      </c>
      <c r="R1226" s="21">
        <f t="shared" si="609"/>
        <v>7.0358883700153991E-3</v>
      </c>
      <c r="S1226" s="20">
        <f t="shared" si="613"/>
        <v>220304.16666666666</v>
      </c>
      <c r="T1226" s="16" t="str">
        <f t="shared" si="610"/>
        <v>PROMEDIO</v>
      </c>
      <c r="U1226" s="16">
        <v>1</v>
      </c>
      <c r="V1226" s="16">
        <v>1</v>
      </c>
      <c r="W1226" s="18">
        <f t="shared" si="611"/>
        <v>0</v>
      </c>
      <c r="X1226" s="22">
        <f t="shared" si="612"/>
        <v>1</v>
      </c>
      <c r="Y1226" s="22" t="e">
        <f>U1226/#REF!</f>
        <v>#REF!</v>
      </c>
      <c r="Z1226" s="22" t="e">
        <f>V1226/#REF!</f>
        <v>#REF!</v>
      </c>
      <c r="AA1226" s="20">
        <f t="shared" si="614"/>
        <v>220304.16666666666</v>
      </c>
      <c r="AB1226" s="20">
        <f t="shared" si="615"/>
        <v>220304.16666666666</v>
      </c>
    </row>
    <row r="1227" spans="1:28" ht="20.399999999999999" x14ac:dyDescent="0.2">
      <c r="A1227" s="40">
        <v>1137</v>
      </c>
      <c r="B1227" s="55" t="s">
        <v>337</v>
      </c>
      <c r="C1227" s="54" t="s">
        <v>152</v>
      </c>
      <c r="D1227" s="19">
        <v>1</v>
      </c>
      <c r="E1227" s="2">
        <v>186000</v>
      </c>
      <c r="F1227" s="2">
        <f t="shared" si="632"/>
        <v>186000</v>
      </c>
      <c r="G1227" s="2">
        <v>199020</v>
      </c>
      <c r="H1227" s="2">
        <f t="shared" si="633"/>
        <v>199020</v>
      </c>
      <c r="I1227" s="2">
        <v>254615.4</v>
      </c>
      <c r="J1227" s="63">
        <f t="shared" si="634"/>
        <v>254615.4</v>
      </c>
      <c r="K1227" s="20">
        <f t="shared" si="635"/>
        <v>186000</v>
      </c>
      <c r="L1227" s="20">
        <f t="shared" si="636"/>
        <v>254615.4</v>
      </c>
      <c r="M1227" s="20">
        <f t="shared" si="637"/>
        <v>199020</v>
      </c>
      <c r="N1227" s="20">
        <f t="shared" si="638"/>
        <v>213211.80000000002</v>
      </c>
      <c r="O1227" s="20">
        <f t="shared" si="607"/>
        <v>192510</v>
      </c>
      <c r="P1227" s="20">
        <f t="shared" si="608"/>
        <v>226817.7</v>
      </c>
      <c r="Q1227" s="20">
        <f t="shared" si="639"/>
        <v>9206.5302910488481</v>
      </c>
      <c r="R1227" s="21">
        <f t="shared" si="609"/>
        <v>4.7823647036771326E-2</v>
      </c>
      <c r="S1227" s="20">
        <f t="shared" si="613"/>
        <v>213211.80000000002</v>
      </c>
      <c r="T1227" s="16" t="str">
        <f t="shared" si="610"/>
        <v>PROMEDIO</v>
      </c>
      <c r="U1227" s="16">
        <v>1</v>
      </c>
      <c r="V1227" s="16">
        <v>1</v>
      </c>
      <c r="W1227" s="18">
        <f t="shared" si="611"/>
        <v>0</v>
      </c>
      <c r="X1227" s="22">
        <f t="shared" si="612"/>
        <v>1</v>
      </c>
      <c r="Y1227" s="22" t="e">
        <f>U1227/#REF!</f>
        <v>#REF!</v>
      </c>
      <c r="Z1227" s="22" t="e">
        <f>V1227/#REF!</f>
        <v>#REF!</v>
      </c>
      <c r="AA1227" s="20">
        <f t="shared" si="614"/>
        <v>213211.80000000002</v>
      </c>
      <c r="AB1227" s="20">
        <f t="shared" si="615"/>
        <v>213211.80000000002</v>
      </c>
    </row>
    <row r="1228" spans="1:28" ht="20.399999999999999" x14ac:dyDescent="0.2">
      <c r="A1228" s="40">
        <v>1138</v>
      </c>
      <c r="B1228" s="55" t="s">
        <v>135</v>
      </c>
      <c r="C1228" s="54" t="s">
        <v>152</v>
      </c>
      <c r="D1228" s="19">
        <v>1</v>
      </c>
      <c r="E1228" s="2">
        <v>165000</v>
      </c>
      <c r="F1228" s="2">
        <f t="shared" si="632"/>
        <v>165000</v>
      </c>
      <c r="G1228" s="2">
        <v>181500.00000000003</v>
      </c>
      <c r="H1228" s="2">
        <f t="shared" si="633"/>
        <v>181500.00000000003</v>
      </c>
      <c r="I1228" s="2">
        <v>168316.5</v>
      </c>
      <c r="J1228" s="63">
        <f t="shared" si="634"/>
        <v>168316.5</v>
      </c>
      <c r="K1228" s="20">
        <f t="shared" si="635"/>
        <v>165000</v>
      </c>
      <c r="L1228" s="20">
        <f t="shared" si="636"/>
        <v>181500.00000000003</v>
      </c>
      <c r="M1228" s="20">
        <f t="shared" si="637"/>
        <v>168316.5</v>
      </c>
      <c r="N1228" s="20">
        <f t="shared" si="638"/>
        <v>171605.5</v>
      </c>
      <c r="O1228" s="20">
        <f t="shared" si="607"/>
        <v>166658.25</v>
      </c>
      <c r="P1228" s="20">
        <f t="shared" si="608"/>
        <v>174908.25</v>
      </c>
      <c r="Q1228" s="20">
        <f t="shared" si="639"/>
        <v>11667.261889578054</v>
      </c>
      <c r="R1228" s="21">
        <f t="shared" si="609"/>
        <v>7.0007106696356486E-2</v>
      </c>
      <c r="S1228" s="20">
        <f t="shared" si="613"/>
        <v>171605.5</v>
      </c>
      <c r="T1228" s="16" t="str">
        <f t="shared" si="610"/>
        <v>PROMEDIO</v>
      </c>
      <c r="U1228" s="16">
        <v>1</v>
      </c>
      <c r="V1228" s="16">
        <v>1</v>
      </c>
      <c r="W1228" s="18">
        <f t="shared" si="611"/>
        <v>0</v>
      </c>
      <c r="X1228" s="22">
        <f t="shared" si="612"/>
        <v>1</v>
      </c>
      <c r="Y1228" s="22" t="e">
        <f>U1228/#REF!</f>
        <v>#REF!</v>
      </c>
      <c r="Z1228" s="22" t="e">
        <f>V1228/#REF!</f>
        <v>#REF!</v>
      </c>
      <c r="AA1228" s="20">
        <f t="shared" si="614"/>
        <v>171605.5</v>
      </c>
      <c r="AB1228" s="20">
        <f t="shared" si="615"/>
        <v>171605.5</v>
      </c>
    </row>
    <row r="1229" spans="1:28" ht="30.6" x14ac:dyDescent="0.2">
      <c r="A1229" s="40">
        <v>1139</v>
      </c>
      <c r="B1229" s="55" t="s">
        <v>136</v>
      </c>
      <c r="C1229" s="54" t="s">
        <v>152</v>
      </c>
      <c r="D1229" s="19">
        <v>1</v>
      </c>
      <c r="E1229" s="2">
        <v>186000</v>
      </c>
      <c r="F1229" s="2">
        <f t="shared" si="632"/>
        <v>186000</v>
      </c>
      <c r="G1229" s="2">
        <v>206460.00000000003</v>
      </c>
      <c r="H1229" s="2">
        <f t="shared" si="633"/>
        <v>206460.00000000003</v>
      </c>
      <c r="I1229" s="2">
        <v>250281.59999999995</v>
      </c>
      <c r="J1229" s="63">
        <f t="shared" si="634"/>
        <v>250281.59999999995</v>
      </c>
      <c r="K1229" s="20">
        <f t="shared" si="635"/>
        <v>186000</v>
      </c>
      <c r="L1229" s="20">
        <f t="shared" si="636"/>
        <v>250281.59999999995</v>
      </c>
      <c r="M1229" s="20">
        <f t="shared" si="637"/>
        <v>206460.00000000003</v>
      </c>
      <c r="N1229" s="20">
        <f t="shared" si="638"/>
        <v>214247.19999999998</v>
      </c>
      <c r="O1229" s="20">
        <f t="shared" si="607"/>
        <v>196230</v>
      </c>
      <c r="P1229" s="20">
        <f t="shared" si="608"/>
        <v>228370.8</v>
      </c>
      <c r="Q1229" s="20">
        <f t="shared" si="639"/>
        <v>14467.404743076782</v>
      </c>
      <c r="R1229" s="21">
        <f t="shared" si="609"/>
        <v>7.3726773393858136E-2</v>
      </c>
      <c r="S1229" s="20">
        <f t="shared" si="613"/>
        <v>214247.19999999998</v>
      </c>
      <c r="T1229" s="16" t="str">
        <f t="shared" si="610"/>
        <v>PROMEDIO</v>
      </c>
      <c r="U1229" s="16">
        <v>1</v>
      </c>
      <c r="V1229" s="16">
        <v>1</v>
      </c>
      <c r="W1229" s="18">
        <f t="shared" si="611"/>
        <v>0</v>
      </c>
      <c r="X1229" s="22">
        <f t="shared" si="612"/>
        <v>1</v>
      </c>
      <c r="Y1229" s="22" t="e">
        <f>U1229/#REF!</f>
        <v>#REF!</v>
      </c>
      <c r="Z1229" s="22" t="e">
        <f>V1229/#REF!</f>
        <v>#REF!</v>
      </c>
      <c r="AA1229" s="20">
        <f t="shared" si="614"/>
        <v>214247.19999999998</v>
      </c>
      <c r="AB1229" s="20">
        <f t="shared" si="615"/>
        <v>214247.19999999998</v>
      </c>
    </row>
    <row r="1230" spans="1:28" ht="20.399999999999999" x14ac:dyDescent="0.2">
      <c r="A1230" s="40">
        <v>1140</v>
      </c>
      <c r="B1230" s="55" t="s">
        <v>137</v>
      </c>
      <c r="C1230" s="54" t="s">
        <v>154</v>
      </c>
      <c r="D1230" s="19">
        <v>1</v>
      </c>
      <c r="E1230" s="2">
        <v>71000</v>
      </c>
      <c r="F1230" s="2">
        <f t="shared" si="632"/>
        <v>71000</v>
      </c>
      <c r="G1230" s="2">
        <v>82360</v>
      </c>
      <c r="H1230" s="2">
        <f t="shared" si="633"/>
        <v>82360</v>
      </c>
      <c r="I1230" s="2">
        <v>85910</v>
      </c>
      <c r="J1230" s="63">
        <f t="shared" si="634"/>
        <v>85910</v>
      </c>
      <c r="K1230" s="20">
        <f t="shared" si="635"/>
        <v>71000</v>
      </c>
      <c r="L1230" s="20">
        <f t="shared" si="636"/>
        <v>85910</v>
      </c>
      <c r="M1230" s="20">
        <f t="shared" si="637"/>
        <v>82360</v>
      </c>
      <c r="N1230" s="20">
        <f t="shared" si="638"/>
        <v>79756.666666666672</v>
      </c>
      <c r="O1230" s="20">
        <f t="shared" si="607"/>
        <v>76680</v>
      </c>
      <c r="P1230" s="20">
        <f t="shared" si="608"/>
        <v>84135</v>
      </c>
      <c r="Q1230" s="20">
        <f t="shared" si="639"/>
        <v>8032.7330342791802</v>
      </c>
      <c r="R1230" s="21">
        <f t="shared" si="609"/>
        <v>0.10475656017578482</v>
      </c>
      <c r="S1230" s="20">
        <f t="shared" si="613"/>
        <v>76680</v>
      </c>
      <c r="T1230" s="16" t="str">
        <f t="shared" si="610"/>
        <v>PROM[MEN-MED]</v>
      </c>
      <c r="U1230" s="16">
        <v>1</v>
      </c>
      <c r="V1230" s="16">
        <v>1</v>
      </c>
      <c r="W1230" s="18">
        <f t="shared" si="611"/>
        <v>0</v>
      </c>
      <c r="X1230" s="22">
        <f t="shared" si="612"/>
        <v>1</v>
      </c>
      <c r="Y1230" s="22" t="e">
        <f>U1230/#REF!</f>
        <v>#REF!</v>
      </c>
      <c r="Z1230" s="22" t="e">
        <f>V1230/#REF!</f>
        <v>#REF!</v>
      </c>
      <c r="AA1230" s="20">
        <f t="shared" si="614"/>
        <v>76680</v>
      </c>
      <c r="AB1230" s="20">
        <f t="shared" si="615"/>
        <v>76680</v>
      </c>
    </row>
    <row r="1231" spans="1:28" ht="20.399999999999999" x14ac:dyDescent="0.2">
      <c r="A1231" s="40">
        <v>1141</v>
      </c>
      <c r="B1231" s="55" t="s">
        <v>138</v>
      </c>
      <c r="C1231" s="54" t="s">
        <v>152</v>
      </c>
      <c r="D1231" s="19">
        <v>1</v>
      </c>
      <c r="E1231" s="2">
        <v>176000</v>
      </c>
      <c r="F1231" s="2">
        <f t="shared" si="632"/>
        <v>176000</v>
      </c>
      <c r="G1231" s="2">
        <v>193600.00000000003</v>
      </c>
      <c r="H1231" s="2">
        <f t="shared" si="633"/>
        <v>193600.00000000003</v>
      </c>
      <c r="I1231" s="2">
        <v>212960.00000000006</v>
      </c>
      <c r="J1231" s="63">
        <f t="shared" si="634"/>
        <v>212960.00000000006</v>
      </c>
      <c r="K1231" s="20">
        <f t="shared" si="635"/>
        <v>176000</v>
      </c>
      <c r="L1231" s="20">
        <f t="shared" si="636"/>
        <v>212960.00000000006</v>
      </c>
      <c r="M1231" s="20">
        <f t="shared" si="637"/>
        <v>193600.00000000003</v>
      </c>
      <c r="N1231" s="20">
        <f t="shared" si="638"/>
        <v>194186.66666666666</v>
      </c>
      <c r="O1231" s="20">
        <f t="shared" si="607"/>
        <v>184800</v>
      </c>
      <c r="P1231" s="20">
        <f t="shared" si="608"/>
        <v>203280.00000000006</v>
      </c>
      <c r="Q1231" s="20">
        <f t="shared" si="639"/>
        <v>12445.079348883257</v>
      </c>
      <c r="R1231" s="21">
        <f t="shared" si="609"/>
        <v>6.734350297014749E-2</v>
      </c>
      <c r="S1231" s="20">
        <f t="shared" si="613"/>
        <v>194186.66666666666</v>
      </c>
      <c r="T1231" s="16" t="str">
        <f t="shared" si="610"/>
        <v>PROMEDIO</v>
      </c>
      <c r="U1231" s="16">
        <v>1</v>
      </c>
      <c r="V1231" s="16">
        <v>1</v>
      </c>
      <c r="W1231" s="18">
        <f t="shared" si="611"/>
        <v>0</v>
      </c>
      <c r="X1231" s="22">
        <f t="shared" si="612"/>
        <v>1</v>
      </c>
      <c r="Y1231" s="22" t="e">
        <f>U1231/#REF!</f>
        <v>#REF!</v>
      </c>
      <c r="Z1231" s="22" t="e">
        <f>V1231/#REF!</f>
        <v>#REF!</v>
      </c>
      <c r="AA1231" s="20">
        <f t="shared" si="614"/>
        <v>194186.66666666666</v>
      </c>
      <c r="AB1231" s="20">
        <f t="shared" si="615"/>
        <v>194186.66666666666</v>
      </c>
    </row>
    <row r="1232" spans="1:28" x14ac:dyDescent="0.2">
      <c r="A1232" s="40">
        <v>1142</v>
      </c>
      <c r="B1232" s="55" t="s">
        <v>139</v>
      </c>
      <c r="C1232" s="54" t="s">
        <v>152</v>
      </c>
      <c r="D1232" s="19">
        <v>1</v>
      </c>
      <c r="E1232" s="2">
        <v>185000</v>
      </c>
      <c r="F1232" s="2">
        <f t="shared" si="632"/>
        <v>185000</v>
      </c>
      <c r="G1232" s="2">
        <v>188700</v>
      </c>
      <c r="H1232" s="2">
        <f t="shared" si="633"/>
        <v>188700</v>
      </c>
      <c r="I1232" s="2">
        <v>203962.5</v>
      </c>
      <c r="J1232" s="63">
        <f t="shared" si="634"/>
        <v>203962.5</v>
      </c>
      <c r="K1232" s="20">
        <f t="shared" si="635"/>
        <v>185000</v>
      </c>
      <c r="L1232" s="20">
        <f t="shared" si="636"/>
        <v>203962.5</v>
      </c>
      <c r="M1232" s="20">
        <f t="shared" si="637"/>
        <v>188700</v>
      </c>
      <c r="N1232" s="20">
        <f t="shared" si="638"/>
        <v>192554.16666666666</v>
      </c>
      <c r="O1232" s="20">
        <f t="shared" si="607"/>
        <v>186850</v>
      </c>
      <c r="P1232" s="20">
        <f t="shared" si="608"/>
        <v>196331.25</v>
      </c>
      <c r="Q1232" s="20">
        <f t="shared" si="639"/>
        <v>2616.2950903902261</v>
      </c>
      <c r="R1232" s="21">
        <f t="shared" si="609"/>
        <v>1.4002114478941537E-2</v>
      </c>
      <c r="S1232" s="20">
        <f t="shared" si="613"/>
        <v>192554.16666666666</v>
      </c>
      <c r="T1232" s="16" t="str">
        <f t="shared" si="610"/>
        <v>PROMEDIO</v>
      </c>
      <c r="U1232" s="16">
        <v>1</v>
      </c>
      <c r="V1232" s="16">
        <v>1</v>
      </c>
      <c r="W1232" s="18">
        <f t="shared" si="611"/>
        <v>0</v>
      </c>
      <c r="X1232" s="22">
        <f t="shared" si="612"/>
        <v>1</v>
      </c>
      <c r="Y1232" s="22" t="e">
        <f>U1232/#REF!</f>
        <v>#REF!</v>
      </c>
      <c r="Z1232" s="22" t="e">
        <f>V1232/#REF!</f>
        <v>#REF!</v>
      </c>
      <c r="AA1232" s="20">
        <f t="shared" si="614"/>
        <v>192554.16666666666</v>
      </c>
      <c r="AB1232" s="20">
        <f t="shared" si="615"/>
        <v>192554.16666666666</v>
      </c>
    </row>
    <row r="1233" spans="1:47" ht="20.399999999999999" x14ac:dyDescent="0.2">
      <c r="A1233" s="40">
        <v>1143</v>
      </c>
      <c r="B1233" s="55" t="s">
        <v>338</v>
      </c>
      <c r="C1233" s="54" t="s">
        <v>152</v>
      </c>
      <c r="D1233" s="19">
        <v>1</v>
      </c>
      <c r="E1233" s="2">
        <v>85000</v>
      </c>
      <c r="F1233" s="2">
        <f t="shared" si="632"/>
        <v>85000</v>
      </c>
      <c r="G1233" s="2">
        <v>105400</v>
      </c>
      <c r="H1233" s="2">
        <f t="shared" si="633"/>
        <v>105400</v>
      </c>
      <c r="I1233" s="2">
        <v>100988.50000000001</v>
      </c>
      <c r="J1233" s="63">
        <f t="shared" si="634"/>
        <v>100988.50000000001</v>
      </c>
      <c r="K1233" s="20">
        <f t="shared" si="635"/>
        <v>85000</v>
      </c>
      <c r="L1233" s="20">
        <f t="shared" si="636"/>
        <v>105400</v>
      </c>
      <c r="M1233" s="20">
        <f t="shared" si="637"/>
        <v>100988.50000000001</v>
      </c>
      <c r="N1233" s="20">
        <f t="shared" si="638"/>
        <v>97129.5</v>
      </c>
      <c r="O1233" s="20">
        <f t="shared" si="607"/>
        <v>92994.25</v>
      </c>
      <c r="P1233" s="20">
        <f t="shared" si="608"/>
        <v>103194.25</v>
      </c>
      <c r="Q1233" s="20">
        <f t="shared" si="639"/>
        <v>14424.97833620557</v>
      </c>
      <c r="R1233" s="21">
        <f t="shared" si="609"/>
        <v>0.15511688449775732</v>
      </c>
      <c r="S1233" s="20">
        <f t="shared" si="613"/>
        <v>92994.25</v>
      </c>
      <c r="T1233" s="16" t="str">
        <f t="shared" si="610"/>
        <v>PROM[MEN-MED]</v>
      </c>
      <c r="U1233" s="16">
        <v>1</v>
      </c>
      <c r="V1233" s="16">
        <v>1</v>
      </c>
      <c r="W1233" s="18">
        <f t="shared" si="611"/>
        <v>0</v>
      </c>
      <c r="X1233" s="22">
        <f t="shared" si="612"/>
        <v>1</v>
      </c>
      <c r="Y1233" s="22" t="e">
        <f>U1233/#REF!</f>
        <v>#REF!</v>
      </c>
      <c r="Z1233" s="22" t="e">
        <f>V1233/#REF!</f>
        <v>#REF!</v>
      </c>
      <c r="AA1233" s="20">
        <f t="shared" si="614"/>
        <v>92994.25</v>
      </c>
      <c r="AB1233" s="20">
        <f t="shared" si="615"/>
        <v>92994.25</v>
      </c>
    </row>
    <row r="1234" spans="1:47" ht="40.799999999999997" x14ac:dyDescent="0.2">
      <c r="A1234" s="40">
        <v>1144</v>
      </c>
      <c r="B1234" s="55" t="s">
        <v>339</v>
      </c>
      <c r="C1234" s="54" t="s">
        <v>152</v>
      </c>
      <c r="D1234" s="19">
        <v>1</v>
      </c>
      <c r="E1234" s="2">
        <v>91000</v>
      </c>
      <c r="F1234" s="2">
        <f t="shared" si="632"/>
        <v>91000</v>
      </c>
      <c r="G1234" s="2">
        <v>100100.00000000001</v>
      </c>
      <c r="H1234" s="2">
        <f t="shared" si="633"/>
        <v>100100.00000000001</v>
      </c>
      <c r="I1234" s="2">
        <v>118263.60000000003</v>
      </c>
      <c r="J1234" s="63">
        <f t="shared" si="634"/>
        <v>118263.60000000003</v>
      </c>
      <c r="K1234" s="20">
        <f t="shared" si="635"/>
        <v>91000</v>
      </c>
      <c r="L1234" s="20">
        <f t="shared" si="636"/>
        <v>118263.60000000003</v>
      </c>
      <c r="M1234" s="20">
        <f t="shared" si="637"/>
        <v>100100.00000000001</v>
      </c>
      <c r="N1234" s="20">
        <f t="shared" si="638"/>
        <v>103121.20000000001</v>
      </c>
      <c r="O1234" s="20">
        <f t="shared" si="607"/>
        <v>95550</v>
      </c>
      <c r="P1234" s="20">
        <f t="shared" si="608"/>
        <v>109181.80000000002</v>
      </c>
      <c r="Q1234" s="20">
        <f t="shared" si="639"/>
        <v>6434.6717087975931</v>
      </c>
      <c r="R1234" s="21">
        <f t="shared" si="609"/>
        <v>6.734350297014749E-2</v>
      </c>
      <c r="S1234" s="20">
        <f t="shared" si="613"/>
        <v>103121.20000000001</v>
      </c>
      <c r="T1234" s="16" t="str">
        <f t="shared" si="610"/>
        <v>PROMEDIO</v>
      </c>
      <c r="U1234" s="16">
        <v>1</v>
      </c>
      <c r="V1234" s="16">
        <v>1</v>
      </c>
      <c r="W1234" s="18">
        <f t="shared" si="611"/>
        <v>0</v>
      </c>
      <c r="X1234" s="22">
        <f t="shared" si="612"/>
        <v>1</v>
      </c>
      <c r="Y1234" s="22" t="e">
        <f>U1234/#REF!</f>
        <v>#REF!</v>
      </c>
      <c r="Z1234" s="22" t="e">
        <f>V1234/#REF!</f>
        <v>#REF!</v>
      </c>
      <c r="AA1234" s="20">
        <f t="shared" si="614"/>
        <v>103121.20000000001</v>
      </c>
      <c r="AB1234" s="20">
        <f t="shared" si="615"/>
        <v>103121.20000000001</v>
      </c>
    </row>
    <row r="1235" spans="1:47" ht="30.6" x14ac:dyDescent="0.2">
      <c r="A1235" s="40">
        <v>1145</v>
      </c>
      <c r="B1235" s="55" t="s">
        <v>142</v>
      </c>
      <c r="C1235" s="54" t="s">
        <v>153</v>
      </c>
      <c r="D1235" s="19">
        <v>1</v>
      </c>
      <c r="E1235" s="2">
        <v>3500000</v>
      </c>
      <c r="F1235" s="2">
        <f t="shared" si="632"/>
        <v>3500000</v>
      </c>
      <c r="G1235" s="2">
        <v>3990000.0000000005</v>
      </c>
      <c r="H1235" s="2">
        <f t="shared" si="633"/>
        <v>3990000.0000000005</v>
      </c>
      <c r="I1235" s="2">
        <v>4007150</v>
      </c>
      <c r="J1235" s="63">
        <f t="shared" si="634"/>
        <v>4007150</v>
      </c>
      <c r="K1235" s="20">
        <f t="shared" si="635"/>
        <v>3500000</v>
      </c>
      <c r="L1235" s="20">
        <f t="shared" si="636"/>
        <v>4007150</v>
      </c>
      <c r="M1235" s="20">
        <f t="shared" si="637"/>
        <v>3990000.0000000005</v>
      </c>
      <c r="N1235" s="20">
        <f t="shared" si="638"/>
        <v>3832383.3333333335</v>
      </c>
      <c r="O1235" s="20">
        <f t="shared" si="607"/>
        <v>3745000</v>
      </c>
      <c r="P1235" s="20">
        <f t="shared" si="608"/>
        <v>3998575</v>
      </c>
      <c r="Q1235" s="20">
        <f t="shared" si="639"/>
        <v>346482.32278140861</v>
      </c>
      <c r="R1235" s="21">
        <f t="shared" si="609"/>
        <v>9.2518644267398822E-2</v>
      </c>
      <c r="S1235" s="20">
        <f t="shared" si="613"/>
        <v>3832383.3333333335</v>
      </c>
      <c r="T1235" s="16" t="str">
        <f t="shared" si="610"/>
        <v>PROMEDIO</v>
      </c>
      <c r="U1235" s="16">
        <v>1</v>
      </c>
      <c r="V1235" s="16">
        <v>1</v>
      </c>
      <c r="W1235" s="18">
        <f t="shared" si="611"/>
        <v>0</v>
      </c>
      <c r="X1235" s="22">
        <f t="shared" si="612"/>
        <v>1</v>
      </c>
      <c r="Y1235" s="22" t="e">
        <f>U1235/#REF!</f>
        <v>#REF!</v>
      </c>
      <c r="Z1235" s="22" t="e">
        <f>V1235/#REF!</f>
        <v>#REF!</v>
      </c>
      <c r="AA1235" s="20">
        <f t="shared" si="614"/>
        <v>3832383.3333333335</v>
      </c>
      <c r="AB1235" s="20">
        <f t="shared" si="615"/>
        <v>3832383.3333333335</v>
      </c>
    </row>
    <row r="1236" spans="1:47" ht="30.6" x14ac:dyDescent="0.2">
      <c r="A1236" s="40">
        <v>1146</v>
      </c>
      <c r="B1236" s="55" t="s">
        <v>143</v>
      </c>
      <c r="C1236" s="54" t="s">
        <v>152</v>
      </c>
      <c r="D1236" s="19">
        <v>1</v>
      </c>
      <c r="E1236" s="2">
        <v>896000</v>
      </c>
      <c r="F1236" s="2">
        <f t="shared" si="632"/>
        <v>896000</v>
      </c>
      <c r="G1236" s="2">
        <v>1030399.9999999999</v>
      </c>
      <c r="H1236" s="2">
        <f t="shared" si="633"/>
        <v>1030399.9999999999</v>
      </c>
      <c r="I1236" s="2">
        <v>1123942.4000000001</v>
      </c>
      <c r="J1236" s="63">
        <f t="shared" si="634"/>
        <v>1123942.4000000001</v>
      </c>
      <c r="K1236" s="20">
        <f t="shared" si="635"/>
        <v>896000</v>
      </c>
      <c r="L1236" s="20">
        <f t="shared" si="636"/>
        <v>1123942.4000000001</v>
      </c>
      <c r="M1236" s="20">
        <f t="shared" si="637"/>
        <v>1030399.9999999999</v>
      </c>
      <c r="N1236" s="20">
        <f t="shared" si="638"/>
        <v>1016780.8000000002</v>
      </c>
      <c r="O1236" s="20">
        <f t="shared" si="607"/>
        <v>963200</v>
      </c>
      <c r="P1236" s="20">
        <f t="shared" si="608"/>
        <v>1077171.2</v>
      </c>
      <c r="Q1236" s="20">
        <f t="shared" si="639"/>
        <v>95035.151391471911</v>
      </c>
      <c r="R1236" s="21">
        <f t="shared" si="609"/>
        <v>9.8666062491146081E-2</v>
      </c>
      <c r="S1236" s="20">
        <f t="shared" si="613"/>
        <v>1016780.8000000002</v>
      </c>
      <c r="T1236" s="16" t="str">
        <f t="shared" si="610"/>
        <v>PROMEDIO</v>
      </c>
      <c r="U1236" s="16">
        <v>1</v>
      </c>
      <c r="V1236" s="16">
        <v>1</v>
      </c>
      <c r="W1236" s="18">
        <f t="shared" si="611"/>
        <v>0</v>
      </c>
      <c r="X1236" s="22">
        <f t="shared" si="612"/>
        <v>1</v>
      </c>
      <c r="Y1236" s="22" t="e">
        <f>U1236/#REF!</f>
        <v>#REF!</v>
      </c>
      <c r="Z1236" s="22" t="e">
        <f>V1236/#REF!</f>
        <v>#REF!</v>
      </c>
      <c r="AA1236" s="20">
        <f t="shared" si="614"/>
        <v>1016780.8000000002</v>
      </c>
      <c r="AB1236" s="20">
        <f t="shared" si="615"/>
        <v>1016780.8000000002</v>
      </c>
    </row>
    <row r="1237" spans="1:47" ht="20.399999999999999" x14ac:dyDescent="0.2">
      <c r="A1237" s="40">
        <v>1147</v>
      </c>
      <c r="B1237" s="55" t="s">
        <v>741</v>
      </c>
      <c r="C1237" s="54" t="s">
        <v>153</v>
      </c>
      <c r="D1237" s="19">
        <v>1</v>
      </c>
      <c r="E1237" s="2">
        <v>1800000</v>
      </c>
      <c r="F1237" s="2">
        <f t="shared" si="632"/>
        <v>1800000</v>
      </c>
      <c r="G1237" s="2">
        <v>2124000</v>
      </c>
      <c r="H1237" s="2">
        <f t="shared" si="633"/>
        <v>2124000</v>
      </c>
      <c r="I1237" s="2">
        <v>2767680</v>
      </c>
      <c r="J1237" s="63">
        <f t="shared" si="634"/>
        <v>2767680</v>
      </c>
      <c r="K1237" s="20">
        <f t="shared" si="635"/>
        <v>1800000</v>
      </c>
      <c r="L1237" s="20">
        <f t="shared" si="636"/>
        <v>2767680</v>
      </c>
      <c r="M1237" s="20">
        <f t="shared" si="637"/>
        <v>2124000</v>
      </c>
      <c r="N1237" s="20">
        <f t="shared" si="638"/>
        <v>2230560</v>
      </c>
      <c r="O1237" s="20">
        <f t="shared" si="607"/>
        <v>1962000</v>
      </c>
      <c r="P1237" s="20">
        <f t="shared" si="608"/>
        <v>2445840</v>
      </c>
      <c r="Q1237" s="20">
        <f t="shared" si="639"/>
        <v>229102.5971044414</v>
      </c>
      <c r="R1237" s="21">
        <f t="shared" si="609"/>
        <v>0.11676992716842069</v>
      </c>
      <c r="S1237" s="20">
        <f t="shared" si="613"/>
        <v>1962000</v>
      </c>
      <c r="T1237" s="16" t="str">
        <f t="shared" si="610"/>
        <v>PROM[MEN-MED]</v>
      </c>
      <c r="U1237" s="16">
        <v>1</v>
      </c>
      <c r="V1237" s="16">
        <v>1</v>
      </c>
      <c r="W1237" s="18">
        <f t="shared" si="611"/>
        <v>0</v>
      </c>
      <c r="X1237" s="22">
        <f t="shared" si="612"/>
        <v>1</v>
      </c>
      <c r="Y1237" s="22" t="e">
        <f>U1237/#REF!</f>
        <v>#REF!</v>
      </c>
      <c r="Z1237" s="22" t="e">
        <f>V1237/#REF!</f>
        <v>#REF!</v>
      </c>
      <c r="AA1237" s="20">
        <f t="shared" si="614"/>
        <v>1962000</v>
      </c>
      <c r="AB1237" s="20">
        <f t="shared" si="615"/>
        <v>1962000</v>
      </c>
    </row>
    <row r="1238" spans="1:47" ht="20.399999999999999" x14ac:dyDescent="0.2">
      <c r="A1238" s="40">
        <v>1148</v>
      </c>
      <c r="B1238" s="55" t="s">
        <v>145</v>
      </c>
      <c r="C1238" s="54" t="s">
        <v>153</v>
      </c>
      <c r="D1238" s="19">
        <v>1</v>
      </c>
      <c r="E1238" s="2">
        <v>698000</v>
      </c>
      <c r="F1238" s="2">
        <f t="shared" si="632"/>
        <v>698000</v>
      </c>
      <c r="G1238" s="2">
        <v>753840</v>
      </c>
      <c r="H1238" s="2">
        <f t="shared" si="633"/>
        <v>753840</v>
      </c>
      <c r="I1238" s="2">
        <v>814147.20000000007</v>
      </c>
      <c r="J1238" s="63">
        <f t="shared" si="634"/>
        <v>814147.20000000007</v>
      </c>
      <c r="K1238" s="20">
        <f t="shared" si="635"/>
        <v>698000</v>
      </c>
      <c r="L1238" s="20">
        <f t="shared" si="636"/>
        <v>814147.20000000007</v>
      </c>
      <c r="M1238" s="20">
        <f t="shared" si="637"/>
        <v>753840</v>
      </c>
      <c r="N1238" s="20">
        <f t="shared" si="638"/>
        <v>755329.06666666677</v>
      </c>
      <c r="O1238" s="20">
        <f t="shared" si="607"/>
        <v>725920</v>
      </c>
      <c r="P1238" s="20">
        <f t="shared" si="608"/>
        <v>783993.60000000009</v>
      </c>
      <c r="Q1238" s="20">
        <f t="shared" si="639"/>
        <v>39484.842661456816</v>
      </c>
      <c r="R1238" s="21">
        <f t="shared" si="609"/>
        <v>5.4392829322042119E-2</v>
      </c>
      <c r="S1238" s="20">
        <f t="shared" si="613"/>
        <v>755329.06666666677</v>
      </c>
      <c r="T1238" s="16" t="str">
        <f t="shared" si="610"/>
        <v>PROMEDIO</v>
      </c>
      <c r="U1238" s="16">
        <v>1</v>
      </c>
      <c r="V1238" s="16">
        <v>1</v>
      </c>
      <c r="W1238" s="18">
        <f t="shared" si="611"/>
        <v>0</v>
      </c>
      <c r="X1238" s="22">
        <f t="shared" si="612"/>
        <v>1</v>
      </c>
      <c r="Y1238" s="22" t="e">
        <f>U1238/#REF!</f>
        <v>#REF!</v>
      </c>
      <c r="Z1238" s="22" t="e">
        <f>V1238/#REF!</f>
        <v>#REF!</v>
      </c>
      <c r="AA1238" s="20">
        <f t="shared" si="614"/>
        <v>755329.06666666677</v>
      </c>
      <c r="AB1238" s="20">
        <f t="shared" si="615"/>
        <v>755329.06666666677</v>
      </c>
    </row>
    <row r="1239" spans="1:47" x14ac:dyDescent="0.2">
      <c r="A1239" s="40">
        <v>1149</v>
      </c>
      <c r="B1239" s="55" t="s">
        <v>146</v>
      </c>
      <c r="C1239" s="54" t="s">
        <v>156</v>
      </c>
      <c r="D1239" s="19">
        <v>1</v>
      </c>
      <c r="E1239" s="2">
        <v>165000</v>
      </c>
      <c r="F1239" s="2">
        <f t="shared" si="632"/>
        <v>165000</v>
      </c>
      <c r="G1239" s="2">
        <v>189749.99999999997</v>
      </c>
      <c r="H1239" s="2">
        <f t="shared" si="633"/>
        <v>189749.99999999997</v>
      </c>
      <c r="I1239" s="2">
        <v>178464</v>
      </c>
      <c r="J1239" s="63">
        <f t="shared" si="634"/>
        <v>178464</v>
      </c>
      <c r="K1239" s="20">
        <f t="shared" si="635"/>
        <v>165000</v>
      </c>
      <c r="L1239" s="20">
        <f t="shared" si="636"/>
        <v>189749.99999999997</v>
      </c>
      <c r="M1239" s="20">
        <f t="shared" si="637"/>
        <v>178464</v>
      </c>
      <c r="N1239" s="20">
        <f t="shared" si="638"/>
        <v>177738</v>
      </c>
      <c r="O1239" s="20">
        <f t="shared" si="607"/>
        <v>171732</v>
      </c>
      <c r="P1239" s="20">
        <f t="shared" si="608"/>
        <v>184107</v>
      </c>
      <c r="Q1239" s="20">
        <f t="shared" si="639"/>
        <v>17500.89283436703</v>
      </c>
      <c r="R1239" s="21">
        <f t="shared" si="609"/>
        <v>0.10190816408338009</v>
      </c>
      <c r="S1239" s="20">
        <f t="shared" si="613"/>
        <v>171732</v>
      </c>
      <c r="T1239" s="16" t="str">
        <f t="shared" si="610"/>
        <v>PROM[MEN-MED]</v>
      </c>
      <c r="U1239" s="16">
        <v>1</v>
      </c>
      <c r="V1239" s="16">
        <v>1</v>
      </c>
      <c r="W1239" s="18">
        <f t="shared" si="611"/>
        <v>0</v>
      </c>
      <c r="X1239" s="22">
        <f t="shared" si="612"/>
        <v>1</v>
      </c>
      <c r="Y1239" s="22" t="e">
        <f>U1239/#REF!</f>
        <v>#REF!</v>
      </c>
      <c r="Z1239" s="22" t="e">
        <f>V1239/#REF!</f>
        <v>#REF!</v>
      </c>
      <c r="AA1239" s="20">
        <f t="shared" si="614"/>
        <v>171732</v>
      </c>
      <c r="AB1239" s="20">
        <f t="shared" si="615"/>
        <v>171732</v>
      </c>
    </row>
    <row r="1240" spans="1:47" x14ac:dyDescent="0.2">
      <c r="A1240" s="40">
        <v>1150</v>
      </c>
      <c r="B1240" s="55" t="s">
        <v>147</v>
      </c>
      <c r="C1240" s="54" t="s">
        <v>156</v>
      </c>
      <c r="D1240" s="19">
        <v>1</v>
      </c>
      <c r="E1240" s="2">
        <v>135000</v>
      </c>
      <c r="F1240" s="2">
        <f t="shared" si="632"/>
        <v>135000</v>
      </c>
      <c r="G1240" s="2">
        <v>148500</v>
      </c>
      <c r="H1240" s="2">
        <f t="shared" si="633"/>
        <v>148500</v>
      </c>
      <c r="I1240" s="2">
        <v>187974</v>
      </c>
      <c r="J1240" s="63">
        <f t="shared" si="634"/>
        <v>187974</v>
      </c>
      <c r="K1240" s="20">
        <f t="shared" si="635"/>
        <v>135000</v>
      </c>
      <c r="L1240" s="20">
        <f t="shared" si="636"/>
        <v>187974</v>
      </c>
      <c r="M1240" s="20">
        <f t="shared" si="637"/>
        <v>148500</v>
      </c>
      <c r="N1240" s="20">
        <f t="shared" si="638"/>
        <v>157158</v>
      </c>
      <c r="O1240" s="20">
        <f t="shared" si="607"/>
        <v>141750</v>
      </c>
      <c r="P1240" s="20">
        <f t="shared" si="608"/>
        <v>168237</v>
      </c>
      <c r="Q1240" s="20">
        <f t="shared" si="639"/>
        <v>9545.9415460183918</v>
      </c>
      <c r="R1240" s="21">
        <f t="shared" si="609"/>
        <v>6.7343502970147379E-2</v>
      </c>
      <c r="S1240" s="20">
        <f t="shared" si="613"/>
        <v>157158</v>
      </c>
      <c r="T1240" s="16" t="str">
        <f t="shared" si="610"/>
        <v>PROMEDIO</v>
      </c>
      <c r="U1240" s="16">
        <v>1</v>
      </c>
      <c r="V1240" s="16">
        <v>1</v>
      </c>
      <c r="W1240" s="18">
        <f t="shared" si="611"/>
        <v>0</v>
      </c>
      <c r="X1240" s="22">
        <f t="shared" si="612"/>
        <v>1</v>
      </c>
      <c r="Y1240" s="22" t="e">
        <f>U1240/#REF!</f>
        <v>#REF!</v>
      </c>
      <c r="Z1240" s="22" t="e">
        <f>V1240/#REF!</f>
        <v>#REF!</v>
      </c>
      <c r="AA1240" s="20">
        <f t="shared" si="614"/>
        <v>157158</v>
      </c>
      <c r="AB1240" s="20">
        <f t="shared" si="615"/>
        <v>157158</v>
      </c>
    </row>
    <row r="1241" spans="1:47" x14ac:dyDescent="0.2">
      <c r="A1241" s="40">
        <v>1151</v>
      </c>
      <c r="B1241" s="55" t="s">
        <v>148</v>
      </c>
      <c r="C1241" s="54" t="s">
        <v>152</v>
      </c>
      <c r="D1241" s="19">
        <v>1</v>
      </c>
      <c r="E1241" s="2">
        <v>85000</v>
      </c>
      <c r="F1241" s="2">
        <f t="shared" si="632"/>
        <v>85000</v>
      </c>
      <c r="G1241" s="2">
        <v>98600</v>
      </c>
      <c r="H1241" s="2">
        <f t="shared" si="633"/>
        <v>98600</v>
      </c>
      <c r="I1241" s="2">
        <v>108536.49999999997</v>
      </c>
      <c r="J1241" s="63">
        <f t="shared" si="634"/>
        <v>108536.49999999997</v>
      </c>
      <c r="K1241" s="20">
        <f t="shared" si="635"/>
        <v>85000</v>
      </c>
      <c r="L1241" s="20">
        <f t="shared" si="636"/>
        <v>108536.49999999997</v>
      </c>
      <c r="M1241" s="20">
        <f t="shared" si="637"/>
        <v>98600</v>
      </c>
      <c r="N1241" s="20">
        <f t="shared" si="638"/>
        <v>97378.833333333328</v>
      </c>
      <c r="O1241" s="20">
        <f t="shared" si="607"/>
        <v>91800</v>
      </c>
      <c r="P1241" s="20">
        <f t="shared" si="608"/>
        <v>103568.24999999999</v>
      </c>
      <c r="Q1241" s="20">
        <f t="shared" si="639"/>
        <v>9616.6522241370458</v>
      </c>
      <c r="R1241" s="21">
        <f t="shared" si="609"/>
        <v>0.10475656017578482</v>
      </c>
      <c r="S1241" s="20">
        <f t="shared" si="613"/>
        <v>91800</v>
      </c>
      <c r="T1241" s="16" t="str">
        <f t="shared" si="610"/>
        <v>PROM[MEN-MED]</v>
      </c>
      <c r="U1241" s="16">
        <v>1</v>
      </c>
      <c r="V1241" s="16">
        <v>1</v>
      </c>
      <c r="W1241" s="18">
        <f t="shared" si="611"/>
        <v>0</v>
      </c>
      <c r="X1241" s="22">
        <f t="shared" si="612"/>
        <v>1</v>
      </c>
      <c r="Y1241" s="22" t="e">
        <f>U1241/#REF!</f>
        <v>#REF!</v>
      </c>
      <c r="Z1241" s="22" t="e">
        <f>V1241/#REF!</f>
        <v>#REF!</v>
      </c>
      <c r="AA1241" s="20">
        <f t="shared" si="614"/>
        <v>91800</v>
      </c>
      <c r="AB1241" s="20">
        <f t="shared" si="615"/>
        <v>91800</v>
      </c>
    </row>
    <row r="1242" spans="1:47" ht="20.399999999999999" x14ac:dyDescent="0.2">
      <c r="A1242" s="40">
        <v>1152</v>
      </c>
      <c r="B1242" s="55" t="s">
        <v>149</v>
      </c>
      <c r="C1242" s="54" t="s">
        <v>153</v>
      </c>
      <c r="D1242" s="19">
        <v>1</v>
      </c>
      <c r="E1242" s="2">
        <v>173000</v>
      </c>
      <c r="F1242" s="2">
        <f t="shared" si="632"/>
        <v>173000</v>
      </c>
      <c r="G1242" s="2">
        <v>202410</v>
      </c>
      <c r="H1242" s="2">
        <f t="shared" si="633"/>
        <v>202410</v>
      </c>
      <c r="I1242" s="2">
        <v>176477.3</v>
      </c>
      <c r="J1242" s="63">
        <f t="shared" si="634"/>
        <v>176477.3</v>
      </c>
      <c r="K1242" s="20">
        <f t="shared" si="635"/>
        <v>173000</v>
      </c>
      <c r="L1242" s="20">
        <f t="shared" si="636"/>
        <v>202410</v>
      </c>
      <c r="M1242" s="20">
        <f t="shared" si="637"/>
        <v>176477.3</v>
      </c>
      <c r="N1242" s="20">
        <f t="shared" si="638"/>
        <v>183962.43333333335</v>
      </c>
      <c r="O1242" s="20">
        <f t="shared" ref="O1242:O1305" si="640">AVERAGE(K1242,M1242)</f>
        <v>174738.65</v>
      </c>
      <c r="P1242" s="20">
        <f t="shared" ref="P1242:P1305" si="641">AVERAGE(M1242,L1242)</f>
        <v>189443.65</v>
      </c>
      <c r="Q1242" s="20">
        <f t="shared" si="639"/>
        <v>20796.010434696364</v>
      </c>
      <c r="R1242" s="21">
        <f t="shared" ref="R1242:R1305" si="642">Q1242/O1242</f>
        <v>0.11901208138380584</v>
      </c>
      <c r="S1242" s="20">
        <f t="shared" si="613"/>
        <v>174738.65</v>
      </c>
      <c r="T1242" s="16" t="str">
        <f t="shared" ref="T1242:T1305" si="643">IF(S1242=K1242,"MENOR",IF(S1242=O1242,"PROM[MEN-MED]",IF(S1242=M1242,"MEDIANA","PROMEDIO")))</f>
        <v>PROM[MEN-MED]</v>
      </c>
      <c r="U1242" s="16">
        <v>1</v>
      </c>
      <c r="V1242" s="16">
        <v>1</v>
      </c>
      <c r="W1242" s="18">
        <f t="shared" ref="W1242:W1305" si="644">U1242-V1242</f>
        <v>0</v>
      </c>
      <c r="X1242" s="22">
        <f t="shared" ref="X1242:X1305" si="645">V1242/U1242</f>
        <v>1</v>
      </c>
      <c r="Y1242" s="22" t="e">
        <f>U1242/#REF!</f>
        <v>#REF!</v>
      </c>
      <c r="Z1242" s="22" t="e">
        <f>V1242/#REF!</f>
        <v>#REF!</v>
      </c>
      <c r="AA1242" s="20">
        <f t="shared" si="614"/>
        <v>174738.65</v>
      </c>
      <c r="AB1242" s="20">
        <f t="shared" si="615"/>
        <v>174738.65</v>
      </c>
    </row>
    <row r="1243" spans="1:47" ht="20.399999999999999" x14ac:dyDescent="0.2">
      <c r="A1243" s="40">
        <v>1153</v>
      </c>
      <c r="B1243" s="55" t="s">
        <v>150</v>
      </c>
      <c r="C1243" s="54" t="s">
        <v>152</v>
      </c>
      <c r="D1243" s="19">
        <v>1</v>
      </c>
      <c r="E1243" s="2">
        <v>183000</v>
      </c>
      <c r="F1243" s="2">
        <f t="shared" si="632"/>
        <v>183000</v>
      </c>
      <c r="G1243" s="2">
        <v>186660</v>
      </c>
      <c r="H1243" s="2">
        <f t="shared" si="633"/>
        <v>186660</v>
      </c>
      <c r="I1243" s="2">
        <v>209516.7</v>
      </c>
      <c r="J1243" s="63">
        <f t="shared" si="634"/>
        <v>209516.7</v>
      </c>
      <c r="K1243" s="20">
        <f t="shared" si="635"/>
        <v>183000</v>
      </c>
      <c r="L1243" s="20">
        <f t="shared" si="636"/>
        <v>209516.7</v>
      </c>
      <c r="M1243" s="20">
        <f t="shared" si="637"/>
        <v>186660</v>
      </c>
      <c r="N1243" s="20">
        <f t="shared" si="638"/>
        <v>193058.9</v>
      </c>
      <c r="O1243" s="20">
        <f t="shared" si="640"/>
        <v>184830</v>
      </c>
      <c r="P1243" s="20">
        <f t="shared" si="641"/>
        <v>198088.35</v>
      </c>
      <c r="Q1243" s="20">
        <f t="shared" si="639"/>
        <v>2588.0108191427639</v>
      </c>
      <c r="R1243" s="21">
        <f t="shared" si="642"/>
        <v>1.4002114478941535E-2</v>
      </c>
      <c r="S1243" s="20">
        <f t="shared" si="613"/>
        <v>193058.9</v>
      </c>
      <c r="T1243" s="16" t="str">
        <f t="shared" si="643"/>
        <v>PROMEDIO</v>
      </c>
      <c r="U1243" s="16">
        <v>1</v>
      </c>
      <c r="V1243" s="16">
        <v>1</v>
      </c>
      <c r="W1243" s="18">
        <f t="shared" si="644"/>
        <v>0</v>
      </c>
      <c r="X1243" s="22">
        <f t="shared" si="645"/>
        <v>1</v>
      </c>
      <c r="Y1243" s="22" t="e">
        <f>U1243/#REF!</f>
        <v>#REF!</v>
      </c>
      <c r="Z1243" s="22" t="e">
        <f>V1243/#REF!</f>
        <v>#REF!</v>
      </c>
      <c r="AA1243" s="20">
        <f t="shared" si="614"/>
        <v>193058.9</v>
      </c>
      <c r="AB1243" s="20">
        <f t="shared" si="615"/>
        <v>193058.9</v>
      </c>
    </row>
    <row r="1244" spans="1:47" ht="20.399999999999999" x14ac:dyDescent="0.2">
      <c r="A1244" s="40">
        <v>1154</v>
      </c>
      <c r="B1244" s="55" t="s">
        <v>151</v>
      </c>
      <c r="C1244" s="54" t="s">
        <v>153</v>
      </c>
      <c r="D1244" s="19">
        <v>1</v>
      </c>
      <c r="E1244" s="2">
        <v>285000</v>
      </c>
      <c r="F1244" s="2">
        <f t="shared" si="632"/>
        <v>285000</v>
      </c>
      <c r="G1244" s="2">
        <v>302100</v>
      </c>
      <c r="H1244" s="2">
        <f t="shared" si="633"/>
        <v>302100</v>
      </c>
      <c r="I1244" s="2">
        <v>390136.5</v>
      </c>
      <c r="J1244" s="63">
        <f t="shared" si="634"/>
        <v>390136.5</v>
      </c>
      <c r="K1244" s="20">
        <f t="shared" si="635"/>
        <v>285000</v>
      </c>
      <c r="L1244" s="20">
        <f t="shared" si="636"/>
        <v>390136.5</v>
      </c>
      <c r="M1244" s="20">
        <f t="shared" si="637"/>
        <v>302100</v>
      </c>
      <c r="N1244" s="20">
        <f t="shared" si="638"/>
        <v>325745.5</v>
      </c>
      <c r="O1244" s="20">
        <f t="shared" si="640"/>
        <v>293550</v>
      </c>
      <c r="P1244" s="20">
        <f t="shared" si="641"/>
        <v>346118.25</v>
      </c>
      <c r="Q1244" s="20">
        <f t="shared" si="639"/>
        <v>12091.525958289963</v>
      </c>
      <c r="R1244" s="21">
        <f t="shared" si="642"/>
        <v>4.1190686282711511E-2</v>
      </c>
      <c r="S1244" s="20">
        <f t="shared" si="613"/>
        <v>325745.5</v>
      </c>
      <c r="T1244" s="16" t="str">
        <f t="shared" si="643"/>
        <v>PROMEDIO</v>
      </c>
      <c r="U1244" s="16">
        <v>1</v>
      </c>
      <c r="V1244" s="16">
        <v>1</v>
      </c>
      <c r="W1244" s="18">
        <f t="shared" si="644"/>
        <v>0</v>
      </c>
      <c r="X1244" s="22">
        <f t="shared" si="645"/>
        <v>1</v>
      </c>
      <c r="Y1244" s="22" t="e">
        <f>U1244/#REF!</f>
        <v>#REF!</v>
      </c>
      <c r="Z1244" s="22" t="e">
        <f>V1244/#REF!</f>
        <v>#REF!</v>
      </c>
      <c r="AA1244" s="20">
        <f t="shared" si="614"/>
        <v>325745.5</v>
      </c>
      <c r="AB1244" s="20">
        <f t="shared" si="615"/>
        <v>325745.5</v>
      </c>
    </row>
    <row r="1245" spans="1:47" s="45" customFormat="1" ht="17.399999999999999" customHeight="1" x14ac:dyDescent="0.2">
      <c r="A1245" s="334" t="s">
        <v>157</v>
      </c>
      <c r="B1245" s="335"/>
      <c r="C1245" s="43"/>
      <c r="D1245" s="124"/>
      <c r="E1245" s="125"/>
      <c r="F1245" s="125"/>
      <c r="G1245" s="125"/>
      <c r="H1245" s="125"/>
      <c r="I1245" s="125"/>
      <c r="J1245" s="126"/>
      <c r="K1245" s="127"/>
      <c r="L1245" s="127"/>
      <c r="M1245" s="127"/>
      <c r="N1245" s="127"/>
      <c r="O1245" s="127"/>
      <c r="P1245" s="127"/>
      <c r="Q1245" s="127"/>
      <c r="R1245" s="128"/>
      <c r="S1245" s="127"/>
      <c r="T1245" s="123"/>
      <c r="U1245" s="123"/>
      <c r="V1245" s="123"/>
      <c r="W1245" s="124"/>
      <c r="X1245" s="128"/>
      <c r="Y1245" s="128"/>
      <c r="Z1245" s="128"/>
      <c r="AA1245" s="127"/>
      <c r="AB1245" s="127"/>
      <c r="AC1245" s="44"/>
      <c r="AD1245" s="44"/>
      <c r="AE1245" s="44"/>
      <c r="AF1245" s="44"/>
      <c r="AG1245" s="44"/>
      <c r="AH1245" s="44"/>
      <c r="AI1245" s="44"/>
      <c r="AJ1245" s="44"/>
      <c r="AK1245" s="44"/>
      <c r="AL1245" s="44"/>
      <c r="AM1245" s="44"/>
      <c r="AN1245" s="44"/>
      <c r="AO1245" s="44"/>
      <c r="AP1245" s="44"/>
      <c r="AQ1245" s="44"/>
      <c r="AR1245" s="44"/>
      <c r="AS1245" s="44"/>
      <c r="AT1245" s="44"/>
      <c r="AU1245" s="44"/>
    </row>
    <row r="1246" spans="1:47" ht="20.399999999999999" x14ac:dyDescent="0.2">
      <c r="A1246" s="40">
        <v>1155</v>
      </c>
      <c r="B1246" s="55" t="s">
        <v>158</v>
      </c>
      <c r="C1246" s="54" t="s">
        <v>152</v>
      </c>
      <c r="D1246" s="19">
        <v>1</v>
      </c>
      <c r="E1246" s="2">
        <v>195000</v>
      </c>
      <c r="F1246" s="2">
        <f>E1246*D1246</f>
        <v>195000</v>
      </c>
      <c r="G1246" s="2">
        <v>239850</v>
      </c>
      <c r="H1246" s="2">
        <f>G1246*D1246</f>
        <v>239850</v>
      </c>
      <c r="I1246" s="2">
        <v>227448.00000000003</v>
      </c>
      <c r="J1246" s="63">
        <f>I1246*D1246</f>
        <v>227448.00000000003</v>
      </c>
      <c r="K1246" s="20">
        <f>MIN(E1246,G1246,I1246)</f>
        <v>195000</v>
      </c>
      <c r="L1246" s="20">
        <f>MAX(E1246,G1246,I1246)</f>
        <v>239850</v>
      </c>
      <c r="M1246" s="20">
        <f>MEDIAN(E1246,G1246,I1246)</f>
        <v>227448.00000000003</v>
      </c>
      <c r="N1246" s="20">
        <f>AVERAGE(E1246,G1246,I1246)</f>
        <v>220766</v>
      </c>
      <c r="O1246" s="20">
        <f t="shared" si="640"/>
        <v>211224</v>
      </c>
      <c r="P1246" s="20">
        <f t="shared" si="641"/>
        <v>233649</v>
      </c>
      <c r="Q1246" s="20">
        <f>STDEVA(E1246,G1246)</f>
        <v>31713.739136216656</v>
      </c>
      <c r="R1246" s="21">
        <f t="shared" si="642"/>
        <v>0.15014268802890135</v>
      </c>
      <c r="S1246" s="20">
        <f t="shared" si="613"/>
        <v>211224</v>
      </c>
      <c r="T1246" s="16" t="str">
        <f t="shared" si="643"/>
        <v>PROM[MEN-MED]</v>
      </c>
      <c r="U1246" s="16">
        <v>1</v>
      </c>
      <c r="V1246" s="16">
        <v>1</v>
      </c>
      <c r="W1246" s="18">
        <f t="shared" si="644"/>
        <v>0</v>
      </c>
      <c r="X1246" s="22">
        <f t="shared" si="645"/>
        <v>1</v>
      </c>
      <c r="Y1246" s="22" t="e">
        <f>U1246/#REF!</f>
        <v>#REF!</v>
      </c>
      <c r="Z1246" s="22" t="e">
        <f>V1246/#REF!</f>
        <v>#REF!</v>
      </c>
      <c r="AA1246" s="20">
        <f t="shared" si="614"/>
        <v>211224</v>
      </c>
      <c r="AB1246" s="20">
        <f t="shared" si="615"/>
        <v>211224</v>
      </c>
    </row>
    <row r="1247" spans="1:47" x14ac:dyDescent="0.2">
      <c r="A1247" s="40">
        <v>1156</v>
      </c>
      <c r="B1247" s="55" t="s">
        <v>159</v>
      </c>
      <c r="C1247" s="54" t="s">
        <v>152</v>
      </c>
      <c r="D1247" s="19">
        <v>1</v>
      </c>
      <c r="E1247" s="2">
        <v>165000</v>
      </c>
      <c r="F1247" s="2">
        <f>E1247*D1247</f>
        <v>165000</v>
      </c>
      <c r="G1247" s="2">
        <v>194700</v>
      </c>
      <c r="H1247" s="2">
        <f>G1247*D1247</f>
        <v>194700</v>
      </c>
      <c r="I1247" s="2">
        <v>206976.00000000006</v>
      </c>
      <c r="J1247" s="63">
        <f>I1247*D1247</f>
        <v>206976.00000000006</v>
      </c>
      <c r="K1247" s="20">
        <f>MIN(E1247,G1247,I1247)</f>
        <v>165000</v>
      </c>
      <c r="L1247" s="20">
        <f>MAX(E1247,G1247,I1247)</f>
        <v>206976.00000000006</v>
      </c>
      <c r="M1247" s="20">
        <f>MEDIAN(E1247,G1247,I1247)</f>
        <v>194700</v>
      </c>
      <c r="N1247" s="20">
        <f>AVERAGE(E1247,G1247,I1247)</f>
        <v>188892</v>
      </c>
      <c r="O1247" s="20">
        <f t="shared" si="640"/>
        <v>179850</v>
      </c>
      <c r="P1247" s="20">
        <f t="shared" si="641"/>
        <v>200838.00000000003</v>
      </c>
      <c r="Q1247" s="20">
        <f>STDEVA(E1247,G1247)</f>
        <v>21001.071401240461</v>
      </c>
      <c r="R1247" s="21">
        <f t="shared" si="642"/>
        <v>0.11676992716842069</v>
      </c>
      <c r="S1247" s="20">
        <f t="shared" si="613"/>
        <v>179850</v>
      </c>
      <c r="T1247" s="16" t="str">
        <f t="shared" si="643"/>
        <v>PROM[MEN-MED]</v>
      </c>
      <c r="U1247" s="16">
        <v>1</v>
      </c>
      <c r="V1247" s="16">
        <v>1</v>
      </c>
      <c r="W1247" s="18">
        <f t="shared" si="644"/>
        <v>0</v>
      </c>
      <c r="X1247" s="22">
        <f t="shared" si="645"/>
        <v>1</v>
      </c>
      <c r="Y1247" s="22" t="e">
        <f>U1247/#REF!</f>
        <v>#REF!</v>
      </c>
      <c r="Z1247" s="22" t="e">
        <f>V1247/#REF!</f>
        <v>#REF!</v>
      </c>
      <c r="AA1247" s="20">
        <f t="shared" si="614"/>
        <v>179850</v>
      </c>
      <c r="AB1247" s="20">
        <f t="shared" si="615"/>
        <v>179850</v>
      </c>
    </row>
    <row r="1248" spans="1:47" s="45" customFormat="1" ht="17.399999999999999" customHeight="1" x14ac:dyDescent="0.2">
      <c r="A1248" s="334" t="s">
        <v>160</v>
      </c>
      <c r="B1248" s="335"/>
      <c r="C1248" s="43"/>
      <c r="D1248" s="124"/>
      <c r="E1248" s="125"/>
      <c r="F1248" s="125"/>
      <c r="G1248" s="125"/>
      <c r="H1248" s="125"/>
      <c r="I1248" s="125"/>
      <c r="J1248" s="126"/>
      <c r="K1248" s="127"/>
      <c r="L1248" s="127"/>
      <c r="M1248" s="127"/>
      <c r="N1248" s="127"/>
      <c r="O1248" s="127"/>
      <c r="P1248" s="127"/>
      <c r="Q1248" s="127"/>
      <c r="R1248" s="128"/>
      <c r="S1248" s="127"/>
      <c r="T1248" s="123"/>
      <c r="U1248" s="123"/>
      <c r="V1248" s="123"/>
      <c r="W1248" s="124"/>
      <c r="X1248" s="128"/>
      <c r="Y1248" s="128"/>
      <c r="Z1248" s="128"/>
      <c r="AA1248" s="127"/>
      <c r="AB1248" s="127"/>
      <c r="AC1248" s="44"/>
      <c r="AD1248" s="44"/>
      <c r="AE1248" s="44"/>
      <c r="AF1248" s="44"/>
      <c r="AG1248" s="44"/>
      <c r="AH1248" s="44"/>
      <c r="AI1248" s="44"/>
      <c r="AJ1248" s="44"/>
      <c r="AK1248" s="44"/>
      <c r="AL1248" s="44"/>
      <c r="AM1248" s="44"/>
      <c r="AN1248" s="44"/>
      <c r="AO1248" s="44"/>
      <c r="AP1248" s="44"/>
      <c r="AQ1248" s="44"/>
      <c r="AR1248" s="44"/>
      <c r="AS1248" s="44"/>
      <c r="AT1248" s="44"/>
      <c r="AU1248" s="44"/>
    </row>
    <row r="1249" spans="1:47" ht="20.399999999999999" x14ac:dyDescent="0.2">
      <c r="A1249" s="40">
        <v>1157</v>
      </c>
      <c r="B1249" s="55" t="s">
        <v>722</v>
      </c>
      <c r="C1249" s="54" t="s">
        <v>153</v>
      </c>
      <c r="D1249" s="19">
        <v>1</v>
      </c>
      <c r="E1249" s="2">
        <v>1100000</v>
      </c>
      <c r="F1249" s="2">
        <f t="shared" ref="F1249:F1257" si="646">E1249*D1249</f>
        <v>1100000</v>
      </c>
      <c r="G1249" s="2">
        <v>1166000</v>
      </c>
      <c r="H1249" s="2">
        <f t="shared" ref="H1249:H1257" si="647">G1249*D1249</f>
        <v>1166000</v>
      </c>
      <c r="I1249" s="2">
        <v>1166990</v>
      </c>
      <c r="J1249" s="63">
        <f t="shared" ref="J1249:J1257" si="648">I1249*D1249</f>
        <v>1166990</v>
      </c>
      <c r="K1249" s="20">
        <f t="shared" ref="K1249:K1257" si="649">MIN(E1249,G1249,I1249)</f>
        <v>1100000</v>
      </c>
      <c r="L1249" s="20">
        <f t="shared" ref="L1249:L1257" si="650">MAX(E1249,G1249,I1249)</f>
        <v>1166990</v>
      </c>
      <c r="M1249" s="20">
        <f t="shared" ref="M1249:M1257" si="651">MEDIAN(E1249,G1249,I1249)</f>
        <v>1166000</v>
      </c>
      <c r="N1249" s="20">
        <f t="shared" ref="N1249:N1257" si="652">AVERAGE(E1249,G1249,I1249)</f>
        <v>1144330</v>
      </c>
      <c r="O1249" s="20">
        <f t="shared" si="640"/>
        <v>1133000</v>
      </c>
      <c r="P1249" s="20">
        <f t="shared" si="641"/>
        <v>1166495</v>
      </c>
      <c r="Q1249" s="20">
        <f t="shared" ref="Q1249:Q1257" si="653">STDEVA(E1249,G1249)</f>
        <v>46669.047558312137</v>
      </c>
      <c r="R1249" s="21">
        <f t="shared" si="642"/>
        <v>4.1190686282711504E-2</v>
      </c>
      <c r="S1249" s="20">
        <f t="shared" ref="S1249:S1307" si="654">IF(R1249&lt;=10%,N1249,IF(AND(R1249&gt;10%,R1249&lt;=20%),O1249,N1249))</f>
        <v>1144330</v>
      </c>
      <c r="T1249" s="16" t="str">
        <f t="shared" si="643"/>
        <v>PROMEDIO</v>
      </c>
      <c r="U1249" s="16">
        <v>1</v>
      </c>
      <c r="V1249" s="16">
        <v>1</v>
      </c>
      <c r="W1249" s="18">
        <f t="shared" si="644"/>
        <v>0</v>
      </c>
      <c r="X1249" s="22">
        <f t="shared" si="645"/>
        <v>1</v>
      </c>
      <c r="Y1249" s="22" t="e">
        <f>U1249/#REF!</f>
        <v>#REF!</v>
      </c>
      <c r="Z1249" s="22" t="e">
        <f>V1249/#REF!</f>
        <v>#REF!</v>
      </c>
      <c r="AA1249" s="20">
        <f t="shared" ref="AA1249:AA1307" si="655">S1249</f>
        <v>1144330</v>
      </c>
      <c r="AB1249" s="20">
        <f t="shared" ref="AB1249:AB1307" si="656">AA1249*V1249</f>
        <v>1144330</v>
      </c>
    </row>
    <row r="1250" spans="1:47" ht="20.399999999999999" x14ac:dyDescent="0.2">
      <c r="A1250" s="40">
        <v>1158</v>
      </c>
      <c r="B1250" s="55" t="s">
        <v>162</v>
      </c>
      <c r="C1250" s="54" t="s">
        <v>154</v>
      </c>
      <c r="D1250" s="19">
        <v>1</v>
      </c>
      <c r="E1250" s="2">
        <v>265000</v>
      </c>
      <c r="F1250" s="2">
        <f t="shared" si="646"/>
        <v>265000</v>
      </c>
      <c r="G1250" s="2">
        <v>318000</v>
      </c>
      <c r="H1250" s="2">
        <f t="shared" si="647"/>
        <v>318000</v>
      </c>
      <c r="I1250" s="2">
        <v>350462.5</v>
      </c>
      <c r="J1250" s="63">
        <f t="shared" si="648"/>
        <v>350462.5</v>
      </c>
      <c r="K1250" s="20">
        <f t="shared" si="649"/>
        <v>265000</v>
      </c>
      <c r="L1250" s="20">
        <f t="shared" si="650"/>
        <v>350462.5</v>
      </c>
      <c r="M1250" s="20">
        <f t="shared" si="651"/>
        <v>318000</v>
      </c>
      <c r="N1250" s="20">
        <f t="shared" si="652"/>
        <v>311154.16666666669</v>
      </c>
      <c r="O1250" s="20">
        <f t="shared" si="640"/>
        <v>291500</v>
      </c>
      <c r="P1250" s="20">
        <f t="shared" si="641"/>
        <v>334231.25</v>
      </c>
      <c r="Q1250" s="20">
        <f t="shared" si="653"/>
        <v>37476.659402887017</v>
      </c>
      <c r="R1250" s="21">
        <f t="shared" si="642"/>
        <v>0.12856486930664499</v>
      </c>
      <c r="S1250" s="20">
        <f t="shared" si="654"/>
        <v>291500</v>
      </c>
      <c r="T1250" s="16" t="str">
        <f t="shared" si="643"/>
        <v>PROM[MEN-MED]</v>
      </c>
      <c r="U1250" s="16">
        <v>1</v>
      </c>
      <c r="V1250" s="16">
        <v>1</v>
      </c>
      <c r="W1250" s="18">
        <f t="shared" si="644"/>
        <v>0</v>
      </c>
      <c r="X1250" s="22">
        <f t="shared" si="645"/>
        <v>1</v>
      </c>
      <c r="Y1250" s="22" t="e">
        <f>U1250/#REF!</f>
        <v>#REF!</v>
      </c>
      <c r="Z1250" s="22" t="e">
        <f>V1250/#REF!</f>
        <v>#REF!</v>
      </c>
      <c r="AA1250" s="20">
        <f t="shared" si="655"/>
        <v>291500</v>
      </c>
      <c r="AB1250" s="20">
        <f t="shared" si="656"/>
        <v>291500</v>
      </c>
    </row>
    <row r="1251" spans="1:47" ht="20.399999999999999" x14ac:dyDescent="0.2">
      <c r="A1251" s="40">
        <v>1159</v>
      </c>
      <c r="B1251" s="55" t="s">
        <v>164</v>
      </c>
      <c r="C1251" s="54" t="s">
        <v>154</v>
      </c>
      <c r="D1251" s="19">
        <v>1</v>
      </c>
      <c r="E1251" s="2">
        <v>245000</v>
      </c>
      <c r="F1251" s="2">
        <f t="shared" si="646"/>
        <v>245000</v>
      </c>
      <c r="G1251" s="2">
        <v>303800</v>
      </c>
      <c r="H1251" s="2">
        <f t="shared" si="647"/>
        <v>303800</v>
      </c>
      <c r="I1251" s="2">
        <v>270112.5</v>
      </c>
      <c r="J1251" s="63">
        <f t="shared" si="648"/>
        <v>270112.5</v>
      </c>
      <c r="K1251" s="20">
        <f t="shared" si="649"/>
        <v>245000</v>
      </c>
      <c r="L1251" s="20">
        <f t="shared" si="650"/>
        <v>303800</v>
      </c>
      <c r="M1251" s="20">
        <f t="shared" si="651"/>
        <v>270112.5</v>
      </c>
      <c r="N1251" s="20">
        <f t="shared" si="652"/>
        <v>272970.83333333331</v>
      </c>
      <c r="O1251" s="20">
        <f t="shared" si="640"/>
        <v>257556.25</v>
      </c>
      <c r="P1251" s="20">
        <f t="shared" si="641"/>
        <v>286956.25</v>
      </c>
      <c r="Q1251" s="20">
        <f t="shared" si="653"/>
        <v>41577.878733768994</v>
      </c>
      <c r="R1251" s="21">
        <f t="shared" si="642"/>
        <v>0.16143222590703582</v>
      </c>
      <c r="S1251" s="20">
        <f t="shared" si="654"/>
        <v>257556.25</v>
      </c>
      <c r="T1251" s="16" t="str">
        <f t="shared" si="643"/>
        <v>PROM[MEN-MED]</v>
      </c>
      <c r="U1251" s="16">
        <v>1</v>
      </c>
      <c r="V1251" s="16">
        <v>1</v>
      </c>
      <c r="W1251" s="18">
        <f t="shared" si="644"/>
        <v>0</v>
      </c>
      <c r="X1251" s="22">
        <f t="shared" si="645"/>
        <v>1</v>
      </c>
      <c r="Y1251" s="22" t="e">
        <f>U1251/#REF!</f>
        <v>#REF!</v>
      </c>
      <c r="Z1251" s="22" t="e">
        <f>V1251/#REF!</f>
        <v>#REF!</v>
      </c>
      <c r="AA1251" s="20">
        <f t="shared" si="655"/>
        <v>257556.25</v>
      </c>
      <c r="AB1251" s="20">
        <f t="shared" si="656"/>
        <v>257556.25</v>
      </c>
    </row>
    <row r="1252" spans="1:47" ht="20.399999999999999" x14ac:dyDescent="0.2">
      <c r="A1252" s="40">
        <v>1160</v>
      </c>
      <c r="B1252" s="55" t="s">
        <v>724</v>
      </c>
      <c r="C1252" s="54" t="s">
        <v>152</v>
      </c>
      <c r="D1252" s="19">
        <v>1</v>
      </c>
      <c r="E1252" s="2">
        <v>47922.27</v>
      </c>
      <c r="F1252" s="2">
        <f t="shared" si="646"/>
        <v>47922.27</v>
      </c>
      <c r="G1252" s="2">
        <v>51276.8289</v>
      </c>
      <c r="H1252" s="2">
        <f t="shared" si="647"/>
        <v>51276.8289</v>
      </c>
      <c r="I1252" s="2">
        <v>52834.302674999999</v>
      </c>
      <c r="J1252" s="63">
        <f t="shared" si="648"/>
        <v>52834.302674999999</v>
      </c>
      <c r="K1252" s="20">
        <f t="shared" si="649"/>
        <v>47922.27</v>
      </c>
      <c r="L1252" s="20">
        <f t="shared" si="650"/>
        <v>52834.302674999999</v>
      </c>
      <c r="M1252" s="20">
        <f t="shared" si="651"/>
        <v>51276.8289</v>
      </c>
      <c r="N1252" s="20">
        <f t="shared" si="652"/>
        <v>50677.800524999999</v>
      </c>
      <c r="O1252" s="20">
        <f t="shared" si="640"/>
        <v>49599.549449999999</v>
      </c>
      <c r="P1252" s="20">
        <f t="shared" si="641"/>
        <v>52055.565787500003</v>
      </c>
      <c r="Q1252" s="20">
        <f t="shared" si="653"/>
        <v>2372.0313460796883</v>
      </c>
      <c r="R1252" s="21">
        <f t="shared" si="642"/>
        <v>4.7823647036771388E-2</v>
      </c>
      <c r="S1252" s="20">
        <f t="shared" si="654"/>
        <v>50677.800524999999</v>
      </c>
      <c r="T1252" s="16" t="str">
        <f t="shared" si="643"/>
        <v>PROMEDIO</v>
      </c>
      <c r="U1252" s="16">
        <v>1</v>
      </c>
      <c r="V1252" s="16">
        <v>1</v>
      </c>
      <c r="W1252" s="18">
        <f t="shared" si="644"/>
        <v>0</v>
      </c>
      <c r="X1252" s="22">
        <f t="shared" si="645"/>
        <v>1</v>
      </c>
      <c r="Y1252" s="22" t="e">
        <f>U1252/#REF!</f>
        <v>#REF!</v>
      </c>
      <c r="Z1252" s="22" t="e">
        <f>V1252/#REF!</f>
        <v>#REF!</v>
      </c>
      <c r="AA1252" s="20">
        <f t="shared" si="655"/>
        <v>50677.800524999999</v>
      </c>
      <c r="AB1252" s="20">
        <f t="shared" si="656"/>
        <v>50677.800524999999</v>
      </c>
    </row>
    <row r="1253" spans="1:47" x14ac:dyDescent="0.2">
      <c r="A1253" s="40">
        <v>1161</v>
      </c>
      <c r="B1253" s="55" t="s">
        <v>166</v>
      </c>
      <c r="C1253" s="54" t="s">
        <v>152</v>
      </c>
      <c r="D1253" s="19">
        <v>1</v>
      </c>
      <c r="E1253" s="2">
        <v>65000</v>
      </c>
      <c r="F1253" s="2">
        <f t="shared" si="646"/>
        <v>65000</v>
      </c>
      <c r="G1253" s="2">
        <v>74100.000000000015</v>
      </c>
      <c r="H1253" s="2">
        <f t="shared" si="647"/>
        <v>74100.000000000015</v>
      </c>
      <c r="I1253" s="2">
        <v>90506</v>
      </c>
      <c r="J1253" s="63">
        <f t="shared" si="648"/>
        <v>90506</v>
      </c>
      <c r="K1253" s="20">
        <f t="shared" si="649"/>
        <v>65000</v>
      </c>
      <c r="L1253" s="20">
        <f t="shared" si="650"/>
        <v>90506</v>
      </c>
      <c r="M1253" s="20">
        <f t="shared" si="651"/>
        <v>74100.000000000015</v>
      </c>
      <c r="N1253" s="20">
        <f t="shared" si="652"/>
        <v>76535.333333333328</v>
      </c>
      <c r="O1253" s="20">
        <f t="shared" si="640"/>
        <v>69550</v>
      </c>
      <c r="P1253" s="20">
        <f t="shared" si="641"/>
        <v>82303</v>
      </c>
      <c r="Q1253" s="20">
        <f t="shared" si="653"/>
        <v>6434.6717087975931</v>
      </c>
      <c r="R1253" s="21">
        <f t="shared" si="642"/>
        <v>9.2518644267398892E-2</v>
      </c>
      <c r="S1253" s="20">
        <f t="shared" si="654"/>
        <v>76535.333333333328</v>
      </c>
      <c r="T1253" s="16" t="str">
        <f t="shared" si="643"/>
        <v>PROMEDIO</v>
      </c>
      <c r="U1253" s="16">
        <v>1</v>
      </c>
      <c r="V1253" s="16">
        <v>1</v>
      </c>
      <c r="W1253" s="18">
        <f t="shared" si="644"/>
        <v>0</v>
      </c>
      <c r="X1253" s="22">
        <f t="shared" si="645"/>
        <v>1</v>
      </c>
      <c r="Y1253" s="22" t="e">
        <f>U1253/#REF!</f>
        <v>#REF!</v>
      </c>
      <c r="Z1253" s="22" t="e">
        <f>V1253/#REF!</f>
        <v>#REF!</v>
      </c>
      <c r="AA1253" s="20">
        <f t="shared" si="655"/>
        <v>76535.333333333328</v>
      </c>
      <c r="AB1253" s="20">
        <f t="shared" si="656"/>
        <v>76535.333333333328</v>
      </c>
    </row>
    <row r="1254" spans="1:47" ht="20.399999999999999" x14ac:dyDescent="0.2">
      <c r="A1254" s="40">
        <v>1162</v>
      </c>
      <c r="B1254" s="55" t="s">
        <v>725</v>
      </c>
      <c r="C1254" s="54" t="s">
        <v>153</v>
      </c>
      <c r="D1254" s="19">
        <v>1</v>
      </c>
      <c r="E1254" s="2">
        <v>855000</v>
      </c>
      <c r="F1254" s="2">
        <f t="shared" si="646"/>
        <v>855000</v>
      </c>
      <c r="G1254" s="2">
        <v>1000349.9999999999</v>
      </c>
      <c r="H1254" s="2">
        <f t="shared" si="647"/>
        <v>1000349.9999999999</v>
      </c>
      <c r="I1254" s="2">
        <v>1150487.9999999998</v>
      </c>
      <c r="J1254" s="63">
        <f t="shared" si="648"/>
        <v>1150487.9999999998</v>
      </c>
      <c r="K1254" s="20">
        <f t="shared" si="649"/>
        <v>855000</v>
      </c>
      <c r="L1254" s="20">
        <f t="shared" si="650"/>
        <v>1150487.9999999998</v>
      </c>
      <c r="M1254" s="20">
        <f t="shared" si="651"/>
        <v>1000349.9999999999</v>
      </c>
      <c r="N1254" s="20">
        <f t="shared" si="652"/>
        <v>1001946</v>
      </c>
      <c r="O1254" s="20">
        <f t="shared" si="640"/>
        <v>927675</v>
      </c>
      <c r="P1254" s="20">
        <f t="shared" si="641"/>
        <v>1075418.9999999998</v>
      </c>
      <c r="Q1254" s="20">
        <f t="shared" si="653"/>
        <v>102777.97064546459</v>
      </c>
      <c r="R1254" s="21">
        <f t="shared" si="642"/>
        <v>0.11079092424121012</v>
      </c>
      <c r="S1254" s="20">
        <f t="shared" si="654"/>
        <v>927675</v>
      </c>
      <c r="T1254" s="16" t="str">
        <f t="shared" si="643"/>
        <v>PROM[MEN-MED]</v>
      </c>
      <c r="U1254" s="16">
        <v>1</v>
      </c>
      <c r="V1254" s="16">
        <v>1</v>
      </c>
      <c r="W1254" s="18">
        <f t="shared" si="644"/>
        <v>0</v>
      </c>
      <c r="X1254" s="22">
        <f t="shared" si="645"/>
        <v>1</v>
      </c>
      <c r="Y1254" s="22" t="e">
        <f>U1254/#REF!</f>
        <v>#REF!</v>
      </c>
      <c r="Z1254" s="22" t="e">
        <f>V1254/#REF!</f>
        <v>#REF!</v>
      </c>
      <c r="AA1254" s="20">
        <f t="shared" si="655"/>
        <v>927675</v>
      </c>
      <c r="AB1254" s="20">
        <f t="shared" si="656"/>
        <v>927675</v>
      </c>
    </row>
    <row r="1255" spans="1:47" ht="20.399999999999999" x14ac:dyDescent="0.2">
      <c r="A1255" s="40">
        <v>1163</v>
      </c>
      <c r="B1255" s="55" t="s">
        <v>168</v>
      </c>
      <c r="C1255" s="54" t="s">
        <v>153</v>
      </c>
      <c r="D1255" s="19">
        <v>1</v>
      </c>
      <c r="E1255" s="2">
        <v>840000</v>
      </c>
      <c r="F1255" s="2">
        <f t="shared" si="646"/>
        <v>840000</v>
      </c>
      <c r="G1255" s="2">
        <v>1041600</v>
      </c>
      <c r="H1255" s="2">
        <f t="shared" si="647"/>
        <v>1041600</v>
      </c>
      <c r="I1255" s="2">
        <v>1091664.0000000002</v>
      </c>
      <c r="J1255" s="63">
        <f t="shared" si="648"/>
        <v>1091664.0000000002</v>
      </c>
      <c r="K1255" s="20">
        <f t="shared" si="649"/>
        <v>840000</v>
      </c>
      <c r="L1255" s="20">
        <f t="shared" si="650"/>
        <v>1091664.0000000002</v>
      </c>
      <c r="M1255" s="20">
        <f t="shared" si="651"/>
        <v>1041600</v>
      </c>
      <c r="N1255" s="20">
        <f t="shared" si="652"/>
        <v>991088</v>
      </c>
      <c r="O1255" s="20">
        <f t="shared" si="640"/>
        <v>940800</v>
      </c>
      <c r="P1255" s="20">
        <f t="shared" si="641"/>
        <v>1066632</v>
      </c>
      <c r="Q1255" s="20">
        <f t="shared" si="653"/>
        <v>142552.72708720798</v>
      </c>
      <c r="R1255" s="21">
        <f t="shared" si="642"/>
        <v>0.15152288168283162</v>
      </c>
      <c r="S1255" s="20">
        <f t="shared" si="654"/>
        <v>940800</v>
      </c>
      <c r="T1255" s="16" t="str">
        <f t="shared" si="643"/>
        <v>PROM[MEN-MED]</v>
      </c>
      <c r="U1255" s="16">
        <v>1</v>
      </c>
      <c r="V1255" s="16">
        <v>1</v>
      </c>
      <c r="W1255" s="18">
        <f t="shared" si="644"/>
        <v>0</v>
      </c>
      <c r="X1255" s="22">
        <f t="shared" si="645"/>
        <v>1</v>
      </c>
      <c r="Y1255" s="22" t="e">
        <f>U1255/#REF!</f>
        <v>#REF!</v>
      </c>
      <c r="Z1255" s="22" t="e">
        <f>V1255/#REF!</f>
        <v>#REF!</v>
      </c>
      <c r="AA1255" s="20">
        <f t="shared" si="655"/>
        <v>940800</v>
      </c>
      <c r="AB1255" s="20">
        <f t="shared" si="656"/>
        <v>940800</v>
      </c>
    </row>
    <row r="1256" spans="1:47" ht="20.399999999999999" x14ac:dyDescent="0.2">
      <c r="A1256" s="40">
        <v>1164</v>
      </c>
      <c r="B1256" s="55" t="s">
        <v>169</v>
      </c>
      <c r="C1256" s="54" t="s">
        <v>153</v>
      </c>
      <c r="D1256" s="19">
        <v>1</v>
      </c>
      <c r="E1256" s="2">
        <v>298000</v>
      </c>
      <c r="F1256" s="2">
        <f t="shared" si="646"/>
        <v>298000</v>
      </c>
      <c r="G1256" s="2">
        <v>336739.99999999994</v>
      </c>
      <c r="H1256" s="2">
        <f t="shared" si="647"/>
        <v>336739.99999999994</v>
      </c>
      <c r="I1256" s="2">
        <v>429120</v>
      </c>
      <c r="J1256" s="63">
        <f t="shared" si="648"/>
        <v>429120</v>
      </c>
      <c r="K1256" s="20">
        <f t="shared" si="649"/>
        <v>298000</v>
      </c>
      <c r="L1256" s="20">
        <f t="shared" si="650"/>
        <v>429120</v>
      </c>
      <c r="M1256" s="20">
        <f t="shared" si="651"/>
        <v>336739.99999999994</v>
      </c>
      <c r="N1256" s="20">
        <f t="shared" si="652"/>
        <v>354620</v>
      </c>
      <c r="O1256" s="20">
        <f t="shared" si="640"/>
        <v>317370</v>
      </c>
      <c r="P1256" s="20">
        <f t="shared" si="641"/>
        <v>382930</v>
      </c>
      <c r="Q1256" s="20">
        <f t="shared" si="653"/>
        <v>27393.316703166809</v>
      </c>
      <c r="R1256" s="21">
        <f t="shared" si="642"/>
        <v>8.6313503806808481E-2</v>
      </c>
      <c r="S1256" s="20">
        <f t="shared" si="654"/>
        <v>354620</v>
      </c>
      <c r="T1256" s="16" t="str">
        <f t="shared" si="643"/>
        <v>PROMEDIO</v>
      </c>
      <c r="U1256" s="16">
        <v>1</v>
      </c>
      <c r="V1256" s="16">
        <v>1</v>
      </c>
      <c r="W1256" s="18">
        <f t="shared" si="644"/>
        <v>0</v>
      </c>
      <c r="X1256" s="22">
        <f t="shared" si="645"/>
        <v>1</v>
      </c>
      <c r="Y1256" s="22" t="e">
        <f>U1256/#REF!</f>
        <v>#REF!</v>
      </c>
      <c r="Z1256" s="22" t="e">
        <f>V1256/#REF!</f>
        <v>#REF!</v>
      </c>
      <c r="AA1256" s="20">
        <f t="shared" si="655"/>
        <v>354620</v>
      </c>
      <c r="AB1256" s="20">
        <f t="shared" si="656"/>
        <v>354620</v>
      </c>
    </row>
    <row r="1257" spans="1:47" ht="30.6" x14ac:dyDescent="0.2">
      <c r="A1257" s="40">
        <v>1165</v>
      </c>
      <c r="B1257" s="55" t="s">
        <v>170</v>
      </c>
      <c r="C1257" s="54" t="s">
        <v>153</v>
      </c>
      <c r="D1257" s="19">
        <v>1</v>
      </c>
      <c r="E1257" s="2">
        <v>350000</v>
      </c>
      <c r="F1257" s="2">
        <f t="shared" si="646"/>
        <v>350000</v>
      </c>
      <c r="G1257" s="2">
        <v>392000.00000000006</v>
      </c>
      <c r="H1257" s="2">
        <f t="shared" si="647"/>
        <v>392000.00000000006</v>
      </c>
      <c r="I1257" s="2">
        <v>385875</v>
      </c>
      <c r="J1257" s="63">
        <f t="shared" si="648"/>
        <v>385875</v>
      </c>
      <c r="K1257" s="20">
        <f t="shared" si="649"/>
        <v>350000</v>
      </c>
      <c r="L1257" s="20">
        <f t="shared" si="650"/>
        <v>392000.00000000006</v>
      </c>
      <c r="M1257" s="20">
        <f t="shared" si="651"/>
        <v>385875</v>
      </c>
      <c r="N1257" s="20">
        <f t="shared" si="652"/>
        <v>375958.33333333331</v>
      </c>
      <c r="O1257" s="20">
        <f t="shared" si="640"/>
        <v>367937.5</v>
      </c>
      <c r="P1257" s="20">
        <f t="shared" si="641"/>
        <v>388937.5</v>
      </c>
      <c r="Q1257" s="20">
        <f t="shared" si="653"/>
        <v>29698.484809835038</v>
      </c>
      <c r="R1257" s="21">
        <f t="shared" si="642"/>
        <v>8.0716112953518021E-2</v>
      </c>
      <c r="S1257" s="20">
        <f t="shared" si="654"/>
        <v>375958.33333333331</v>
      </c>
      <c r="T1257" s="16" t="str">
        <f t="shared" si="643"/>
        <v>PROMEDIO</v>
      </c>
      <c r="U1257" s="16">
        <v>1</v>
      </c>
      <c r="V1257" s="16">
        <v>1</v>
      </c>
      <c r="W1257" s="18">
        <f t="shared" si="644"/>
        <v>0</v>
      </c>
      <c r="X1257" s="22">
        <f t="shared" si="645"/>
        <v>1</v>
      </c>
      <c r="Y1257" s="22" t="e">
        <f>U1257/#REF!</f>
        <v>#REF!</v>
      </c>
      <c r="Z1257" s="22" t="e">
        <f>V1257/#REF!</f>
        <v>#REF!</v>
      </c>
      <c r="AA1257" s="20">
        <f t="shared" si="655"/>
        <v>375958.33333333331</v>
      </c>
      <c r="AB1257" s="20">
        <f t="shared" si="656"/>
        <v>375958.33333333331</v>
      </c>
    </row>
    <row r="1258" spans="1:47" s="45" customFormat="1" ht="17.399999999999999" customHeight="1" x14ac:dyDescent="0.2">
      <c r="A1258" s="334" t="s">
        <v>171</v>
      </c>
      <c r="B1258" s="335"/>
      <c r="C1258" s="43"/>
      <c r="D1258" s="124"/>
      <c r="E1258" s="125"/>
      <c r="F1258" s="125"/>
      <c r="G1258" s="125"/>
      <c r="H1258" s="125"/>
      <c r="I1258" s="125"/>
      <c r="J1258" s="126"/>
      <c r="K1258" s="127"/>
      <c r="L1258" s="127"/>
      <c r="M1258" s="127"/>
      <c r="N1258" s="127"/>
      <c r="O1258" s="127"/>
      <c r="P1258" s="127"/>
      <c r="Q1258" s="127"/>
      <c r="R1258" s="128"/>
      <c r="S1258" s="127"/>
      <c r="T1258" s="123"/>
      <c r="U1258" s="123"/>
      <c r="V1258" s="123"/>
      <c r="W1258" s="124"/>
      <c r="X1258" s="128"/>
      <c r="Y1258" s="128"/>
      <c r="Z1258" s="128"/>
      <c r="AA1258" s="127"/>
      <c r="AB1258" s="127"/>
      <c r="AC1258" s="44"/>
      <c r="AD1258" s="44"/>
      <c r="AE1258" s="44"/>
      <c r="AF1258" s="44"/>
      <c r="AG1258" s="44"/>
      <c r="AH1258" s="44"/>
      <c r="AI1258" s="44"/>
      <c r="AJ1258" s="44"/>
      <c r="AK1258" s="44"/>
      <c r="AL1258" s="44"/>
      <c r="AM1258" s="44"/>
      <c r="AN1258" s="44"/>
      <c r="AO1258" s="44"/>
      <c r="AP1258" s="44"/>
      <c r="AQ1258" s="44"/>
      <c r="AR1258" s="44"/>
      <c r="AS1258" s="44"/>
      <c r="AT1258" s="44"/>
      <c r="AU1258" s="44"/>
    </row>
    <row r="1259" spans="1:47" ht="20.399999999999999" x14ac:dyDescent="0.2">
      <c r="A1259" s="40">
        <v>1166</v>
      </c>
      <c r="B1259" s="55" t="s">
        <v>172</v>
      </c>
      <c r="C1259" s="54" t="s">
        <v>152</v>
      </c>
      <c r="D1259" s="19">
        <v>1</v>
      </c>
      <c r="E1259" s="2">
        <v>896000</v>
      </c>
      <c r="F1259" s="2">
        <f t="shared" ref="F1259:F1266" si="657">E1259*D1259</f>
        <v>896000</v>
      </c>
      <c r="G1259" s="2">
        <v>976640.00000000012</v>
      </c>
      <c r="H1259" s="2">
        <f t="shared" ref="H1259:H1266" si="658">G1259*D1259</f>
        <v>976640.00000000012</v>
      </c>
      <c r="I1259" s="2">
        <v>1164441.6000000003</v>
      </c>
      <c r="J1259" s="63">
        <f t="shared" ref="J1259:J1266" si="659">I1259*D1259</f>
        <v>1164441.6000000003</v>
      </c>
      <c r="K1259" s="20">
        <f t="shared" ref="K1259:K1266" si="660">MIN(E1259,G1259,I1259)</f>
        <v>896000</v>
      </c>
      <c r="L1259" s="20">
        <f t="shared" ref="L1259:L1266" si="661">MAX(E1259,G1259,I1259)</f>
        <v>1164441.6000000003</v>
      </c>
      <c r="M1259" s="20">
        <f t="shared" ref="M1259:M1266" si="662">MEDIAN(E1259,G1259,I1259)</f>
        <v>976640.00000000012</v>
      </c>
      <c r="N1259" s="20">
        <f t="shared" ref="N1259:N1266" si="663">AVERAGE(E1259,G1259,I1259)</f>
        <v>1012360.5333333336</v>
      </c>
      <c r="O1259" s="20">
        <f t="shared" si="640"/>
        <v>936320</v>
      </c>
      <c r="P1259" s="20">
        <f t="shared" si="641"/>
        <v>1070540.8000000003</v>
      </c>
      <c r="Q1259" s="20">
        <f t="shared" ref="Q1259:Q1266" si="664">STDEVA(E1259,G1259)</f>
        <v>57021.090834883275</v>
      </c>
      <c r="R1259" s="21">
        <f t="shared" si="642"/>
        <v>6.0899148618937193E-2</v>
      </c>
      <c r="S1259" s="20">
        <f t="shared" si="654"/>
        <v>1012360.5333333336</v>
      </c>
      <c r="T1259" s="16" t="str">
        <f t="shared" si="643"/>
        <v>PROMEDIO</v>
      </c>
      <c r="U1259" s="16">
        <v>1</v>
      </c>
      <c r="V1259" s="16">
        <v>1</v>
      </c>
      <c r="W1259" s="18">
        <f t="shared" si="644"/>
        <v>0</v>
      </c>
      <c r="X1259" s="22">
        <f t="shared" si="645"/>
        <v>1</v>
      </c>
      <c r="Y1259" s="22" t="e">
        <f>U1259/#REF!</f>
        <v>#REF!</v>
      </c>
      <c r="Z1259" s="22" t="e">
        <f>V1259/#REF!</f>
        <v>#REF!</v>
      </c>
      <c r="AA1259" s="20">
        <f t="shared" si="655"/>
        <v>1012360.5333333336</v>
      </c>
      <c r="AB1259" s="20">
        <f t="shared" si="656"/>
        <v>1012360.5333333336</v>
      </c>
    </row>
    <row r="1260" spans="1:47" ht="51" x14ac:dyDescent="0.2">
      <c r="A1260" s="40">
        <v>1167</v>
      </c>
      <c r="B1260" s="55" t="s">
        <v>173</v>
      </c>
      <c r="C1260" s="54" t="s">
        <v>152</v>
      </c>
      <c r="D1260" s="19">
        <v>1</v>
      </c>
      <c r="E1260" s="2">
        <v>873000</v>
      </c>
      <c r="F1260" s="2">
        <f t="shared" si="657"/>
        <v>873000</v>
      </c>
      <c r="G1260" s="2">
        <v>1091250</v>
      </c>
      <c r="H1260" s="2">
        <f t="shared" si="658"/>
        <v>1091250</v>
      </c>
      <c r="I1260" s="2">
        <v>1364062.5</v>
      </c>
      <c r="J1260" s="63">
        <f t="shared" si="659"/>
        <v>1364062.5</v>
      </c>
      <c r="K1260" s="20">
        <f t="shared" si="660"/>
        <v>873000</v>
      </c>
      <c r="L1260" s="20">
        <f t="shared" si="661"/>
        <v>1364062.5</v>
      </c>
      <c r="M1260" s="20">
        <f t="shared" si="662"/>
        <v>1091250</v>
      </c>
      <c r="N1260" s="20">
        <f t="shared" si="663"/>
        <v>1109437.5</v>
      </c>
      <c r="O1260" s="20">
        <f t="shared" si="640"/>
        <v>982125</v>
      </c>
      <c r="P1260" s="20">
        <f t="shared" si="641"/>
        <v>1227656.25</v>
      </c>
      <c r="Q1260" s="20">
        <f t="shared" si="664"/>
        <v>154326.054993964</v>
      </c>
      <c r="R1260" s="21">
        <f t="shared" si="642"/>
        <v>0.15713484026367724</v>
      </c>
      <c r="S1260" s="20">
        <f t="shared" si="654"/>
        <v>982125</v>
      </c>
      <c r="T1260" s="16" t="str">
        <f t="shared" si="643"/>
        <v>PROM[MEN-MED]</v>
      </c>
      <c r="U1260" s="16">
        <v>1</v>
      </c>
      <c r="V1260" s="16">
        <v>1</v>
      </c>
      <c r="W1260" s="18">
        <f t="shared" si="644"/>
        <v>0</v>
      </c>
      <c r="X1260" s="22">
        <f t="shared" si="645"/>
        <v>1</v>
      </c>
      <c r="Y1260" s="22" t="e">
        <f>U1260/#REF!</f>
        <v>#REF!</v>
      </c>
      <c r="Z1260" s="22" t="e">
        <f>V1260/#REF!</f>
        <v>#REF!</v>
      </c>
      <c r="AA1260" s="20">
        <f t="shared" si="655"/>
        <v>982125</v>
      </c>
      <c r="AB1260" s="20">
        <f t="shared" si="656"/>
        <v>982125</v>
      </c>
    </row>
    <row r="1261" spans="1:47" ht="20.399999999999999" x14ac:dyDescent="0.2">
      <c r="A1261" s="40">
        <v>1168</v>
      </c>
      <c r="B1261" s="55" t="s">
        <v>174</v>
      </c>
      <c r="C1261" s="54" t="s">
        <v>152</v>
      </c>
      <c r="D1261" s="19">
        <v>1</v>
      </c>
      <c r="E1261" s="2">
        <v>285000</v>
      </c>
      <c r="F1261" s="2">
        <f t="shared" si="657"/>
        <v>285000</v>
      </c>
      <c r="G1261" s="2">
        <v>302100</v>
      </c>
      <c r="H1261" s="2">
        <f t="shared" si="658"/>
        <v>302100</v>
      </c>
      <c r="I1261" s="2">
        <v>376912.5</v>
      </c>
      <c r="J1261" s="63">
        <f t="shared" si="659"/>
        <v>376912.5</v>
      </c>
      <c r="K1261" s="20">
        <f t="shared" si="660"/>
        <v>285000</v>
      </c>
      <c r="L1261" s="20">
        <f t="shared" si="661"/>
        <v>376912.5</v>
      </c>
      <c r="M1261" s="20">
        <f t="shared" si="662"/>
        <v>302100</v>
      </c>
      <c r="N1261" s="20">
        <f t="shared" si="663"/>
        <v>321337.5</v>
      </c>
      <c r="O1261" s="20">
        <f t="shared" si="640"/>
        <v>293550</v>
      </c>
      <c r="P1261" s="20">
        <f t="shared" si="641"/>
        <v>339506.25</v>
      </c>
      <c r="Q1261" s="20">
        <f t="shared" si="664"/>
        <v>12091.525958289963</v>
      </c>
      <c r="R1261" s="21">
        <f t="shared" si="642"/>
        <v>4.1190686282711511E-2</v>
      </c>
      <c r="S1261" s="20">
        <f t="shared" si="654"/>
        <v>321337.5</v>
      </c>
      <c r="T1261" s="16" t="str">
        <f t="shared" si="643"/>
        <v>PROMEDIO</v>
      </c>
      <c r="U1261" s="16">
        <v>1</v>
      </c>
      <c r="V1261" s="16">
        <v>1</v>
      </c>
      <c r="W1261" s="18">
        <f t="shared" si="644"/>
        <v>0</v>
      </c>
      <c r="X1261" s="22">
        <f t="shared" si="645"/>
        <v>1</v>
      </c>
      <c r="Y1261" s="22" t="e">
        <f>U1261/#REF!</f>
        <v>#REF!</v>
      </c>
      <c r="Z1261" s="22" t="e">
        <f>V1261/#REF!</f>
        <v>#REF!</v>
      </c>
      <c r="AA1261" s="20">
        <f t="shared" si="655"/>
        <v>321337.5</v>
      </c>
      <c r="AB1261" s="20">
        <f t="shared" si="656"/>
        <v>321337.5</v>
      </c>
    </row>
    <row r="1262" spans="1:47" ht="30.6" x14ac:dyDescent="0.2">
      <c r="A1262" s="40">
        <v>1169</v>
      </c>
      <c r="B1262" s="55" t="s">
        <v>175</v>
      </c>
      <c r="C1262" s="54" t="s">
        <v>152</v>
      </c>
      <c r="D1262" s="19">
        <v>1</v>
      </c>
      <c r="E1262" s="2">
        <v>135000</v>
      </c>
      <c r="F1262" s="2">
        <f t="shared" si="657"/>
        <v>135000</v>
      </c>
      <c r="G1262" s="2">
        <v>137700</v>
      </c>
      <c r="H1262" s="2">
        <f t="shared" si="658"/>
        <v>137700</v>
      </c>
      <c r="I1262" s="2">
        <v>148837.5</v>
      </c>
      <c r="J1262" s="63">
        <f t="shared" si="659"/>
        <v>148837.5</v>
      </c>
      <c r="K1262" s="20">
        <f t="shared" si="660"/>
        <v>135000</v>
      </c>
      <c r="L1262" s="20">
        <f t="shared" si="661"/>
        <v>148837.5</v>
      </c>
      <c r="M1262" s="20">
        <f t="shared" si="662"/>
        <v>137700</v>
      </c>
      <c r="N1262" s="20">
        <f t="shared" si="663"/>
        <v>140512.5</v>
      </c>
      <c r="O1262" s="20">
        <f t="shared" si="640"/>
        <v>136350</v>
      </c>
      <c r="P1262" s="20">
        <f t="shared" si="641"/>
        <v>143268.75</v>
      </c>
      <c r="Q1262" s="20">
        <f t="shared" si="664"/>
        <v>1909.1883092036783</v>
      </c>
      <c r="R1262" s="21">
        <f t="shared" si="642"/>
        <v>1.4002114478941535E-2</v>
      </c>
      <c r="S1262" s="20">
        <f t="shared" si="654"/>
        <v>140512.5</v>
      </c>
      <c r="T1262" s="16" t="str">
        <f t="shared" si="643"/>
        <v>PROMEDIO</v>
      </c>
      <c r="U1262" s="16">
        <v>1</v>
      </c>
      <c r="V1262" s="16">
        <v>1</v>
      </c>
      <c r="W1262" s="18">
        <f t="shared" si="644"/>
        <v>0</v>
      </c>
      <c r="X1262" s="22">
        <f t="shared" si="645"/>
        <v>1</v>
      </c>
      <c r="Y1262" s="22" t="e">
        <f>U1262/#REF!</f>
        <v>#REF!</v>
      </c>
      <c r="Z1262" s="22" t="e">
        <f>V1262/#REF!</f>
        <v>#REF!</v>
      </c>
      <c r="AA1262" s="20">
        <f t="shared" si="655"/>
        <v>140512.5</v>
      </c>
      <c r="AB1262" s="20">
        <f t="shared" si="656"/>
        <v>140512.5</v>
      </c>
    </row>
    <row r="1263" spans="1:47" ht="20.399999999999999" x14ac:dyDescent="0.2">
      <c r="A1263" s="40">
        <v>1170</v>
      </c>
      <c r="B1263" s="55" t="s">
        <v>176</v>
      </c>
      <c r="C1263" s="54" t="s">
        <v>153</v>
      </c>
      <c r="D1263" s="19">
        <v>1</v>
      </c>
      <c r="E1263" s="2">
        <v>886000</v>
      </c>
      <c r="F1263" s="2">
        <f t="shared" si="657"/>
        <v>886000</v>
      </c>
      <c r="G1263" s="2">
        <v>1098640</v>
      </c>
      <c r="H1263" s="2">
        <f t="shared" si="658"/>
        <v>1098640</v>
      </c>
      <c r="I1263" s="2">
        <v>1362313.6</v>
      </c>
      <c r="J1263" s="63">
        <f t="shared" si="659"/>
        <v>1362313.6</v>
      </c>
      <c r="K1263" s="20">
        <f t="shared" si="660"/>
        <v>886000</v>
      </c>
      <c r="L1263" s="20">
        <f t="shared" si="661"/>
        <v>1362313.6</v>
      </c>
      <c r="M1263" s="20">
        <f t="shared" si="662"/>
        <v>1098640</v>
      </c>
      <c r="N1263" s="20">
        <f t="shared" si="663"/>
        <v>1115651.2</v>
      </c>
      <c r="O1263" s="20">
        <f t="shared" si="640"/>
        <v>992320</v>
      </c>
      <c r="P1263" s="20">
        <f t="shared" si="641"/>
        <v>1230476.8</v>
      </c>
      <c r="Q1263" s="20">
        <f t="shared" si="664"/>
        <v>150359.18595150748</v>
      </c>
      <c r="R1263" s="21">
        <f t="shared" si="642"/>
        <v>0.15152288168283162</v>
      </c>
      <c r="S1263" s="20">
        <f t="shared" si="654"/>
        <v>992320</v>
      </c>
      <c r="T1263" s="16" t="str">
        <f t="shared" si="643"/>
        <v>PROM[MEN-MED]</v>
      </c>
      <c r="U1263" s="16">
        <v>1</v>
      </c>
      <c r="V1263" s="16">
        <v>1</v>
      </c>
      <c r="W1263" s="18">
        <f t="shared" si="644"/>
        <v>0</v>
      </c>
      <c r="X1263" s="22">
        <f t="shared" si="645"/>
        <v>1</v>
      </c>
      <c r="Y1263" s="22" t="e">
        <f>U1263/#REF!</f>
        <v>#REF!</v>
      </c>
      <c r="Z1263" s="22" t="e">
        <f>V1263/#REF!</f>
        <v>#REF!</v>
      </c>
      <c r="AA1263" s="20">
        <f t="shared" si="655"/>
        <v>992320</v>
      </c>
      <c r="AB1263" s="20">
        <f t="shared" si="656"/>
        <v>992320</v>
      </c>
    </row>
    <row r="1264" spans="1:47" ht="20.399999999999999" x14ac:dyDescent="0.2">
      <c r="A1264" s="40">
        <v>1171</v>
      </c>
      <c r="B1264" s="55" t="s">
        <v>177</v>
      </c>
      <c r="C1264" s="54" t="s">
        <v>153</v>
      </c>
      <c r="D1264" s="19">
        <v>1</v>
      </c>
      <c r="E1264" s="2">
        <v>465000</v>
      </c>
      <c r="F1264" s="2">
        <f t="shared" si="657"/>
        <v>465000</v>
      </c>
      <c r="G1264" s="2">
        <v>506850.00000000006</v>
      </c>
      <c r="H1264" s="2">
        <f t="shared" si="658"/>
        <v>506850.00000000006</v>
      </c>
      <c r="I1264" s="2">
        <v>604314.00000000012</v>
      </c>
      <c r="J1264" s="63">
        <f t="shared" si="659"/>
        <v>604314.00000000012</v>
      </c>
      <c r="K1264" s="20">
        <f t="shared" si="660"/>
        <v>465000</v>
      </c>
      <c r="L1264" s="20">
        <f t="shared" si="661"/>
        <v>604314.00000000012</v>
      </c>
      <c r="M1264" s="20">
        <f t="shared" si="662"/>
        <v>506850.00000000006</v>
      </c>
      <c r="N1264" s="20">
        <f t="shared" si="663"/>
        <v>525388</v>
      </c>
      <c r="O1264" s="20">
        <f t="shared" si="640"/>
        <v>485925</v>
      </c>
      <c r="P1264" s="20">
        <f t="shared" si="641"/>
        <v>555582.00000000012</v>
      </c>
      <c r="Q1264" s="20">
        <f t="shared" si="664"/>
        <v>29592.418792657056</v>
      </c>
      <c r="R1264" s="21">
        <f t="shared" si="642"/>
        <v>6.0899148618937193E-2</v>
      </c>
      <c r="S1264" s="20">
        <f t="shared" si="654"/>
        <v>525388</v>
      </c>
      <c r="T1264" s="16" t="str">
        <f t="shared" si="643"/>
        <v>PROMEDIO</v>
      </c>
      <c r="U1264" s="16">
        <v>1</v>
      </c>
      <c r="V1264" s="16">
        <v>1</v>
      </c>
      <c r="W1264" s="18">
        <f t="shared" si="644"/>
        <v>0</v>
      </c>
      <c r="X1264" s="22">
        <f t="shared" si="645"/>
        <v>1</v>
      </c>
      <c r="Y1264" s="22" t="e">
        <f>U1264/#REF!</f>
        <v>#REF!</v>
      </c>
      <c r="Z1264" s="22" t="e">
        <f>V1264/#REF!</f>
        <v>#REF!</v>
      </c>
      <c r="AA1264" s="20">
        <f t="shared" si="655"/>
        <v>525388</v>
      </c>
      <c r="AB1264" s="20">
        <f t="shared" si="656"/>
        <v>525388</v>
      </c>
    </row>
    <row r="1265" spans="1:47" ht="20.399999999999999" x14ac:dyDescent="0.2">
      <c r="A1265" s="40">
        <v>1172</v>
      </c>
      <c r="B1265" s="55" t="s">
        <v>178</v>
      </c>
      <c r="C1265" s="54" t="s">
        <v>153</v>
      </c>
      <c r="D1265" s="19">
        <v>1</v>
      </c>
      <c r="E1265" s="2">
        <v>2900000</v>
      </c>
      <c r="F1265" s="2">
        <f t="shared" si="657"/>
        <v>2900000</v>
      </c>
      <c r="G1265" s="2">
        <v>3538000</v>
      </c>
      <c r="H1265" s="2">
        <f t="shared" si="658"/>
        <v>3538000</v>
      </c>
      <c r="I1265" s="2">
        <v>4387410</v>
      </c>
      <c r="J1265" s="63">
        <f t="shared" si="659"/>
        <v>4387410</v>
      </c>
      <c r="K1265" s="20">
        <f t="shared" si="660"/>
        <v>2900000</v>
      </c>
      <c r="L1265" s="20">
        <f t="shared" si="661"/>
        <v>4387410</v>
      </c>
      <c r="M1265" s="20">
        <f t="shared" si="662"/>
        <v>3538000</v>
      </c>
      <c r="N1265" s="20">
        <f t="shared" si="663"/>
        <v>3608470</v>
      </c>
      <c r="O1265" s="20">
        <f t="shared" si="640"/>
        <v>3219000</v>
      </c>
      <c r="P1265" s="20">
        <f t="shared" si="641"/>
        <v>3962705</v>
      </c>
      <c r="Q1265" s="20">
        <f t="shared" si="664"/>
        <v>451134.12639701733</v>
      </c>
      <c r="R1265" s="21">
        <f t="shared" si="642"/>
        <v>0.14014728996490131</v>
      </c>
      <c r="S1265" s="20">
        <f t="shared" si="654"/>
        <v>3219000</v>
      </c>
      <c r="T1265" s="16" t="str">
        <f t="shared" si="643"/>
        <v>PROM[MEN-MED]</v>
      </c>
      <c r="U1265" s="16">
        <v>1</v>
      </c>
      <c r="V1265" s="16">
        <v>1</v>
      </c>
      <c r="W1265" s="18">
        <f t="shared" si="644"/>
        <v>0</v>
      </c>
      <c r="X1265" s="22">
        <f t="shared" si="645"/>
        <v>1</v>
      </c>
      <c r="Y1265" s="22" t="e">
        <f>U1265/#REF!</f>
        <v>#REF!</v>
      </c>
      <c r="Z1265" s="22" t="e">
        <f>V1265/#REF!</f>
        <v>#REF!</v>
      </c>
      <c r="AA1265" s="20">
        <f t="shared" si="655"/>
        <v>3219000</v>
      </c>
      <c r="AB1265" s="20">
        <f t="shared" si="656"/>
        <v>3219000</v>
      </c>
    </row>
    <row r="1266" spans="1:47" ht="30.6" x14ac:dyDescent="0.2">
      <c r="A1266" s="40">
        <v>1173</v>
      </c>
      <c r="B1266" s="55" t="s">
        <v>179</v>
      </c>
      <c r="C1266" s="54" t="s">
        <v>153</v>
      </c>
      <c r="D1266" s="19">
        <v>1</v>
      </c>
      <c r="E1266" s="2">
        <v>1465000</v>
      </c>
      <c r="F1266" s="2">
        <f t="shared" si="657"/>
        <v>1465000</v>
      </c>
      <c r="G1266" s="2">
        <v>1714050</v>
      </c>
      <c r="H1266" s="2">
        <f t="shared" si="658"/>
        <v>1714050</v>
      </c>
      <c r="I1266" s="2">
        <v>1772650.0000000005</v>
      </c>
      <c r="J1266" s="63">
        <f t="shared" si="659"/>
        <v>1772650.0000000005</v>
      </c>
      <c r="K1266" s="20">
        <f t="shared" si="660"/>
        <v>1465000</v>
      </c>
      <c r="L1266" s="20">
        <f t="shared" si="661"/>
        <v>1772650.0000000005</v>
      </c>
      <c r="M1266" s="20">
        <f t="shared" si="662"/>
        <v>1714050</v>
      </c>
      <c r="N1266" s="20">
        <f t="shared" si="663"/>
        <v>1650566.6666666667</v>
      </c>
      <c r="O1266" s="20">
        <f t="shared" si="640"/>
        <v>1589525</v>
      </c>
      <c r="P1266" s="20">
        <f t="shared" si="641"/>
        <v>1743350.0000000002</v>
      </c>
      <c r="Q1266" s="20">
        <f t="shared" si="664"/>
        <v>176104.94385450965</v>
      </c>
      <c r="R1266" s="21">
        <f t="shared" si="642"/>
        <v>0.1107909242412102</v>
      </c>
      <c r="S1266" s="20">
        <f t="shared" si="654"/>
        <v>1589525</v>
      </c>
      <c r="T1266" s="16" t="str">
        <f t="shared" si="643"/>
        <v>PROM[MEN-MED]</v>
      </c>
      <c r="U1266" s="16">
        <v>1</v>
      </c>
      <c r="V1266" s="16">
        <v>1</v>
      </c>
      <c r="W1266" s="18">
        <f t="shared" si="644"/>
        <v>0</v>
      </c>
      <c r="X1266" s="22">
        <f t="shared" si="645"/>
        <v>1</v>
      </c>
      <c r="Y1266" s="22" t="e">
        <f>U1266/#REF!</f>
        <v>#REF!</v>
      </c>
      <c r="Z1266" s="22" t="e">
        <f>V1266/#REF!</f>
        <v>#REF!</v>
      </c>
      <c r="AA1266" s="20">
        <f t="shared" si="655"/>
        <v>1589525</v>
      </c>
      <c r="AB1266" s="20">
        <f t="shared" si="656"/>
        <v>1589525</v>
      </c>
    </row>
    <row r="1267" spans="1:47" s="45" customFormat="1" ht="17.399999999999999" customHeight="1" x14ac:dyDescent="0.2">
      <c r="A1267" s="334" t="s">
        <v>180</v>
      </c>
      <c r="B1267" s="335"/>
      <c r="C1267" s="43"/>
      <c r="D1267" s="124"/>
      <c r="E1267" s="125"/>
      <c r="F1267" s="125"/>
      <c r="G1267" s="125"/>
      <c r="H1267" s="125"/>
      <c r="I1267" s="125"/>
      <c r="J1267" s="126"/>
      <c r="K1267" s="127"/>
      <c r="L1267" s="127"/>
      <c r="M1267" s="127"/>
      <c r="N1267" s="127"/>
      <c r="O1267" s="127"/>
      <c r="P1267" s="127"/>
      <c r="Q1267" s="127"/>
      <c r="R1267" s="128"/>
      <c r="S1267" s="127"/>
      <c r="T1267" s="123"/>
      <c r="U1267" s="123"/>
      <c r="V1267" s="123"/>
      <c r="W1267" s="124"/>
      <c r="X1267" s="128"/>
      <c r="Y1267" s="128"/>
      <c r="Z1267" s="128"/>
      <c r="AA1267" s="127"/>
      <c r="AB1267" s="127"/>
      <c r="AC1267" s="44"/>
      <c r="AD1267" s="44"/>
      <c r="AE1267" s="44"/>
      <c r="AF1267" s="44"/>
      <c r="AG1267" s="44"/>
      <c r="AH1267" s="44"/>
      <c r="AI1267" s="44"/>
      <c r="AJ1267" s="44"/>
      <c r="AK1267" s="44"/>
      <c r="AL1267" s="44"/>
      <c r="AM1267" s="44"/>
      <c r="AN1267" s="44"/>
      <c r="AO1267" s="44"/>
      <c r="AP1267" s="44"/>
      <c r="AQ1267" s="44"/>
      <c r="AR1267" s="44"/>
      <c r="AS1267" s="44"/>
      <c r="AT1267" s="44"/>
      <c r="AU1267" s="44"/>
    </row>
    <row r="1268" spans="1:47" ht="20.399999999999999" x14ac:dyDescent="0.2">
      <c r="A1268" s="40">
        <v>1174</v>
      </c>
      <c r="B1268" s="55" t="s">
        <v>181</v>
      </c>
      <c r="C1268" s="54" t="s">
        <v>153</v>
      </c>
      <c r="D1268" s="19">
        <v>1</v>
      </c>
      <c r="E1268" s="2">
        <v>111566</v>
      </c>
      <c r="F1268" s="2">
        <f t="shared" ref="F1268:F1290" si="665">E1268*D1268</f>
        <v>111566</v>
      </c>
      <c r="G1268" s="2">
        <v>123838.26000000001</v>
      </c>
      <c r="H1268" s="2">
        <f t="shared" ref="H1268:H1290" si="666">G1268*D1268</f>
        <v>123838.26000000001</v>
      </c>
      <c r="I1268" s="2">
        <v>134994.86000000002</v>
      </c>
      <c r="J1268" s="63">
        <f t="shared" ref="J1268:J1290" si="667">I1268*D1268</f>
        <v>134994.86000000002</v>
      </c>
      <c r="K1268" s="20">
        <f t="shared" ref="K1268:K1290" si="668">MIN(E1268,G1268,I1268)</f>
        <v>111566</v>
      </c>
      <c r="L1268" s="20">
        <f t="shared" ref="L1268:L1290" si="669">MAX(E1268,G1268,I1268)</f>
        <v>134994.86000000002</v>
      </c>
      <c r="M1268" s="20">
        <f t="shared" ref="M1268:M1290" si="670">MEDIAN(E1268,G1268,I1268)</f>
        <v>123838.26000000001</v>
      </c>
      <c r="N1268" s="20">
        <f t="shared" ref="N1268:N1290" si="671">AVERAGE(E1268,G1268,I1268)</f>
        <v>123466.37333333334</v>
      </c>
      <c r="O1268" s="20">
        <f t="shared" si="640"/>
        <v>117702.13</v>
      </c>
      <c r="P1268" s="20">
        <f t="shared" si="641"/>
        <v>129416.56000000001</v>
      </c>
      <c r="Q1268" s="20">
        <f t="shared" ref="Q1268:Q1290" si="672">STDEVA(E1268,G1268)</f>
        <v>8677.7982664844258</v>
      </c>
      <c r="R1268" s="21">
        <f t="shared" si="642"/>
        <v>7.372677339385808E-2</v>
      </c>
      <c r="S1268" s="20">
        <f t="shared" si="654"/>
        <v>123466.37333333334</v>
      </c>
      <c r="T1268" s="16" t="str">
        <f t="shared" si="643"/>
        <v>PROMEDIO</v>
      </c>
      <c r="U1268" s="16">
        <v>1</v>
      </c>
      <c r="V1268" s="16">
        <v>1</v>
      </c>
      <c r="W1268" s="18">
        <f t="shared" si="644"/>
        <v>0</v>
      </c>
      <c r="X1268" s="22">
        <f t="shared" si="645"/>
        <v>1</v>
      </c>
      <c r="Y1268" s="22" t="e">
        <f>U1268/#REF!</f>
        <v>#REF!</v>
      </c>
      <c r="Z1268" s="22" t="e">
        <f>V1268/#REF!</f>
        <v>#REF!</v>
      </c>
      <c r="AA1268" s="20">
        <f t="shared" si="655"/>
        <v>123466.37333333334</v>
      </c>
      <c r="AB1268" s="20">
        <f t="shared" si="656"/>
        <v>123466.37333333334</v>
      </c>
    </row>
    <row r="1269" spans="1:47" x14ac:dyDescent="0.2">
      <c r="A1269" s="40">
        <v>1175</v>
      </c>
      <c r="B1269" s="55" t="s">
        <v>182</v>
      </c>
      <c r="C1269" s="54" t="s">
        <v>153</v>
      </c>
      <c r="D1269" s="19">
        <v>1</v>
      </c>
      <c r="E1269" s="2">
        <v>140000</v>
      </c>
      <c r="F1269" s="2">
        <f t="shared" si="665"/>
        <v>140000</v>
      </c>
      <c r="G1269" s="2">
        <v>162400</v>
      </c>
      <c r="H1269" s="2">
        <f t="shared" si="666"/>
        <v>162400</v>
      </c>
      <c r="I1269" s="2">
        <v>178765.99999999994</v>
      </c>
      <c r="J1269" s="63">
        <f t="shared" si="667"/>
        <v>178765.99999999994</v>
      </c>
      <c r="K1269" s="20">
        <f t="shared" si="668"/>
        <v>140000</v>
      </c>
      <c r="L1269" s="20">
        <f t="shared" si="669"/>
        <v>178765.99999999994</v>
      </c>
      <c r="M1269" s="20">
        <f t="shared" si="670"/>
        <v>162400</v>
      </c>
      <c r="N1269" s="20">
        <f t="shared" si="671"/>
        <v>160388.66666666666</v>
      </c>
      <c r="O1269" s="20">
        <f t="shared" si="640"/>
        <v>151200</v>
      </c>
      <c r="P1269" s="20">
        <f t="shared" si="641"/>
        <v>170582.99999999997</v>
      </c>
      <c r="Q1269" s="20">
        <f t="shared" si="672"/>
        <v>15839.191898578665</v>
      </c>
      <c r="R1269" s="21">
        <f t="shared" si="642"/>
        <v>0.10475656017578482</v>
      </c>
      <c r="S1269" s="20">
        <f t="shared" si="654"/>
        <v>151200</v>
      </c>
      <c r="T1269" s="16" t="str">
        <f t="shared" si="643"/>
        <v>PROM[MEN-MED]</v>
      </c>
      <c r="U1269" s="16">
        <v>1</v>
      </c>
      <c r="V1269" s="16">
        <v>1</v>
      </c>
      <c r="W1269" s="18">
        <f t="shared" si="644"/>
        <v>0</v>
      </c>
      <c r="X1269" s="22">
        <f t="shared" si="645"/>
        <v>1</v>
      </c>
      <c r="Y1269" s="22" t="e">
        <f>U1269/#REF!</f>
        <v>#REF!</v>
      </c>
      <c r="Z1269" s="22" t="e">
        <f>V1269/#REF!</f>
        <v>#REF!</v>
      </c>
      <c r="AA1269" s="20">
        <f t="shared" si="655"/>
        <v>151200</v>
      </c>
      <c r="AB1269" s="20">
        <f t="shared" si="656"/>
        <v>151200</v>
      </c>
    </row>
    <row r="1270" spans="1:47" ht="20.399999999999999" x14ac:dyDescent="0.2">
      <c r="A1270" s="40">
        <v>1176</v>
      </c>
      <c r="B1270" s="55" t="s">
        <v>183</v>
      </c>
      <c r="C1270" s="54" t="s">
        <v>153</v>
      </c>
      <c r="D1270" s="19">
        <v>1</v>
      </c>
      <c r="E1270" s="2">
        <v>150000</v>
      </c>
      <c r="F1270" s="2">
        <f t="shared" si="665"/>
        <v>150000</v>
      </c>
      <c r="G1270" s="2">
        <v>187500</v>
      </c>
      <c r="H1270" s="2">
        <f t="shared" si="666"/>
        <v>187500</v>
      </c>
      <c r="I1270" s="2">
        <v>191534.99999999994</v>
      </c>
      <c r="J1270" s="63">
        <f t="shared" si="667"/>
        <v>191534.99999999994</v>
      </c>
      <c r="K1270" s="20">
        <f t="shared" si="668"/>
        <v>150000</v>
      </c>
      <c r="L1270" s="20">
        <f t="shared" si="669"/>
        <v>191534.99999999994</v>
      </c>
      <c r="M1270" s="20">
        <f t="shared" si="670"/>
        <v>187500</v>
      </c>
      <c r="N1270" s="20">
        <f t="shared" si="671"/>
        <v>176345</v>
      </c>
      <c r="O1270" s="20">
        <f t="shared" si="640"/>
        <v>168750</v>
      </c>
      <c r="P1270" s="20">
        <f t="shared" si="641"/>
        <v>189517.49999999997</v>
      </c>
      <c r="Q1270" s="20">
        <f t="shared" si="672"/>
        <v>26516.504294495531</v>
      </c>
      <c r="R1270" s="21">
        <f t="shared" si="642"/>
        <v>0.15713484026367722</v>
      </c>
      <c r="S1270" s="20">
        <f t="shared" si="654"/>
        <v>168750</v>
      </c>
      <c r="T1270" s="16" t="str">
        <f t="shared" si="643"/>
        <v>PROM[MEN-MED]</v>
      </c>
      <c r="U1270" s="16">
        <v>1</v>
      </c>
      <c r="V1270" s="16">
        <v>1</v>
      </c>
      <c r="W1270" s="18">
        <f t="shared" si="644"/>
        <v>0</v>
      </c>
      <c r="X1270" s="22">
        <f t="shared" si="645"/>
        <v>1</v>
      </c>
      <c r="Y1270" s="22" t="e">
        <f>U1270/#REF!</f>
        <v>#REF!</v>
      </c>
      <c r="Z1270" s="22" t="e">
        <f>V1270/#REF!</f>
        <v>#REF!</v>
      </c>
      <c r="AA1270" s="20">
        <f t="shared" si="655"/>
        <v>168750</v>
      </c>
      <c r="AB1270" s="20">
        <f t="shared" si="656"/>
        <v>168750</v>
      </c>
    </row>
    <row r="1271" spans="1:47" x14ac:dyDescent="0.2">
      <c r="A1271" s="40">
        <v>1177</v>
      </c>
      <c r="B1271" s="55" t="s">
        <v>184</v>
      </c>
      <c r="C1271" s="54" t="s">
        <v>156</v>
      </c>
      <c r="D1271" s="19">
        <v>1</v>
      </c>
      <c r="E1271" s="2">
        <v>32000</v>
      </c>
      <c r="F1271" s="2">
        <f t="shared" si="665"/>
        <v>32000</v>
      </c>
      <c r="G1271" s="2">
        <v>32960</v>
      </c>
      <c r="H1271" s="2">
        <f t="shared" si="666"/>
        <v>32960</v>
      </c>
      <c r="I1271" s="2">
        <v>35955.200000000004</v>
      </c>
      <c r="J1271" s="63">
        <f t="shared" si="667"/>
        <v>35955.200000000004</v>
      </c>
      <c r="K1271" s="20">
        <f t="shared" si="668"/>
        <v>32000</v>
      </c>
      <c r="L1271" s="20">
        <f t="shared" si="669"/>
        <v>35955.200000000004</v>
      </c>
      <c r="M1271" s="20">
        <f t="shared" si="670"/>
        <v>32960</v>
      </c>
      <c r="N1271" s="20">
        <f t="shared" si="671"/>
        <v>33638.400000000001</v>
      </c>
      <c r="O1271" s="20">
        <f t="shared" si="640"/>
        <v>32480</v>
      </c>
      <c r="P1271" s="20">
        <f t="shared" si="641"/>
        <v>34457.600000000006</v>
      </c>
      <c r="Q1271" s="20">
        <f t="shared" si="672"/>
        <v>678.82250993908565</v>
      </c>
      <c r="R1271" s="21">
        <f t="shared" si="642"/>
        <v>2.0899707818321601E-2</v>
      </c>
      <c r="S1271" s="20">
        <f t="shared" si="654"/>
        <v>33638.400000000001</v>
      </c>
      <c r="T1271" s="16" t="str">
        <f t="shared" si="643"/>
        <v>PROMEDIO</v>
      </c>
      <c r="U1271" s="16">
        <v>1</v>
      </c>
      <c r="V1271" s="16">
        <v>1</v>
      </c>
      <c r="W1271" s="18">
        <f t="shared" si="644"/>
        <v>0</v>
      </c>
      <c r="X1271" s="22">
        <f t="shared" si="645"/>
        <v>1</v>
      </c>
      <c r="Y1271" s="22" t="e">
        <f>U1271/#REF!</f>
        <v>#REF!</v>
      </c>
      <c r="Z1271" s="22" t="e">
        <f>V1271/#REF!</f>
        <v>#REF!</v>
      </c>
      <c r="AA1271" s="20">
        <f t="shared" si="655"/>
        <v>33638.400000000001</v>
      </c>
      <c r="AB1271" s="20">
        <f t="shared" si="656"/>
        <v>33638.400000000001</v>
      </c>
    </row>
    <row r="1272" spans="1:47" x14ac:dyDescent="0.2">
      <c r="A1272" s="40">
        <v>1178</v>
      </c>
      <c r="B1272" s="55" t="s">
        <v>185</v>
      </c>
      <c r="C1272" s="54" t="s">
        <v>153</v>
      </c>
      <c r="D1272" s="19">
        <v>1</v>
      </c>
      <c r="E1272" s="2">
        <v>100000</v>
      </c>
      <c r="F1272" s="2">
        <f t="shared" si="665"/>
        <v>100000</v>
      </c>
      <c r="G1272" s="2">
        <v>123000</v>
      </c>
      <c r="H1272" s="2">
        <f t="shared" si="666"/>
        <v>123000</v>
      </c>
      <c r="I1272" s="2">
        <v>156250</v>
      </c>
      <c r="J1272" s="63">
        <f t="shared" si="667"/>
        <v>156250</v>
      </c>
      <c r="K1272" s="20">
        <f t="shared" si="668"/>
        <v>100000</v>
      </c>
      <c r="L1272" s="20">
        <f t="shared" si="669"/>
        <v>156250</v>
      </c>
      <c r="M1272" s="20">
        <f t="shared" si="670"/>
        <v>123000</v>
      </c>
      <c r="N1272" s="20">
        <f t="shared" si="671"/>
        <v>126416.66666666667</v>
      </c>
      <c r="O1272" s="20">
        <f t="shared" si="640"/>
        <v>111500</v>
      </c>
      <c r="P1272" s="20">
        <f t="shared" si="641"/>
        <v>139625</v>
      </c>
      <c r="Q1272" s="20">
        <f t="shared" si="672"/>
        <v>16263.455967290593</v>
      </c>
      <c r="R1272" s="21">
        <f t="shared" si="642"/>
        <v>0.14586059163489321</v>
      </c>
      <c r="S1272" s="20">
        <f t="shared" si="654"/>
        <v>111500</v>
      </c>
      <c r="T1272" s="16" t="str">
        <f t="shared" si="643"/>
        <v>PROM[MEN-MED]</v>
      </c>
      <c r="U1272" s="16">
        <v>1</v>
      </c>
      <c r="V1272" s="16">
        <v>1</v>
      </c>
      <c r="W1272" s="18">
        <f t="shared" si="644"/>
        <v>0</v>
      </c>
      <c r="X1272" s="22">
        <f t="shared" si="645"/>
        <v>1</v>
      </c>
      <c r="Y1272" s="22" t="e">
        <f>U1272/#REF!</f>
        <v>#REF!</v>
      </c>
      <c r="Z1272" s="22" t="e">
        <f>V1272/#REF!</f>
        <v>#REF!</v>
      </c>
      <c r="AA1272" s="20">
        <f t="shared" si="655"/>
        <v>111500</v>
      </c>
      <c r="AB1272" s="20">
        <f t="shared" si="656"/>
        <v>111500</v>
      </c>
    </row>
    <row r="1273" spans="1:47" x14ac:dyDescent="0.2">
      <c r="A1273" s="40">
        <v>1179</v>
      </c>
      <c r="B1273" s="55" t="s">
        <v>186</v>
      </c>
      <c r="C1273" s="54" t="s">
        <v>153</v>
      </c>
      <c r="D1273" s="19">
        <v>1</v>
      </c>
      <c r="E1273" s="2">
        <v>320000</v>
      </c>
      <c r="F1273" s="2">
        <f t="shared" si="665"/>
        <v>320000</v>
      </c>
      <c r="G1273" s="2">
        <v>358400.00000000006</v>
      </c>
      <c r="H1273" s="2">
        <f t="shared" si="666"/>
        <v>358400.00000000006</v>
      </c>
      <c r="I1273" s="2">
        <v>332928</v>
      </c>
      <c r="J1273" s="63">
        <f t="shared" si="667"/>
        <v>332928</v>
      </c>
      <c r="K1273" s="20">
        <f t="shared" si="668"/>
        <v>320000</v>
      </c>
      <c r="L1273" s="20">
        <f t="shared" si="669"/>
        <v>358400.00000000006</v>
      </c>
      <c r="M1273" s="20">
        <f t="shared" si="670"/>
        <v>332928</v>
      </c>
      <c r="N1273" s="20">
        <f t="shared" si="671"/>
        <v>337109.33333333331</v>
      </c>
      <c r="O1273" s="20">
        <f t="shared" si="640"/>
        <v>326464</v>
      </c>
      <c r="P1273" s="20">
        <f t="shared" si="641"/>
        <v>345664</v>
      </c>
      <c r="Q1273" s="20">
        <f t="shared" si="672"/>
        <v>27152.900397563466</v>
      </c>
      <c r="R1273" s="21">
        <f t="shared" si="642"/>
        <v>8.317272470337761E-2</v>
      </c>
      <c r="S1273" s="20">
        <f t="shared" si="654"/>
        <v>337109.33333333331</v>
      </c>
      <c r="T1273" s="16" t="str">
        <f t="shared" si="643"/>
        <v>PROMEDIO</v>
      </c>
      <c r="U1273" s="16">
        <v>1</v>
      </c>
      <c r="V1273" s="16">
        <v>1</v>
      </c>
      <c r="W1273" s="18">
        <f t="shared" si="644"/>
        <v>0</v>
      </c>
      <c r="X1273" s="22">
        <f t="shared" si="645"/>
        <v>1</v>
      </c>
      <c r="Y1273" s="22" t="e">
        <f>U1273/#REF!</f>
        <v>#REF!</v>
      </c>
      <c r="Z1273" s="22" t="e">
        <f>V1273/#REF!</f>
        <v>#REF!</v>
      </c>
      <c r="AA1273" s="20">
        <f t="shared" si="655"/>
        <v>337109.33333333331</v>
      </c>
      <c r="AB1273" s="20">
        <f t="shared" si="656"/>
        <v>337109.33333333331</v>
      </c>
    </row>
    <row r="1274" spans="1:47" ht="40.799999999999997" x14ac:dyDescent="0.2">
      <c r="A1274" s="40">
        <v>1180</v>
      </c>
      <c r="B1274" s="55" t="s">
        <v>742</v>
      </c>
      <c r="C1274" s="54" t="s">
        <v>153</v>
      </c>
      <c r="D1274" s="19">
        <v>1</v>
      </c>
      <c r="E1274" s="2">
        <v>2530000</v>
      </c>
      <c r="F1274" s="2">
        <f t="shared" si="665"/>
        <v>2530000</v>
      </c>
      <c r="G1274" s="2">
        <v>3162500</v>
      </c>
      <c r="H1274" s="2">
        <f t="shared" si="666"/>
        <v>3162500</v>
      </c>
      <c r="I1274" s="2">
        <v>2789325</v>
      </c>
      <c r="J1274" s="63">
        <f t="shared" si="667"/>
        <v>2789325</v>
      </c>
      <c r="K1274" s="20">
        <f t="shared" si="668"/>
        <v>2530000</v>
      </c>
      <c r="L1274" s="20">
        <f t="shared" si="669"/>
        <v>3162500</v>
      </c>
      <c r="M1274" s="20">
        <f t="shared" si="670"/>
        <v>2789325</v>
      </c>
      <c r="N1274" s="20">
        <f t="shared" si="671"/>
        <v>2827275</v>
      </c>
      <c r="O1274" s="20">
        <f t="shared" si="640"/>
        <v>2659662.5</v>
      </c>
      <c r="P1274" s="20">
        <f t="shared" si="641"/>
        <v>2975912.5</v>
      </c>
      <c r="Q1274" s="20">
        <f t="shared" si="672"/>
        <v>447245.03910049133</v>
      </c>
      <c r="R1274" s="21">
        <f t="shared" si="642"/>
        <v>0.16815856865316231</v>
      </c>
      <c r="S1274" s="20">
        <f t="shared" si="654"/>
        <v>2659662.5</v>
      </c>
      <c r="T1274" s="16" t="str">
        <f t="shared" si="643"/>
        <v>PROM[MEN-MED]</v>
      </c>
      <c r="U1274" s="16">
        <v>1</v>
      </c>
      <c r="V1274" s="16">
        <v>1</v>
      </c>
      <c r="W1274" s="18">
        <f t="shared" si="644"/>
        <v>0</v>
      </c>
      <c r="X1274" s="22">
        <f t="shared" si="645"/>
        <v>1</v>
      </c>
      <c r="Y1274" s="22" t="e">
        <f>U1274/#REF!</f>
        <v>#REF!</v>
      </c>
      <c r="Z1274" s="22" t="e">
        <f>V1274/#REF!</f>
        <v>#REF!</v>
      </c>
      <c r="AA1274" s="20">
        <f t="shared" si="655"/>
        <v>2659662.5</v>
      </c>
      <c r="AB1274" s="20">
        <f t="shared" si="656"/>
        <v>2659662.5</v>
      </c>
    </row>
    <row r="1275" spans="1:47" x14ac:dyDescent="0.2">
      <c r="A1275" s="40">
        <v>1181</v>
      </c>
      <c r="B1275" s="55" t="s">
        <v>188</v>
      </c>
      <c r="C1275" s="54" t="s">
        <v>156</v>
      </c>
      <c r="D1275" s="19">
        <v>1</v>
      </c>
      <c r="E1275" s="2">
        <v>26600</v>
      </c>
      <c r="F1275" s="2">
        <f t="shared" si="665"/>
        <v>26600</v>
      </c>
      <c r="G1275" s="2">
        <v>28994.000000000004</v>
      </c>
      <c r="H1275" s="2">
        <f t="shared" si="666"/>
        <v>28994.000000000004</v>
      </c>
      <c r="I1275" s="2">
        <v>34569.360000000008</v>
      </c>
      <c r="J1275" s="63">
        <f t="shared" si="667"/>
        <v>34569.360000000008</v>
      </c>
      <c r="K1275" s="20">
        <f t="shared" si="668"/>
        <v>26600</v>
      </c>
      <c r="L1275" s="20">
        <f t="shared" si="669"/>
        <v>34569.360000000008</v>
      </c>
      <c r="M1275" s="20">
        <f t="shared" si="670"/>
        <v>28994.000000000004</v>
      </c>
      <c r="N1275" s="20">
        <f t="shared" si="671"/>
        <v>30054.453333333338</v>
      </c>
      <c r="O1275" s="20">
        <f t="shared" si="640"/>
        <v>27797</v>
      </c>
      <c r="P1275" s="20">
        <f t="shared" si="641"/>
        <v>31781.680000000008</v>
      </c>
      <c r="Q1275" s="20">
        <f t="shared" si="672"/>
        <v>1692.8136341605973</v>
      </c>
      <c r="R1275" s="21">
        <f t="shared" si="642"/>
        <v>6.08991486189372E-2</v>
      </c>
      <c r="S1275" s="20">
        <f t="shared" si="654"/>
        <v>30054.453333333338</v>
      </c>
      <c r="T1275" s="16" t="str">
        <f t="shared" si="643"/>
        <v>PROMEDIO</v>
      </c>
      <c r="U1275" s="16">
        <v>1</v>
      </c>
      <c r="V1275" s="16">
        <v>1</v>
      </c>
      <c r="W1275" s="18">
        <f t="shared" si="644"/>
        <v>0</v>
      </c>
      <c r="X1275" s="22">
        <f t="shared" si="645"/>
        <v>1</v>
      </c>
      <c r="Y1275" s="22" t="e">
        <f>U1275/#REF!</f>
        <v>#REF!</v>
      </c>
      <c r="Z1275" s="22" t="e">
        <f>V1275/#REF!</f>
        <v>#REF!</v>
      </c>
      <c r="AA1275" s="20">
        <f t="shared" si="655"/>
        <v>30054.453333333338</v>
      </c>
      <c r="AB1275" s="20">
        <f t="shared" si="656"/>
        <v>30054.453333333338</v>
      </c>
    </row>
    <row r="1276" spans="1:47" x14ac:dyDescent="0.2">
      <c r="A1276" s="40">
        <v>1182</v>
      </c>
      <c r="B1276" s="55" t="s">
        <v>189</v>
      </c>
      <c r="C1276" s="54" t="s">
        <v>156</v>
      </c>
      <c r="D1276" s="19">
        <v>1</v>
      </c>
      <c r="E1276" s="2">
        <v>16200</v>
      </c>
      <c r="F1276" s="2">
        <f t="shared" si="665"/>
        <v>16200</v>
      </c>
      <c r="G1276" s="2">
        <v>17658</v>
      </c>
      <c r="H1276" s="2">
        <f t="shared" si="666"/>
        <v>17658</v>
      </c>
      <c r="I1276" s="2">
        <v>21424.5</v>
      </c>
      <c r="J1276" s="63">
        <f t="shared" si="667"/>
        <v>21424.5</v>
      </c>
      <c r="K1276" s="20">
        <f t="shared" si="668"/>
        <v>16200</v>
      </c>
      <c r="L1276" s="20">
        <f t="shared" si="669"/>
        <v>21424.5</v>
      </c>
      <c r="M1276" s="20">
        <f t="shared" si="670"/>
        <v>17658</v>
      </c>
      <c r="N1276" s="20">
        <f t="shared" si="671"/>
        <v>18427.5</v>
      </c>
      <c r="O1276" s="20">
        <f t="shared" si="640"/>
        <v>16929</v>
      </c>
      <c r="P1276" s="20">
        <f t="shared" si="641"/>
        <v>19541.25</v>
      </c>
      <c r="Q1276" s="20">
        <f t="shared" si="672"/>
        <v>1030.9616869699862</v>
      </c>
      <c r="R1276" s="21">
        <f t="shared" si="642"/>
        <v>6.0899148618937103E-2</v>
      </c>
      <c r="S1276" s="20">
        <f t="shared" si="654"/>
        <v>18427.5</v>
      </c>
      <c r="T1276" s="16" t="str">
        <f t="shared" si="643"/>
        <v>PROMEDIO</v>
      </c>
      <c r="U1276" s="16">
        <v>1</v>
      </c>
      <c r="V1276" s="16">
        <v>1</v>
      </c>
      <c r="W1276" s="18">
        <f t="shared" si="644"/>
        <v>0</v>
      </c>
      <c r="X1276" s="22">
        <f t="shared" si="645"/>
        <v>1</v>
      </c>
      <c r="Y1276" s="22" t="e">
        <f>U1276/#REF!</f>
        <v>#REF!</v>
      </c>
      <c r="Z1276" s="22" t="e">
        <f>V1276/#REF!</f>
        <v>#REF!</v>
      </c>
      <c r="AA1276" s="20">
        <f t="shared" si="655"/>
        <v>18427.5</v>
      </c>
      <c r="AB1276" s="20">
        <f t="shared" si="656"/>
        <v>18427.5</v>
      </c>
    </row>
    <row r="1277" spans="1:47" x14ac:dyDescent="0.2">
      <c r="A1277" s="40">
        <v>1183</v>
      </c>
      <c r="B1277" s="55" t="s">
        <v>190</v>
      </c>
      <c r="C1277" s="54" t="s">
        <v>156</v>
      </c>
      <c r="D1277" s="19">
        <v>1</v>
      </c>
      <c r="E1277" s="2">
        <v>19000</v>
      </c>
      <c r="F1277" s="2">
        <f t="shared" si="665"/>
        <v>19000</v>
      </c>
      <c r="G1277" s="2">
        <v>21850</v>
      </c>
      <c r="H1277" s="2">
        <f t="shared" si="666"/>
        <v>21850</v>
      </c>
      <c r="I1277" s="2">
        <v>28745.1</v>
      </c>
      <c r="J1277" s="63">
        <f t="shared" si="667"/>
        <v>28745.1</v>
      </c>
      <c r="K1277" s="20">
        <f t="shared" si="668"/>
        <v>19000</v>
      </c>
      <c r="L1277" s="20">
        <f t="shared" si="669"/>
        <v>28745.1</v>
      </c>
      <c r="M1277" s="20">
        <f t="shared" si="670"/>
        <v>21850</v>
      </c>
      <c r="N1277" s="20">
        <f t="shared" si="671"/>
        <v>23198.366666666669</v>
      </c>
      <c r="O1277" s="20">
        <f t="shared" si="640"/>
        <v>20425</v>
      </c>
      <c r="P1277" s="20">
        <f t="shared" si="641"/>
        <v>25297.55</v>
      </c>
      <c r="Q1277" s="20">
        <f t="shared" si="672"/>
        <v>2015.2543263816603</v>
      </c>
      <c r="R1277" s="21">
        <f t="shared" si="642"/>
        <v>9.8666062491146164E-2</v>
      </c>
      <c r="S1277" s="20">
        <f t="shared" si="654"/>
        <v>23198.366666666669</v>
      </c>
      <c r="T1277" s="16" t="str">
        <f t="shared" si="643"/>
        <v>PROMEDIO</v>
      </c>
      <c r="U1277" s="16">
        <v>1</v>
      </c>
      <c r="V1277" s="16">
        <v>1</v>
      </c>
      <c r="W1277" s="18">
        <f t="shared" si="644"/>
        <v>0</v>
      </c>
      <c r="X1277" s="22">
        <f t="shared" si="645"/>
        <v>1</v>
      </c>
      <c r="Y1277" s="22" t="e">
        <f>U1277/#REF!</f>
        <v>#REF!</v>
      </c>
      <c r="Z1277" s="22" t="e">
        <f>V1277/#REF!</f>
        <v>#REF!</v>
      </c>
      <c r="AA1277" s="20">
        <f t="shared" si="655"/>
        <v>23198.366666666669</v>
      </c>
      <c r="AB1277" s="20">
        <f t="shared" si="656"/>
        <v>23198.366666666669</v>
      </c>
    </row>
    <row r="1278" spans="1:47" x14ac:dyDescent="0.2">
      <c r="A1278" s="40">
        <v>1184</v>
      </c>
      <c r="B1278" s="55" t="s">
        <v>191</v>
      </c>
      <c r="C1278" s="54" t="s">
        <v>156</v>
      </c>
      <c r="D1278" s="19">
        <v>1</v>
      </c>
      <c r="E1278" s="2">
        <v>30000</v>
      </c>
      <c r="F1278" s="2">
        <f t="shared" si="665"/>
        <v>30000</v>
      </c>
      <c r="G1278" s="2">
        <v>32100.000000000004</v>
      </c>
      <c r="H1278" s="2">
        <f t="shared" si="666"/>
        <v>32100.000000000004</v>
      </c>
      <c r="I1278" s="2">
        <v>45387</v>
      </c>
      <c r="J1278" s="63">
        <f t="shared" si="667"/>
        <v>45387</v>
      </c>
      <c r="K1278" s="20">
        <f t="shared" si="668"/>
        <v>30000</v>
      </c>
      <c r="L1278" s="20">
        <f t="shared" si="669"/>
        <v>45387</v>
      </c>
      <c r="M1278" s="20">
        <f t="shared" si="670"/>
        <v>32100.000000000004</v>
      </c>
      <c r="N1278" s="20">
        <f t="shared" si="671"/>
        <v>35829</v>
      </c>
      <c r="O1278" s="20">
        <f t="shared" si="640"/>
        <v>31050</v>
      </c>
      <c r="P1278" s="20">
        <f t="shared" si="641"/>
        <v>38743.5</v>
      </c>
      <c r="Q1278" s="20">
        <f t="shared" si="672"/>
        <v>1484.9242404917522</v>
      </c>
      <c r="R1278" s="21">
        <f t="shared" si="642"/>
        <v>4.7823647036771409E-2</v>
      </c>
      <c r="S1278" s="20">
        <f t="shared" si="654"/>
        <v>35829</v>
      </c>
      <c r="T1278" s="16" t="str">
        <f t="shared" si="643"/>
        <v>PROMEDIO</v>
      </c>
      <c r="U1278" s="16">
        <v>1</v>
      </c>
      <c r="V1278" s="16">
        <v>1</v>
      </c>
      <c r="W1278" s="18">
        <f t="shared" si="644"/>
        <v>0</v>
      </c>
      <c r="X1278" s="22">
        <f t="shared" si="645"/>
        <v>1</v>
      </c>
      <c r="Y1278" s="22" t="e">
        <f>U1278/#REF!</f>
        <v>#REF!</v>
      </c>
      <c r="Z1278" s="22" t="e">
        <f>V1278/#REF!</f>
        <v>#REF!</v>
      </c>
      <c r="AA1278" s="20">
        <f t="shared" si="655"/>
        <v>35829</v>
      </c>
      <c r="AB1278" s="20">
        <f t="shared" si="656"/>
        <v>35829</v>
      </c>
    </row>
    <row r="1279" spans="1:47" x14ac:dyDescent="0.2">
      <c r="A1279" s="40">
        <v>1185</v>
      </c>
      <c r="B1279" s="55" t="s">
        <v>192</v>
      </c>
      <c r="C1279" s="54" t="s">
        <v>156</v>
      </c>
      <c r="D1279" s="19">
        <v>1</v>
      </c>
      <c r="E1279" s="2">
        <v>46600</v>
      </c>
      <c r="F1279" s="2">
        <f t="shared" si="665"/>
        <v>46600</v>
      </c>
      <c r="G1279" s="2">
        <v>50328</v>
      </c>
      <c r="H1279" s="2">
        <f t="shared" si="666"/>
        <v>50328</v>
      </c>
      <c r="I1279" s="2">
        <v>62704.959999999985</v>
      </c>
      <c r="J1279" s="63">
        <f t="shared" si="667"/>
        <v>62704.959999999985</v>
      </c>
      <c r="K1279" s="20">
        <f t="shared" si="668"/>
        <v>46600</v>
      </c>
      <c r="L1279" s="20">
        <f t="shared" si="669"/>
        <v>62704.959999999985</v>
      </c>
      <c r="M1279" s="20">
        <f t="shared" si="670"/>
        <v>50328</v>
      </c>
      <c r="N1279" s="20">
        <f t="shared" si="671"/>
        <v>53210.986666666664</v>
      </c>
      <c r="O1279" s="20">
        <f t="shared" si="640"/>
        <v>48464</v>
      </c>
      <c r="P1279" s="20">
        <f t="shared" si="641"/>
        <v>56516.479999999996</v>
      </c>
      <c r="Q1279" s="20">
        <f t="shared" si="672"/>
        <v>2636.0940802634491</v>
      </c>
      <c r="R1279" s="21">
        <f t="shared" si="642"/>
        <v>5.4392829322042119E-2</v>
      </c>
      <c r="S1279" s="20">
        <f t="shared" si="654"/>
        <v>53210.986666666664</v>
      </c>
      <c r="T1279" s="16" t="str">
        <f t="shared" si="643"/>
        <v>PROMEDIO</v>
      </c>
      <c r="U1279" s="16">
        <v>1</v>
      </c>
      <c r="V1279" s="16">
        <v>1</v>
      </c>
      <c r="W1279" s="18">
        <f t="shared" si="644"/>
        <v>0</v>
      </c>
      <c r="X1279" s="22">
        <f t="shared" si="645"/>
        <v>1</v>
      </c>
      <c r="Y1279" s="22" t="e">
        <f>U1279/#REF!</f>
        <v>#REF!</v>
      </c>
      <c r="Z1279" s="22" t="e">
        <f>V1279/#REF!</f>
        <v>#REF!</v>
      </c>
      <c r="AA1279" s="20">
        <f t="shared" si="655"/>
        <v>53210.986666666664</v>
      </c>
      <c r="AB1279" s="20">
        <f t="shared" si="656"/>
        <v>53210.986666666664</v>
      </c>
    </row>
    <row r="1280" spans="1:47" x14ac:dyDescent="0.2">
      <c r="A1280" s="40">
        <v>1186</v>
      </c>
      <c r="B1280" s="55" t="s">
        <v>193</v>
      </c>
      <c r="C1280" s="54" t="s">
        <v>156</v>
      </c>
      <c r="D1280" s="19">
        <v>1</v>
      </c>
      <c r="E1280" s="2">
        <v>68600</v>
      </c>
      <c r="F1280" s="2">
        <f t="shared" si="665"/>
        <v>68600</v>
      </c>
      <c r="G1280" s="2">
        <v>70658</v>
      </c>
      <c r="H1280" s="2">
        <f t="shared" si="666"/>
        <v>70658</v>
      </c>
      <c r="I1280" s="2">
        <v>89152.560000000027</v>
      </c>
      <c r="J1280" s="63">
        <f t="shared" si="667"/>
        <v>89152.560000000027</v>
      </c>
      <c r="K1280" s="20">
        <f t="shared" si="668"/>
        <v>68600</v>
      </c>
      <c r="L1280" s="20">
        <f t="shared" si="669"/>
        <v>89152.560000000027</v>
      </c>
      <c r="M1280" s="20">
        <f t="shared" si="670"/>
        <v>70658</v>
      </c>
      <c r="N1280" s="20">
        <f t="shared" si="671"/>
        <v>76136.853333333347</v>
      </c>
      <c r="O1280" s="20">
        <f t="shared" si="640"/>
        <v>69629</v>
      </c>
      <c r="P1280" s="20">
        <f t="shared" si="641"/>
        <v>79905.280000000013</v>
      </c>
      <c r="Q1280" s="20">
        <f t="shared" si="672"/>
        <v>1455.2257556819147</v>
      </c>
      <c r="R1280" s="21">
        <f t="shared" si="642"/>
        <v>2.0899707818321601E-2</v>
      </c>
      <c r="S1280" s="20">
        <f t="shared" si="654"/>
        <v>76136.853333333347</v>
      </c>
      <c r="T1280" s="16" t="str">
        <f t="shared" si="643"/>
        <v>PROMEDIO</v>
      </c>
      <c r="U1280" s="16">
        <v>1</v>
      </c>
      <c r="V1280" s="16">
        <v>1</v>
      </c>
      <c r="W1280" s="18">
        <f t="shared" si="644"/>
        <v>0</v>
      </c>
      <c r="X1280" s="22">
        <f t="shared" si="645"/>
        <v>1</v>
      </c>
      <c r="Y1280" s="22" t="e">
        <f>U1280/#REF!</f>
        <v>#REF!</v>
      </c>
      <c r="Z1280" s="22" t="e">
        <f>V1280/#REF!</f>
        <v>#REF!</v>
      </c>
      <c r="AA1280" s="20">
        <f t="shared" si="655"/>
        <v>76136.853333333347</v>
      </c>
      <c r="AB1280" s="20">
        <f t="shared" si="656"/>
        <v>76136.853333333347</v>
      </c>
    </row>
    <row r="1281" spans="1:47" ht="20.399999999999999" x14ac:dyDescent="0.2">
      <c r="A1281" s="40">
        <v>1187</v>
      </c>
      <c r="B1281" s="55" t="s">
        <v>726</v>
      </c>
      <c r="C1281" s="54" t="s">
        <v>153</v>
      </c>
      <c r="D1281" s="19">
        <v>1</v>
      </c>
      <c r="E1281" s="2">
        <v>1250000</v>
      </c>
      <c r="F1281" s="2">
        <f t="shared" si="665"/>
        <v>1250000</v>
      </c>
      <c r="G1281" s="2">
        <v>1325000</v>
      </c>
      <c r="H1281" s="2">
        <f t="shared" si="666"/>
        <v>1325000</v>
      </c>
      <c r="I1281" s="2">
        <v>1682000</v>
      </c>
      <c r="J1281" s="63">
        <f t="shared" si="667"/>
        <v>1682000</v>
      </c>
      <c r="K1281" s="20">
        <f t="shared" si="668"/>
        <v>1250000</v>
      </c>
      <c r="L1281" s="20">
        <f t="shared" si="669"/>
        <v>1682000</v>
      </c>
      <c r="M1281" s="20">
        <f t="shared" si="670"/>
        <v>1325000</v>
      </c>
      <c r="N1281" s="20">
        <f t="shared" si="671"/>
        <v>1419000</v>
      </c>
      <c r="O1281" s="20">
        <f t="shared" si="640"/>
        <v>1287500</v>
      </c>
      <c r="P1281" s="20">
        <f t="shared" si="641"/>
        <v>1503500</v>
      </c>
      <c r="Q1281" s="20">
        <f t="shared" si="672"/>
        <v>53033.008588991062</v>
      </c>
      <c r="R1281" s="21">
        <f t="shared" si="642"/>
        <v>4.1190686282711504E-2</v>
      </c>
      <c r="S1281" s="20">
        <f t="shared" si="654"/>
        <v>1419000</v>
      </c>
      <c r="T1281" s="16" t="str">
        <f t="shared" si="643"/>
        <v>PROMEDIO</v>
      </c>
      <c r="U1281" s="16">
        <v>1</v>
      </c>
      <c r="V1281" s="16">
        <v>1</v>
      </c>
      <c r="W1281" s="18">
        <f t="shared" si="644"/>
        <v>0</v>
      </c>
      <c r="X1281" s="22">
        <f t="shared" si="645"/>
        <v>1</v>
      </c>
      <c r="Y1281" s="22" t="e">
        <f>U1281/#REF!</f>
        <v>#REF!</v>
      </c>
      <c r="Z1281" s="22" t="e">
        <f>V1281/#REF!</f>
        <v>#REF!</v>
      </c>
      <c r="AA1281" s="20">
        <f t="shared" si="655"/>
        <v>1419000</v>
      </c>
      <c r="AB1281" s="20">
        <f t="shared" si="656"/>
        <v>1419000</v>
      </c>
    </row>
    <row r="1282" spans="1:47" ht="30.6" x14ac:dyDescent="0.2">
      <c r="A1282" s="40">
        <v>1188</v>
      </c>
      <c r="B1282" s="55" t="s">
        <v>743</v>
      </c>
      <c r="C1282" s="54" t="s">
        <v>152</v>
      </c>
      <c r="D1282" s="19">
        <v>1</v>
      </c>
      <c r="E1282" s="2">
        <v>115000</v>
      </c>
      <c r="F1282" s="2">
        <f t="shared" si="665"/>
        <v>115000</v>
      </c>
      <c r="G1282" s="2">
        <v>133400</v>
      </c>
      <c r="H1282" s="2">
        <f t="shared" si="666"/>
        <v>133400</v>
      </c>
      <c r="I1282" s="2">
        <v>126787.5</v>
      </c>
      <c r="J1282" s="63">
        <f t="shared" si="667"/>
        <v>126787.5</v>
      </c>
      <c r="K1282" s="20">
        <f t="shared" si="668"/>
        <v>115000</v>
      </c>
      <c r="L1282" s="20">
        <f t="shared" si="669"/>
        <v>133400</v>
      </c>
      <c r="M1282" s="20">
        <f t="shared" si="670"/>
        <v>126787.5</v>
      </c>
      <c r="N1282" s="20">
        <f t="shared" si="671"/>
        <v>125062.5</v>
      </c>
      <c r="O1282" s="20">
        <f t="shared" si="640"/>
        <v>120893.75</v>
      </c>
      <c r="P1282" s="20">
        <f t="shared" si="641"/>
        <v>130093.75</v>
      </c>
      <c r="Q1282" s="20">
        <f t="shared" si="672"/>
        <v>13010.764773832474</v>
      </c>
      <c r="R1282" s="21">
        <f t="shared" si="642"/>
        <v>0.10762148393802387</v>
      </c>
      <c r="S1282" s="20">
        <f t="shared" si="654"/>
        <v>120893.75</v>
      </c>
      <c r="T1282" s="16" t="str">
        <f t="shared" si="643"/>
        <v>PROM[MEN-MED]</v>
      </c>
      <c r="U1282" s="16">
        <v>1</v>
      </c>
      <c r="V1282" s="16">
        <v>1</v>
      </c>
      <c r="W1282" s="18">
        <f t="shared" si="644"/>
        <v>0</v>
      </c>
      <c r="X1282" s="22">
        <f t="shared" si="645"/>
        <v>1</v>
      </c>
      <c r="Y1282" s="22" t="e">
        <f>U1282/#REF!</f>
        <v>#REF!</v>
      </c>
      <c r="Z1282" s="22" t="e">
        <f>V1282/#REF!</f>
        <v>#REF!</v>
      </c>
      <c r="AA1282" s="20">
        <f t="shared" si="655"/>
        <v>120893.75</v>
      </c>
      <c r="AB1282" s="20">
        <f t="shared" si="656"/>
        <v>120893.75</v>
      </c>
    </row>
    <row r="1283" spans="1:47" ht="20.399999999999999" x14ac:dyDescent="0.2">
      <c r="A1283" s="40">
        <v>1189</v>
      </c>
      <c r="B1283" s="55" t="s">
        <v>195</v>
      </c>
      <c r="C1283" s="54" t="s">
        <v>153</v>
      </c>
      <c r="D1283" s="19">
        <v>1</v>
      </c>
      <c r="E1283" s="2">
        <v>1250000</v>
      </c>
      <c r="F1283" s="2">
        <f t="shared" si="665"/>
        <v>1250000</v>
      </c>
      <c r="G1283" s="2">
        <v>1412499.9999999998</v>
      </c>
      <c r="H1283" s="2">
        <f t="shared" si="666"/>
        <v>1412499.9999999998</v>
      </c>
      <c r="I1283" s="2">
        <v>1770125</v>
      </c>
      <c r="J1283" s="63">
        <f t="shared" si="667"/>
        <v>1770125</v>
      </c>
      <c r="K1283" s="20">
        <f t="shared" si="668"/>
        <v>1250000</v>
      </c>
      <c r="L1283" s="20">
        <f t="shared" si="669"/>
        <v>1770125</v>
      </c>
      <c r="M1283" s="20">
        <f t="shared" si="670"/>
        <v>1412499.9999999998</v>
      </c>
      <c r="N1283" s="20">
        <f t="shared" si="671"/>
        <v>1477541.6666666667</v>
      </c>
      <c r="O1283" s="20">
        <f t="shared" si="640"/>
        <v>1331250</v>
      </c>
      <c r="P1283" s="20">
        <f t="shared" si="641"/>
        <v>1591312.5</v>
      </c>
      <c r="Q1283" s="20">
        <f t="shared" si="672"/>
        <v>114904.85194281381</v>
      </c>
      <c r="R1283" s="21">
        <f t="shared" si="642"/>
        <v>8.6313503806808495E-2</v>
      </c>
      <c r="S1283" s="20">
        <f t="shared" si="654"/>
        <v>1477541.6666666667</v>
      </c>
      <c r="T1283" s="16" t="str">
        <f t="shared" si="643"/>
        <v>PROMEDIO</v>
      </c>
      <c r="U1283" s="16">
        <v>1</v>
      </c>
      <c r="V1283" s="16">
        <v>1</v>
      </c>
      <c r="W1283" s="18">
        <f t="shared" si="644"/>
        <v>0</v>
      </c>
      <c r="X1283" s="22">
        <f t="shared" si="645"/>
        <v>1</v>
      </c>
      <c r="Y1283" s="22" t="e">
        <f>U1283/#REF!</f>
        <v>#REF!</v>
      </c>
      <c r="Z1283" s="22" t="e">
        <f>V1283/#REF!</f>
        <v>#REF!</v>
      </c>
      <c r="AA1283" s="20">
        <f t="shared" si="655"/>
        <v>1477541.6666666667</v>
      </c>
      <c r="AB1283" s="20">
        <f t="shared" si="656"/>
        <v>1477541.6666666667</v>
      </c>
    </row>
    <row r="1284" spans="1:47" ht="20.399999999999999" x14ac:dyDescent="0.2">
      <c r="A1284" s="40">
        <v>1190</v>
      </c>
      <c r="B1284" s="55" t="s">
        <v>196</v>
      </c>
      <c r="C1284" s="54" t="s">
        <v>153</v>
      </c>
      <c r="D1284" s="19">
        <v>1</v>
      </c>
      <c r="E1284" s="2">
        <v>1690000</v>
      </c>
      <c r="F1284" s="2">
        <f t="shared" si="665"/>
        <v>1690000</v>
      </c>
      <c r="G1284" s="2">
        <v>2112500</v>
      </c>
      <c r="H1284" s="2">
        <f t="shared" si="666"/>
        <v>2112500</v>
      </c>
      <c r="I1284" s="2">
        <v>1723969</v>
      </c>
      <c r="J1284" s="63">
        <f t="shared" si="667"/>
        <v>1723969</v>
      </c>
      <c r="K1284" s="20">
        <f t="shared" si="668"/>
        <v>1690000</v>
      </c>
      <c r="L1284" s="20">
        <f t="shared" si="669"/>
        <v>2112500</v>
      </c>
      <c r="M1284" s="20">
        <f t="shared" si="670"/>
        <v>1723969</v>
      </c>
      <c r="N1284" s="20">
        <f t="shared" si="671"/>
        <v>1842156.3333333333</v>
      </c>
      <c r="O1284" s="20">
        <f t="shared" si="640"/>
        <v>1706984.5</v>
      </c>
      <c r="P1284" s="20">
        <f t="shared" si="641"/>
        <v>1918234.5</v>
      </c>
      <c r="Q1284" s="20">
        <f t="shared" si="672"/>
        <v>298752.61505131633</v>
      </c>
      <c r="R1284" s="21">
        <f t="shared" si="642"/>
        <v>0.17501776674089092</v>
      </c>
      <c r="S1284" s="20">
        <f t="shared" si="654"/>
        <v>1706984.5</v>
      </c>
      <c r="T1284" s="16" t="str">
        <f t="shared" si="643"/>
        <v>PROM[MEN-MED]</v>
      </c>
      <c r="U1284" s="16">
        <v>1</v>
      </c>
      <c r="V1284" s="16">
        <v>1</v>
      </c>
      <c r="W1284" s="18">
        <f t="shared" si="644"/>
        <v>0</v>
      </c>
      <c r="X1284" s="22">
        <f t="shared" si="645"/>
        <v>1</v>
      </c>
      <c r="Y1284" s="22" t="e">
        <f>U1284/#REF!</f>
        <v>#REF!</v>
      </c>
      <c r="Z1284" s="22" t="e">
        <f>V1284/#REF!</f>
        <v>#REF!</v>
      </c>
      <c r="AA1284" s="20">
        <f t="shared" si="655"/>
        <v>1706984.5</v>
      </c>
      <c r="AB1284" s="20">
        <f t="shared" si="656"/>
        <v>1706984.5</v>
      </c>
    </row>
    <row r="1285" spans="1:47" ht="20.399999999999999" x14ac:dyDescent="0.2">
      <c r="A1285" s="40">
        <v>1191</v>
      </c>
      <c r="B1285" s="55" t="s">
        <v>197</v>
      </c>
      <c r="C1285" s="54" t="s">
        <v>153</v>
      </c>
      <c r="D1285" s="19">
        <v>1</v>
      </c>
      <c r="E1285" s="2">
        <v>1430000</v>
      </c>
      <c r="F1285" s="2">
        <f t="shared" si="665"/>
        <v>1430000</v>
      </c>
      <c r="G1285" s="2">
        <v>1630200.0000000002</v>
      </c>
      <c r="H1285" s="2">
        <f t="shared" si="666"/>
        <v>1630200.0000000002</v>
      </c>
      <c r="I1285" s="2">
        <v>1793792.0000000005</v>
      </c>
      <c r="J1285" s="63">
        <f t="shared" si="667"/>
        <v>1793792.0000000005</v>
      </c>
      <c r="K1285" s="20">
        <f t="shared" si="668"/>
        <v>1430000</v>
      </c>
      <c r="L1285" s="20">
        <f t="shared" si="669"/>
        <v>1793792.0000000005</v>
      </c>
      <c r="M1285" s="20">
        <f t="shared" si="670"/>
        <v>1630200.0000000002</v>
      </c>
      <c r="N1285" s="20">
        <f t="shared" si="671"/>
        <v>1617997.3333333333</v>
      </c>
      <c r="O1285" s="20">
        <f t="shared" si="640"/>
        <v>1530100</v>
      </c>
      <c r="P1285" s="20">
        <f t="shared" si="641"/>
        <v>1711996.0000000005</v>
      </c>
      <c r="Q1285" s="20">
        <f t="shared" si="672"/>
        <v>141562.77759354698</v>
      </c>
      <c r="R1285" s="21">
        <f t="shared" si="642"/>
        <v>9.251864426739885E-2</v>
      </c>
      <c r="S1285" s="20">
        <f t="shared" si="654"/>
        <v>1617997.3333333333</v>
      </c>
      <c r="T1285" s="16" t="str">
        <f t="shared" si="643"/>
        <v>PROMEDIO</v>
      </c>
      <c r="U1285" s="16">
        <v>1</v>
      </c>
      <c r="V1285" s="16">
        <v>1</v>
      </c>
      <c r="W1285" s="18">
        <f t="shared" si="644"/>
        <v>0</v>
      </c>
      <c r="X1285" s="22">
        <f t="shared" si="645"/>
        <v>1</v>
      </c>
      <c r="Y1285" s="22" t="e">
        <f>U1285/#REF!</f>
        <v>#REF!</v>
      </c>
      <c r="Z1285" s="22" t="e">
        <f>V1285/#REF!</f>
        <v>#REF!</v>
      </c>
      <c r="AA1285" s="20">
        <f t="shared" si="655"/>
        <v>1617997.3333333333</v>
      </c>
      <c r="AB1285" s="20">
        <f t="shared" si="656"/>
        <v>1617997.3333333333</v>
      </c>
    </row>
    <row r="1286" spans="1:47" ht="20.399999999999999" x14ac:dyDescent="0.2">
      <c r="A1286" s="40">
        <v>1192</v>
      </c>
      <c r="B1286" s="55" t="s">
        <v>198</v>
      </c>
      <c r="C1286" s="54" t="s">
        <v>153</v>
      </c>
      <c r="D1286" s="19">
        <v>1</v>
      </c>
      <c r="E1286" s="2">
        <v>1176000</v>
      </c>
      <c r="F1286" s="2">
        <f t="shared" si="665"/>
        <v>1176000</v>
      </c>
      <c r="G1286" s="2">
        <v>1470000</v>
      </c>
      <c r="H1286" s="2">
        <f t="shared" si="666"/>
        <v>1470000</v>
      </c>
      <c r="I1286" s="2">
        <v>1371686.4000000001</v>
      </c>
      <c r="J1286" s="63">
        <f t="shared" si="667"/>
        <v>1371686.4000000001</v>
      </c>
      <c r="K1286" s="20">
        <f t="shared" si="668"/>
        <v>1176000</v>
      </c>
      <c r="L1286" s="20">
        <f t="shared" si="669"/>
        <v>1470000</v>
      </c>
      <c r="M1286" s="20">
        <f t="shared" si="670"/>
        <v>1371686.4000000001</v>
      </c>
      <c r="N1286" s="20">
        <f t="shared" si="671"/>
        <v>1339228.8</v>
      </c>
      <c r="O1286" s="20">
        <f t="shared" si="640"/>
        <v>1273843.2000000002</v>
      </c>
      <c r="P1286" s="20">
        <f t="shared" si="641"/>
        <v>1420843.2000000002</v>
      </c>
      <c r="Q1286" s="20">
        <f t="shared" si="672"/>
        <v>207889.39366884498</v>
      </c>
      <c r="R1286" s="21">
        <f t="shared" si="642"/>
        <v>0.16319857394445797</v>
      </c>
      <c r="S1286" s="20">
        <f t="shared" si="654"/>
        <v>1273843.2000000002</v>
      </c>
      <c r="T1286" s="16" t="str">
        <f t="shared" si="643"/>
        <v>PROM[MEN-MED]</v>
      </c>
      <c r="U1286" s="16">
        <v>1</v>
      </c>
      <c r="V1286" s="16">
        <v>1</v>
      </c>
      <c r="W1286" s="18">
        <f t="shared" si="644"/>
        <v>0</v>
      </c>
      <c r="X1286" s="22">
        <f t="shared" si="645"/>
        <v>1</v>
      </c>
      <c r="Y1286" s="22" t="e">
        <f>U1286/#REF!</f>
        <v>#REF!</v>
      </c>
      <c r="Z1286" s="22" t="e">
        <f>V1286/#REF!</f>
        <v>#REF!</v>
      </c>
      <c r="AA1286" s="20">
        <f t="shared" si="655"/>
        <v>1273843.2000000002</v>
      </c>
      <c r="AB1286" s="20">
        <f t="shared" si="656"/>
        <v>1273843.2000000002</v>
      </c>
    </row>
    <row r="1287" spans="1:47" ht="20.399999999999999" x14ac:dyDescent="0.2">
      <c r="A1287" s="40">
        <v>1193</v>
      </c>
      <c r="B1287" s="55" t="s">
        <v>199</v>
      </c>
      <c r="C1287" s="54" t="s">
        <v>153</v>
      </c>
      <c r="D1287" s="19">
        <v>1</v>
      </c>
      <c r="E1287" s="2">
        <v>120000</v>
      </c>
      <c r="F1287" s="2">
        <f t="shared" si="665"/>
        <v>120000</v>
      </c>
      <c r="G1287" s="2">
        <v>133200</v>
      </c>
      <c r="H1287" s="2">
        <f t="shared" si="666"/>
        <v>133200</v>
      </c>
      <c r="I1287" s="2">
        <v>167088</v>
      </c>
      <c r="J1287" s="63">
        <f t="shared" si="667"/>
        <v>167088</v>
      </c>
      <c r="K1287" s="20">
        <f t="shared" si="668"/>
        <v>120000</v>
      </c>
      <c r="L1287" s="20">
        <f t="shared" si="669"/>
        <v>167088</v>
      </c>
      <c r="M1287" s="20">
        <f t="shared" si="670"/>
        <v>133200</v>
      </c>
      <c r="N1287" s="20">
        <f t="shared" si="671"/>
        <v>140096</v>
      </c>
      <c r="O1287" s="20">
        <f t="shared" si="640"/>
        <v>126600</v>
      </c>
      <c r="P1287" s="20">
        <f t="shared" si="641"/>
        <v>150144</v>
      </c>
      <c r="Q1287" s="20">
        <f t="shared" si="672"/>
        <v>9333.8095116624281</v>
      </c>
      <c r="R1287" s="21">
        <f t="shared" si="642"/>
        <v>7.3726773393858039E-2</v>
      </c>
      <c r="S1287" s="20">
        <f t="shared" si="654"/>
        <v>140096</v>
      </c>
      <c r="T1287" s="16" t="str">
        <f t="shared" si="643"/>
        <v>PROMEDIO</v>
      </c>
      <c r="U1287" s="16">
        <v>1</v>
      </c>
      <c r="V1287" s="16">
        <v>1</v>
      </c>
      <c r="W1287" s="18">
        <f t="shared" si="644"/>
        <v>0</v>
      </c>
      <c r="X1287" s="22">
        <f t="shared" si="645"/>
        <v>1</v>
      </c>
      <c r="Y1287" s="22" t="e">
        <f>U1287/#REF!</f>
        <v>#REF!</v>
      </c>
      <c r="Z1287" s="22" t="e">
        <f>V1287/#REF!</f>
        <v>#REF!</v>
      </c>
      <c r="AA1287" s="20">
        <f t="shared" si="655"/>
        <v>140096</v>
      </c>
      <c r="AB1287" s="20">
        <f t="shared" si="656"/>
        <v>140096</v>
      </c>
    </row>
    <row r="1288" spans="1:47" x14ac:dyDescent="0.2">
      <c r="A1288" s="40">
        <v>1194</v>
      </c>
      <c r="B1288" s="55" t="s">
        <v>200</v>
      </c>
      <c r="C1288" s="54" t="s">
        <v>153</v>
      </c>
      <c r="D1288" s="19">
        <v>1</v>
      </c>
      <c r="E1288" s="2">
        <v>300000</v>
      </c>
      <c r="F1288" s="2">
        <f t="shared" si="665"/>
        <v>300000</v>
      </c>
      <c r="G1288" s="2">
        <v>348000</v>
      </c>
      <c r="H1288" s="2">
        <f t="shared" si="666"/>
        <v>348000</v>
      </c>
      <c r="I1288" s="2">
        <v>403680</v>
      </c>
      <c r="J1288" s="63">
        <f t="shared" si="667"/>
        <v>403680</v>
      </c>
      <c r="K1288" s="20">
        <f t="shared" si="668"/>
        <v>300000</v>
      </c>
      <c r="L1288" s="20">
        <f t="shared" si="669"/>
        <v>403680</v>
      </c>
      <c r="M1288" s="20">
        <f t="shared" si="670"/>
        <v>348000</v>
      </c>
      <c r="N1288" s="20">
        <f t="shared" si="671"/>
        <v>350560</v>
      </c>
      <c r="O1288" s="20">
        <f t="shared" si="640"/>
        <v>324000</v>
      </c>
      <c r="P1288" s="20">
        <f t="shared" si="641"/>
        <v>375840</v>
      </c>
      <c r="Q1288" s="20">
        <f t="shared" si="672"/>
        <v>33941.125496954279</v>
      </c>
      <c r="R1288" s="21">
        <f t="shared" si="642"/>
        <v>0.10475656017578482</v>
      </c>
      <c r="S1288" s="20">
        <f t="shared" si="654"/>
        <v>324000</v>
      </c>
      <c r="T1288" s="16" t="str">
        <f t="shared" si="643"/>
        <v>PROM[MEN-MED]</v>
      </c>
      <c r="U1288" s="16">
        <v>1</v>
      </c>
      <c r="V1288" s="16">
        <v>1</v>
      </c>
      <c r="W1288" s="18">
        <f t="shared" si="644"/>
        <v>0</v>
      </c>
      <c r="X1288" s="22">
        <f t="shared" si="645"/>
        <v>1</v>
      </c>
      <c r="Y1288" s="22" t="e">
        <f>U1288/#REF!</f>
        <v>#REF!</v>
      </c>
      <c r="Z1288" s="22" t="e">
        <f>V1288/#REF!</f>
        <v>#REF!</v>
      </c>
      <c r="AA1288" s="20">
        <f t="shared" si="655"/>
        <v>324000</v>
      </c>
      <c r="AB1288" s="20">
        <f t="shared" si="656"/>
        <v>324000</v>
      </c>
    </row>
    <row r="1289" spans="1:47" x14ac:dyDescent="0.2">
      <c r="A1289" s="40">
        <v>1195</v>
      </c>
      <c r="B1289" s="55" t="s">
        <v>201</v>
      </c>
      <c r="C1289" s="54" t="s">
        <v>153</v>
      </c>
      <c r="D1289" s="19">
        <v>1</v>
      </c>
      <c r="E1289" s="2">
        <v>755352.48</v>
      </c>
      <c r="F1289" s="2">
        <f t="shared" si="665"/>
        <v>755352.48</v>
      </c>
      <c r="G1289" s="2">
        <v>913976.50079999992</v>
      </c>
      <c r="H1289" s="2">
        <f t="shared" si="666"/>
        <v>913976.50079999992</v>
      </c>
      <c r="I1289" s="2">
        <v>832776.10920000006</v>
      </c>
      <c r="J1289" s="63">
        <f t="shared" si="667"/>
        <v>832776.10920000006</v>
      </c>
      <c r="K1289" s="20">
        <f t="shared" si="668"/>
        <v>755352.48</v>
      </c>
      <c r="L1289" s="20">
        <f t="shared" si="669"/>
        <v>913976.50079999992</v>
      </c>
      <c r="M1289" s="20">
        <f t="shared" si="670"/>
        <v>832776.10920000006</v>
      </c>
      <c r="N1289" s="20">
        <f t="shared" si="671"/>
        <v>834035.02999999991</v>
      </c>
      <c r="O1289" s="20">
        <f t="shared" si="640"/>
        <v>794064.29460000002</v>
      </c>
      <c r="P1289" s="20">
        <f t="shared" si="641"/>
        <v>873376.30499999993</v>
      </c>
      <c r="Q1289" s="20">
        <f t="shared" si="672"/>
        <v>112164.12076675592</v>
      </c>
      <c r="R1289" s="21">
        <f t="shared" si="642"/>
        <v>0.14125319766865629</v>
      </c>
      <c r="S1289" s="20">
        <f t="shared" si="654"/>
        <v>794064.29460000002</v>
      </c>
      <c r="T1289" s="16" t="str">
        <f t="shared" si="643"/>
        <v>PROM[MEN-MED]</v>
      </c>
      <c r="U1289" s="16">
        <v>1</v>
      </c>
      <c r="V1289" s="16">
        <v>1</v>
      </c>
      <c r="W1289" s="18">
        <f t="shared" si="644"/>
        <v>0</v>
      </c>
      <c r="X1289" s="22">
        <f t="shared" si="645"/>
        <v>1</v>
      </c>
      <c r="Y1289" s="22" t="e">
        <f>U1289/#REF!</f>
        <v>#REF!</v>
      </c>
      <c r="Z1289" s="22" t="e">
        <f>V1289/#REF!</f>
        <v>#REF!</v>
      </c>
      <c r="AA1289" s="20">
        <f t="shared" si="655"/>
        <v>794064.29460000002</v>
      </c>
      <c r="AB1289" s="20">
        <f t="shared" si="656"/>
        <v>794064.29460000002</v>
      </c>
    </row>
    <row r="1290" spans="1:47" ht="20.399999999999999" x14ac:dyDescent="0.2">
      <c r="A1290" s="40">
        <v>1196</v>
      </c>
      <c r="B1290" s="55" t="s">
        <v>202</v>
      </c>
      <c r="C1290" s="54" t="s">
        <v>153</v>
      </c>
      <c r="D1290" s="19">
        <v>1</v>
      </c>
      <c r="E1290" s="2">
        <v>290000</v>
      </c>
      <c r="F1290" s="2">
        <f t="shared" si="665"/>
        <v>290000</v>
      </c>
      <c r="G1290" s="2">
        <v>336400</v>
      </c>
      <c r="H1290" s="2">
        <f t="shared" si="666"/>
        <v>336400</v>
      </c>
      <c r="I1290" s="2">
        <v>338256</v>
      </c>
      <c r="J1290" s="63">
        <f t="shared" si="667"/>
        <v>338256</v>
      </c>
      <c r="K1290" s="20">
        <f t="shared" si="668"/>
        <v>290000</v>
      </c>
      <c r="L1290" s="20">
        <f t="shared" si="669"/>
        <v>338256</v>
      </c>
      <c r="M1290" s="20">
        <f t="shared" si="670"/>
        <v>336400</v>
      </c>
      <c r="N1290" s="20">
        <f t="shared" si="671"/>
        <v>321552</v>
      </c>
      <c r="O1290" s="20">
        <f t="shared" si="640"/>
        <v>313200</v>
      </c>
      <c r="P1290" s="20">
        <f t="shared" si="641"/>
        <v>337328</v>
      </c>
      <c r="Q1290" s="20">
        <f t="shared" si="672"/>
        <v>32809.754647055808</v>
      </c>
      <c r="R1290" s="21">
        <f t="shared" si="642"/>
        <v>0.10475656017578483</v>
      </c>
      <c r="S1290" s="20">
        <f t="shared" si="654"/>
        <v>313200</v>
      </c>
      <c r="T1290" s="16" t="str">
        <f t="shared" si="643"/>
        <v>PROM[MEN-MED]</v>
      </c>
      <c r="U1290" s="16">
        <v>1</v>
      </c>
      <c r="V1290" s="16">
        <v>1</v>
      </c>
      <c r="W1290" s="18">
        <f t="shared" si="644"/>
        <v>0</v>
      </c>
      <c r="X1290" s="22">
        <f t="shared" si="645"/>
        <v>1</v>
      </c>
      <c r="Y1290" s="22" t="e">
        <f>U1290/#REF!</f>
        <v>#REF!</v>
      </c>
      <c r="Z1290" s="22" t="e">
        <f>V1290/#REF!</f>
        <v>#REF!</v>
      </c>
      <c r="AA1290" s="20">
        <f t="shared" si="655"/>
        <v>313200</v>
      </c>
      <c r="AB1290" s="20">
        <f t="shared" si="656"/>
        <v>313200</v>
      </c>
    </row>
    <row r="1291" spans="1:47" s="45" customFormat="1" ht="17.399999999999999" customHeight="1" x14ac:dyDescent="0.2">
      <c r="A1291" s="334" t="s">
        <v>180</v>
      </c>
      <c r="B1291" s="335"/>
      <c r="C1291" s="43"/>
      <c r="D1291" s="124"/>
      <c r="E1291" s="125"/>
      <c r="F1291" s="125"/>
      <c r="G1291" s="125"/>
      <c r="H1291" s="125"/>
      <c r="I1291" s="125"/>
      <c r="J1291" s="126"/>
      <c r="K1291" s="127"/>
      <c r="L1291" s="127"/>
      <c r="M1291" s="127"/>
      <c r="N1291" s="127"/>
      <c r="O1291" s="127"/>
      <c r="P1291" s="127"/>
      <c r="Q1291" s="127"/>
      <c r="R1291" s="128"/>
      <c r="S1291" s="127"/>
      <c r="T1291" s="123"/>
      <c r="U1291" s="123"/>
      <c r="V1291" s="123"/>
      <c r="W1291" s="124"/>
      <c r="X1291" s="128"/>
      <c r="Y1291" s="128"/>
      <c r="Z1291" s="128"/>
      <c r="AA1291" s="127"/>
      <c r="AB1291" s="127"/>
      <c r="AC1291" s="44"/>
      <c r="AD1291" s="44"/>
      <c r="AE1291" s="44"/>
      <c r="AF1291" s="44"/>
      <c r="AG1291" s="44"/>
      <c r="AH1291" s="44"/>
      <c r="AI1291" s="44"/>
      <c r="AJ1291" s="44"/>
      <c r="AK1291" s="44"/>
      <c r="AL1291" s="44"/>
      <c r="AM1291" s="44"/>
      <c r="AN1291" s="44"/>
      <c r="AO1291" s="44"/>
      <c r="AP1291" s="44"/>
      <c r="AQ1291" s="44"/>
      <c r="AR1291" s="44"/>
      <c r="AS1291" s="44"/>
      <c r="AT1291" s="44"/>
      <c r="AU1291" s="44"/>
    </row>
    <row r="1292" spans="1:47" ht="20.399999999999999" x14ac:dyDescent="0.2">
      <c r="A1292" s="40">
        <v>1197</v>
      </c>
      <c r="B1292" s="55" t="s">
        <v>204</v>
      </c>
      <c r="C1292" s="54" t="s">
        <v>152</v>
      </c>
      <c r="D1292" s="19">
        <v>1</v>
      </c>
      <c r="E1292" s="2">
        <v>195000</v>
      </c>
      <c r="F1292" s="2">
        <f t="shared" ref="F1292:F1302" si="673">E1292*D1292</f>
        <v>195000</v>
      </c>
      <c r="G1292" s="2">
        <v>218400.00000000003</v>
      </c>
      <c r="H1292" s="2">
        <f t="shared" ref="H1292:H1302" si="674">G1292*D1292</f>
        <v>218400.00000000003</v>
      </c>
      <c r="I1292" s="2">
        <v>271518</v>
      </c>
      <c r="J1292" s="63">
        <f t="shared" ref="J1292:J1302" si="675">I1292*D1292</f>
        <v>271518</v>
      </c>
      <c r="K1292" s="20">
        <f t="shared" ref="K1292:K1302" si="676">MIN(E1292,G1292,I1292)</f>
        <v>195000</v>
      </c>
      <c r="L1292" s="20">
        <f t="shared" ref="L1292:L1302" si="677">MAX(E1292,G1292,I1292)</f>
        <v>271518</v>
      </c>
      <c r="M1292" s="20">
        <f t="shared" ref="M1292:M1302" si="678">MEDIAN(E1292,G1292,I1292)</f>
        <v>218400.00000000003</v>
      </c>
      <c r="N1292" s="20">
        <f t="shared" ref="N1292:N1302" si="679">AVERAGE(E1292,G1292,I1292)</f>
        <v>228306</v>
      </c>
      <c r="O1292" s="20">
        <f t="shared" si="640"/>
        <v>206700</v>
      </c>
      <c r="P1292" s="20">
        <f t="shared" si="641"/>
        <v>244959</v>
      </c>
      <c r="Q1292" s="20">
        <f t="shared" ref="Q1292:Q1302" si="680">STDEVA(E1292,G1292)</f>
        <v>16546.298679765234</v>
      </c>
      <c r="R1292" s="21">
        <f t="shared" si="642"/>
        <v>8.0049824285269633E-2</v>
      </c>
      <c r="S1292" s="20">
        <f t="shared" si="654"/>
        <v>228306</v>
      </c>
      <c r="T1292" s="16" t="str">
        <f t="shared" si="643"/>
        <v>PROMEDIO</v>
      </c>
      <c r="U1292" s="16">
        <v>1</v>
      </c>
      <c r="V1292" s="16">
        <v>1</v>
      </c>
      <c r="W1292" s="18">
        <f t="shared" si="644"/>
        <v>0</v>
      </c>
      <c r="X1292" s="22">
        <f t="shared" si="645"/>
        <v>1</v>
      </c>
      <c r="Y1292" s="22" t="e">
        <f>U1292/#REF!</f>
        <v>#REF!</v>
      </c>
      <c r="Z1292" s="22" t="e">
        <f>V1292/#REF!</f>
        <v>#REF!</v>
      </c>
      <c r="AA1292" s="20">
        <f t="shared" si="655"/>
        <v>228306</v>
      </c>
      <c r="AB1292" s="20">
        <f t="shared" si="656"/>
        <v>228306</v>
      </c>
    </row>
    <row r="1293" spans="1:47" ht="20.399999999999999" x14ac:dyDescent="0.2">
      <c r="A1293" s="40">
        <v>1198</v>
      </c>
      <c r="B1293" s="55" t="s">
        <v>205</v>
      </c>
      <c r="C1293" s="54" t="s">
        <v>153</v>
      </c>
      <c r="D1293" s="19">
        <v>1</v>
      </c>
      <c r="E1293" s="2">
        <v>96000</v>
      </c>
      <c r="F1293" s="2">
        <f t="shared" si="673"/>
        <v>96000</v>
      </c>
      <c r="G1293" s="2">
        <v>106560.00000000001</v>
      </c>
      <c r="H1293" s="2">
        <f t="shared" si="674"/>
        <v>106560.00000000001</v>
      </c>
      <c r="I1293" s="2">
        <v>116160.00000000003</v>
      </c>
      <c r="J1293" s="63">
        <f t="shared" si="675"/>
        <v>116160.00000000003</v>
      </c>
      <c r="K1293" s="20">
        <f t="shared" si="676"/>
        <v>96000</v>
      </c>
      <c r="L1293" s="20">
        <f t="shared" si="677"/>
        <v>116160.00000000003</v>
      </c>
      <c r="M1293" s="20">
        <f t="shared" si="678"/>
        <v>106560.00000000001</v>
      </c>
      <c r="N1293" s="20">
        <f t="shared" si="679"/>
        <v>106240</v>
      </c>
      <c r="O1293" s="20">
        <f t="shared" si="640"/>
        <v>101280</v>
      </c>
      <c r="P1293" s="20">
        <f t="shared" si="641"/>
        <v>111360.00000000003</v>
      </c>
      <c r="Q1293" s="20">
        <f t="shared" si="680"/>
        <v>7467.0476093299521</v>
      </c>
      <c r="R1293" s="21">
        <f t="shared" si="642"/>
        <v>7.3726773393858136E-2</v>
      </c>
      <c r="S1293" s="20">
        <f t="shared" si="654"/>
        <v>106240</v>
      </c>
      <c r="T1293" s="16" t="str">
        <f t="shared" si="643"/>
        <v>PROMEDIO</v>
      </c>
      <c r="U1293" s="16">
        <v>1</v>
      </c>
      <c r="V1293" s="16">
        <v>1</v>
      </c>
      <c r="W1293" s="18">
        <f t="shared" si="644"/>
        <v>0</v>
      </c>
      <c r="X1293" s="22">
        <f t="shared" si="645"/>
        <v>1</v>
      </c>
      <c r="Y1293" s="22" t="e">
        <f>U1293/#REF!</f>
        <v>#REF!</v>
      </c>
      <c r="Z1293" s="22" t="e">
        <f>V1293/#REF!</f>
        <v>#REF!</v>
      </c>
      <c r="AA1293" s="20">
        <f t="shared" si="655"/>
        <v>106240</v>
      </c>
      <c r="AB1293" s="20">
        <f t="shared" si="656"/>
        <v>106240</v>
      </c>
    </row>
    <row r="1294" spans="1:47" ht="20.399999999999999" x14ac:dyDescent="0.2">
      <c r="A1294" s="40">
        <v>1199</v>
      </c>
      <c r="B1294" s="55" t="s">
        <v>206</v>
      </c>
      <c r="C1294" s="54" t="s">
        <v>152</v>
      </c>
      <c r="D1294" s="19">
        <v>1</v>
      </c>
      <c r="E1294" s="2">
        <v>55000</v>
      </c>
      <c r="F1294" s="2">
        <f t="shared" si="673"/>
        <v>55000</v>
      </c>
      <c r="G1294" s="2">
        <v>56100</v>
      </c>
      <c r="H1294" s="2">
        <f t="shared" si="674"/>
        <v>56100</v>
      </c>
      <c r="I1294" s="2">
        <v>79200</v>
      </c>
      <c r="J1294" s="63">
        <f t="shared" si="675"/>
        <v>79200</v>
      </c>
      <c r="K1294" s="20">
        <f t="shared" si="676"/>
        <v>55000</v>
      </c>
      <c r="L1294" s="20">
        <f t="shared" si="677"/>
        <v>79200</v>
      </c>
      <c r="M1294" s="20">
        <f t="shared" si="678"/>
        <v>56100</v>
      </c>
      <c r="N1294" s="20">
        <f t="shared" si="679"/>
        <v>63433.333333333336</v>
      </c>
      <c r="O1294" s="20">
        <f t="shared" si="640"/>
        <v>55550</v>
      </c>
      <c r="P1294" s="20">
        <f t="shared" si="641"/>
        <v>67650</v>
      </c>
      <c r="Q1294" s="20">
        <f t="shared" si="680"/>
        <v>777.81745930520231</v>
      </c>
      <c r="R1294" s="21">
        <f t="shared" si="642"/>
        <v>1.4002114478941535E-2</v>
      </c>
      <c r="S1294" s="20">
        <f t="shared" si="654"/>
        <v>63433.333333333336</v>
      </c>
      <c r="T1294" s="16" t="str">
        <f t="shared" si="643"/>
        <v>PROMEDIO</v>
      </c>
      <c r="U1294" s="16">
        <v>1</v>
      </c>
      <c r="V1294" s="16">
        <v>1</v>
      </c>
      <c r="W1294" s="18">
        <f t="shared" si="644"/>
        <v>0</v>
      </c>
      <c r="X1294" s="22">
        <f t="shared" si="645"/>
        <v>1</v>
      </c>
      <c r="Y1294" s="22" t="e">
        <f>U1294/#REF!</f>
        <v>#REF!</v>
      </c>
      <c r="Z1294" s="22" t="e">
        <f>V1294/#REF!</f>
        <v>#REF!</v>
      </c>
      <c r="AA1294" s="20">
        <f t="shared" si="655"/>
        <v>63433.333333333336</v>
      </c>
      <c r="AB1294" s="20">
        <f t="shared" si="656"/>
        <v>63433.333333333336</v>
      </c>
    </row>
    <row r="1295" spans="1:47" ht="20.399999999999999" x14ac:dyDescent="0.2">
      <c r="A1295" s="40">
        <v>1200</v>
      </c>
      <c r="B1295" s="55" t="s">
        <v>207</v>
      </c>
      <c r="C1295" s="54" t="s">
        <v>156</v>
      </c>
      <c r="D1295" s="19">
        <v>1</v>
      </c>
      <c r="E1295" s="2">
        <v>98000</v>
      </c>
      <c r="F1295" s="2">
        <f t="shared" si="673"/>
        <v>98000</v>
      </c>
      <c r="G1295" s="2">
        <v>115640</v>
      </c>
      <c r="H1295" s="2">
        <f t="shared" si="674"/>
        <v>115640</v>
      </c>
      <c r="I1295" s="2">
        <v>129604.99999999997</v>
      </c>
      <c r="J1295" s="63">
        <f t="shared" si="675"/>
        <v>129604.99999999997</v>
      </c>
      <c r="K1295" s="20">
        <f t="shared" si="676"/>
        <v>98000</v>
      </c>
      <c r="L1295" s="20">
        <f t="shared" si="677"/>
        <v>129604.99999999997</v>
      </c>
      <c r="M1295" s="20">
        <f t="shared" si="678"/>
        <v>115640</v>
      </c>
      <c r="N1295" s="20">
        <f t="shared" si="679"/>
        <v>114415</v>
      </c>
      <c r="O1295" s="20">
        <f t="shared" si="640"/>
        <v>106820</v>
      </c>
      <c r="P1295" s="20">
        <f t="shared" si="641"/>
        <v>122622.49999999999</v>
      </c>
      <c r="Q1295" s="20">
        <f t="shared" si="680"/>
        <v>12473.363620130698</v>
      </c>
      <c r="R1295" s="21">
        <f t="shared" si="642"/>
        <v>0.11676992716842069</v>
      </c>
      <c r="S1295" s="20">
        <f t="shared" si="654"/>
        <v>106820</v>
      </c>
      <c r="T1295" s="16" t="str">
        <f t="shared" si="643"/>
        <v>PROM[MEN-MED]</v>
      </c>
      <c r="U1295" s="16">
        <v>1</v>
      </c>
      <c r="V1295" s="16">
        <v>1</v>
      </c>
      <c r="W1295" s="18">
        <f t="shared" si="644"/>
        <v>0</v>
      </c>
      <c r="X1295" s="22">
        <f t="shared" si="645"/>
        <v>1</v>
      </c>
      <c r="Y1295" s="22" t="e">
        <f>U1295/#REF!</f>
        <v>#REF!</v>
      </c>
      <c r="Z1295" s="22" t="e">
        <f>V1295/#REF!</f>
        <v>#REF!</v>
      </c>
      <c r="AA1295" s="20">
        <f t="shared" si="655"/>
        <v>106820</v>
      </c>
      <c r="AB1295" s="20">
        <f t="shared" si="656"/>
        <v>106820</v>
      </c>
    </row>
    <row r="1296" spans="1:47" ht="20.399999999999999" x14ac:dyDescent="0.2">
      <c r="A1296" s="40">
        <v>1201</v>
      </c>
      <c r="B1296" s="55" t="s">
        <v>341</v>
      </c>
      <c r="C1296" s="54" t="s">
        <v>153</v>
      </c>
      <c r="D1296" s="19">
        <v>1</v>
      </c>
      <c r="E1296" s="2">
        <v>135000</v>
      </c>
      <c r="F1296" s="2">
        <f t="shared" si="673"/>
        <v>135000</v>
      </c>
      <c r="G1296" s="2">
        <v>167400</v>
      </c>
      <c r="H1296" s="2">
        <f t="shared" si="674"/>
        <v>167400</v>
      </c>
      <c r="I1296" s="2">
        <v>178537.5</v>
      </c>
      <c r="J1296" s="63">
        <f t="shared" si="675"/>
        <v>178537.5</v>
      </c>
      <c r="K1296" s="20">
        <f t="shared" si="676"/>
        <v>135000</v>
      </c>
      <c r="L1296" s="20">
        <f t="shared" si="677"/>
        <v>178537.5</v>
      </c>
      <c r="M1296" s="20">
        <f t="shared" si="678"/>
        <v>167400</v>
      </c>
      <c r="N1296" s="20">
        <f t="shared" si="679"/>
        <v>160312.5</v>
      </c>
      <c r="O1296" s="20">
        <f t="shared" si="640"/>
        <v>151200</v>
      </c>
      <c r="P1296" s="20">
        <f t="shared" si="641"/>
        <v>172968.75</v>
      </c>
      <c r="Q1296" s="20">
        <f t="shared" si="680"/>
        <v>22910.259710444141</v>
      </c>
      <c r="R1296" s="21">
        <f t="shared" si="642"/>
        <v>0.15152288168283162</v>
      </c>
      <c r="S1296" s="20">
        <f t="shared" si="654"/>
        <v>151200</v>
      </c>
      <c r="T1296" s="16" t="str">
        <f t="shared" si="643"/>
        <v>PROM[MEN-MED]</v>
      </c>
      <c r="U1296" s="16">
        <v>1</v>
      </c>
      <c r="V1296" s="16">
        <v>1</v>
      </c>
      <c r="W1296" s="18">
        <f t="shared" si="644"/>
        <v>0</v>
      </c>
      <c r="X1296" s="22">
        <f t="shared" si="645"/>
        <v>1</v>
      </c>
      <c r="Y1296" s="22" t="e">
        <f>U1296/#REF!</f>
        <v>#REF!</v>
      </c>
      <c r="Z1296" s="22" t="e">
        <f>V1296/#REF!</f>
        <v>#REF!</v>
      </c>
      <c r="AA1296" s="20">
        <f t="shared" si="655"/>
        <v>151200</v>
      </c>
      <c r="AB1296" s="20">
        <f t="shared" si="656"/>
        <v>151200</v>
      </c>
    </row>
    <row r="1297" spans="1:47" ht="20.399999999999999" x14ac:dyDescent="0.2">
      <c r="A1297" s="40">
        <v>1202</v>
      </c>
      <c r="B1297" s="55" t="s">
        <v>342</v>
      </c>
      <c r="C1297" s="54" t="s">
        <v>156</v>
      </c>
      <c r="D1297" s="19">
        <v>1</v>
      </c>
      <c r="E1297" s="2">
        <v>165000</v>
      </c>
      <c r="F1297" s="2">
        <f t="shared" si="673"/>
        <v>165000</v>
      </c>
      <c r="G1297" s="2">
        <v>196350</v>
      </c>
      <c r="H1297" s="2">
        <f t="shared" si="674"/>
        <v>196350</v>
      </c>
      <c r="I1297" s="2">
        <v>225868.5</v>
      </c>
      <c r="J1297" s="63">
        <f t="shared" si="675"/>
        <v>225868.5</v>
      </c>
      <c r="K1297" s="20">
        <f t="shared" si="676"/>
        <v>165000</v>
      </c>
      <c r="L1297" s="20">
        <f t="shared" si="677"/>
        <v>225868.5</v>
      </c>
      <c r="M1297" s="20">
        <f t="shared" si="678"/>
        <v>196350</v>
      </c>
      <c r="N1297" s="20">
        <f t="shared" si="679"/>
        <v>195739.5</v>
      </c>
      <c r="O1297" s="20">
        <f t="shared" si="640"/>
        <v>180675</v>
      </c>
      <c r="P1297" s="20">
        <f t="shared" si="641"/>
        <v>211109.25</v>
      </c>
      <c r="Q1297" s="20">
        <f t="shared" si="680"/>
        <v>22167.797590198265</v>
      </c>
      <c r="R1297" s="21">
        <f t="shared" si="642"/>
        <v>0.12269432732917263</v>
      </c>
      <c r="S1297" s="20">
        <f t="shared" si="654"/>
        <v>180675</v>
      </c>
      <c r="T1297" s="16" t="str">
        <f t="shared" si="643"/>
        <v>PROM[MEN-MED]</v>
      </c>
      <c r="U1297" s="16">
        <v>1</v>
      </c>
      <c r="V1297" s="16">
        <v>1</v>
      </c>
      <c r="W1297" s="18">
        <f t="shared" si="644"/>
        <v>0</v>
      </c>
      <c r="X1297" s="22">
        <f t="shared" si="645"/>
        <v>1</v>
      </c>
      <c r="Y1297" s="22" t="e">
        <f>U1297/#REF!</f>
        <v>#REF!</v>
      </c>
      <c r="Z1297" s="22" t="e">
        <f>V1297/#REF!</f>
        <v>#REF!</v>
      </c>
      <c r="AA1297" s="20">
        <f t="shared" si="655"/>
        <v>180675</v>
      </c>
      <c r="AB1297" s="20">
        <f t="shared" si="656"/>
        <v>180675</v>
      </c>
    </row>
    <row r="1298" spans="1:47" ht="20.399999999999999" x14ac:dyDescent="0.2">
      <c r="A1298" s="40">
        <v>1203</v>
      </c>
      <c r="B1298" s="55" t="s">
        <v>744</v>
      </c>
      <c r="C1298" s="54" t="s">
        <v>152</v>
      </c>
      <c r="D1298" s="19">
        <v>1</v>
      </c>
      <c r="E1298" s="2">
        <v>215000</v>
      </c>
      <c r="F1298" s="2">
        <f t="shared" si="673"/>
        <v>215000</v>
      </c>
      <c r="G1298" s="2">
        <v>251549.99999999997</v>
      </c>
      <c r="H1298" s="2">
        <f t="shared" si="674"/>
        <v>251549.99999999997</v>
      </c>
      <c r="I1298" s="2">
        <v>269696.00000000006</v>
      </c>
      <c r="J1298" s="63">
        <f t="shared" si="675"/>
        <v>269696.00000000006</v>
      </c>
      <c r="K1298" s="20">
        <f t="shared" si="676"/>
        <v>215000</v>
      </c>
      <c r="L1298" s="20">
        <f t="shared" si="677"/>
        <v>269696.00000000006</v>
      </c>
      <c r="M1298" s="20">
        <f t="shared" si="678"/>
        <v>251549.99999999997</v>
      </c>
      <c r="N1298" s="20">
        <f t="shared" si="679"/>
        <v>245415.33333333334</v>
      </c>
      <c r="O1298" s="20">
        <f t="shared" si="640"/>
        <v>233275</v>
      </c>
      <c r="P1298" s="20">
        <f t="shared" si="641"/>
        <v>260623</v>
      </c>
      <c r="Q1298" s="20">
        <f t="shared" si="680"/>
        <v>25844.752852368292</v>
      </c>
      <c r="R1298" s="21">
        <f t="shared" si="642"/>
        <v>0.11079092424121012</v>
      </c>
      <c r="S1298" s="20">
        <f t="shared" si="654"/>
        <v>233275</v>
      </c>
      <c r="T1298" s="16" t="str">
        <f t="shared" si="643"/>
        <v>PROM[MEN-MED]</v>
      </c>
      <c r="U1298" s="16">
        <v>1</v>
      </c>
      <c r="V1298" s="16">
        <v>1</v>
      </c>
      <c r="W1298" s="18">
        <f t="shared" si="644"/>
        <v>0</v>
      </c>
      <c r="X1298" s="22">
        <f t="shared" si="645"/>
        <v>1</v>
      </c>
      <c r="Y1298" s="22" t="e">
        <f>U1298/#REF!</f>
        <v>#REF!</v>
      </c>
      <c r="Z1298" s="22" t="e">
        <f>V1298/#REF!</f>
        <v>#REF!</v>
      </c>
      <c r="AA1298" s="20">
        <f t="shared" si="655"/>
        <v>233275</v>
      </c>
      <c r="AB1298" s="20">
        <f t="shared" si="656"/>
        <v>233275</v>
      </c>
    </row>
    <row r="1299" spans="1:47" ht="20.399999999999999" x14ac:dyDescent="0.2">
      <c r="A1299" s="40">
        <v>1204</v>
      </c>
      <c r="B1299" s="55" t="s">
        <v>211</v>
      </c>
      <c r="C1299" s="54" t="s">
        <v>152</v>
      </c>
      <c r="D1299" s="19">
        <v>1</v>
      </c>
      <c r="E1299" s="2">
        <v>185000</v>
      </c>
      <c r="F1299" s="2">
        <f t="shared" si="673"/>
        <v>185000</v>
      </c>
      <c r="G1299" s="2">
        <v>209049.99999999997</v>
      </c>
      <c r="H1299" s="2">
        <f t="shared" si="674"/>
        <v>209049.99999999997</v>
      </c>
      <c r="I1299" s="2">
        <v>188718.5</v>
      </c>
      <c r="J1299" s="63">
        <f t="shared" si="675"/>
        <v>188718.5</v>
      </c>
      <c r="K1299" s="20">
        <f t="shared" si="676"/>
        <v>185000</v>
      </c>
      <c r="L1299" s="20">
        <f t="shared" si="677"/>
        <v>209049.99999999997</v>
      </c>
      <c r="M1299" s="20">
        <f t="shared" si="678"/>
        <v>188718.5</v>
      </c>
      <c r="N1299" s="20">
        <f t="shared" si="679"/>
        <v>194256.16666666666</v>
      </c>
      <c r="O1299" s="20">
        <f t="shared" si="640"/>
        <v>186859.25</v>
      </c>
      <c r="P1299" s="20">
        <f t="shared" si="641"/>
        <v>198884.25</v>
      </c>
      <c r="Q1299" s="20">
        <f t="shared" si="680"/>
        <v>17005.918087536447</v>
      </c>
      <c r="R1299" s="21">
        <f t="shared" si="642"/>
        <v>9.1009238705263173E-2</v>
      </c>
      <c r="S1299" s="20">
        <f t="shared" si="654"/>
        <v>194256.16666666666</v>
      </c>
      <c r="T1299" s="16" t="str">
        <f t="shared" si="643"/>
        <v>PROMEDIO</v>
      </c>
      <c r="U1299" s="16">
        <v>1</v>
      </c>
      <c r="V1299" s="16">
        <v>1</v>
      </c>
      <c r="W1299" s="18">
        <f t="shared" si="644"/>
        <v>0</v>
      </c>
      <c r="X1299" s="22">
        <f t="shared" si="645"/>
        <v>1</v>
      </c>
      <c r="Y1299" s="22" t="e">
        <f>U1299/#REF!</f>
        <v>#REF!</v>
      </c>
      <c r="Z1299" s="22" t="e">
        <f>V1299/#REF!</f>
        <v>#REF!</v>
      </c>
      <c r="AA1299" s="20">
        <f t="shared" si="655"/>
        <v>194256.16666666666</v>
      </c>
      <c r="AB1299" s="20">
        <f t="shared" si="656"/>
        <v>194256.16666666666</v>
      </c>
    </row>
    <row r="1300" spans="1:47" ht="20.399999999999999" x14ac:dyDescent="0.2">
      <c r="A1300" s="40">
        <v>1205</v>
      </c>
      <c r="B1300" s="55" t="s">
        <v>343</v>
      </c>
      <c r="C1300" s="54" t="s">
        <v>152</v>
      </c>
      <c r="D1300" s="19">
        <v>1</v>
      </c>
      <c r="E1300" s="2">
        <v>175000</v>
      </c>
      <c r="F1300" s="2">
        <f t="shared" si="673"/>
        <v>175000</v>
      </c>
      <c r="G1300" s="2">
        <v>201249.99999999997</v>
      </c>
      <c r="H1300" s="2">
        <f t="shared" si="674"/>
        <v>201249.99999999997</v>
      </c>
      <c r="I1300" s="2">
        <v>269080</v>
      </c>
      <c r="J1300" s="63">
        <f t="shared" si="675"/>
        <v>269080</v>
      </c>
      <c r="K1300" s="20">
        <f t="shared" si="676"/>
        <v>175000</v>
      </c>
      <c r="L1300" s="20">
        <f t="shared" si="677"/>
        <v>269080</v>
      </c>
      <c r="M1300" s="20">
        <f t="shared" si="678"/>
        <v>201249.99999999997</v>
      </c>
      <c r="N1300" s="20">
        <f t="shared" si="679"/>
        <v>215110</v>
      </c>
      <c r="O1300" s="20">
        <f t="shared" si="640"/>
        <v>188125</v>
      </c>
      <c r="P1300" s="20">
        <f t="shared" si="641"/>
        <v>235165</v>
      </c>
      <c r="Q1300" s="20">
        <f t="shared" si="680"/>
        <v>18561.553006146853</v>
      </c>
      <c r="R1300" s="21">
        <f t="shared" si="642"/>
        <v>9.8666062491146067E-2</v>
      </c>
      <c r="S1300" s="20">
        <f t="shared" si="654"/>
        <v>215110</v>
      </c>
      <c r="T1300" s="16" t="str">
        <f t="shared" si="643"/>
        <v>PROMEDIO</v>
      </c>
      <c r="U1300" s="16">
        <v>1</v>
      </c>
      <c r="V1300" s="16">
        <v>1</v>
      </c>
      <c r="W1300" s="18">
        <f t="shared" si="644"/>
        <v>0</v>
      </c>
      <c r="X1300" s="22">
        <f t="shared" si="645"/>
        <v>1</v>
      </c>
      <c r="Y1300" s="22" t="e">
        <f>U1300/#REF!</f>
        <v>#REF!</v>
      </c>
      <c r="Z1300" s="22" t="e">
        <f>V1300/#REF!</f>
        <v>#REF!</v>
      </c>
      <c r="AA1300" s="20">
        <f t="shared" si="655"/>
        <v>215110</v>
      </c>
      <c r="AB1300" s="20">
        <f t="shared" si="656"/>
        <v>215110</v>
      </c>
    </row>
    <row r="1301" spans="1:47" ht="20.399999999999999" x14ac:dyDescent="0.2">
      <c r="A1301" s="40">
        <v>1206</v>
      </c>
      <c r="B1301" s="55" t="s">
        <v>213</v>
      </c>
      <c r="C1301" s="54" t="s">
        <v>153</v>
      </c>
      <c r="D1301" s="19">
        <v>1</v>
      </c>
      <c r="E1301" s="2">
        <v>115000</v>
      </c>
      <c r="F1301" s="2">
        <f t="shared" si="673"/>
        <v>115000</v>
      </c>
      <c r="G1301" s="2">
        <v>126500.00000000001</v>
      </c>
      <c r="H1301" s="2">
        <f t="shared" si="674"/>
        <v>126500.00000000001</v>
      </c>
      <c r="I1301" s="2">
        <v>136631.50000000003</v>
      </c>
      <c r="J1301" s="63">
        <f t="shared" si="675"/>
        <v>136631.50000000003</v>
      </c>
      <c r="K1301" s="20">
        <f t="shared" si="676"/>
        <v>115000</v>
      </c>
      <c r="L1301" s="20">
        <f t="shared" si="677"/>
        <v>136631.50000000003</v>
      </c>
      <c r="M1301" s="20">
        <f t="shared" si="678"/>
        <v>126500.00000000001</v>
      </c>
      <c r="N1301" s="20">
        <f t="shared" si="679"/>
        <v>126043.83333333333</v>
      </c>
      <c r="O1301" s="20">
        <f t="shared" si="640"/>
        <v>120750</v>
      </c>
      <c r="P1301" s="20">
        <f t="shared" si="641"/>
        <v>131565.75000000003</v>
      </c>
      <c r="Q1301" s="20">
        <f t="shared" si="680"/>
        <v>8131.7279836453063</v>
      </c>
      <c r="R1301" s="21">
        <f t="shared" si="642"/>
        <v>6.7343502970147462E-2</v>
      </c>
      <c r="S1301" s="20">
        <f t="shared" si="654"/>
        <v>126043.83333333333</v>
      </c>
      <c r="T1301" s="16" t="str">
        <f t="shared" si="643"/>
        <v>PROMEDIO</v>
      </c>
      <c r="U1301" s="16">
        <v>1</v>
      </c>
      <c r="V1301" s="16">
        <v>1</v>
      </c>
      <c r="W1301" s="18">
        <f t="shared" si="644"/>
        <v>0</v>
      </c>
      <c r="X1301" s="22">
        <f t="shared" si="645"/>
        <v>1</v>
      </c>
      <c r="Y1301" s="22" t="e">
        <f>U1301/#REF!</f>
        <v>#REF!</v>
      </c>
      <c r="Z1301" s="22" t="e">
        <f>V1301/#REF!</f>
        <v>#REF!</v>
      </c>
      <c r="AA1301" s="20">
        <f t="shared" si="655"/>
        <v>126043.83333333333</v>
      </c>
      <c r="AB1301" s="20">
        <f t="shared" si="656"/>
        <v>126043.83333333333</v>
      </c>
    </row>
    <row r="1302" spans="1:47" ht="20.399999999999999" x14ac:dyDescent="0.2">
      <c r="A1302" s="40">
        <v>1207</v>
      </c>
      <c r="B1302" s="55" t="s">
        <v>214</v>
      </c>
      <c r="C1302" s="54" t="s">
        <v>153</v>
      </c>
      <c r="D1302" s="19">
        <v>1</v>
      </c>
      <c r="E1302" s="2">
        <v>149000</v>
      </c>
      <c r="F1302" s="2">
        <f t="shared" si="673"/>
        <v>149000</v>
      </c>
      <c r="G1302" s="2">
        <v>184760</v>
      </c>
      <c r="H1302" s="2">
        <f t="shared" si="674"/>
        <v>184760</v>
      </c>
      <c r="I1302" s="2">
        <v>229102.4</v>
      </c>
      <c r="J1302" s="63">
        <f t="shared" si="675"/>
        <v>229102.4</v>
      </c>
      <c r="K1302" s="20">
        <f t="shared" si="676"/>
        <v>149000</v>
      </c>
      <c r="L1302" s="20">
        <f t="shared" si="677"/>
        <v>229102.4</v>
      </c>
      <c r="M1302" s="20">
        <f t="shared" si="678"/>
        <v>184760</v>
      </c>
      <c r="N1302" s="20">
        <f t="shared" si="679"/>
        <v>187620.80000000002</v>
      </c>
      <c r="O1302" s="20">
        <f t="shared" si="640"/>
        <v>166880</v>
      </c>
      <c r="P1302" s="20">
        <f t="shared" si="641"/>
        <v>206931.20000000001</v>
      </c>
      <c r="Q1302" s="20">
        <f t="shared" si="680"/>
        <v>25286.138495230938</v>
      </c>
      <c r="R1302" s="21">
        <f t="shared" si="642"/>
        <v>0.15152288168283159</v>
      </c>
      <c r="S1302" s="20">
        <f t="shared" si="654"/>
        <v>166880</v>
      </c>
      <c r="T1302" s="16" t="str">
        <f t="shared" si="643"/>
        <v>PROM[MEN-MED]</v>
      </c>
      <c r="U1302" s="16">
        <v>1</v>
      </c>
      <c r="V1302" s="16">
        <v>1</v>
      </c>
      <c r="W1302" s="18">
        <f t="shared" si="644"/>
        <v>0</v>
      </c>
      <c r="X1302" s="22">
        <f t="shared" si="645"/>
        <v>1</v>
      </c>
      <c r="Y1302" s="22" t="e">
        <f>U1302/#REF!</f>
        <v>#REF!</v>
      </c>
      <c r="Z1302" s="22" t="e">
        <f>V1302/#REF!</f>
        <v>#REF!</v>
      </c>
      <c r="AA1302" s="20">
        <f t="shared" si="655"/>
        <v>166880</v>
      </c>
      <c r="AB1302" s="20">
        <f t="shared" si="656"/>
        <v>166880</v>
      </c>
    </row>
    <row r="1303" spans="1:47" s="45" customFormat="1" ht="17.399999999999999" customHeight="1" x14ac:dyDescent="0.2">
      <c r="A1303" s="334" t="s">
        <v>180</v>
      </c>
      <c r="B1303" s="335"/>
      <c r="C1303" s="43"/>
      <c r="D1303" s="124"/>
      <c r="E1303" s="125"/>
      <c r="F1303" s="125"/>
      <c r="G1303" s="125"/>
      <c r="H1303" s="125"/>
      <c r="I1303" s="125"/>
      <c r="J1303" s="126"/>
      <c r="K1303" s="127"/>
      <c r="L1303" s="127"/>
      <c r="M1303" s="127"/>
      <c r="N1303" s="127"/>
      <c r="O1303" s="127"/>
      <c r="P1303" s="127"/>
      <c r="Q1303" s="127"/>
      <c r="R1303" s="128"/>
      <c r="S1303" s="127"/>
      <c r="T1303" s="123"/>
      <c r="U1303" s="123"/>
      <c r="V1303" s="123"/>
      <c r="W1303" s="124"/>
      <c r="X1303" s="128"/>
      <c r="Y1303" s="128"/>
      <c r="Z1303" s="128"/>
      <c r="AA1303" s="127"/>
      <c r="AB1303" s="127"/>
      <c r="AC1303" s="44"/>
      <c r="AD1303" s="44"/>
      <c r="AE1303" s="44"/>
      <c r="AF1303" s="44"/>
      <c r="AG1303" s="44"/>
      <c r="AH1303" s="44"/>
      <c r="AI1303" s="44"/>
      <c r="AJ1303" s="44"/>
      <c r="AK1303" s="44"/>
      <c r="AL1303" s="44"/>
      <c r="AM1303" s="44"/>
      <c r="AN1303" s="44"/>
      <c r="AO1303" s="44"/>
      <c r="AP1303" s="44"/>
      <c r="AQ1303" s="44"/>
      <c r="AR1303" s="44"/>
      <c r="AS1303" s="44"/>
      <c r="AT1303" s="44"/>
      <c r="AU1303" s="44"/>
    </row>
    <row r="1304" spans="1:47" ht="20.399999999999999" x14ac:dyDescent="0.2">
      <c r="A1304" s="40">
        <v>1208</v>
      </c>
      <c r="B1304" s="55" t="s">
        <v>729</v>
      </c>
      <c r="C1304" s="54" t="s">
        <v>156</v>
      </c>
      <c r="D1304" s="19">
        <v>1</v>
      </c>
      <c r="E1304" s="2">
        <v>98000</v>
      </c>
      <c r="F1304" s="2">
        <f>E1304*D1304</f>
        <v>98000</v>
      </c>
      <c r="G1304" s="2">
        <v>116620</v>
      </c>
      <c r="H1304" s="2">
        <f>G1304*D1304</f>
        <v>116620</v>
      </c>
      <c r="I1304" s="64">
        <f>+G1304+H1304</f>
        <v>233240</v>
      </c>
      <c r="J1304" s="63">
        <f>I1304*D1304</f>
        <v>233240</v>
      </c>
      <c r="K1304" s="20">
        <f>MIN(E1304,G1304,I1304)</f>
        <v>98000</v>
      </c>
      <c r="L1304" s="20">
        <f>MAX(E1304,G1304,I1304)</f>
        <v>233240</v>
      </c>
      <c r="M1304" s="20">
        <f>MEDIAN(E1304,G1304,I1304)</f>
        <v>116620</v>
      </c>
      <c r="N1304" s="20">
        <f>AVERAGE(E1304,G1304,I1304)</f>
        <v>149286.66666666666</v>
      </c>
      <c r="O1304" s="20">
        <f t="shared" si="640"/>
        <v>107310</v>
      </c>
      <c r="P1304" s="20">
        <f t="shared" si="641"/>
        <v>174930</v>
      </c>
      <c r="Q1304" s="20">
        <f>STDEVA(E1304,G1304)</f>
        <v>13166.328265693515</v>
      </c>
      <c r="R1304" s="21">
        <f t="shared" si="642"/>
        <v>0.12269432732917264</v>
      </c>
      <c r="S1304" s="20">
        <f t="shared" si="654"/>
        <v>107310</v>
      </c>
      <c r="T1304" s="16" t="str">
        <f t="shared" si="643"/>
        <v>PROM[MEN-MED]</v>
      </c>
      <c r="U1304" s="16">
        <v>1</v>
      </c>
      <c r="V1304" s="16">
        <v>1</v>
      </c>
      <c r="W1304" s="18">
        <f t="shared" si="644"/>
        <v>0</v>
      </c>
      <c r="X1304" s="22">
        <f t="shared" si="645"/>
        <v>1</v>
      </c>
      <c r="Y1304" s="22" t="e">
        <f>U1304/#REF!</f>
        <v>#REF!</v>
      </c>
      <c r="Z1304" s="22" t="e">
        <f>V1304/#REF!</f>
        <v>#REF!</v>
      </c>
      <c r="AA1304" s="20">
        <f t="shared" si="655"/>
        <v>107310</v>
      </c>
      <c r="AB1304" s="20">
        <f t="shared" si="656"/>
        <v>107310</v>
      </c>
    </row>
    <row r="1305" spans="1:47" ht="20.399999999999999" x14ac:dyDescent="0.2">
      <c r="A1305" s="40">
        <v>1209</v>
      </c>
      <c r="B1305" s="55" t="s">
        <v>216</v>
      </c>
      <c r="C1305" s="54" t="s">
        <v>153</v>
      </c>
      <c r="D1305" s="19">
        <v>1</v>
      </c>
      <c r="E1305" s="2">
        <v>96000</v>
      </c>
      <c r="F1305" s="2">
        <f>E1305*D1305</f>
        <v>96000</v>
      </c>
      <c r="G1305" s="2">
        <v>98880</v>
      </c>
      <c r="H1305" s="2">
        <f>G1305*D1305</f>
        <v>98880</v>
      </c>
      <c r="I1305" s="64">
        <f>+G1305+H1305</f>
        <v>197760</v>
      </c>
      <c r="J1305" s="63">
        <f>I1305*D1305</f>
        <v>197760</v>
      </c>
      <c r="K1305" s="20">
        <f>MIN(E1305,G1305,I1305)</f>
        <v>96000</v>
      </c>
      <c r="L1305" s="20">
        <f>MAX(E1305,G1305,I1305)</f>
        <v>197760</v>
      </c>
      <c r="M1305" s="20">
        <f>MEDIAN(E1305,G1305,I1305)</f>
        <v>98880</v>
      </c>
      <c r="N1305" s="20">
        <f>AVERAGE(E1305,G1305,I1305)</f>
        <v>130880</v>
      </c>
      <c r="O1305" s="20">
        <f t="shared" si="640"/>
        <v>97440</v>
      </c>
      <c r="P1305" s="20">
        <f t="shared" si="641"/>
        <v>148320</v>
      </c>
      <c r="Q1305" s="20">
        <f>STDEVA(E1305,G1305)</f>
        <v>2036.4675298172569</v>
      </c>
      <c r="R1305" s="21">
        <f t="shared" si="642"/>
        <v>2.0899707818321601E-2</v>
      </c>
      <c r="S1305" s="20">
        <f t="shared" si="654"/>
        <v>130880</v>
      </c>
      <c r="T1305" s="16" t="str">
        <f t="shared" si="643"/>
        <v>PROMEDIO</v>
      </c>
      <c r="U1305" s="16">
        <v>1</v>
      </c>
      <c r="V1305" s="16">
        <v>1</v>
      </c>
      <c r="W1305" s="18">
        <f t="shared" si="644"/>
        <v>0</v>
      </c>
      <c r="X1305" s="22">
        <f t="shared" si="645"/>
        <v>1</v>
      </c>
      <c r="Y1305" s="22" t="e">
        <f>U1305/#REF!</f>
        <v>#REF!</v>
      </c>
      <c r="Z1305" s="22" t="e">
        <f>V1305/#REF!</f>
        <v>#REF!</v>
      </c>
      <c r="AA1305" s="20">
        <f t="shared" si="655"/>
        <v>130880</v>
      </c>
      <c r="AB1305" s="20">
        <f t="shared" si="656"/>
        <v>130880</v>
      </c>
    </row>
    <row r="1306" spans="1:47" ht="61.2" x14ac:dyDescent="0.2">
      <c r="A1306" s="40">
        <v>1210</v>
      </c>
      <c r="B1306" s="55" t="s">
        <v>730</v>
      </c>
      <c r="C1306" s="54" t="s">
        <v>153</v>
      </c>
      <c r="D1306" s="19">
        <v>1</v>
      </c>
      <c r="E1306" s="2">
        <v>1680000</v>
      </c>
      <c r="F1306" s="2">
        <f>E1306*D1306</f>
        <v>1680000</v>
      </c>
      <c r="G1306" s="2">
        <v>1881600.0000000002</v>
      </c>
      <c r="H1306" s="2">
        <f>G1306*D1306</f>
        <v>1881600.0000000002</v>
      </c>
      <c r="I1306" s="64">
        <f>+G1306+H1306</f>
        <v>3763200.0000000005</v>
      </c>
      <c r="J1306" s="63">
        <f>I1306*D1306</f>
        <v>3763200.0000000005</v>
      </c>
      <c r="K1306" s="20">
        <f>MIN(E1306,G1306,I1306)</f>
        <v>1680000</v>
      </c>
      <c r="L1306" s="20">
        <f>MAX(E1306,G1306,I1306)</f>
        <v>3763200.0000000005</v>
      </c>
      <c r="M1306" s="20">
        <f>MEDIAN(E1306,G1306,I1306)</f>
        <v>1881600.0000000002</v>
      </c>
      <c r="N1306" s="20">
        <f>AVERAGE(E1306,G1306,I1306)</f>
        <v>2441600</v>
      </c>
      <c r="O1306" s="20">
        <f t="shared" ref="O1306:O1307" si="681">AVERAGE(K1306,M1306)</f>
        <v>1780800</v>
      </c>
      <c r="P1306" s="20">
        <f t="shared" ref="P1306:P1307" si="682">AVERAGE(M1306,L1306)</f>
        <v>2822400.0000000005</v>
      </c>
      <c r="Q1306" s="20">
        <f>STDEVA(E1306,G1306)</f>
        <v>142552.72708720813</v>
      </c>
      <c r="R1306" s="21">
        <f t="shared" ref="R1306:R1307" si="683">Q1306/O1306</f>
        <v>8.0049824285269619E-2</v>
      </c>
      <c r="S1306" s="20">
        <f t="shared" si="654"/>
        <v>2441600</v>
      </c>
      <c r="T1306" s="16" t="str">
        <f t="shared" ref="T1306:T1307" si="684">IF(S1306=K1306,"MENOR",IF(S1306=O1306,"PROM[MEN-MED]",IF(S1306=M1306,"MEDIANA","PROMEDIO")))</f>
        <v>PROMEDIO</v>
      </c>
      <c r="U1306" s="16">
        <v>1</v>
      </c>
      <c r="V1306" s="16">
        <v>1</v>
      </c>
      <c r="W1306" s="18">
        <f t="shared" ref="W1306:W1307" si="685">U1306-V1306</f>
        <v>0</v>
      </c>
      <c r="X1306" s="22">
        <f t="shared" ref="X1306:X1307" si="686">V1306/U1306</f>
        <v>1</v>
      </c>
      <c r="Y1306" s="22" t="e">
        <f>U1306/#REF!</f>
        <v>#REF!</v>
      </c>
      <c r="Z1306" s="22" t="e">
        <f>V1306/#REF!</f>
        <v>#REF!</v>
      </c>
      <c r="AA1306" s="20">
        <f t="shared" si="655"/>
        <v>2441600</v>
      </c>
      <c r="AB1306" s="20">
        <f t="shared" si="656"/>
        <v>2441600</v>
      </c>
    </row>
    <row r="1307" spans="1:47" ht="51" x14ac:dyDescent="0.2">
      <c r="A1307" s="40">
        <v>1211</v>
      </c>
      <c r="B1307" s="55" t="s">
        <v>745</v>
      </c>
      <c r="C1307" s="54" t="s">
        <v>153</v>
      </c>
      <c r="D1307" s="19">
        <v>1</v>
      </c>
      <c r="E1307" s="2">
        <v>198000</v>
      </c>
      <c r="F1307" s="2">
        <f>E1307*D1307</f>
        <v>198000</v>
      </c>
      <c r="G1307" s="2">
        <v>213840</v>
      </c>
      <c r="H1307" s="2">
        <f>G1307*D1307</f>
        <v>213840</v>
      </c>
      <c r="I1307" s="64">
        <f>+G1307+H1307</f>
        <v>427680</v>
      </c>
      <c r="J1307" s="63">
        <f>I1307*D1307</f>
        <v>427680</v>
      </c>
      <c r="K1307" s="20">
        <f>MIN(E1307,G1307,I1307)</f>
        <v>198000</v>
      </c>
      <c r="L1307" s="20">
        <f>MAX(E1307,G1307,I1307)</f>
        <v>427680</v>
      </c>
      <c r="M1307" s="20">
        <f>MEDIAN(E1307,G1307,I1307)</f>
        <v>213840</v>
      </c>
      <c r="N1307" s="20">
        <f>AVERAGE(E1307,G1307,I1307)</f>
        <v>279840</v>
      </c>
      <c r="O1307" s="20">
        <f t="shared" si="681"/>
        <v>205920</v>
      </c>
      <c r="P1307" s="20">
        <f t="shared" si="682"/>
        <v>320760</v>
      </c>
      <c r="Q1307" s="20">
        <f>STDEVA(E1307,G1307)</f>
        <v>11200.571413994912</v>
      </c>
      <c r="R1307" s="21">
        <f t="shared" si="683"/>
        <v>5.4392829322042112E-2</v>
      </c>
      <c r="S1307" s="20">
        <f t="shared" si="654"/>
        <v>279840</v>
      </c>
      <c r="T1307" s="16" t="str">
        <f t="shared" si="684"/>
        <v>PROMEDIO</v>
      </c>
      <c r="U1307" s="16">
        <v>1</v>
      </c>
      <c r="V1307" s="16">
        <v>1</v>
      </c>
      <c r="W1307" s="18">
        <f t="shared" si="685"/>
        <v>0</v>
      </c>
      <c r="X1307" s="22">
        <f t="shared" si="686"/>
        <v>1</v>
      </c>
      <c r="Y1307" s="22" t="e">
        <f>U1307/#REF!</f>
        <v>#REF!</v>
      </c>
      <c r="Z1307" s="22" t="e">
        <f>V1307/#REF!</f>
        <v>#REF!</v>
      </c>
      <c r="AA1307" s="20">
        <f t="shared" si="655"/>
        <v>279840</v>
      </c>
      <c r="AB1307" s="20">
        <f t="shared" si="656"/>
        <v>279840</v>
      </c>
    </row>
  </sheetData>
  <sheetProtection algorithmName="SHA-512" hashValue="5gvMODijzKWsjwBSpE7vh8k95DqoiTFVWt5gcZveq/wcOPBTfSBhotTJAvVg3OqaRuE28LKNJeMQhedK4AMQuQ==" saltValue="1ZoCKepz2ztNxP5qLffs3w==" spinCount="100000" sheet="1" objects="1" scenarios="1"/>
  <mergeCells count="83">
    <mergeCell ref="A20:B20"/>
    <mergeCell ref="E1:F1"/>
    <mergeCell ref="G1:H1"/>
    <mergeCell ref="I1:J1"/>
    <mergeCell ref="U1:V1"/>
    <mergeCell ref="AD1:AT1"/>
    <mergeCell ref="A3:B3"/>
    <mergeCell ref="A4:B4"/>
    <mergeCell ref="A16:B16"/>
    <mergeCell ref="A18:B18"/>
    <mergeCell ref="Y1:Z1"/>
    <mergeCell ref="AA1:AB1"/>
    <mergeCell ref="A153:B153"/>
    <mergeCell ref="A39:B39"/>
    <mergeCell ref="A51:B51"/>
    <mergeCell ref="A69:B69"/>
    <mergeCell ref="A23:B23"/>
    <mergeCell ref="A27:B27"/>
    <mergeCell ref="A31:B31"/>
    <mergeCell ref="A35:B35"/>
    <mergeCell ref="A76:B76"/>
    <mergeCell ref="A108:B108"/>
    <mergeCell ref="A111:B111"/>
    <mergeCell ref="A121:B121"/>
    <mergeCell ref="A130:B130"/>
    <mergeCell ref="A292:B292"/>
    <mergeCell ref="A165:B165"/>
    <mergeCell ref="A168:B168"/>
    <mergeCell ref="A170:B170"/>
    <mergeCell ref="A173:B173"/>
    <mergeCell ref="A181:B181"/>
    <mergeCell ref="A189:B189"/>
    <mergeCell ref="A207:B207"/>
    <mergeCell ref="A213:B213"/>
    <mergeCell ref="A236:B236"/>
    <mergeCell ref="A283:B283"/>
    <mergeCell ref="A290:B290"/>
    <mergeCell ref="A427:B427"/>
    <mergeCell ref="A304:B304"/>
    <mergeCell ref="A322:B322"/>
    <mergeCell ref="A329:B329"/>
    <mergeCell ref="A361:B361"/>
    <mergeCell ref="A364:B364"/>
    <mergeCell ref="A374:B374"/>
    <mergeCell ref="A383:B383"/>
    <mergeCell ref="A406:B406"/>
    <mergeCell ref="A418:B418"/>
    <mergeCell ref="A421:B421"/>
    <mergeCell ref="A423:B423"/>
    <mergeCell ref="A954:B954"/>
    <mergeCell ref="A551:B551"/>
    <mergeCell ref="A720:B720"/>
    <mergeCell ref="A744:B744"/>
    <mergeCell ref="A748:B748"/>
    <mergeCell ref="A785:B785"/>
    <mergeCell ref="A861:B861"/>
    <mergeCell ref="A872:B872"/>
    <mergeCell ref="A883:B883"/>
    <mergeCell ref="A889:B889"/>
    <mergeCell ref="A897:B897"/>
    <mergeCell ref="A941:B941"/>
    <mergeCell ref="A1099:B1099"/>
    <mergeCell ref="A964:B964"/>
    <mergeCell ref="A965:B965"/>
    <mergeCell ref="A977:B977"/>
    <mergeCell ref="A995:B995"/>
    <mergeCell ref="A1003:B1003"/>
    <mergeCell ref="A1035:B1035"/>
    <mergeCell ref="A1038:B1038"/>
    <mergeCell ref="A1048:B1048"/>
    <mergeCell ref="A1057:B1057"/>
    <mergeCell ref="A1081:B1081"/>
    <mergeCell ref="A1093:B1093"/>
    <mergeCell ref="A1258:B1258"/>
    <mergeCell ref="A1267:B1267"/>
    <mergeCell ref="A1291:B1291"/>
    <mergeCell ref="A1303:B1303"/>
    <mergeCell ref="A1175:B1175"/>
    <mergeCell ref="A1187:B1187"/>
    <mergeCell ref="A1205:B1205"/>
    <mergeCell ref="A1213:B1213"/>
    <mergeCell ref="A1245:B1245"/>
    <mergeCell ref="A1248:B12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17C2-04E8-4574-8006-ECE077756B0D}">
  <dimension ref="A1:EK1449"/>
  <sheetViews>
    <sheetView showGridLines="0" tabSelected="1" topLeftCell="A1439" workbookViewId="0">
      <selection activeCell="B1449" sqref="B1449"/>
    </sheetView>
  </sheetViews>
  <sheetFormatPr baseColWidth="10" defaultColWidth="11.44140625" defaultRowHeight="10.199999999999999" x14ac:dyDescent="0.2"/>
  <cols>
    <col min="1" max="1" width="5.5546875" style="34" customWidth="1"/>
    <col min="2" max="2" width="79.44140625" style="28" customWidth="1"/>
    <col min="3" max="3" width="9.88671875" style="34" customWidth="1"/>
    <col min="4" max="4" width="6.6640625" style="34" customWidth="1"/>
    <col min="5" max="5" width="17.77734375" style="324" bestFit="1" customWidth="1"/>
    <col min="6" max="6" width="11.44140625" style="302"/>
    <col min="7" max="141" width="11.44140625" style="255"/>
    <col min="142" max="16330" width="11.44140625" style="34"/>
    <col min="16331" max="16384" width="0.21875" style="34" customWidth="1"/>
  </cols>
  <sheetData>
    <row r="1" spans="1:141" s="12" customFormat="1" ht="82.2" customHeight="1" x14ac:dyDescent="0.2">
      <c r="A1" s="9" t="s">
        <v>0</v>
      </c>
      <c r="B1" s="76" t="s">
        <v>43</v>
      </c>
      <c r="C1" s="10" t="s">
        <v>4</v>
      </c>
      <c r="D1" s="10" t="s">
        <v>46</v>
      </c>
      <c r="E1" s="309" t="s">
        <v>41</v>
      </c>
      <c r="F1" s="302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5"/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55"/>
      <c r="AY1" s="255"/>
      <c r="AZ1" s="255"/>
      <c r="BA1" s="255"/>
      <c r="BB1" s="255"/>
      <c r="BC1" s="255"/>
      <c r="BD1" s="255"/>
      <c r="BE1" s="255"/>
      <c r="BF1" s="255"/>
      <c r="BG1" s="255"/>
      <c r="BH1" s="255"/>
      <c r="BI1" s="255"/>
      <c r="BJ1" s="255"/>
      <c r="BK1" s="255"/>
      <c r="BL1" s="255"/>
      <c r="BM1" s="255"/>
      <c r="BN1" s="255"/>
      <c r="BO1" s="255"/>
      <c r="BP1" s="255"/>
      <c r="BQ1" s="255"/>
      <c r="BR1" s="255"/>
      <c r="BS1" s="255"/>
      <c r="BT1" s="255"/>
      <c r="BU1" s="255"/>
      <c r="BV1" s="255"/>
      <c r="BW1" s="255"/>
      <c r="BX1" s="255"/>
      <c r="BY1" s="255"/>
      <c r="BZ1" s="255"/>
      <c r="CA1" s="255"/>
      <c r="CB1" s="255"/>
      <c r="CC1" s="255"/>
      <c r="CD1" s="255"/>
      <c r="CE1" s="255"/>
      <c r="CF1" s="255"/>
      <c r="CG1" s="255"/>
      <c r="CH1" s="255"/>
      <c r="CI1" s="255"/>
      <c r="CJ1" s="255"/>
      <c r="CK1" s="255"/>
      <c r="CL1" s="255"/>
      <c r="CM1" s="255"/>
      <c r="CN1" s="255"/>
      <c r="CO1" s="255"/>
      <c r="CP1" s="255"/>
      <c r="CQ1" s="255"/>
      <c r="CR1" s="255"/>
      <c r="CS1" s="255"/>
      <c r="CT1" s="255"/>
      <c r="CU1" s="255"/>
      <c r="CV1" s="255"/>
      <c r="CW1" s="255"/>
      <c r="CX1" s="255"/>
      <c r="CY1" s="255"/>
      <c r="CZ1" s="255"/>
      <c r="DA1" s="255"/>
      <c r="DB1" s="255"/>
      <c r="DC1" s="255"/>
      <c r="DD1" s="255"/>
      <c r="DE1" s="255"/>
      <c r="DF1" s="255"/>
      <c r="DG1" s="255"/>
      <c r="DH1" s="255"/>
      <c r="DI1" s="255"/>
      <c r="DJ1" s="255"/>
      <c r="DK1" s="255"/>
      <c r="DL1" s="255"/>
      <c r="DM1" s="255"/>
      <c r="DN1" s="255"/>
      <c r="DO1" s="255"/>
      <c r="DP1" s="255"/>
      <c r="DQ1" s="255"/>
      <c r="DR1" s="255"/>
      <c r="DS1" s="255"/>
      <c r="DT1" s="255"/>
      <c r="DU1" s="255"/>
      <c r="DV1" s="255"/>
      <c r="DW1" s="255"/>
      <c r="DX1" s="255"/>
      <c r="DY1" s="255"/>
      <c r="DZ1" s="255"/>
      <c r="EA1" s="255"/>
      <c r="EB1" s="255"/>
      <c r="EC1" s="255"/>
      <c r="ED1" s="255"/>
      <c r="EE1" s="255"/>
      <c r="EF1" s="255"/>
      <c r="EG1" s="255"/>
      <c r="EH1" s="255"/>
      <c r="EI1" s="255"/>
      <c r="EJ1" s="255"/>
      <c r="EK1" s="255"/>
    </row>
    <row r="2" spans="1:141" s="50" customFormat="1" ht="22.8" customHeight="1" x14ac:dyDescent="0.2">
      <c r="A2" s="347" t="s">
        <v>44</v>
      </c>
      <c r="B2" s="348"/>
      <c r="C2" s="46"/>
      <c r="D2" s="48"/>
      <c r="E2" s="310"/>
      <c r="F2" s="302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  <c r="AM2" s="255"/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55"/>
      <c r="BA2" s="255"/>
      <c r="BB2" s="255"/>
      <c r="BC2" s="255"/>
      <c r="BD2" s="255"/>
      <c r="BE2" s="255"/>
      <c r="BF2" s="255"/>
      <c r="BG2" s="255"/>
      <c r="BH2" s="255"/>
      <c r="BI2" s="255"/>
      <c r="BJ2" s="255"/>
      <c r="BK2" s="255"/>
      <c r="BL2" s="255"/>
      <c r="BM2" s="255"/>
      <c r="BN2" s="255"/>
      <c r="BO2" s="255"/>
      <c r="BP2" s="255"/>
      <c r="BQ2" s="255"/>
      <c r="BR2" s="255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5"/>
      <c r="DO2" s="255"/>
      <c r="DP2" s="255"/>
      <c r="DQ2" s="255"/>
      <c r="DR2" s="255"/>
      <c r="DS2" s="255"/>
      <c r="DT2" s="255"/>
      <c r="DU2" s="255"/>
      <c r="DV2" s="255"/>
      <c r="DW2" s="255"/>
      <c r="DX2" s="255"/>
      <c r="DY2" s="255"/>
      <c r="DZ2" s="255"/>
      <c r="EA2" s="255"/>
      <c r="EB2" s="255"/>
      <c r="EC2" s="255"/>
      <c r="ED2" s="255"/>
      <c r="EE2" s="255"/>
      <c r="EF2" s="255"/>
      <c r="EG2" s="255"/>
      <c r="EH2" s="255"/>
      <c r="EI2" s="255"/>
      <c r="EJ2" s="255"/>
      <c r="EK2" s="255"/>
    </row>
    <row r="3" spans="1:141" s="60" customFormat="1" ht="19.2" customHeight="1" x14ac:dyDescent="0.2">
      <c r="A3" s="349" t="s">
        <v>49</v>
      </c>
      <c r="B3" s="350"/>
      <c r="C3" s="13"/>
      <c r="D3" s="15"/>
      <c r="E3" s="311"/>
      <c r="F3" s="302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55"/>
      <c r="AO3" s="255"/>
      <c r="AP3" s="255"/>
      <c r="AQ3" s="255"/>
      <c r="AR3" s="255"/>
      <c r="AS3" s="255"/>
      <c r="AT3" s="255"/>
      <c r="AU3" s="255"/>
      <c r="AV3" s="255"/>
      <c r="AW3" s="255"/>
      <c r="AX3" s="255"/>
      <c r="AY3" s="255"/>
      <c r="AZ3" s="255"/>
      <c r="BA3" s="255"/>
      <c r="BB3" s="255"/>
      <c r="BC3" s="255"/>
      <c r="BD3" s="255"/>
      <c r="BE3" s="255"/>
      <c r="BF3" s="255"/>
      <c r="BG3" s="255"/>
      <c r="BH3" s="255"/>
      <c r="BI3" s="255"/>
      <c r="BJ3" s="255"/>
      <c r="BK3" s="255"/>
      <c r="BL3" s="255"/>
      <c r="BM3" s="255"/>
      <c r="BN3" s="255"/>
      <c r="BO3" s="255"/>
      <c r="BP3" s="255"/>
      <c r="BQ3" s="255"/>
      <c r="BR3" s="255"/>
      <c r="BS3" s="255"/>
      <c r="BT3" s="255"/>
      <c r="BU3" s="255"/>
      <c r="BV3" s="255"/>
      <c r="BW3" s="255"/>
      <c r="BX3" s="255"/>
      <c r="BY3" s="255"/>
      <c r="BZ3" s="255"/>
      <c r="CA3" s="255"/>
      <c r="CB3" s="255"/>
      <c r="CC3" s="255"/>
      <c r="CD3" s="255"/>
      <c r="CE3" s="255"/>
      <c r="CF3" s="255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255"/>
      <c r="CS3" s="255"/>
      <c r="CT3" s="255"/>
      <c r="CU3" s="255"/>
      <c r="CV3" s="255"/>
      <c r="CW3" s="255"/>
      <c r="CX3" s="255"/>
      <c r="CY3" s="255"/>
      <c r="CZ3" s="255"/>
      <c r="DA3" s="255"/>
      <c r="DB3" s="255"/>
      <c r="DC3" s="255"/>
      <c r="DD3" s="255"/>
      <c r="DE3" s="255"/>
      <c r="DF3" s="255"/>
      <c r="DG3" s="255"/>
      <c r="DH3" s="255"/>
      <c r="DI3" s="255"/>
      <c r="DJ3" s="255"/>
      <c r="DK3" s="255"/>
      <c r="DL3" s="255"/>
      <c r="DM3" s="255"/>
      <c r="DN3" s="255"/>
      <c r="DO3" s="255"/>
      <c r="DP3" s="255"/>
      <c r="DQ3" s="255"/>
      <c r="DR3" s="255"/>
      <c r="DS3" s="255"/>
      <c r="DT3" s="255"/>
      <c r="DU3" s="255"/>
      <c r="DV3" s="255"/>
      <c r="DW3" s="255"/>
      <c r="DX3" s="255"/>
      <c r="DY3" s="255"/>
      <c r="DZ3" s="255"/>
      <c r="EA3" s="255"/>
      <c r="EB3" s="255"/>
      <c r="EC3" s="255"/>
      <c r="ED3" s="255"/>
      <c r="EE3" s="255"/>
      <c r="EF3" s="255"/>
      <c r="EG3" s="255"/>
      <c r="EH3" s="255"/>
      <c r="EI3" s="255"/>
      <c r="EJ3" s="255"/>
      <c r="EK3" s="255"/>
    </row>
    <row r="4" spans="1:141" s="28" customFormat="1" ht="19.8" customHeight="1" x14ac:dyDescent="0.2">
      <c r="A4" s="16">
        <v>1</v>
      </c>
      <c r="B4" s="41" t="s">
        <v>50</v>
      </c>
      <c r="C4" s="51" t="s">
        <v>152</v>
      </c>
      <c r="D4" s="19">
        <v>1</v>
      </c>
      <c r="E4" s="307">
        <v>23717</v>
      </c>
      <c r="F4" s="303">
        <f>ROUND(E4,0)</f>
        <v>23717</v>
      </c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6"/>
      <c r="AP4" s="256"/>
      <c r="AQ4" s="256"/>
      <c r="AR4" s="256"/>
      <c r="AS4" s="256"/>
      <c r="AT4" s="256"/>
      <c r="AU4" s="256"/>
      <c r="AV4" s="256"/>
      <c r="AW4" s="256"/>
      <c r="AX4" s="256"/>
      <c r="AY4" s="256"/>
      <c r="AZ4" s="256"/>
      <c r="BA4" s="256"/>
      <c r="BB4" s="256"/>
      <c r="BC4" s="256"/>
      <c r="BD4" s="256"/>
      <c r="BE4" s="256"/>
      <c r="BF4" s="256"/>
      <c r="BG4" s="256"/>
      <c r="BH4" s="256"/>
      <c r="BI4" s="256"/>
      <c r="BJ4" s="256"/>
      <c r="BK4" s="256"/>
      <c r="BL4" s="256"/>
      <c r="BM4" s="256"/>
      <c r="BN4" s="256"/>
      <c r="BO4" s="256"/>
      <c r="BP4" s="256"/>
      <c r="BQ4" s="256"/>
      <c r="BR4" s="256"/>
      <c r="BS4" s="256"/>
      <c r="BT4" s="256"/>
      <c r="BU4" s="256"/>
      <c r="BV4" s="256"/>
      <c r="BW4" s="256"/>
      <c r="BX4" s="256"/>
      <c r="BY4" s="256"/>
      <c r="BZ4" s="256"/>
      <c r="CA4" s="256"/>
      <c r="CB4" s="256"/>
      <c r="CC4" s="256"/>
      <c r="CD4" s="256"/>
      <c r="CE4" s="256"/>
      <c r="CF4" s="256"/>
      <c r="CG4" s="256"/>
      <c r="CH4" s="256"/>
      <c r="CI4" s="256"/>
      <c r="CJ4" s="256"/>
      <c r="CK4" s="256"/>
      <c r="CL4" s="256"/>
      <c r="CM4" s="256"/>
      <c r="CN4" s="256"/>
      <c r="CO4" s="256"/>
      <c r="CP4" s="256"/>
      <c r="CQ4" s="256"/>
      <c r="CR4" s="256"/>
      <c r="CS4" s="256"/>
      <c r="CT4" s="256"/>
      <c r="CU4" s="256"/>
      <c r="CV4" s="256"/>
      <c r="CW4" s="256"/>
      <c r="CX4" s="256"/>
      <c r="CY4" s="256"/>
      <c r="CZ4" s="256"/>
      <c r="DA4" s="256"/>
      <c r="DB4" s="256"/>
      <c r="DC4" s="256"/>
      <c r="DD4" s="256"/>
      <c r="DE4" s="256"/>
      <c r="DF4" s="256"/>
      <c r="DG4" s="256"/>
      <c r="DH4" s="256"/>
      <c r="DI4" s="256"/>
      <c r="DJ4" s="256"/>
      <c r="DK4" s="256"/>
      <c r="DL4" s="256"/>
      <c r="DM4" s="256"/>
      <c r="DN4" s="256"/>
      <c r="DO4" s="256"/>
      <c r="DP4" s="256"/>
      <c r="DQ4" s="256"/>
      <c r="DR4" s="256"/>
      <c r="DS4" s="256"/>
      <c r="DT4" s="256"/>
      <c r="DU4" s="256"/>
      <c r="DV4" s="256"/>
      <c r="DW4" s="256"/>
      <c r="DX4" s="256"/>
      <c r="DY4" s="256"/>
      <c r="DZ4" s="256"/>
      <c r="EA4" s="256"/>
      <c r="EB4" s="256"/>
      <c r="EC4" s="256"/>
      <c r="ED4" s="256"/>
      <c r="EE4" s="256"/>
      <c r="EF4" s="256"/>
      <c r="EG4" s="256"/>
      <c r="EH4" s="256"/>
      <c r="EI4" s="256"/>
      <c r="EJ4" s="256"/>
      <c r="EK4" s="256"/>
    </row>
    <row r="5" spans="1:141" s="28" customFormat="1" ht="30.6" x14ac:dyDescent="0.2">
      <c r="A5" s="16">
        <v>2</v>
      </c>
      <c r="B5" s="41" t="s">
        <v>51</v>
      </c>
      <c r="C5" s="51" t="s">
        <v>152</v>
      </c>
      <c r="D5" s="19">
        <v>1</v>
      </c>
      <c r="E5" s="307">
        <v>202575</v>
      </c>
      <c r="F5" s="303">
        <f t="shared" ref="F5:F36" si="0">ROUND(E5,0)</f>
        <v>202575</v>
      </c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6"/>
      <c r="AP5" s="256"/>
      <c r="AQ5" s="256"/>
      <c r="AR5" s="256"/>
      <c r="AS5" s="256"/>
      <c r="AT5" s="256"/>
      <c r="AU5" s="256"/>
      <c r="AV5" s="256"/>
      <c r="AW5" s="256"/>
      <c r="AX5" s="256"/>
      <c r="AY5" s="256"/>
      <c r="AZ5" s="256"/>
      <c r="BA5" s="256"/>
      <c r="BB5" s="256"/>
      <c r="BC5" s="256"/>
      <c r="BD5" s="256"/>
      <c r="BE5" s="256"/>
      <c r="BF5" s="256"/>
      <c r="BG5" s="256"/>
      <c r="BH5" s="256"/>
      <c r="BI5" s="256"/>
      <c r="BJ5" s="256"/>
      <c r="BK5" s="256"/>
      <c r="BL5" s="256"/>
      <c r="BM5" s="256"/>
      <c r="BN5" s="256"/>
      <c r="BO5" s="256"/>
      <c r="BP5" s="256"/>
      <c r="BQ5" s="256"/>
      <c r="BR5" s="256"/>
      <c r="BS5" s="256"/>
      <c r="BT5" s="256"/>
      <c r="BU5" s="256"/>
      <c r="BV5" s="256"/>
      <c r="BW5" s="256"/>
      <c r="BX5" s="256"/>
      <c r="BY5" s="256"/>
      <c r="BZ5" s="256"/>
      <c r="CA5" s="256"/>
      <c r="CB5" s="256"/>
      <c r="CC5" s="256"/>
      <c r="CD5" s="256"/>
      <c r="CE5" s="256"/>
      <c r="CF5" s="256"/>
      <c r="CG5" s="256"/>
      <c r="CH5" s="256"/>
      <c r="CI5" s="256"/>
      <c r="CJ5" s="256"/>
      <c r="CK5" s="256"/>
      <c r="CL5" s="256"/>
      <c r="CM5" s="256"/>
      <c r="CN5" s="256"/>
      <c r="CO5" s="256"/>
      <c r="CP5" s="256"/>
      <c r="CQ5" s="256"/>
      <c r="CR5" s="256"/>
      <c r="CS5" s="256"/>
      <c r="CT5" s="256"/>
      <c r="CU5" s="256"/>
      <c r="CV5" s="256"/>
      <c r="CW5" s="256"/>
      <c r="CX5" s="256"/>
      <c r="CY5" s="256"/>
      <c r="CZ5" s="256"/>
      <c r="DA5" s="256"/>
      <c r="DB5" s="256"/>
      <c r="DC5" s="256"/>
      <c r="DD5" s="256"/>
      <c r="DE5" s="256"/>
      <c r="DF5" s="256"/>
      <c r="DG5" s="256"/>
      <c r="DH5" s="256"/>
      <c r="DI5" s="256"/>
      <c r="DJ5" s="256"/>
      <c r="DK5" s="256"/>
      <c r="DL5" s="256"/>
      <c r="DM5" s="256"/>
      <c r="DN5" s="256"/>
      <c r="DO5" s="256"/>
      <c r="DP5" s="256"/>
      <c r="DQ5" s="256"/>
      <c r="DR5" s="256"/>
      <c r="DS5" s="256"/>
      <c r="DT5" s="256"/>
      <c r="DU5" s="256"/>
      <c r="DV5" s="256"/>
      <c r="DW5" s="256"/>
      <c r="DX5" s="256"/>
      <c r="DY5" s="256"/>
      <c r="DZ5" s="256"/>
      <c r="EA5" s="256"/>
      <c r="EB5" s="256"/>
      <c r="EC5" s="256"/>
      <c r="ED5" s="256"/>
      <c r="EE5" s="256"/>
      <c r="EF5" s="256"/>
      <c r="EG5" s="256"/>
      <c r="EH5" s="256"/>
      <c r="EI5" s="256"/>
      <c r="EJ5" s="256"/>
      <c r="EK5" s="256"/>
    </row>
    <row r="6" spans="1:141" s="28" customFormat="1" ht="19.8" customHeight="1" x14ac:dyDescent="0.2">
      <c r="A6" s="16">
        <v>3</v>
      </c>
      <c r="B6" s="41" t="s">
        <v>52</v>
      </c>
      <c r="C6" s="51" t="s">
        <v>153</v>
      </c>
      <c r="D6" s="19">
        <v>1</v>
      </c>
      <c r="E6" s="307">
        <v>299260</v>
      </c>
      <c r="F6" s="303">
        <f t="shared" si="0"/>
        <v>299260</v>
      </c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6"/>
      <c r="AP6" s="256"/>
      <c r="AQ6" s="256"/>
      <c r="AR6" s="256"/>
      <c r="AS6" s="256"/>
      <c r="AT6" s="256"/>
      <c r="AU6" s="256"/>
      <c r="AV6" s="256"/>
      <c r="AW6" s="256"/>
      <c r="AX6" s="256"/>
      <c r="AY6" s="256"/>
      <c r="AZ6" s="256"/>
      <c r="BA6" s="256"/>
      <c r="BB6" s="256"/>
      <c r="BC6" s="256"/>
      <c r="BD6" s="256"/>
      <c r="BE6" s="256"/>
      <c r="BF6" s="256"/>
      <c r="BG6" s="256"/>
      <c r="BH6" s="256"/>
      <c r="BI6" s="256"/>
      <c r="BJ6" s="256"/>
      <c r="BK6" s="256"/>
      <c r="BL6" s="256"/>
      <c r="BM6" s="256"/>
      <c r="BN6" s="256"/>
      <c r="BO6" s="256"/>
      <c r="BP6" s="256"/>
      <c r="BQ6" s="256"/>
      <c r="BR6" s="256"/>
      <c r="BS6" s="256"/>
      <c r="BT6" s="256"/>
      <c r="BU6" s="256"/>
      <c r="BV6" s="256"/>
      <c r="BW6" s="256"/>
      <c r="BX6" s="256"/>
      <c r="BY6" s="256"/>
      <c r="BZ6" s="256"/>
      <c r="CA6" s="256"/>
      <c r="CB6" s="256"/>
      <c r="CC6" s="256"/>
      <c r="CD6" s="256"/>
      <c r="CE6" s="256"/>
      <c r="CF6" s="256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256"/>
      <c r="CS6" s="256"/>
      <c r="CT6" s="256"/>
      <c r="CU6" s="256"/>
      <c r="CV6" s="256"/>
      <c r="CW6" s="256"/>
      <c r="CX6" s="256"/>
      <c r="CY6" s="256"/>
      <c r="CZ6" s="256"/>
      <c r="DA6" s="256"/>
      <c r="DB6" s="256"/>
      <c r="DC6" s="256"/>
      <c r="DD6" s="256"/>
      <c r="DE6" s="256"/>
      <c r="DF6" s="256"/>
      <c r="DG6" s="256"/>
      <c r="DH6" s="256"/>
      <c r="DI6" s="256"/>
      <c r="DJ6" s="256"/>
      <c r="DK6" s="256"/>
      <c r="DL6" s="256"/>
      <c r="DM6" s="256"/>
      <c r="DN6" s="256"/>
      <c r="DO6" s="256"/>
      <c r="DP6" s="256"/>
      <c r="DQ6" s="256"/>
      <c r="DR6" s="256"/>
      <c r="DS6" s="256"/>
      <c r="DT6" s="256"/>
      <c r="DU6" s="256"/>
      <c r="DV6" s="256"/>
      <c r="DW6" s="256"/>
      <c r="DX6" s="256"/>
      <c r="DY6" s="256"/>
      <c r="DZ6" s="256"/>
      <c r="EA6" s="256"/>
      <c r="EB6" s="256"/>
      <c r="EC6" s="256"/>
      <c r="ED6" s="256"/>
      <c r="EE6" s="256"/>
      <c r="EF6" s="256"/>
      <c r="EG6" s="256"/>
      <c r="EH6" s="256"/>
      <c r="EI6" s="256"/>
      <c r="EJ6" s="256"/>
      <c r="EK6" s="256"/>
    </row>
    <row r="7" spans="1:141" s="28" customFormat="1" ht="19.8" customHeight="1" x14ac:dyDescent="0.2">
      <c r="A7" s="16">
        <v>4</v>
      </c>
      <c r="B7" s="41" t="s">
        <v>53</v>
      </c>
      <c r="C7" s="51" t="s">
        <v>154</v>
      </c>
      <c r="D7" s="19">
        <v>1</v>
      </c>
      <c r="E7" s="307">
        <v>93925</v>
      </c>
      <c r="F7" s="303">
        <f t="shared" si="0"/>
        <v>93925</v>
      </c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6"/>
      <c r="AP7" s="256"/>
      <c r="AQ7" s="256"/>
      <c r="AR7" s="256"/>
      <c r="AS7" s="256"/>
      <c r="AT7" s="256"/>
      <c r="AU7" s="256"/>
      <c r="AV7" s="256"/>
      <c r="AW7" s="256"/>
      <c r="AX7" s="256"/>
      <c r="AY7" s="256"/>
      <c r="AZ7" s="256"/>
      <c r="BA7" s="256"/>
      <c r="BB7" s="256"/>
      <c r="BC7" s="256"/>
      <c r="BD7" s="256"/>
      <c r="BE7" s="256"/>
      <c r="BF7" s="256"/>
      <c r="BG7" s="256"/>
      <c r="BH7" s="256"/>
      <c r="BI7" s="256"/>
      <c r="BJ7" s="256"/>
      <c r="BK7" s="256"/>
      <c r="BL7" s="256"/>
      <c r="BM7" s="256"/>
      <c r="BN7" s="256"/>
      <c r="BO7" s="256"/>
      <c r="BP7" s="256"/>
      <c r="BQ7" s="256"/>
      <c r="BR7" s="256"/>
      <c r="BS7" s="256"/>
      <c r="BT7" s="256"/>
      <c r="BU7" s="256"/>
      <c r="BV7" s="256"/>
      <c r="BW7" s="256"/>
      <c r="BX7" s="256"/>
      <c r="BY7" s="256"/>
      <c r="BZ7" s="256"/>
      <c r="CA7" s="256"/>
      <c r="CB7" s="256"/>
      <c r="CC7" s="256"/>
      <c r="CD7" s="256"/>
      <c r="CE7" s="256"/>
      <c r="CF7" s="256"/>
      <c r="CG7" s="256"/>
      <c r="CH7" s="256"/>
      <c r="CI7" s="256"/>
      <c r="CJ7" s="256"/>
      <c r="CK7" s="256"/>
      <c r="CL7" s="256"/>
      <c r="CM7" s="256"/>
      <c r="CN7" s="256"/>
      <c r="CO7" s="256"/>
      <c r="CP7" s="256"/>
      <c r="CQ7" s="256"/>
      <c r="CR7" s="256"/>
      <c r="CS7" s="256"/>
      <c r="CT7" s="256"/>
      <c r="CU7" s="256"/>
      <c r="CV7" s="256"/>
      <c r="CW7" s="256"/>
      <c r="CX7" s="256"/>
      <c r="CY7" s="256"/>
      <c r="CZ7" s="256"/>
      <c r="DA7" s="256"/>
      <c r="DB7" s="256"/>
      <c r="DC7" s="256"/>
      <c r="DD7" s="256"/>
      <c r="DE7" s="256"/>
      <c r="DF7" s="256"/>
      <c r="DG7" s="256"/>
      <c r="DH7" s="256"/>
      <c r="DI7" s="256"/>
      <c r="DJ7" s="256"/>
      <c r="DK7" s="256"/>
      <c r="DL7" s="256"/>
      <c r="DM7" s="256"/>
      <c r="DN7" s="256"/>
      <c r="DO7" s="256"/>
      <c r="DP7" s="256"/>
      <c r="DQ7" s="256"/>
      <c r="DR7" s="256"/>
      <c r="DS7" s="256"/>
      <c r="DT7" s="256"/>
      <c r="DU7" s="256"/>
      <c r="DV7" s="256"/>
      <c r="DW7" s="256"/>
      <c r="DX7" s="256"/>
      <c r="DY7" s="256"/>
      <c r="DZ7" s="256"/>
      <c r="EA7" s="256"/>
      <c r="EB7" s="256"/>
      <c r="EC7" s="256"/>
      <c r="ED7" s="256"/>
      <c r="EE7" s="256"/>
      <c r="EF7" s="256"/>
      <c r="EG7" s="256"/>
      <c r="EH7" s="256"/>
      <c r="EI7" s="256"/>
      <c r="EJ7" s="256"/>
      <c r="EK7" s="256"/>
    </row>
    <row r="8" spans="1:141" s="28" customFormat="1" ht="132" customHeight="1" x14ac:dyDescent="0.2">
      <c r="A8" s="16">
        <v>5</v>
      </c>
      <c r="B8" s="42" t="s">
        <v>54</v>
      </c>
      <c r="C8" s="51" t="s">
        <v>153</v>
      </c>
      <c r="D8" s="19">
        <v>1</v>
      </c>
      <c r="E8" s="307">
        <v>12089375</v>
      </c>
      <c r="F8" s="304">
        <f t="shared" si="0"/>
        <v>12089375</v>
      </c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6"/>
      <c r="AP8" s="256"/>
      <c r="AQ8" s="256"/>
      <c r="AR8" s="256"/>
      <c r="AS8" s="256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6"/>
      <c r="BE8" s="256"/>
      <c r="BF8" s="256"/>
      <c r="BG8" s="256"/>
      <c r="BH8" s="256"/>
      <c r="BI8" s="256"/>
      <c r="BJ8" s="256"/>
      <c r="BK8" s="256"/>
      <c r="BL8" s="256"/>
      <c r="BM8" s="256"/>
      <c r="BN8" s="256"/>
      <c r="BO8" s="256"/>
      <c r="BP8" s="256"/>
      <c r="BQ8" s="256"/>
      <c r="BR8" s="256"/>
      <c r="BS8" s="256"/>
      <c r="BT8" s="256"/>
      <c r="BU8" s="256"/>
      <c r="BV8" s="256"/>
      <c r="BW8" s="256"/>
      <c r="BX8" s="256"/>
      <c r="BY8" s="256"/>
      <c r="BZ8" s="256"/>
      <c r="CA8" s="256"/>
      <c r="CB8" s="256"/>
      <c r="CC8" s="256"/>
      <c r="CD8" s="256"/>
      <c r="CE8" s="256"/>
      <c r="CF8" s="256"/>
      <c r="CG8" s="256"/>
      <c r="CH8" s="256"/>
      <c r="CI8" s="256"/>
      <c r="CJ8" s="256"/>
      <c r="CK8" s="256"/>
      <c r="CL8" s="256"/>
      <c r="CM8" s="256"/>
      <c r="CN8" s="256"/>
      <c r="CO8" s="256"/>
      <c r="CP8" s="256"/>
      <c r="CQ8" s="256"/>
      <c r="CR8" s="256"/>
      <c r="CS8" s="256"/>
      <c r="CT8" s="256"/>
      <c r="CU8" s="256"/>
      <c r="CV8" s="256"/>
      <c r="CW8" s="256"/>
      <c r="CX8" s="256"/>
      <c r="CY8" s="256"/>
      <c r="CZ8" s="256"/>
      <c r="DA8" s="256"/>
      <c r="DB8" s="256"/>
      <c r="DC8" s="256"/>
      <c r="DD8" s="256"/>
      <c r="DE8" s="256"/>
      <c r="DF8" s="256"/>
      <c r="DG8" s="256"/>
      <c r="DH8" s="256"/>
      <c r="DI8" s="256"/>
      <c r="DJ8" s="256"/>
      <c r="DK8" s="256"/>
      <c r="DL8" s="256"/>
      <c r="DM8" s="256"/>
      <c r="DN8" s="256"/>
      <c r="DO8" s="256"/>
      <c r="DP8" s="256"/>
      <c r="DQ8" s="256"/>
      <c r="DR8" s="256"/>
      <c r="DS8" s="256"/>
      <c r="DT8" s="256"/>
      <c r="DU8" s="256"/>
      <c r="DV8" s="256"/>
      <c r="DW8" s="256"/>
      <c r="DX8" s="256"/>
      <c r="DY8" s="256"/>
      <c r="DZ8" s="256"/>
      <c r="EA8" s="256"/>
      <c r="EB8" s="256"/>
      <c r="EC8" s="256"/>
      <c r="ED8" s="256"/>
      <c r="EE8" s="256"/>
      <c r="EF8" s="256"/>
      <c r="EG8" s="256"/>
      <c r="EH8" s="256"/>
      <c r="EI8" s="256"/>
      <c r="EJ8" s="256"/>
      <c r="EK8" s="256"/>
    </row>
    <row r="9" spans="1:141" s="28" customFormat="1" ht="19.8" customHeight="1" x14ac:dyDescent="0.2">
      <c r="A9" s="16">
        <v>6</v>
      </c>
      <c r="B9" s="41" t="s">
        <v>55</v>
      </c>
      <c r="C9" s="51" t="s">
        <v>153</v>
      </c>
      <c r="D9" s="19">
        <v>1</v>
      </c>
      <c r="E9" s="307">
        <v>170274</v>
      </c>
      <c r="F9" s="303">
        <f t="shared" si="0"/>
        <v>170274</v>
      </c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6"/>
      <c r="AP9" s="256"/>
      <c r="AQ9" s="256"/>
      <c r="AR9" s="256"/>
      <c r="AS9" s="256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6"/>
      <c r="BE9" s="256"/>
      <c r="BF9" s="256"/>
      <c r="BG9" s="256"/>
      <c r="BH9" s="256"/>
      <c r="BI9" s="256"/>
      <c r="BJ9" s="256"/>
      <c r="BK9" s="256"/>
      <c r="BL9" s="256"/>
      <c r="BM9" s="256"/>
      <c r="BN9" s="256"/>
      <c r="BO9" s="256"/>
      <c r="BP9" s="256"/>
      <c r="BQ9" s="256"/>
      <c r="BR9" s="256"/>
      <c r="BS9" s="256"/>
      <c r="BT9" s="256"/>
      <c r="BU9" s="256"/>
      <c r="BV9" s="256"/>
      <c r="BW9" s="256"/>
      <c r="BX9" s="256"/>
      <c r="BY9" s="256"/>
      <c r="BZ9" s="256"/>
      <c r="CA9" s="256"/>
      <c r="CB9" s="256"/>
      <c r="CC9" s="256"/>
      <c r="CD9" s="256"/>
      <c r="CE9" s="256"/>
      <c r="CF9" s="256"/>
      <c r="CG9" s="256"/>
      <c r="CH9" s="256"/>
      <c r="CI9" s="256"/>
      <c r="CJ9" s="256"/>
      <c r="CK9" s="256"/>
      <c r="CL9" s="256"/>
      <c r="CM9" s="256"/>
      <c r="CN9" s="256"/>
      <c r="CO9" s="256"/>
      <c r="CP9" s="256"/>
      <c r="CQ9" s="256"/>
      <c r="CR9" s="256"/>
      <c r="CS9" s="256"/>
      <c r="CT9" s="256"/>
      <c r="CU9" s="256"/>
      <c r="CV9" s="256"/>
      <c r="CW9" s="256"/>
      <c r="CX9" s="256"/>
      <c r="CY9" s="256"/>
      <c r="CZ9" s="256"/>
      <c r="DA9" s="256"/>
      <c r="DB9" s="256"/>
      <c r="DC9" s="256"/>
      <c r="DD9" s="256"/>
      <c r="DE9" s="256"/>
      <c r="DF9" s="256"/>
      <c r="DG9" s="256"/>
      <c r="DH9" s="256"/>
      <c r="DI9" s="256"/>
      <c r="DJ9" s="256"/>
      <c r="DK9" s="256"/>
      <c r="DL9" s="256"/>
      <c r="DM9" s="256"/>
      <c r="DN9" s="256"/>
      <c r="DO9" s="256"/>
      <c r="DP9" s="256"/>
      <c r="DQ9" s="256"/>
      <c r="DR9" s="256"/>
      <c r="DS9" s="256"/>
      <c r="DT9" s="256"/>
      <c r="DU9" s="256"/>
      <c r="DV9" s="256"/>
      <c r="DW9" s="256"/>
      <c r="DX9" s="256"/>
      <c r="DY9" s="256"/>
      <c r="DZ9" s="256"/>
      <c r="EA9" s="256"/>
      <c r="EB9" s="256"/>
      <c r="EC9" s="256"/>
      <c r="ED9" s="256"/>
      <c r="EE9" s="256"/>
      <c r="EF9" s="256"/>
      <c r="EG9" s="256"/>
      <c r="EH9" s="256"/>
      <c r="EI9" s="256"/>
      <c r="EJ9" s="256"/>
      <c r="EK9" s="256"/>
    </row>
    <row r="10" spans="1:141" s="28" customFormat="1" ht="19.8" customHeight="1" x14ac:dyDescent="0.2">
      <c r="A10" s="16">
        <v>7</v>
      </c>
      <c r="B10" s="41" t="s">
        <v>56</v>
      </c>
      <c r="C10" s="51" t="s">
        <v>152</v>
      </c>
      <c r="D10" s="19">
        <v>1</v>
      </c>
      <c r="E10" s="307">
        <v>208125</v>
      </c>
      <c r="F10" s="303">
        <f t="shared" si="0"/>
        <v>208125</v>
      </c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6"/>
      <c r="AP10" s="256"/>
      <c r="AQ10" s="256"/>
      <c r="AR10" s="256"/>
      <c r="AS10" s="256"/>
      <c r="AT10" s="256"/>
      <c r="AU10" s="256"/>
      <c r="AV10" s="256"/>
      <c r="AW10" s="256"/>
      <c r="AX10" s="256"/>
      <c r="AY10" s="256"/>
      <c r="AZ10" s="256"/>
      <c r="BA10" s="256"/>
      <c r="BB10" s="256"/>
      <c r="BC10" s="256"/>
      <c r="BD10" s="256"/>
      <c r="BE10" s="256"/>
      <c r="BF10" s="256"/>
      <c r="BG10" s="256"/>
      <c r="BH10" s="256"/>
      <c r="BI10" s="256"/>
      <c r="BJ10" s="256"/>
      <c r="BK10" s="256"/>
      <c r="BL10" s="256"/>
      <c r="BM10" s="256"/>
      <c r="BN10" s="256"/>
      <c r="BO10" s="256"/>
      <c r="BP10" s="256"/>
      <c r="BQ10" s="256"/>
      <c r="BR10" s="256"/>
      <c r="BS10" s="256"/>
      <c r="BT10" s="256"/>
      <c r="BU10" s="256"/>
      <c r="BV10" s="256"/>
      <c r="BW10" s="256"/>
      <c r="BX10" s="256"/>
      <c r="BY10" s="256"/>
      <c r="BZ10" s="256"/>
      <c r="CA10" s="256"/>
      <c r="CB10" s="256"/>
      <c r="CC10" s="256"/>
      <c r="CD10" s="256"/>
      <c r="CE10" s="256"/>
      <c r="CF10" s="256"/>
      <c r="CG10" s="256"/>
      <c r="CH10" s="256"/>
      <c r="CI10" s="256"/>
      <c r="CJ10" s="256"/>
      <c r="CK10" s="256"/>
      <c r="CL10" s="256"/>
      <c r="CM10" s="256"/>
      <c r="CN10" s="256"/>
      <c r="CO10" s="256"/>
      <c r="CP10" s="256"/>
      <c r="CQ10" s="256"/>
      <c r="CR10" s="256"/>
      <c r="CS10" s="256"/>
      <c r="CT10" s="256"/>
      <c r="CU10" s="256"/>
      <c r="CV10" s="256"/>
      <c r="CW10" s="256"/>
      <c r="CX10" s="256"/>
      <c r="CY10" s="256"/>
      <c r="CZ10" s="256"/>
      <c r="DA10" s="256"/>
      <c r="DB10" s="256"/>
      <c r="DC10" s="256"/>
      <c r="DD10" s="256"/>
      <c r="DE10" s="256"/>
      <c r="DF10" s="256"/>
      <c r="DG10" s="256"/>
      <c r="DH10" s="256"/>
      <c r="DI10" s="256"/>
      <c r="DJ10" s="256"/>
      <c r="DK10" s="256"/>
      <c r="DL10" s="256"/>
      <c r="DM10" s="256"/>
      <c r="DN10" s="256"/>
      <c r="DO10" s="256"/>
      <c r="DP10" s="256"/>
      <c r="DQ10" s="256"/>
      <c r="DR10" s="256"/>
      <c r="DS10" s="256"/>
      <c r="DT10" s="256"/>
      <c r="DU10" s="256"/>
      <c r="DV10" s="256"/>
      <c r="DW10" s="256"/>
      <c r="DX10" s="256"/>
      <c r="DY10" s="256"/>
      <c r="DZ10" s="256"/>
      <c r="EA10" s="256"/>
      <c r="EB10" s="256"/>
      <c r="EC10" s="256"/>
      <c r="ED10" s="256"/>
      <c r="EE10" s="256"/>
      <c r="EF10" s="256"/>
      <c r="EG10" s="256"/>
      <c r="EH10" s="256"/>
      <c r="EI10" s="256"/>
      <c r="EJ10" s="256"/>
      <c r="EK10" s="256"/>
    </row>
    <row r="11" spans="1:141" s="28" customFormat="1" ht="19.8" customHeight="1" x14ac:dyDescent="0.2">
      <c r="A11" s="16">
        <v>8</v>
      </c>
      <c r="B11" s="41" t="s">
        <v>57</v>
      </c>
      <c r="C11" s="51" t="s">
        <v>152</v>
      </c>
      <c r="D11" s="19">
        <v>1</v>
      </c>
      <c r="E11" s="307">
        <v>130571</v>
      </c>
      <c r="F11" s="303">
        <f t="shared" si="0"/>
        <v>130571</v>
      </c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6"/>
      <c r="BE11" s="256"/>
      <c r="BF11" s="256"/>
      <c r="BG11" s="256"/>
      <c r="BH11" s="256"/>
      <c r="BI11" s="256"/>
      <c r="BJ11" s="256"/>
      <c r="BK11" s="256"/>
      <c r="BL11" s="256"/>
      <c r="BM11" s="256"/>
      <c r="BN11" s="256"/>
      <c r="BO11" s="256"/>
      <c r="BP11" s="256"/>
      <c r="BQ11" s="256"/>
      <c r="BR11" s="256"/>
      <c r="BS11" s="256"/>
      <c r="BT11" s="256"/>
      <c r="BU11" s="256"/>
      <c r="BV11" s="256"/>
      <c r="BW11" s="256"/>
      <c r="BX11" s="256"/>
      <c r="BY11" s="256"/>
      <c r="BZ11" s="256"/>
      <c r="CA11" s="256"/>
      <c r="CB11" s="256"/>
      <c r="CC11" s="256"/>
      <c r="CD11" s="256"/>
      <c r="CE11" s="256"/>
      <c r="CF11" s="256"/>
      <c r="CG11" s="256"/>
      <c r="CH11" s="256"/>
      <c r="CI11" s="256"/>
      <c r="CJ11" s="256"/>
      <c r="CK11" s="256"/>
      <c r="CL11" s="256"/>
      <c r="CM11" s="256"/>
      <c r="CN11" s="256"/>
      <c r="CO11" s="256"/>
      <c r="CP11" s="256"/>
      <c r="CQ11" s="256"/>
      <c r="CR11" s="256"/>
      <c r="CS11" s="256"/>
      <c r="CT11" s="256"/>
      <c r="CU11" s="256"/>
      <c r="CV11" s="256"/>
      <c r="CW11" s="256"/>
      <c r="CX11" s="256"/>
      <c r="CY11" s="256"/>
      <c r="CZ11" s="256"/>
      <c r="DA11" s="256"/>
      <c r="DB11" s="256"/>
      <c r="DC11" s="256"/>
      <c r="DD11" s="256"/>
      <c r="DE11" s="256"/>
      <c r="DF11" s="256"/>
      <c r="DG11" s="256"/>
      <c r="DH11" s="256"/>
      <c r="DI11" s="256"/>
      <c r="DJ11" s="256"/>
      <c r="DK11" s="256"/>
      <c r="DL11" s="256"/>
      <c r="DM11" s="256"/>
      <c r="DN11" s="256"/>
      <c r="DO11" s="256"/>
      <c r="DP11" s="256"/>
      <c r="DQ11" s="256"/>
      <c r="DR11" s="256"/>
      <c r="DS11" s="256"/>
      <c r="DT11" s="256"/>
      <c r="DU11" s="256"/>
      <c r="DV11" s="256"/>
      <c r="DW11" s="256"/>
      <c r="DX11" s="256"/>
      <c r="DY11" s="256"/>
      <c r="DZ11" s="256"/>
      <c r="EA11" s="256"/>
      <c r="EB11" s="256"/>
      <c r="EC11" s="256"/>
      <c r="ED11" s="256"/>
      <c r="EE11" s="256"/>
      <c r="EF11" s="256"/>
      <c r="EG11" s="256"/>
      <c r="EH11" s="256"/>
      <c r="EI11" s="256"/>
      <c r="EJ11" s="256"/>
      <c r="EK11" s="256"/>
    </row>
    <row r="12" spans="1:141" s="28" customFormat="1" ht="25.8" customHeight="1" x14ac:dyDescent="0.2">
      <c r="A12" s="16">
        <v>9</v>
      </c>
      <c r="B12" s="41" t="s">
        <v>58</v>
      </c>
      <c r="C12" s="51" t="s">
        <v>152</v>
      </c>
      <c r="D12" s="19">
        <v>1</v>
      </c>
      <c r="E12" s="307">
        <v>104054</v>
      </c>
      <c r="F12" s="303">
        <f t="shared" si="0"/>
        <v>104054</v>
      </c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6"/>
      <c r="BF12" s="256"/>
      <c r="BG12" s="256"/>
      <c r="BH12" s="256"/>
      <c r="BI12" s="256"/>
      <c r="BJ12" s="256"/>
      <c r="BK12" s="256"/>
      <c r="BL12" s="256"/>
      <c r="BM12" s="256"/>
      <c r="BN12" s="256"/>
      <c r="BO12" s="256"/>
      <c r="BP12" s="256"/>
      <c r="BQ12" s="256"/>
      <c r="BR12" s="256"/>
      <c r="BS12" s="256"/>
      <c r="BT12" s="256"/>
      <c r="BU12" s="256"/>
      <c r="BV12" s="256"/>
      <c r="BW12" s="256"/>
      <c r="BX12" s="256"/>
      <c r="BY12" s="256"/>
      <c r="BZ12" s="256"/>
      <c r="CA12" s="256"/>
      <c r="CB12" s="256"/>
      <c r="CC12" s="256"/>
      <c r="CD12" s="256"/>
      <c r="CE12" s="256"/>
      <c r="CF12" s="256"/>
      <c r="CG12" s="256"/>
      <c r="CH12" s="256"/>
      <c r="CI12" s="256"/>
      <c r="CJ12" s="256"/>
      <c r="CK12" s="256"/>
      <c r="CL12" s="256"/>
      <c r="CM12" s="256"/>
      <c r="CN12" s="256"/>
      <c r="CO12" s="256"/>
      <c r="CP12" s="256"/>
      <c r="CQ12" s="256"/>
      <c r="CR12" s="256"/>
      <c r="CS12" s="256"/>
      <c r="CT12" s="256"/>
      <c r="CU12" s="256"/>
      <c r="CV12" s="256"/>
      <c r="CW12" s="256"/>
      <c r="CX12" s="256"/>
      <c r="CY12" s="256"/>
      <c r="CZ12" s="256"/>
      <c r="DA12" s="256"/>
      <c r="DB12" s="256"/>
      <c r="DC12" s="256"/>
      <c r="DD12" s="256"/>
      <c r="DE12" s="256"/>
      <c r="DF12" s="256"/>
      <c r="DG12" s="256"/>
      <c r="DH12" s="256"/>
      <c r="DI12" s="256"/>
      <c r="DJ12" s="256"/>
      <c r="DK12" s="256"/>
      <c r="DL12" s="256"/>
      <c r="DM12" s="256"/>
      <c r="DN12" s="256"/>
      <c r="DO12" s="256"/>
      <c r="DP12" s="256"/>
      <c r="DQ12" s="256"/>
      <c r="DR12" s="256"/>
      <c r="DS12" s="256"/>
      <c r="DT12" s="256"/>
      <c r="DU12" s="256"/>
      <c r="DV12" s="256"/>
      <c r="DW12" s="256"/>
      <c r="DX12" s="256"/>
      <c r="DY12" s="256"/>
      <c r="DZ12" s="256"/>
      <c r="EA12" s="256"/>
      <c r="EB12" s="256"/>
      <c r="EC12" s="256"/>
      <c r="ED12" s="256"/>
      <c r="EE12" s="256"/>
      <c r="EF12" s="256"/>
      <c r="EG12" s="256"/>
      <c r="EH12" s="256"/>
      <c r="EI12" s="256"/>
      <c r="EJ12" s="256"/>
      <c r="EK12" s="256"/>
    </row>
    <row r="13" spans="1:141" s="28" customFormat="1" ht="25.8" customHeight="1" x14ac:dyDescent="0.2">
      <c r="A13" s="16">
        <v>10</v>
      </c>
      <c r="B13" s="41" t="s">
        <v>59</v>
      </c>
      <c r="C13" s="51" t="s">
        <v>155</v>
      </c>
      <c r="D13" s="19">
        <v>1</v>
      </c>
      <c r="E13" s="307">
        <v>63536</v>
      </c>
      <c r="F13" s="303">
        <f t="shared" si="0"/>
        <v>63536</v>
      </c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256"/>
      <c r="BC13" s="256"/>
      <c r="BD13" s="256"/>
      <c r="BE13" s="256"/>
      <c r="BF13" s="256"/>
      <c r="BG13" s="256"/>
      <c r="BH13" s="256"/>
      <c r="BI13" s="256"/>
      <c r="BJ13" s="256"/>
      <c r="BK13" s="256"/>
      <c r="BL13" s="256"/>
      <c r="BM13" s="256"/>
      <c r="BN13" s="256"/>
      <c r="BO13" s="256"/>
      <c r="BP13" s="256"/>
      <c r="BQ13" s="256"/>
      <c r="BR13" s="256"/>
      <c r="BS13" s="256"/>
      <c r="BT13" s="256"/>
      <c r="BU13" s="256"/>
      <c r="BV13" s="256"/>
      <c r="BW13" s="256"/>
      <c r="BX13" s="256"/>
      <c r="BY13" s="256"/>
      <c r="BZ13" s="256"/>
      <c r="CA13" s="256"/>
      <c r="CB13" s="256"/>
      <c r="CC13" s="256"/>
      <c r="CD13" s="256"/>
      <c r="CE13" s="256"/>
      <c r="CF13" s="256"/>
      <c r="CG13" s="256"/>
      <c r="CH13" s="256"/>
      <c r="CI13" s="256"/>
      <c r="CJ13" s="256"/>
      <c r="CK13" s="256"/>
      <c r="CL13" s="256"/>
      <c r="CM13" s="256"/>
      <c r="CN13" s="256"/>
      <c r="CO13" s="256"/>
      <c r="CP13" s="256"/>
      <c r="CQ13" s="256"/>
      <c r="CR13" s="256"/>
      <c r="CS13" s="256"/>
      <c r="CT13" s="256"/>
      <c r="CU13" s="256"/>
      <c r="CV13" s="256"/>
      <c r="CW13" s="256"/>
      <c r="CX13" s="256"/>
      <c r="CY13" s="256"/>
      <c r="CZ13" s="256"/>
      <c r="DA13" s="256"/>
      <c r="DB13" s="256"/>
      <c r="DC13" s="256"/>
      <c r="DD13" s="256"/>
      <c r="DE13" s="256"/>
      <c r="DF13" s="256"/>
      <c r="DG13" s="256"/>
      <c r="DH13" s="256"/>
      <c r="DI13" s="256"/>
      <c r="DJ13" s="256"/>
      <c r="DK13" s="256"/>
      <c r="DL13" s="256"/>
      <c r="DM13" s="256"/>
      <c r="DN13" s="256"/>
      <c r="DO13" s="256"/>
      <c r="DP13" s="256"/>
      <c r="DQ13" s="256"/>
      <c r="DR13" s="256"/>
      <c r="DS13" s="256"/>
      <c r="DT13" s="256"/>
      <c r="DU13" s="256"/>
      <c r="DV13" s="256"/>
      <c r="DW13" s="256"/>
      <c r="DX13" s="256"/>
      <c r="DY13" s="256"/>
      <c r="DZ13" s="256"/>
      <c r="EA13" s="256"/>
      <c r="EB13" s="256"/>
      <c r="EC13" s="256"/>
      <c r="ED13" s="256"/>
      <c r="EE13" s="256"/>
      <c r="EF13" s="256"/>
      <c r="EG13" s="256"/>
      <c r="EH13" s="256"/>
      <c r="EI13" s="256"/>
      <c r="EJ13" s="256"/>
      <c r="EK13" s="256"/>
    </row>
    <row r="14" spans="1:141" s="28" customFormat="1" ht="25.8" customHeight="1" x14ac:dyDescent="0.2">
      <c r="A14" s="16">
        <v>11</v>
      </c>
      <c r="B14" s="41" t="s">
        <v>60</v>
      </c>
      <c r="C14" s="51" t="s">
        <v>152</v>
      </c>
      <c r="D14" s="19">
        <v>1</v>
      </c>
      <c r="E14" s="307">
        <v>64133</v>
      </c>
      <c r="F14" s="303">
        <f t="shared" si="0"/>
        <v>64133</v>
      </c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6"/>
      <c r="BF14" s="256"/>
      <c r="BG14" s="256"/>
      <c r="BH14" s="256"/>
      <c r="BI14" s="256"/>
      <c r="BJ14" s="256"/>
      <c r="BK14" s="256"/>
      <c r="BL14" s="256"/>
      <c r="BM14" s="256"/>
      <c r="BN14" s="256"/>
      <c r="BO14" s="256"/>
      <c r="BP14" s="256"/>
      <c r="BQ14" s="256"/>
      <c r="BR14" s="256"/>
      <c r="BS14" s="256"/>
      <c r="BT14" s="256"/>
      <c r="BU14" s="256"/>
      <c r="BV14" s="256"/>
      <c r="BW14" s="256"/>
      <c r="BX14" s="256"/>
      <c r="BY14" s="256"/>
      <c r="BZ14" s="256"/>
      <c r="CA14" s="256"/>
      <c r="CB14" s="256"/>
      <c r="CC14" s="256"/>
      <c r="CD14" s="256"/>
      <c r="CE14" s="256"/>
      <c r="CF14" s="256"/>
      <c r="CG14" s="256"/>
      <c r="CH14" s="256"/>
      <c r="CI14" s="256"/>
      <c r="CJ14" s="256"/>
      <c r="CK14" s="256"/>
      <c r="CL14" s="256"/>
      <c r="CM14" s="256"/>
      <c r="CN14" s="256"/>
      <c r="CO14" s="256"/>
      <c r="CP14" s="256"/>
      <c r="CQ14" s="256"/>
      <c r="CR14" s="256"/>
      <c r="CS14" s="256"/>
      <c r="CT14" s="256"/>
      <c r="CU14" s="256"/>
      <c r="CV14" s="256"/>
      <c r="CW14" s="256"/>
      <c r="CX14" s="256"/>
      <c r="CY14" s="256"/>
      <c r="CZ14" s="256"/>
      <c r="DA14" s="256"/>
      <c r="DB14" s="256"/>
      <c r="DC14" s="256"/>
      <c r="DD14" s="256"/>
      <c r="DE14" s="256"/>
      <c r="DF14" s="256"/>
      <c r="DG14" s="256"/>
      <c r="DH14" s="256"/>
      <c r="DI14" s="256"/>
      <c r="DJ14" s="256"/>
      <c r="DK14" s="256"/>
      <c r="DL14" s="256"/>
      <c r="DM14" s="256"/>
      <c r="DN14" s="256"/>
      <c r="DO14" s="256"/>
      <c r="DP14" s="256"/>
      <c r="DQ14" s="256"/>
      <c r="DR14" s="256"/>
      <c r="DS14" s="256"/>
      <c r="DT14" s="256"/>
      <c r="DU14" s="256"/>
      <c r="DV14" s="256"/>
      <c r="DW14" s="256"/>
      <c r="DX14" s="256"/>
      <c r="DY14" s="256"/>
      <c r="DZ14" s="256"/>
      <c r="EA14" s="256"/>
      <c r="EB14" s="256"/>
      <c r="EC14" s="256"/>
      <c r="ED14" s="256"/>
      <c r="EE14" s="256"/>
      <c r="EF14" s="256"/>
      <c r="EG14" s="256"/>
      <c r="EH14" s="256"/>
      <c r="EI14" s="256"/>
      <c r="EJ14" s="256"/>
      <c r="EK14" s="256"/>
    </row>
    <row r="15" spans="1:141" s="45" customFormat="1" ht="19.2" customHeight="1" x14ac:dyDescent="0.2">
      <c r="A15" s="334" t="s">
        <v>61</v>
      </c>
      <c r="B15" s="335"/>
      <c r="C15" s="43"/>
      <c r="D15" s="124"/>
      <c r="E15" s="312"/>
      <c r="F15" s="303">
        <f t="shared" si="0"/>
        <v>0</v>
      </c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  <c r="AJ15" s="255"/>
      <c r="AK15" s="255"/>
      <c r="AL15" s="255"/>
      <c r="AM15" s="255"/>
      <c r="AN15" s="255"/>
      <c r="AO15" s="255"/>
      <c r="AP15" s="255"/>
      <c r="AQ15" s="255"/>
      <c r="AR15" s="255"/>
      <c r="AS15" s="255"/>
      <c r="AT15" s="255"/>
      <c r="AU15" s="255"/>
      <c r="AV15" s="255"/>
      <c r="AW15" s="255"/>
      <c r="AX15" s="255"/>
      <c r="AY15" s="255"/>
      <c r="AZ15" s="255"/>
      <c r="BA15" s="255"/>
      <c r="BB15" s="255"/>
      <c r="BC15" s="255"/>
      <c r="BD15" s="255"/>
      <c r="BE15" s="255"/>
      <c r="BF15" s="255"/>
      <c r="BG15" s="255"/>
      <c r="BH15" s="255"/>
      <c r="BI15" s="255"/>
      <c r="BJ15" s="255"/>
      <c r="BK15" s="255"/>
      <c r="BL15" s="255"/>
      <c r="BM15" s="255"/>
      <c r="BN15" s="255"/>
      <c r="BO15" s="255"/>
      <c r="BP15" s="255"/>
      <c r="BQ15" s="255"/>
      <c r="BR15" s="255"/>
      <c r="BS15" s="255"/>
      <c r="BT15" s="255"/>
      <c r="BU15" s="255"/>
      <c r="BV15" s="255"/>
      <c r="BW15" s="255"/>
      <c r="BX15" s="255"/>
      <c r="BY15" s="255"/>
      <c r="BZ15" s="255"/>
      <c r="CA15" s="255"/>
      <c r="CB15" s="255"/>
      <c r="CC15" s="255"/>
      <c r="CD15" s="255"/>
      <c r="CE15" s="255"/>
      <c r="CF15" s="255"/>
      <c r="CG15" s="255"/>
      <c r="CH15" s="255"/>
      <c r="CI15" s="255"/>
      <c r="CJ15" s="255"/>
      <c r="CK15" s="255"/>
      <c r="CL15" s="255"/>
      <c r="CM15" s="255"/>
      <c r="CN15" s="255"/>
      <c r="CO15" s="255"/>
      <c r="CP15" s="255"/>
      <c r="CQ15" s="255"/>
      <c r="CR15" s="255"/>
      <c r="CS15" s="255"/>
      <c r="CT15" s="255"/>
      <c r="CU15" s="255"/>
      <c r="CV15" s="255"/>
      <c r="CW15" s="255"/>
      <c r="CX15" s="255"/>
      <c r="CY15" s="255"/>
      <c r="CZ15" s="255"/>
      <c r="DA15" s="255"/>
      <c r="DB15" s="255"/>
      <c r="DC15" s="255"/>
      <c r="DD15" s="255"/>
      <c r="DE15" s="255"/>
      <c r="DF15" s="255"/>
      <c r="DG15" s="255"/>
      <c r="DH15" s="255"/>
      <c r="DI15" s="255"/>
      <c r="DJ15" s="255"/>
      <c r="DK15" s="255"/>
      <c r="DL15" s="255"/>
      <c r="DM15" s="255"/>
      <c r="DN15" s="255"/>
      <c r="DO15" s="255"/>
      <c r="DP15" s="255"/>
      <c r="DQ15" s="255"/>
      <c r="DR15" s="255"/>
      <c r="DS15" s="255"/>
      <c r="DT15" s="255"/>
      <c r="DU15" s="255"/>
      <c r="DV15" s="255"/>
      <c r="DW15" s="255"/>
      <c r="DX15" s="255"/>
      <c r="DY15" s="255"/>
      <c r="DZ15" s="255"/>
      <c r="EA15" s="255"/>
      <c r="EB15" s="255"/>
      <c r="EC15" s="255"/>
      <c r="ED15" s="255"/>
      <c r="EE15" s="255"/>
      <c r="EF15" s="255"/>
      <c r="EG15" s="255"/>
      <c r="EH15" s="255"/>
      <c r="EI15" s="255"/>
      <c r="EJ15" s="255"/>
      <c r="EK15" s="255"/>
    </row>
    <row r="16" spans="1:141" s="28" customFormat="1" ht="19.8" customHeight="1" x14ac:dyDescent="0.2">
      <c r="A16" s="16">
        <v>12</v>
      </c>
      <c r="B16" s="41" t="s">
        <v>62</v>
      </c>
      <c r="C16" s="16" t="s">
        <v>156</v>
      </c>
      <c r="D16" s="19">
        <v>1</v>
      </c>
      <c r="E16" s="307">
        <v>213299</v>
      </c>
      <c r="F16" s="303">
        <f t="shared" si="0"/>
        <v>213299</v>
      </c>
      <c r="G16" s="256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56"/>
      <c r="AP16" s="256"/>
      <c r="AQ16" s="256"/>
      <c r="AR16" s="256"/>
      <c r="AS16" s="256"/>
      <c r="AT16" s="256"/>
      <c r="AU16" s="256"/>
      <c r="AV16" s="256"/>
      <c r="AW16" s="256"/>
      <c r="AX16" s="256"/>
      <c r="AY16" s="256"/>
      <c r="AZ16" s="256"/>
      <c r="BA16" s="256"/>
      <c r="BB16" s="256"/>
      <c r="BC16" s="256"/>
      <c r="BD16" s="256"/>
      <c r="BE16" s="256"/>
      <c r="BF16" s="256"/>
      <c r="BG16" s="256"/>
      <c r="BH16" s="256"/>
      <c r="BI16" s="256"/>
      <c r="BJ16" s="256"/>
      <c r="BK16" s="256"/>
      <c r="BL16" s="256"/>
      <c r="BM16" s="256"/>
      <c r="BN16" s="256"/>
      <c r="BO16" s="256"/>
      <c r="BP16" s="256"/>
      <c r="BQ16" s="256"/>
      <c r="BR16" s="256"/>
      <c r="BS16" s="256"/>
      <c r="BT16" s="256"/>
      <c r="BU16" s="256"/>
      <c r="BV16" s="256"/>
      <c r="BW16" s="256"/>
      <c r="BX16" s="256"/>
      <c r="BY16" s="256"/>
      <c r="BZ16" s="256"/>
      <c r="CA16" s="256"/>
      <c r="CB16" s="256"/>
      <c r="CC16" s="256"/>
      <c r="CD16" s="256"/>
      <c r="CE16" s="256"/>
      <c r="CF16" s="256"/>
      <c r="CG16" s="256"/>
      <c r="CH16" s="256"/>
      <c r="CI16" s="256"/>
      <c r="CJ16" s="256"/>
      <c r="CK16" s="256"/>
      <c r="CL16" s="256"/>
      <c r="CM16" s="256"/>
      <c r="CN16" s="256"/>
      <c r="CO16" s="256"/>
      <c r="CP16" s="256"/>
      <c r="CQ16" s="256"/>
      <c r="CR16" s="256"/>
      <c r="CS16" s="256"/>
      <c r="CT16" s="256"/>
      <c r="CU16" s="256"/>
      <c r="CV16" s="256"/>
      <c r="CW16" s="256"/>
      <c r="CX16" s="256"/>
      <c r="CY16" s="256"/>
      <c r="CZ16" s="256"/>
      <c r="DA16" s="256"/>
      <c r="DB16" s="256"/>
      <c r="DC16" s="256"/>
      <c r="DD16" s="256"/>
      <c r="DE16" s="256"/>
      <c r="DF16" s="256"/>
      <c r="DG16" s="256"/>
      <c r="DH16" s="256"/>
      <c r="DI16" s="256"/>
      <c r="DJ16" s="256"/>
      <c r="DK16" s="256"/>
      <c r="DL16" s="256"/>
      <c r="DM16" s="256"/>
      <c r="DN16" s="256"/>
      <c r="DO16" s="256"/>
      <c r="DP16" s="256"/>
      <c r="DQ16" s="256"/>
      <c r="DR16" s="256"/>
      <c r="DS16" s="256"/>
      <c r="DT16" s="256"/>
      <c r="DU16" s="256"/>
      <c r="DV16" s="256"/>
      <c r="DW16" s="256"/>
      <c r="DX16" s="256"/>
      <c r="DY16" s="256"/>
      <c r="DZ16" s="256"/>
      <c r="EA16" s="256"/>
      <c r="EB16" s="256"/>
      <c r="EC16" s="256"/>
      <c r="ED16" s="256"/>
      <c r="EE16" s="256"/>
      <c r="EF16" s="256"/>
      <c r="EG16" s="256"/>
      <c r="EH16" s="256"/>
      <c r="EI16" s="256"/>
      <c r="EJ16" s="256"/>
      <c r="EK16" s="256"/>
    </row>
    <row r="17" spans="1:141" s="45" customFormat="1" ht="19.2" customHeight="1" x14ac:dyDescent="0.2">
      <c r="A17" s="334" t="s">
        <v>63</v>
      </c>
      <c r="B17" s="335"/>
      <c r="C17" s="43"/>
      <c r="D17" s="124"/>
      <c r="E17" s="312"/>
      <c r="F17" s="303">
        <f t="shared" si="0"/>
        <v>0</v>
      </c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  <c r="AJ17" s="255"/>
      <c r="AK17" s="255"/>
      <c r="AL17" s="255"/>
      <c r="AM17" s="255"/>
      <c r="AN17" s="255"/>
      <c r="AO17" s="255"/>
      <c r="AP17" s="255"/>
      <c r="AQ17" s="255"/>
      <c r="AR17" s="255"/>
      <c r="AS17" s="255"/>
      <c r="AT17" s="255"/>
      <c r="AU17" s="255"/>
      <c r="AV17" s="255"/>
      <c r="AW17" s="255"/>
      <c r="AX17" s="255"/>
      <c r="AY17" s="255"/>
      <c r="AZ17" s="255"/>
      <c r="BA17" s="255"/>
      <c r="BB17" s="255"/>
      <c r="BC17" s="255"/>
      <c r="BD17" s="255"/>
      <c r="BE17" s="255"/>
      <c r="BF17" s="255"/>
      <c r="BG17" s="255"/>
      <c r="BH17" s="255"/>
      <c r="BI17" s="255"/>
      <c r="BJ17" s="255"/>
      <c r="BK17" s="255"/>
      <c r="BL17" s="255"/>
      <c r="BM17" s="255"/>
      <c r="BN17" s="255"/>
      <c r="BO17" s="255"/>
      <c r="BP17" s="255"/>
      <c r="BQ17" s="255"/>
      <c r="BR17" s="255"/>
      <c r="BS17" s="255"/>
      <c r="BT17" s="255"/>
      <c r="BU17" s="255"/>
      <c r="BV17" s="255"/>
      <c r="BW17" s="255"/>
      <c r="BX17" s="255"/>
      <c r="BY17" s="255"/>
      <c r="BZ17" s="255"/>
      <c r="CA17" s="255"/>
      <c r="CB17" s="255"/>
      <c r="CC17" s="255"/>
      <c r="CD17" s="255"/>
      <c r="CE17" s="255"/>
      <c r="CF17" s="255"/>
      <c r="CG17" s="255"/>
      <c r="CH17" s="255"/>
      <c r="CI17" s="255"/>
      <c r="CJ17" s="255"/>
      <c r="CK17" s="255"/>
      <c r="CL17" s="255"/>
      <c r="CM17" s="255"/>
      <c r="CN17" s="255"/>
      <c r="CO17" s="255"/>
      <c r="CP17" s="255"/>
      <c r="CQ17" s="255"/>
      <c r="CR17" s="255"/>
      <c r="CS17" s="255"/>
      <c r="CT17" s="255"/>
      <c r="CU17" s="255"/>
      <c r="CV17" s="255"/>
      <c r="CW17" s="255"/>
      <c r="CX17" s="255"/>
      <c r="CY17" s="255"/>
      <c r="CZ17" s="255"/>
      <c r="DA17" s="255"/>
      <c r="DB17" s="255"/>
      <c r="DC17" s="255"/>
      <c r="DD17" s="255"/>
      <c r="DE17" s="255"/>
      <c r="DF17" s="255"/>
      <c r="DG17" s="255"/>
      <c r="DH17" s="255"/>
      <c r="DI17" s="255"/>
      <c r="DJ17" s="255"/>
      <c r="DK17" s="255"/>
      <c r="DL17" s="255"/>
      <c r="DM17" s="255"/>
      <c r="DN17" s="255"/>
      <c r="DO17" s="255"/>
      <c r="DP17" s="255"/>
      <c r="DQ17" s="255"/>
      <c r="DR17" s="255"/>
      <c r="DS17" s="255"/>
      <c r="DT17" s="255"/>
      <c r="DU17" s="255"/>
      <c r="DV17" s="255"/>
      <c r="DW17" s="255"/>
      <c r="DX17" s="255"/>
      <c r="DY17" s="255"/>
      <c r="DZ17" s="255"/>
      <c r="EA17" s="255"/>
      <c r="EB17" s="255"/>
      <c r="EC17" s="255"/>
      <c r="ED17" s="255"/>
      <c r="EE17" s="255"/>
      <c r="EF17" s="255"/>
      <c r="EG17" s="255"/>
      <c r="EH17" s="255"/>
      <c r="EI17" s="255"/>
      <c r="EJ17" s="255"/>
      <c r="EK17" s="255"/>
    </row>
    <row r="18" spans="1:141" s="28" customFormat="1" ht="19.8" customHeight="1" x14ac:dyDescent="0.2">
      <c r="A18" s="16">
        <v>13</v>
      </c>
      <c r="B18" s="41" t="s">
        <v>65</v>
      </c>
      <c r="C18" s="16" t="s">
        <v>156</v>
      </c>
      <c r="D18" s="19">
        <v>1</v>
      </c>
      <c r="E18" s="307">
        <v>81375</v>
      </c>
      <c r="F18" s="303">
        <f t="shared" si="0"/>
        <v>81375</v>
      </c>
      <c r="G18" s="256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56"/>
      <c r="AP18" s="256"/>
      <c r="AQ18" s="256"/>
      <c r="AR18" s="256"/>
      <c r="AS18" s="256"/>
      <c r="AT18" s="256"/>
      <c r="AU18" s="256"/>
      <c r="AV18" s="256"/>
      <c r="AW18" s="256"/>
      <c r="AX18" s="256"/>
      <c r="AY18" s="256"/>
      <c r="AZ18" s="256"/>
      <c r="BA18" s="256"/>
      <c r="BB18" s="256"/>
      <c r="BC18" s="256"/>
      <c r="BD18" s="256"/>
      <c r="BE18" s="256"/>
      <c r="BF18" s="256"/>
      <c r="BG18" s="256"/>
      <c r="BH18" s="256"/>
      <c r="BI18" s="256"/>
      <c r="BJ18" s="256"/>
      <c r="BK18" s="256"/>
      <c r="BL18" s="256"/>
      <c r="BM18" s="256"/>
      <c r="BN18" s="256"/>
      <c r="BO18" s="256"/>
      <c r="BP18" s="256"/>
      <c r="BQ18" s="256"/>
      <c r="BR18" s="256"/>
      <c r="BS18" s="256"/>
      <c r="BT18" s="256"/>
      <c r="BU18" s="256"/>
      <c r="BV18" s="256"/>
      <c r="BW18" s="256"/>
      <c r="BX18" s="256"/>
      <c r="BY18" s="256"/>
      <c r="BZ18" s="256"/>
      <c r="CA18" s="256"/>
      <c r="CB18" s="256"/>
      <c r="CC18" s="256"/>
      <c r="CD18" s="256"/>
      <c r="CE18" s="256"/>
      <c r="CF18" s="256"/>
      <c r="CG18" s="256"/>
      <c r="CH18" s="256"/>
      <c r="CI18" s="256"/>
      <c r="CJ18" s="256"/>
      <c r="CK18" s="256"/>
      <c r="CL18" s="256"/>
      <c r="CM18" s="256"/>
      <c r="CN18" s="256"/>
      <c r="CO18" s="256"/>
      <c r="CP18" s="256"/>
      <c r="CQ18" s="256"/>
      <c r="CR18" s="256"/>
      <c r="CS18" s="256"/>
      <c r="CT18" s="256"/>
      <c r="CU18" s="256"/>
      <c r="CV18" s="256"/>
      <c r="CW18" s="256"/>
      <c r="CX18" s="256"/>
      <c r="CY18" s="256"/>
      <c r="CZ18" s="256"/>
      <c r="DA18" s="256"/>
      <c r="DB18" s="256"/>
      <c r="DC18" s="256"/>
      <c r="DD18" s="256"/>
      <c r="DE18" s="256"/>
      <c r="DF18" s="256"/>
      <c r="DG18" s="256"/>
      <c r="DH18" s="256"/>
      <c r="DI18" s="256"/>
      <c r="DJ18" s="256"/>
      <c r="DK18" s="256"/>
      <c r="DL18" s="256"/>
      <c r="DM18" s="256"/>
      <c r="DN18" s="256"/>
      <c r="DO18" s="256"/>
      <c r="DP18" s="256"/>
      <c r="DQ18" s="256"/>
      <c r="DR18" s="256"/>
      <c r="DS18" s="256"/>
      <c r="DT18" s="256"/>
      <c r="DU18" s="256"/>
      <c r="DV18" s="256"/>
      <c r="DW18" s="256"/>
      <c r="DX18" s="256"/>
      <c r="DY18" s="256"/>
      <c r="DZ18" s="256"/>
      <c r="EA18" s="256"/>
      <c r="EB18" s="256"/>
      <c r="EC18" s="256"/>
      <c r="ED18" s="256"/>
      <c r="EE18" s="256"/>
      <c r="EF18" s="256"/>
      <c r="EG18" s="256"/>
      <c r="EH18" s="256"/>
      <c r="EI18" s="256"/>
      <c r="EJ18" s="256"/>
      <c r="EK18" s="256"/>
    </row>
    <row r="19" spans="1:141" s="45" customFormat="1" ht="19.2" customHeight="1" x14ac:dyDescent="0.2">
      <c r="A19" s="334" t="s">
        <v>64</v>
      </c>
      <c r="B19" s="335"/>
      <c r="C19" s="43"/>
      <c r="D19" s="124"/>
      <c r="E19" s="312"/>
      <c r="F19" s="303">
        <f t="shared" si="0"/>
        <v>0</v>
      </c>
      <c r="G19" s="255"/>
      <c r="H19" s="255"/>
      <c r="I19" s="255"/>
      <c r="J19" s="255"/>
      <c r="K19" s="255"/>
      <c r="L19" s="255"/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  <c r="AF19" s="255"/>
      <c r="AG19" s="255"/>
      <c r="AH19" s="255"/>
      <c r="AI19" s="255"/>
      <c r="AJ19" s="255"/>
      <c r="AK19" s="255"/>
      <c r="AL19" s="255"/>
      <c r="AM19" s="255"/>
      <c r="AN19" s="255"/>
      <c r="AO19" s="255"/>
      <c r="AP19" s="255"/>
      <c r="AQ19" s="255"/>
      <c r="AR19" s="255"/>
      <c r="AS19" s="255"/>
      <c r="AT19" s="255"/>
      <c r="AU19" s="255"/>
      <c r="AV19" s="255"/>
      <c r="AW19" s="255"/>
      <c r="AX19" s="255"/>
      <c r="AY19" s="255"/>
      <c r="AZ19" s="255"/>
      <c r="BA19" s="255"/>
      <c r="BB19" s="255"/>
      <c r="BC19" s="255"/>
      <c r="BD19" s="255"/>
      <c r="BE19" s="255"/>
      <c r="BF19" s="255"/>
      <c r="BG19" s="255"/>
      <c r="BH19" s="255"/>
      <c r="BI19" s="255"/>
      <c r="BJ19" s="255"/>
      <c r="BK19" s="255"/>
      <c r="BL19" s="255"/>
      <c r="BM19" s="255"/>
      <c r="BN19" s="255"/>
      <c r="BO19" s="255"/>
      <c r="BP19" s="255"/>
      <c r="BQ19" s="255"/>
      <c r="BR19" s="255"/>
      <c r="BS19" s="255"/>
      <c r="BT19" s="255"/>
      <c r="BU19" s="255"/>
      <c r="BV19" s="255"/>
      <c r="BW19" s="255"/>
      <c r="BX19" s="255"/>
      <c r="BY19" s="255"/>
      <c r="BZ19" s="255"/>
      <c r="CA19" s="255"/>
      <c r="CB19" s="255"/>
      <c r="CC19" s="255"/>
      <c r="CD19" s="255"/>
      <c r="CE19" s="255"/>
      <c r="CF19" s="255"/>
      <c r="CG19" s="255"/>
      <c r="CH19" s="255"/>
      <c r="CI19" s="255"/>
      <c r="CJ19" s="255"/>
      <c r="CK19" s="255"/>
      <c r="CL19" s="255"/>
      <c r="CM19" s="255"/>
      <c r="CN19" s="255"/>
      <c r="CO19" s="255"/>
      <c r="CP19" s="255"/>
      <c r="CQ19" s="255"/>
      <c r="CR19" s="255"/>
      <c r="CS19" s="255"/>
      <c r="CT19" s="255"/>
      <c r="CU19" s="255"/>
      <c r="CV19" s="255"/>
      <c r="CW19" s="255"/>
      <c r="CX19" s="255"/>
      <c r="CY19" s="255"/>
      <c r="CZ19" s="255"/>
      <c r="DA19" s="255"/>
      <c r="DB19" s="255"/>
      <c r="DC19" s="255"/>
      <c r="DD19" s="255"/>
      <c r="DE19" s="255"/>
      <c r="DF19" s="255"/>
      <c r="DG19" s="255"/>
      <c r="DH19" s="255"/>
      <c r="DI19" s="255"/>
      <c r="DJ19" s="255"/>
      <c r="DK19" s="255"/>
      <c r="DL19" s="255"/>
      <c r="DM19" s="255"/>
      <c r="DN19" s="255"/>
      <c r="DO19" s="255"/>
      <c r="DP19" s="255"/>
      <c r="DQ19" s="255"/>
      <c r="DR19" s="255"/>
      <c r="DS19" s="255"/>
      <c r="DT19" s="255"/>
      <c r="DU19" s="255"/>
      <c r="DV19" s="255"/>
      <c r="DW19" s="255"/>
      <c r="DX19" s="255"/>
      <c r="DY19" s="255"/>
      <c r="DZ19" s="255"/>
      <c r="EA19" s="255"/>
      <c r="EB19" s="255"/>
      <c r="EC19" s="255"/>
      <c r="ED19" s="255"/>
      <c r="EE19" s="255"/>
      <c r="EF19" s="255"/>
      <c r="EG19" s="255"/>
      <c r="EH19" s="255"/>
      <c r="EI19" s="255"/>
      <c r="EJ19" s="255"/>
      <c r="EK19" s="255"/>
    </row>
    <row r="20" spans="1:141" s="28" customFormat="1" ht="19.8" customHeight="1" x14ac:dyDescent="0.2">
      <c r="A20" s="16">
        <v>14</v>
      </c>
      <c r="B20" s="41" t="s">
        <v>66</v>
      </c>
      <c r="C20" s="16" t="s">
        <v>154</v>
      </c>
      <c r="D20" s="19">
        <v>1</v>
      </c>
      <c r="E20" s="307">
        <v>94879</v>
      </c>
      <c r="F20" s="303">
        <f t="shared" si="0"/>
        <v>94879</v>
      </c>
      <c r="G20" s="256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56"/>
      <c r="AP20" s="256"/>
      <c r="AQ20" s="256"/>
      <c r="AR20" s="256"/>
      <c r="AS20" s="256"/>
      <c r="AT20" s="256"/>
      <c r="AU20" s="256"/>
      <c r="AV20" s="256"/>
      <c r="AW20" s="256"/>
      <c r="AX20" s="256"/>
      <c r="AY20" s="256"/>
      <c r="AZ20" s="256"/>
      <c r="BA20" s="256"/>
      <c r="BB20" s="256"/>
      <c r="BC20" s="256"/>
      <c r="BD20" s="256"/>
      <c r="BE20" s="256"/>
      <c r="BF20" s="256"/>
      <c r="BG20" s="256"/>
      <c r="BH20" s="256"/>
      <c r="BI20" s="256"/>
      <c r="BJ20" s="256"/>
      <c r="BK20" s="256"/>
      <c r="BL20" s="256"/>
      <c r="BM20" s="256"/>
      <c r="BN20" s="256"/>
      <c r="BO20" s="256"/>
      <c r="BP20" s="256"/>
      <c r="BQ20" s="256"/>
      <c r="BR20" s="256"/>
      <c r="BS20" s="256"/>
      <c r="BT20" s="256"/>
      <c r="BU20" s="256"/>
      <c r="BV20" s="256"/>
      <c r="BW20" s="256"/>
      <c r="BX20" s="256"/>
      <c r="BY20" s="256"/>
      <c r="BZ20" s="256"/>
      <c r="CA20" s="256"/>
      <c r="CB20" s="256"/>
      <c r="CC20" s="256"/>
      <c r="CD20" s="256"/>
      <c r="CE20" s="256"/>
      <c r="CF20" s="256"/>
      <c r="CG20" s="256"/>
      <c r="CH20" s="256"/>
      <c r="CI20" s="256"/>
      <c r="CJ20" s="256"/>
      <c r="CK20" s="256"/>
      <c r="CL20" s="256"/>
      <c r="CM20" s="256"/>
      <c r="CN20" s="256"/>
      <c r="CO20" s="256"/>
      <c r="CP20" s="256"/>
      <c r="CQ20" s="256"/>
      <c r="CR20" s="256"/>
      <c r="CS20" s="256"/>
      <c r="CT20" s="256"/>
      <c r="CU20" s="256"/>
      <c r="CV20" s="256"/>
      <c r="CW20" s="256"/>
      <c r="CX20" s="256"/>
      <c r="CY20" s="256"/>
      <c r="CZ20" s="256"/>
      <c r="DA20" s="256"/>
      <c r="DB20" s="256"/>
      <c r="DC20" s="256"/>
      <c r="DD20" s="256"/>
      <c r="DE20" s="256"/>
      <c r="DF20" s="256"/>
      <c r="DG20" s="256"/>
      <c r="DH20" s="256"/>
      <c r="DI20" s="256"/>
      <c r="DJ20" s="256"/>
      <c r="DK20" s="256"/>
      <c r="DL20" s="256"/>
      <c r="DM20" s="256"/>
      <c r="DN20" s="256"/>
      <c r="DO20" s="256"/>
      <c r="DP20" s="256"/>
      <c r="DQ20" s="256"/>
      <c r="DR20" s="256"/>
      <c r="DS20" s="256"/>
      <c r="DT20" s="256"/>
      <c r="DU20" s="256"/>
      <c r="DV20" s="256"/>
      <c r="DW20" s="256"/>
      <c r="DX20" s="256"/>
      <c r="DY20" s="256"/>
      <c r="DZ20" s="256"/>
      <c r="EA20" s="256"/>
      <c r="EB20" s="256"/>
      <c r="EC20" s="256"/>
      <c r="ED20" s="256"/>
      <c r="EE20" s="256"/>
      <c r="EF20" s="256"/>
      <c r="EG20" s="256"/>
      <c r="EH20" s="256"/>
      <c r="EI20" s="256"/>
      <c r="EJ20" s="256"/>
      <c r="EK20" s="256"/>
    </row>
    <row r="21" spans="1:141" s="28" customFormat="1" ht="19.8" customHeight="1" x14ac:dyDescent="0.2">
      <c r="A21" s="16">
        <v>15</v>
      </c>
      <c r="B21" s="41" t="s">
        <v>67</v>
      </c>
      <c r="C21" s="16" t="s">
        <v>154</v>
      </c>
      <c r="D21" s="19">
        <v>1</v>
      </c>
      <c r="E21" s="307">
        <v>153882</v>
      </c>
      <c r="F21" s="303">
        <f t="shared" si="0"/>
        <v>153882</v>
      </c>
      <c r="G21" s="256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56"/>
      <c r="AP21" s="256"/>
      <c r="AQ21" s="256"/>
      <c r="AR21" s="256"/>
      <c r="AS21" s="256"/>
      <c r="AT21" s="256"/>
      <c r="AU21" s="256"/>
      <c r="AV21" s="256"/>
      <c r="AW21" s="256"/>
      <c r="AX21" s="256"/>
      <c r="AY21" s="256"/>
      <c r="AZ21" s="256"/>
      <c r="BA21" s="256"/>
      <c r="BB21" s="256"/>
      <c r="BC21" s="256"/>
      <c r="BD21" s="256"/>
      <c r="BE21" s="256"/>
      <c r="BF21" s="256"/>
      <c r="BG21" s="256"/>
      <c r="BH21" s="256"/>
      <c r="BI21" s="256"/>
      <c r="BJ21" s="256"/>
      <c r="BK21" s="256"/>
      <c r="BL21" s="256"/>
      <c r="BM21" s="256"/>
      <c r="BN21" s="256"/>
      <c r="BO21" s="256"/>
      <c r="BP21" s="256"/>
      <c r="BQ21" s="256"/>
      <c r="BR21" s="256"/>
      <c r="BS21" s="256"/>
      <c r="BT21" s="256"/>
      <c r="BU21" s="256"/>
      <c r="BV21" s="256"/>
      <c r="BW21" s="256"/>
      <c r="BX21" s="256"/>
      <c r="BY21" s="256"/>
      <c r="BZ21" s="256"/>
      <c r="CA21" s="256"/>
      <c r="CB21" s="256"/>
      <c r="CC21" s="256"/>
      <c r="CD21" s="256"/>
      <c r="CE21" s="256"/>
      <c r="CF21" s="256"/>
      <c r="CG21" s="256"/>
      <c r="CH21" s="256"/>
      <c r="CI21" s="256"/>
      <c r="CJ21" s="256"/>
      <c r="CK21" s="256"/>
      <c r="CL21" s="256"/>
      <c r="CM21" s="256"/>
      <c r="CN21" s="256"/>
      <c r="CO21" s="256"/>
      <c r="CP21" s="256"/>
      <c r="CQ21" s="256"/>
      <c r="CR21" s="256"/>
      <c r="CS21" s="256"/>
      <c r="CT21" s="256"/>
      <c r="CU21" s="256"/>
      <c r="CV21" s="256"/>
      <c r="CW21" s="256"/>
      <c r="CX21" s="256"/>
      <c r="CY21" s="256"/>
      <c r="CZ21" s="256"/>
      <c r="DA21" s="256"/>
      <c r="DB21" s="256"/>
      <c r="DC21" s="256"/>
      <c r="DD21" s="256"/>
      <c r="DE21" s="256"/>
      <c r="DF21" s="256"/>
      <c r="DG21" s="256"/>
      <c r="DH21" s="256"/>
      <c r="DI21" s="256"/>
      <c r="DJ21" s="256"/>
      <c r="DK21" s="256"/>
      <c r="DL21" s="256"/>
      <c r="DM21" s="256"/>
      <c r="DN21" s="256"/>
      <c r="DO21" s="256"/>
      <c r="DP21" s="256"/>
      <c r="DQ21" s="256"/>
      <c r="DR21" s="256"/>
      <c r="DS21" s="256"/>
      <c r="DT21" s="256"/>
      <c r="DU21" s="256"/>
      <c r="DV21" s="256"/>
      <c r="DW21" s="256"/>
      <c r="DX21" s="256"/>
      <c r="DY21" s="256"/>
      <c r="DZ21" s="256"/>
      <c r="EA21" s="256"/>
      <c r="EB21" s="256"/>
      <c r="EC21" s="256"/>
      <c r="ED21" s="256"/>
      <c r="EE21" s="256"/>
      <c r="EF21" s="256"/>
      <c r="EG21" s="256"/>
      <c r="EH21" s="256"/>
      <c r="EI21" s="256"/>
      <c r="EJ21" s="256"/>
      <c r="EK21" s="256"/>
    </row>
    <row r="22" spans="1:141" s="45" customFormat="1" ht="19.2" customHeight="1" x14ac:dyDescent="0.2">
      <c r="A22" s="334" t="s">
        <v>68</v>
      </c>
      <c r="B22" s="335"/>
      <c r="C22" s="43"/>
      <c r="D22" s="124"/>
      <c r="E22" s="312"/>
      <c r="F22" s="303">
        <f t="shared" si="0"/>
        <v>0</v>
      </c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  <c r="AA22" s="255"/>
      <c r="AB22" s="255"/>
      <c r="AC22" s="255"/>
      <c r="AD22" s="255"/>
      <c r="AE22" s="255"/>
      <c r="AF22" s="255"/>
      <c r="AG22" s="255"/>
      <c r="AH22" s="255"/>
      <c r="AI22" s="255"/>
      <c r="AJ22" s="255"/>
      <c r="AK22" s="255"/>
      <c r="AL22" s="255"/>
      <c r="AM22" s="255"/>
      <c r="AN22" s="255"/>
      <c r="AO22" s="255"/>
      <c r="AP22" s="255"/>
      <c r="AQ22" s="255"/>
      <c r="AR22" s="255"/>
      <c r="AS22" s="255"/>
      <c r="AT22" s="255"/>
      <c r="AU22" s="255"/>
      <c r="AV22" s="255"/>
      <c r="AW22" s="255"/>
      <c r="AX22" s="255"/>
      <c r="AY22" s="255"/>
      <c r="AZ22" s="255"/>
      <c r="BA22" s="255"/>
      <c r="BB22" s="255"/>
      <c r="BC22" s="255"/>
      <c r="BD22" s="255"/>
      <c r="BE22" s="255"/>
      <c r="BF22" s="255"/>
      <c r="BG22" s="255"/>
      <c r="BH22" s="255"/>
      <c r="BI22" s="255"/>
      <c r="BJ22" s="255"/>
      <c r="BK22" s="255"/>
      <c r="BL22" s="255"/>
      <c r="BM22" s="255"/>
      <c r="BN22" s="255"/>
      <c r="BO22" s="255"/>
      <c r="BP22" s="255"/>
      <c r="BQ22" s="255"/>
      <c r="BR22" s="255"/>
      <c r="BS22" s="255"/>
      <c r="BT22" s="255"/>
      <c r="BU22" s="255"/>
      <c r="BV22" s="255"/>
      <c r="BW22" s="255"/>
      <c r="BX22" s="255"/>
      <c r="BY22" s="255"/>
      <c r="BZ22" s="255"/>
      <c r="CA22" s="255"/>
      <c r="CB22" s="255"/>
      <c r="CC22" s="255"/>
      <c r="CD22" s="255"/>
      <c r="CE22" s="255"/>
      <c r="CF22" s="255"/>
      <c r="CG22" s="255"/>
      <c r="CH22" s="255"/>
      <c r="CI22" s="255"/>
      <c r="CJ22" s="255"/>
      <c r="CK22" s="255"/>
      <c r="CL22" s="255"/>
      <c r="CM22" s="255"/>
      <c r="CN22" s="255"/>
      <c r="CO22" s="255"/>
      <c r="CP22" s="255"/>
      <c r="CQ22" s="255"/>
      <c r="CR22" s="255"/>
      <c r="CS22" s="255"/>
      <c r="CT22" s="255"/>
      <c r="CU22" s="255"/>
      <c r="CV22" s="255"/>
      <c r="CW22" s="255"/>
      <c r="CX22" s="255"/>
      <c r="CY22" s="255"/>
      <c r="CZ22" s="255"/>
      <c r="DA22" s="255"/>
      <c r="DB22" s="255"/>
      <c r="DC22" s="255"/>
      <c r="DD22" s="255"/>
      <c r="DE22" s="255"/>
      <c r="DF22" s="255"/>
      <c r="DG22" s="255"/>
      <c r="DH22" s="255"/>
      <c r="DI22" s="255"/>
      <c r="DJ22" s="255"/>
      <c r="DK22" s="255"/>
      <c r="DL22" s="255"/>
      <c r="DM22" s="255"/>
      <c r="DN22" s="255"/>
      <c r="DO22" s="255"/>
      <c r="DP22" s="255"/>
      <c r="DQ22" s="255"/>
      <c r="DR22" s="255"/>
      <c r="DS22" s="255"/>
      <c r="DT22" s="255"/>
      <c r="DU22" s="255"/>
      <c r="DV22" s="255"/>
      <c r="DW22" s="255"/>
      <c r="DX22" s="255"/>
      <c r="DY22" s="255"/>
      <c r="DZ22" s="255"/>
      <c r="EA22" s="255"/>
      <c r="EB22" s="255"/>
      <c r="EC22" s="255"/>
      <c r="ED22" s="255"/>
      <c r="EE22" s="255"/>
      <c r="EF22" s="255"/>
      <c r="EG22" s="255"/>
      <c r="EH22" s="255"/>
      <c r="EI22" s="255"/>
      <c r="EJ22" s="255"/>
      <c r="EK22" s="255"/>
    </row>
    <row r="23" spans="1:141" s="28" customFormat="1" ht="19.8" customHeight="1" x14ac:dyDescent="0.2">
      <c r="A23" s="16">
        <v>16</v>
      </c>
      <c r="B23" s="41" t="s">
        <v>69</v>
      </c>
      <c r="C23" s="51" t="s">
        <v>153</v>
      </c>
      <c r="D23" s="19">
        <v>1</v>
      </c>
      <c r="E23" s="307">
        <v>124297</v>
      </c>
      <c r="F23" s="303">
        <f t="shared" si="0"/>
        <v>124297</v>
      </c>
      <c r="G23" s="256"/>
      <c r="H23" s="256"/>
      <c r="I23" s="256"/>
      <c r="J23" s="256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6"/>
      <c r="AD23" s="256"/>
      <c r="AE23" s="256"/>
      <c r="AF23" s="256"/>
      <c r="AG23" s="256"/>
      <c r="AH23" s="256"/>
      <c r="AI23" s="256"/>
      <c r="AJ23" s="256"/>
      <c r="AK23" s="256"/>
      <c r="AL23" s="256"/>
      <c r="AM23" s="256"/>
      <c r="AN23" s="256"/>
      <c r="AO23" s="256"/>
      <c r="AP23" s="256"/>
      <c r="AQ23" s="256"/>
      <c r="AR23" s="256"/>
      <c r="AS23" s="256"/>
      <c r="AT23" s="256"/>
      <c r="AU23" s="256"/>
      <c r="AV23" s="256"/>
      <c r="AW23" s="256"/>
      <c r="AX23" s="256"/>
      <c r="AY23" s="256"/>
      <c r="AZ23" s="256"/>
      <c r="BA23" s="256"/>
      <c r="BB23" s="256"/>
      <c r="BC23" s="256"/>
      <c r="BD23" s="256"/>
      <c r="BE23" s="256"/>
      <c r="BF23" s="256"/>
      <c r="BG23" s="256"/>
      <c r="BH23" s="256"/>
      <c r="BI23" s="256"/>
      <c r="BJ23" s="256"/>
      <c r="BK23" s="256"/>
      <c r="BL23" s="256"/>
      <c r="BM23" s="256"/>
      <c r="BN23" s="256"/>
      <c r="BO23" s="256"/>
      <c r="BP23" s="256"/>
      <c r="BQ23" s="256"/>
      <c r="BR23" s="256"/>
      <c r="BS23" s="256"/>
      <c r="BT23" s="256"/>
      <c r="BU23" s="256"/>
      <c r="BV23" s="256"/>
      <c r="BW23" s="256"/>
      <c r="BX23" s="256"/>
      <c r="BY23" s="256"/>
      <c r="BZ23" s="256"/>
      <c r="CA23" s="256"/>
      <c r="CB23" s="256"/>
      <c r="CC23" s="256"/>
      <c r="CD23" s="256"/>
      <c r="CE23" s="256"/>
      <c r="CF23" s="256"/>
      <c r="CG23" s="256"/>
      <c r="CH23" s="256"/>
      <c r="CI23" s="256"/>
      <c r="CJ23" s="256"/>
      <c r="CK23" s="256"/>
      <c r="CL23" s="256"/>
      <c r="CM23" s="256"/>
      <c r="CN23" s="256"/>
      <c r="CO23" s="256"/>
      <c r="CP23" s="256"/>
      <c r="CQ23" s="256"/>
      <c r="CR23" s="256"/>
      <c r="CS23" s="256"/>
      <c r="CT23" s="256"/>
      <c r="CU23" s="256"/>
      <c r="CV23" s="256"/>
      <c r="CW23" s="256"/>
      <c r="CX23" s="256"/>
      <c r="CY23" s="256"/>
      <c r="CZ23" s="256"/>
      <c r="DA23" s="256"/>
      <c r="DB23" s="256"/>
      <c r="DC23" s="256"/>
      <c r="DD23" s="256"/>
      <c r="DE23" s="256"/>
      <c r="DF23" s="256"/>
      <c r="DG23" s="256"/>
      <c r="DH23" s="256"/>
      <c r="DI23" s="256"/>
      <c r="DJ23" s="256"/>
      <c r="DK23" s="256"/>
      <c r="DL23" s="256"/>
      <c r="DM23" s="256"/>
      <c r="DN23" s="256"/>
      <c r="DO23" s="256"/>
      <c r="DP23" s="256"/>
      <c r="DQ23" s="256"/>
      <c r="DR23" s="256"/>
      <c r="DS23" s="256"/>
      <c r="DT23" s="256"/>
      <c r="DU23" s="256"/>
      <c r="DV23" s="256"/>
      <c r="DW23" s="256"/>
      <c r="DX23" s="256"/>
      <c r="DY23" s="256"/>
      <c r="DZ23" s="256"/>
      <c r="EA23" s="256"/>
      <c r="EB23" s="256"/>
      <c r="EC23" s="256"/>
      <c r="ED23" s="256"/>
      <c r="EE23" s="256"/>
      <c r="EF23" s="256"/>
      <c r="EG23" s="256"/>
      <c r="EH23" s="256"/>
      <c r="EI23" s="256"/>
      <c r="EJ23" s="256"/>
      <c r="EK23" s="256"/>
    </row>
    <row r="24" spans="1:141" s="28" customFormat="1" ht="19.8" customHeight="1" x14ac:dyDescent="0.2">
      <c r="A24" s="16">
        <v>17</v>
      </c>
      <c r="B24" s="41" t="s">
        <v>70</v>
      </c>
      <c r="C24" s="51" t="s">
        <v>153</v>
      </c>
      <c r="D24" s="19">
        <v>1</v>
      </c>
      <c r="E24" s="307">
        <v>125488</v>
      </c>
      <c r="F24" s="303">
        <f t="shared" si="0"/>
        <v>125488</v>
      </c>
      <c r="G24" s="256"/>
      <c r="H24" s="256"/>
      <c r="I24" s="256"/>
      <c r="J24" s="256"/>
      <c r="K24" s="256"/>
      <c r="L24" s="256"/>
      <c r="M24" s="256"/>
      <c r="N24" s="256"/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256"/>
      <c r="AD24" s="256"/>
      <c r="AE24" s="256"/>
      <c r="AF24" s="256"/>
      <c r="AG24" s="256"/>
      <c r="AH24" s="256"/>
      <c r="AI24" s="256"/>
      <c r="AJ24" s="256"/>
      <c r="AK24" s="256"/>
      <c r="AL24" s="256"/>
      <c r="AM24" s="256"/>
      <c r="AN24" s="256"/>
      <c r="AO24" s="256"/>
      <c r="AP24" s="256"/>
      <c r="AQ24" s="256"/>
      <c r="AR24" s="256"/>
      <c r="AS24" s="256"/>
      <c r="AT24" s="256"/>
      <c r="AU24" s="256"/>
      <c r="AV24" s="256"/>
      <c r="AW24" s="256"/>
      <c r="AX24" s="256"/>
      <c r="AY24" s="256"/>
      <c r="AZ24" s="256"/>
      <c r="BA24" s="256"/>
      <c r="BB24" s="256"/>
      <c r="BC24" s="256"/>
      <c r="BD24" s="256"/>
      <c r="BE24" s="256"/>
      <c r="BF24" s="256"/>
      <c r="BG24" s="256"/>
      <c r="BH24" s="256"/>
      <c r="BI24" s="256"/>
      <c r="BJ24" s="256"/>
      <c r="BK24" s="256"/>
      <c r="BL24" s="256"/>
      <c r="BM24" s="256"/>
      <c r="BN24" s="256"/>
      <c r="BO24" s="256"/>
      <c r="BP24" s="256"/>
      <c r="BQ24" s="256"/>
      <c r="BR24" s="256"/>
      <c r="BS24" s="256"/>
      <c r="BT24" s="256"/>
      <c r="BU24" s="256"/>
      <c r="BV24" s="256"/>
      <c r="BW24" s="256"/>
      <c r="BX24" s="256"/>
      <c r="BY24" s="256"/>
      <c r="BZ24" s="256"/>
      <c r="CA24" s="256"/>
      <c r="CB24" s="256"/>
      <c r="CC24" s="256"/>
      <c r="CD24" s="256"/>
      <c r="CE24" s="256"/>
      <c r="CF24" s="256"/>
      <c r="CG24" s="256"/>
      <c r="CH24" s="256"/>
      <c r="CI24" s="256"/>
      <c r="CJ24" s="256"/>
      <c r="CK24" s="256"/>
      <c r="CL24" s="256"/>
      <c r="CM24" s="256"/>
      <c r="CN24" s="256"/>
      <c r="CO24" s="256"/>
      <c r="CP24" s="256"/>
      <c r="CQ24" s="256"/>
      <c r="CR24" s="256"/>
      <c r="CS24" s="256"/>
      <c r="CT24" s="256"/>
      <c r="CU24" s="256"/>
      <c r="CV24" s="256"/>
      <c r="CW24" s="256"/>
      <c r="CX24" s="256"/>
      <c r="CY24" s="256"/>
      <c r="CZ24" s="256"/>
      <c r="DA24" s="256"/>
      <c r="DB24" s="256"/>
      <c r="DC24" s="256"/>
      <c r="DD24" s="256"/>
      <c r="DE24" s="256"/>
      <c r="DF24" s="256"/>
      <c r="DG24" s="256"/>
      <c r="DH24" s="256"/>
      <c r="DI24" s="256"/>
      <c r="DJ24" s="256"/>
      <c r="DK24" s="256"/>
      <c r="DL24" s="256"/>
      <c r="DM24" s="256"/>
      <c r="DN24" s="256"/>
      <c r="DO24" s="256"/>
      <c r="DP24" s="256"/>
      <c r="DQ24" s="256"/>
      <c r="DR24" s="256"/>
      <c r="DS24" s="256"/>
      <c r="DT24" s="256"/>
      <c r="DU24" s="256"/>
      <c r="DV24" s="256"/>
      <c r="DW24" s="256"/>
      <c r="DX24" s="256"/>
      <c r="DY24" s="256"/>
      <c r="DZ24" s="256"/>
      <c r="EA24" s="256"/>
      <c r="EB24" s="256"/>
      <c r="EC24" s="256"/>
      <c r="ED24" s="256"/>
      <c r="EE24" s="256"/>
      <c r="EF24" s="256"/>
      <c r="EG24" s="256"/>
      <c r="EH24" s="256"/>
      <c r="EI24" s="256"/>
      <c r="EJ24" s="256"/>
      <c r="EK24" s="256"/>
    </row>
    <row r="25" spans="1:141" s="28" customFormat="1" ht="19.8" customHeight="1" x14ac:dyDescent="0.2">
      <c r="A25" s="16">
        <v>18</v>
      </c>
      <c r="B25" s="41" t="s">
        <v>71</v>
      </c>
      <c r="C25" s="51" t="s">
        <v>153</v>
      </c>
      <c r="D25" s="19">
        <v>1</v>
      </c>
      <c r="E25" s="307">
        <v>126225</v>
      </c>
      <c r="F25" s="303">
        <f t="shared" si="0"/>
        <v>126225</v>
      </c>
      <c r="G25" s="256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6"/>
      <c r="AP25" s="256"/>
      <c r="AQ25" s="256"/>
      <c r="AR25" s="256"/>
      <c r="AS25" s="256"/>
      <c r="AT25" s="256"/>
      <c r="AU25" s="256"/>
      <c r="AV25" s="256"/>
      <c r="AW25" s="256"/>
      <c r="AX25" s="256"/>
      <c r="AY25" s="256"/>
      <c r="AZ25" s="256"/>
      <c r="BA25" s="256"/>
      <c r="BB25" s="256"/>
      <c r="BC25" s="256"/>
      <c r="BD25" s="256"/>
      <c r="BE25" s="256"/>
      <c r="BF25" s="256"/>
      <c r="BG25" s="256"/>
      <c r="BH25" s="256"/>
      <c r="BI25" s="256"/>
      <c r="BJ25" s="256"/>
      <c r="BK25" s="256"/>
      <c r="BL25" s="256"/>
      <c r="BM25" s="256"/>
      <c r="BN25" s="256"/>
      <c r="BO25" s="256"/>
      <c r="BP25" s="256"/>
      <c r="BQ25" s="256"/>
      <c r="BR25" s="256"/>
      <c r="BS25" s="256"/>
      <c r="BT25" s="256"/>
      <c r="BU25" s="256"/>
      <c r="BV25" s="256"/>
      <c r="BW25" s="256"/>
      <c r="BX25" s="256"/>
      <c r="BY25" s="256"/>
      <c r="BZ25" s="256"/>
      <c r="CA25" s="256"/>
      <c r="CB25" s="256"/>
      <c r="CC25" s="256"/>
      <c r="CD25" s="256"/>
      <c r="CE25" s="256"/>
      <c r="CF25" s="256"/>
      <c r="CG25" s="256"/>
      <c r="CH25" s="256"/>
      <c r="CI25" s="256"/>
      <c r="CJ25" s="256"/>
      <c r="CK25" s="256"/>
      <c r="CL25" s="256"/>
      <c r="CM25" s="256"/>
      <c r="CN25" s="256"/>
      <c r="CO25" s="256"/>
      <c r="CP25" s="256"/>
      <c r="CQ25" s="256"/>
      <c r="CR25" s="256"/>
      <c r="CS25" s="256"/>
      <c r="CT25" s="256"/>
      <c r="CU25" s="256"/>
      <c r="CV25" s="256"/>
      <c r="CW25" s="256"/>
      <c r="CX25" s="256"/>
      <c r="CY25" s="256"/>
      <c r="CZ25" s="256"/>
      <c r="DA25" s="256"/>
      <c r="DB25" s="256"/>
      <c r="DC25" s="256"/>
      <c r="DD25" s="256"/>
      <c r="DE25" s="256"/>
      <c r="DF25" s="256"/>
      <c r="DG25" s="256"/>
      <c r="DH25" s="256"/>
      <c r="DI25" s="256"/>
      <c r="DJ25" s="256"/>
      <c r="DK25" s="256"/>
      <c r="DL25" s="256"/>
      <c r="DM25" s="256"/>
      <c r="DN25" s="256"/>
      <c r="DO25" s="256"/>
      <c r="DP25" s="256"/>
      <c r="DQ25" s="256"/>
      <c r="DR25" s="256"/>
      <c r="DS25" s="256"/>
      <c r="DT25" s="256"/>
      <c r="DU25" s="256"/>
      <c r="DV25" s="256"/>
      <c r="DW25" s="256"/>
      <c r="DX25" s="256"/>
      <c r="DY25" s="256"/>
      <c r="DZ25" s="256"/>
      <c r="EA25" s="256"/>
      <c r="EB25" s="256"/>
      <c r="EC25" s="256"/>
      <c r="ED25" s="256"/>
      <c r="EE25" s="256"/>
      <c r="EF25" s="256"/>
      <c r="EG25" s="256"/>
      <c r="EH25" s="256"/>
      <c r="EI25" s="256"/>
      <c r="EJ25" s="256"/>
      <c r="EK25" s="256"/>
    </row>
    <row r="26" spans="1:141" s="45" customFormat="1" ht="19.2" customHeight="1" x14ac:dyDescent="0.2">
      <c r="A26" s="334" t="s">
        <v>72</v>
      </c>
      <c r="B26" s="335"/>
      <c r="C26" s="43"/>
      <c r="D26" s="124"/>
      <c r="E26" s="312"/>
      <c r="F26" s="303">
        <f t="shared" si="0"/>
        <v>0</v>
      </c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  <c r="AJ26" s="255"/>
      <c r="AK26" s="255"/>
      <c r="AL26" s="255"/>
      <c r="AM26" s="255"/>
      <c r="AN26" s="255"/>
      <c r="AO26" s="255"/>
      <c r="AP26" s="255"/>
      <c r="AQ26" s="255"/>
      <c r="AR26" s="255"/>
      <c r="AS26" s="255"/>
      <c r="AT26" s="255"/>
      <c r="AU26" s="255"/>
      <c r="AV26" s="255"/>
      <c r="AW26" s="255"/>
      <c r="AX26" s="255"/>
      <c r="AY26" s="255"/>
      <c r="AZ26" s="255"/>
      <c r="BA26" s="255"/>
      <c r="BB26" s="255"/>
      <c r="BC26" s="255"/>
      <c r="BD26" s="255"/>
      <c r="BE26" s="255"/>
      <c r="BF26" s="255"/>
      <c r="BG26" s="255"/>
      <c r="BH26" s="255"/>
      <c r="BI26" s="255"/>
      <c r="BJ26" s="255"/>
      <c r="BK26" s="255"/>
      <c r="BL26" s="255"/>
      <c r="BM26" s="255"/>
      <c r="BN26" s="255"/>
      <c r="BO26" s="255"/>
      <c r="BP26" s="255"/>
      <c r="BQ26" s="255"/>
      <c r="BR26" s="255"/>
      <c r="BS26" s="255"/>
      <c r="BT26" s="255"/>
      <c r="BU26" s="255"/>
      <c r="BV26" s="255"/>
      <c r="BW26" s="255"/>
      <c r="BX26" s="255"/>
      <c r="BY26" s="255"/>
      <c r="BZ26" s="255"/>
      <c r="CA26" s="255"/>
      <c r="CB26" s="255"/>
      <c r="CC26" s="255"/>
      <c r="CD26" s="255"/>
      <c r="CE26" s="255"/>
      <c r="CF26" s="255"/>
      <c r="CG26" s="255"/>
      <c r="CH26" s="255"/>
      <c r="CI26" s="255"/>
      <c r="CJ26" s="255"/>
      <c r="CK26" s="255"/>
      <c r="CL26" s="255"/>
      <c r="CM26" s="255"/>
      <c r="CN26" s="255"/>
      <c r="CO26" s="255"/>
      <c r="CP26" s="255"/>
      <c r="CQ26" s="255"/>
      <c r="CR26" s="255"/>
      <c r="CS26" s="255"/>
      <c r="CT26" s="255"/>
      <c r="CU26" s="255"/>
      <c r="CV26" s="255"/>
      <c r="CW26" s="255"/>
      <c r="CX26" s="255"/>
      <c r="CY26" s="255"/>
      <c r="CZ26" s="255"/>
      <c r="DA26" s="255"/>
      <c r="DB26" s="255"/>
      <c r="DC26" s="255"/>
      <c r="DD26" s="255"/>
      <c r="DE26" s="255"/>
      <c r="DF26" s="255"/>
      <c r="DG26" s="255"/>
      <c r="DH26" s="255"/>
      <c r="DI26" s="255"/>
      <c r="DJ26" s="255"/>
      <c r="DK26" s="255"/>
      <c r="DL26" s="255"/>
      <c r="DM26" s="255"/>
      <c r="DN26" s="255"/>
      <c r="DO26" s="255"/>
      <c r="DP26" s="255"/>
      <c r="DQ26" s="255"/>
      <c r="DR26" s="255"/>
      <c r="DS26" s="255"/>
      <c r="DT26" s="255"/>
      <c r="DU26" s="255"/>
      <c r="DV26" s="255"/>
      <c r="DW26" s="255"/>
      <c r="DX26" s="255"/>
      <c r="DY26" s="255"/>
      <c r="DZ26" s="255"/>
      <c r="EA26" s="255"/>
      <c r="EB26" s="255"/>
      <c r="EC26" s="255"/>
      <c r="ED26" s="255"/>
      <c r="EE26" s="255"/>
      <c r="EF26" s="255"/>
      <c r="EG26" s="255"/>
      <c r="EH26" s="255"/>
      <c r="EI26" s="255"/>
      <c r="EJ26" s="255"/>
      <c r="EK26" s="255"/>
    </row>
    <row r="27" spans="1:141" s="28" customFormat="1" ht="19.8" customHeight="1" x14ac:dyDescent="0.2">
      <c r="A27" s="16">
        <v>19</v>
      </c>
      <c r="B27" s="41" t="s">
        <v>73</v>
      </c>
      <c r="C27" s="51" t="s">
        <v>153</v>
      </c>
      <c r="D27" s="19">
        <v>1</v>
      </c>
      <c r="E27" s="307">
        <v>64577</v>
      </c>
      <c r="F27" s="303">
        <f t="shared" si="0"/>
        <v>64577</v>
      </c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6"/>
      <c r="AP27" s="256"/>
      <c r="AQ27" s="256"/>
      <c r="AR27" s="256"/>
      <c r="AS27" s="256"/>
      <c r="AT27" s="256"/>
      <c r="AU27" s="256"/>
      <c r="AV27" s="256"/>
      <c r="AW27" s="256"/>
      <c r="AX27" s="256"/>
      <c r="AY27" s="256"/>
      <c r="AZ27" s="256"/>
      <c r="BA27" s="256"/>
      <c r="BB27" s="256"/>
      <c r="BC27" s="256"/>
      <c r="BD27" s="256"/>
      <c r="BE27" s="256"/>
      <c r="BF27" s="256"/>
      <c r="BG27" s="256"/>
      <c r="BH27" s="256"/>
      <c r="BI27" s="256"/>
      <c r="BJ27" s="256"/>
      <c r="BK27" s="256"/>
      <c r="BL27" s="256"/>
      <c r="BM27" s="256"/>
      <c r="BN27" s="256"/>
      <c r="BO27" s="256"/>
      <c r="BP27" s="256"/>
      <c r="BQ27" s="256"/>
      <c r="BR27" s="256"/>
      <c r="BS27" s="256"/>
      <c r="BT27" s="256"/>
      <c r="BU27" s="256"/>
      <c r="BV27" s="256"/>
      <c r="BW27" s="256"/>
      <c r="BX27" s="256"/>
      <c r="BY27" s="256"/>
      <c r="BZ27" s="256"/>
      <c r="CA27" s="256"/>
      <c r="CB27" s="256"/>
      <c r="CC27" s="256"/>
      <c r="CD27" s="256"/>
      <c r="CE27" s="256"/>
      <c r="CF27" s="256"/>
      <c r="CG27" s="256"/>
      <c r="CH27" s="256"/>
      <c r="CI27" s="256"/>
      <c r="CJ27" s="256"/>
      <c r="CK27" s="256"/>
      <c r="CL27" s="256"/>
      <c r="CM27" s="256"/>
      <c r="CN27" s="256"/>
      <c r="CO27" s="256"/>
      <c r="CP27" s="256"/>
      <c r="CQ27" s="256"/>
      <c r="CR27" s="256"/>
      <c r="CS27" s="256"/>
      <c r="CT27" s="256"/>
      <c r="CU27" s="256"/>
      <c r="CV27" s="256"/>
      <c r="CW27" s="256"/>
      <c r="CX27" s="256"/>
      <c r="CY27" s="256"/>
      <c r="CZ27" s="256"/>
      <c r="DA27" s="256"/>
      <c r="DB27" s="256"/>
      <c r="DC27" s="256"/>
      <c r="DD27" s="256"/>
      <c r="DE27" s="256"/>
      <c r="DF27" s="256"/>
      <c r="DG27" s="256"/>
      <c r="DH27" s="256"/>
      <c r="DI27" s="256"/>
      <c r="DJ27" s="256"/>
      <c r="DK27" s="256"/>
      <c r="DL27" s="256"/>
      <c r="DM27" s="256"/>
      <c r="DN27" s="256"/>
      <c r="DO27" s="256"/>
      <c r="DP27" s="256"/>
      <c r="DQ27" s="256"/>
      <c r="DR27" s="256"/>
      <c r="DS27" s="256"/>
      <c r="DT27" s="256"/>
      <c r="DU27" s="256"/>
      <c r="DV27" s="256"/>
      <c r="DW27" s="256"/>
      <c r="DX27" s="256"/>
      <c r="DY27" s="256"/>
      <c r="DZ27" s="256"/>
      <c r="EA27" s="256"/>
      <c r="EB27" s="256"/>
      <c r="EC27" s="256"/>
      <c r="ED27" s="256"/>
      <c r="EE27" s="256"/>
      <c r="EF27" s="256"/>
      <c r="EG27" s="256"/>
      <c r="EH27" s="256"/>
      <c r="EI27" s="256"/>
      <c r="EJ27" s="256"/>
      <c r="EK27" s="256"/>
    </row>
    <row r="28" spans="1:141" s="28" customFormat="1" ht="24.6" customHeight="1" x14ac:dyDescent="0.2">
      <c r="A28" s="16">
        <v>20</v>
      </c>
      <c r="B28" s="41" t="s">
        <v>74</v>
      </c>
      <c r="C28" s="51" t="s">
        <v>153</v>
      </c>
      <c r="D28" s="19">
        <v>1</v>
      </c>
      <c r="E28" s="307">
        <v>225117</v>
      </c>
      <c r="F28" s="303">
        <f t="shared" si="0"/>
        <v>225117</v>
      </c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6"/>
      <c r="AP28" s="256"/>
      <c r="AQ28" s="256"/>
      <c r="AR28" s="256"/>
      <c r="AS28" s="256"/>
      <c r="AT28" s="256"/>
      <c r="AU28" s="256"/>
      <c r="AV28" s="256"/>
      <c r="AW28" s="256"/>
      <c r="AX28" s="256"/>
      <c r="AY28" s="256"/>
      <c r="AZ28" s="256"/>
      <c r="BA28" s="256"/>
      <c r="BB28" s="256"/>
      <c r="BC28" s="256"/>
      <c r="BD28" s="256"/>
      <c r="BE28" s="256"/>
      <c r="BF28" s="256"/>
      <c r="BG28" s="256"/>
      <c r="BH28" s="256"/>
      <c r="BI28" s="256"/>
      <c r="BJ28" s="256"/>
      <c r="BK28" s="256"/>
      <c r="BL28" s="256"/>
      <c r="BM28" s="256"/>
      <c r="BN28" s="256"/>
      <c r="BO28" s="256"/>
      <c r="BP28" s="256"/>
      <c r="BQ28" s="256"/>
      <c r="BR28" s="256"/>
      <c r="BS28" s="256"/>
      <c r="BT28" s="256"/>
      <c r="BU28" s="256"/>
      <c r="BV28" s="256"/>
      <c r="BW28" s="256"/>
      <c r="BX28" s="256"/>
      <c r="BY28" s="256"/>
      <c r="BZ28" s="256"/>
      <c r="CA28" s="256"/>
      <c r="CB28" s="256"/>
      <c r="CC28" s="256"/>
      <c r="CD28" s="256"/>
      <c r="CE28" s="256"/>
      <c r="CF28" s="256"/>
      <c r="CG28" s="256"/>
      <c r="CH28" s="256"/>
      <c r="CI28" s="256"/>
      <c r="CJ28" s="256"/>
      <c r="CK28" s="256"/>
      <c r="CL28" s="256"/>
      <c r="CM28" s="256"/>
      <c r="CN28" s="256"/>
      <c r="CO28" s="256"/>
      <c r="CP28" s="256"/>
      <c r="CQ28" s="256"/>
      <c r="CR28" s="256"/>
      <c r="CS28" s="256"/>
      <c r="CT28" s="256"/>
      <c r="CU28" s="256"/>
      <c r="CV28" s="256"/>
      <c r="CW28" s="256"/>
      <c r="CX28" s="256"/>
      <c r="CY28" s="256"/>
      <c r="CZ28" s="256"/>
      <c r="DA28" s="256"/>
      <c r="DB28" s="256"/>
      <c r="DC28" s="256"/>
      <c r="DD28" s="256"/>
      <c r="DE28" s="256"/>
      <c r="DF28" s="256"/>
      <c r="DG28" s="256"/>
      <c r="DH28" s="256"/>
      <c r="DI28" s="256"/>
      <c r="DJ28" s="256"/>
      <c r="DK28" s="256"/>
      <c r="DL28" s="256"/>
      <c r="DM28" s="256"/>
      <c r="DN28" s="256"/>
      <c r="DO28" s="256"/>
      <c r="DP28" s="256"/>
      <c r="DQ28" s="256"/>
      <c r="DR28" s="256"/>
      <c r="DS28" s="256"/>
      <c r="DT28" s="256"/>
      <c r="DU28" s="256"/>
      <c r="DV28" s="256"/>
      <c r="DW28" s="256"/>
      <c r="DX28" s="256"/>
      <c r="DY28" s="256"/>
      <c r="DZ28" s="256"/>
      <c r="EA28" s="256"/>
      <c r="EB28" s="256"/>
      <c r="EC28" s="256"/>
      <c r="ED28" s="256"/>
      <c r="EE28" s="256"/>
      <c r="EF28" s="256"/>
      <c r="EG28" s="256"/>
      <c r="EH28" s="256"/>
      <c r="EI28" s="256"/>
      <c r="EJ28" s="256"/>
      <c r="EK28" s="256"/>
    </row>
    <row r="29" spans="1:141" s="28" customFormat="1" ht="44.4" customHeight="1" x14ac:dyDescent="0.2">
      <c r="A29" s="16">
        <v>21</v>
      </c>
      <c r="B29" s="41" t="s">
        <v>75</v>
      </c>
      <c r="C29" s="51" t="s">
        <v>153</v>
      </c>
      <c r="D29" s="19">
        <v>1</v>
      </c>
      <c r="E29" s="307">
        <v>73008</v>
      </c>
      <c r="F29" s="303">
        <f t="shared" si="0"/>
        <v>73008</v>
      </c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6"/>
      <c r="AP29" s="256"/>
      <c r="AQ29" s="256"/>
      <c r="AR29" s="256"/>
      <c r="AS29" s="256"/>
      <c r="AT29" s="256"/>
      <c r="AU29" s="256"/>
      <c r="AV29" s="256"/>
      <c r="AW29" s="256"/>
      <c r="AX29" s="256"/>
      <c r="AY29" s="256"/>
      <c r="AZ29" s="256"/>
      <c r="BA29" s="256"/>
      <c r="BB29" s="256"/>
      <c r="BC29" s="256"/>
      <c r="BD29" s="256"/>
      <c r="BE29" s="256"/>
      <c r="BF29" s="256"/>
      <c r="BG29" s="256"/>
      <c r="BH29" s="256"/>
      <c r="BI29" s="256"/>
      <c r="BJ29" s="256"/>
      <c r="BK29" s="256"/>
      <c r="BL29" s="256"/>
      <c r="BM29" s="256"/>
      <c r="BN29" s="256"/>
      <c r="BO29" s="256"/>
      <c r="BP29" s="256"/>
      <c r="BQ29" s="256"/>
      <c r="BR29" s="256"/>
      <c r="BS29" s="256"/>
      <c r="BT29" s="256"/>
      <c r="BU29" s="256"/>
      <c r="BV29" s="256"/>
      <c r="BW29" s="256"/>
      <c r="BX29" s="256"/>
      <c r="BY29" s="256"/>
      <c r="BZ29" s="256"/>
      <c r="CA29" s="256"/>
      <c r="CB29" s="256"/>
      <c r="CC29" s="256"/>
      <c r="CD29" s="256"/>
      <c r="CE29" s="256"/>
      <c r="CF29" s="256"/>
      <c r="CG29" s="256"/>
      <c r="CH29" s="256"/>
      <c r="CI29" s="256"/>
      <c r="CJ29" s="256"/>
      <c r="CK29" s="256"/>
      <c r="CL29" s="256"/>
      <c r="CM29" s="256"/>
      <c r="CN29" s="256"/>
      <c r="CO29" s="256"/>
      <c r="CP29" s="256"/>
      <c r="CQ29" s="256"/>
      <c r="CR29" s="256"/>
      <c r="CS29" s="256"/>
      <c r="CT29" s="256"/>
      <c r="CU29" s="256"/>
      <c r="CV29" s="256"/>
      <c r="CW29" s="256"/>
      <c r="CX29" s="256"/>
      <c r="CY29" s="256"/>
      <c r="CZ29" s="256"/>
      <c r="DA29" s="256"/>
      <c r="DB29" s="256"/>
      <c r="DC29" s="256"/>
      <c r="DD29" s="256"/>
      <c r="DE29" s="256"/>
      <c r="DF29" s="256"/>
      <c r="DG29" s="256"/>
      <c r="DH29" s="256"/>
      <c r="DI29" s="256"/>
      <c r="DJ29" s="256"/>
      <c r="DK29" s="256"/>
      <c r="DL29" s="256"/>
      <c r="DM29" s="256"/>
      <c r="DN29" s="256"/>
      <c r="DO29" s="256"/>
      <c r="DP29" s="256"/>
      <c r="DQ29" s="256"/>
      <c r="DR29" s="256"/>
      <c r="DS29" s="256"/>
      <c r="DT29" s="256"/>
      <c r="DU29" s="256"/>
      <c r="DV29" s="256"/>
      <c r="DW29" s="256"/>
      <c r="DX29" s="256"/>
      <c r="DY29" s="256"/>
      <c r="DZ29" s="256"/>
      <c r="EA29" s="256"/>
      <c r="EB29" s="256"/>
      <c r="EC29" s="256"/>
      <c r="ED29" s="256"/>
      <c r="EE29" s="256"/>
      <c r="EF29" s="256"/>
      <c r="EG29" s="256"/>
      <c r="EH29" s="256"/>
      <c r="EI29" s="256"/>
      <c r="EJ29" s="256"/>
      <c r="EK29" s="256"/>
    </row>
    <row r="30" spans="1:141" s="45" customFormat="1" ht="19.2" customHeight="1" x14ac:dyDescent="0.2">
      <c r="A30" s="334" t="s">
        <v>76</v>
      </c>
      <c r="B30" s="335"/>
      <c r="C30" s="43"/>
      <c r="D30" s="124"/>
      <c r="E30" s="312"/>
      <c r="F30" s="303">
        <f t="shared" si="0"/>
        <v>0</v>
      </c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55"/>
      <c r="AD30" s="255"/>
      <c r="AE30" s="255"/>
      <c r="AF30" s="255"/>
      <c r="AG30" s="255"/>
      <c r="AH30" s="255"/>
      <c r="AI30" s="255"/>
      <c r="AJ30" s="255"/>
      <c r="AK30" s="255"/>
      <c r="AL30" s="255"/>
      <c r="AM30" s="255"/>
      <c r="AN30" s="255"/>
      <c r="AO30" s="255"/>
      <c r="AP30" s="255"/>
      <c r="AQ30" s="255"/>
      <c r="AR30" s="255"/>
      <c r="AS30" s="255"/>
      <c r="AT30" s="255"/>
      <c r="AU30" s="255"/>
      <c r="AV30" s="255"/>
      <c r="AW30" s="255"/>
      <c r="AX30" s="255"/>
      <c r="AY30" s="255"/>
      <c r="AZ30" s="255"/>
      <c r="BA30" s="255"/>
      <c r="BB30" s="255"/>
      <c r="BC30" s="255"/>
      <c r="BD30" s="255"/>
      <c r="BE30" s="255"/>
      <c r="BF30" s="255"/>
      <c r="BG30" s="255"/>
      <c r="BH30" s="255"/>
      <c r="BI30" s="255"/>
      <c r="BJ30" s="255"/>
      <c r="BK30" s="255"/>
      <c r="BL30" s="255"/>
      <c r="BM30" s="255"/>
      <c r="BN30" s="255"/>
      <c r="BO30" s="255"/>
      <c r="BP30" s="255"/>
      <c r="BQ30" s="255"/>
      <c r="BR30" s="255"/>
      <c r="BS30" s="255"/>
      <c r="BT30" s="255"/>
      <c r="BU30" s="255"/>
      <c r="BV30" s="255"/>
      <c r="BW30" s="255"/>
      <c r="BX30" s="255"/>
      <c r="BY30" s="255"/>
      <c r="BZ30" s="255"/>
      <c r="CA30" s="255"/>
      <c r="CB30" s="255"/>
      <c r="CC30" s="255"/>
      <c r="CD30" s="255"/>
      <c r="CE30" s="255"/>
      <c r="CF30" s="255"/>
      <c r="CG30" s="255"/>
      <c r="CH30" s="255"/>
      <c r="CI30" s="255"/>
      <c r="CJ30" s="255"/>
      <c r="CK30" s="255"/>
      <c r="CL30" s="255"/>
      <c r="CM30" s="255"/>
      <c r="CN30" s="255"/>
      <c r="CO30" s="255"/>
      <c r="CP30" s="255"/>
      <c r="CQ30" s="255"/>
      <c r="CR30" s="255"/>
      <c r="CS30" s="255"/>
      <c r="CT30" s="255"/>
      <c r="CU30" s="255"/>
      <c r="CV30" s="255"/>
      <c r="CW30" s="255"/>
      <c r="CX30" s="255"/>
      <c r="CY30" s="255"/>
      <c r="CZ30" s="255"/>
      <c r="DA30" s="255"/>
      <c r="DB30" s="255"/>
      <c r="DC30" s="255"/>
      <c r="DD30" s="255"/>
      <c r="DE30" s="255"/>
      <c r="DF30" s="255"/>
      <c r="DG30" s="255"/>
      <c r="DH30" s="255"/>
      <c r="DI30" s="255"/>
      <c r="DJ30" s="255"/>
      <c r="DK30" s="255"/>
      <c r="DL30" s="255"/>
      <c r="DM30" s="255"/>
      <c r="DN30" s="255"/>
      <c r="DO30" s="255"/>
      <c r="DP30" s="255"/>
      <c r="DQ30" s="255"/>
      <c r="DR30" s="255"/>
      <c r="DS30" s="255"/>
      <c r="DT30" s="255"/>
      <c r="DU30" s="255"/>
      <c r="DV30" s="255"/>
      <c r="DW30" s="255"/>
      <c r="DX30" s="255"/>
      <c r="DY30" s="255"/>
      <c r="DZ30" s="255"/>
      <c r="EA30" s="255"/>
      <c r="EB30" s="255"/>
      <c r="EC30" s="255"/>
      <c r="ED30" s="255"/>
      <c r="EE30" s="255"/>
      <c r="EF30" s="255"/>
      <c r="EG30" s="255"/>
      <c r="EH30" s="255"/>
      <c r="EI30" s="255"/>
      <c r="EJ30" s="255"/>
      <c r="EK30" s="255"/>
    </row>
    <row r="31" spans="1:141" s="28" customFormat="1" ht="20.399999999999999" x14ac:dyDescent="0.2">
      <c r="A31" s="16">
        <v>22</v>
      </c>
      <c r="B31" s="41" t="s">
        <v>77</v>
      </c>
      <c r="C31" s="51" t="s">
        <v>152</v>
      </c>
      <c r="D31" s="19">
        <v>1</v>
      </c>
      <c r="E31" s="307">
        <v>519100</v>
      </c>
      <c r="F31" s="303">
        <f t="shared" si="0"/>
        <v>519100</v>
      </c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6"/>
      <c r="AP31" s="256"/>
      <c r="AQ31" s="256"/>
      <c r="AR31" s="256"/>
      <c r="AS31" s="256"/>
      <c r="AT31" s="256"/>
      <c r="AU31" s="256"/>
      <c r="AV31" s="256"/>
      <c r="AW31" s="256"/>
      <c r="AX31" s="256"/>
      <c r="AY31" s="256"/>
      <c r="AZ31" s="256"/>
      <c r="BA31" s="256"/>
      <c r="BB31" s="256"/>
      <c r="BC31" s="256"/>
      <c r="BD31" s="256"/>
      <c r="BE31" s="256"/>
      <c r="BF31" s="256"/>
      <c r="BG31" s="256"/>
      <c r="BH31" s="256"/>
      <c r="BI31" s="256"/>
      <c r="BJ31" s="256"/>
      <c r="BK31" s="256"/>
      <c r="BL31" s="256"/>
      <c r="BM31" s="256"/>
      <c r="BN31" s="256"/>
      <c r="BO31" s="256"/>
      <c r="BP31" s="256"/>
      <c r="BQ31" s="256"/>
      <c r="BR31" s="256"/>
      <c r="BS31" s="256"/>
      <c r="BT31" s="256"/>
      <c r="BU31" s="256"/>
      <c r="BV31" s="256"/>
      <c r="BW31" s="256"/>
      <c r="BX31" s="256"/>
      <c r="BY31" s="256"/>
      <c r="BZ31" s="256"/>
      <c r="CA31" s="256"/>
      <c r="CB31" s="256"/>
      <c r="CC31" s="256"/>
      <c r="CD31" s="256"/>
      <c r="CE31" s="256"/>
      <c r="CF31" s="256"/>
      <c r="CG31" s="256"/>
      <c r="CH31" s="256"/>
      <c r="CI31" s="256"/>
      <c r="CJ31" s="256"/>
      <c r="CK31" s="256"/>
      <c r="CL31" s="256"/>
      <c r="CM31" s="256"/>
      <c r="CN31" s="256"/>
      <c r="CO31" s="256"/>
      <c r="CP31" s="256"/>
      <c r="CQ31" s="256"/>
      <c r="CR31" s="256"/>
      <c r="CS31" s="256"/>
      <c r="CT31" s="256"/>
      <c r="CU31" s="256"/>
      <c r="CV31" s="256"/>
      <c r="CW31" s="256"/>
      <c r="CX31" s="256"/>
      <c r="CY31" s="256"/>
      <c r="CZ31" s="256"/>
      <c r="DA31" s="256"/>
      <c r="DB31" s="256"/>
      <c r="DC31" s="256"/>
      <c r="DD31" s="256"/>
      <c r="DE31" s="256"/>
      <c r="DF31" s="256"/>
      <c r="DG31" s="256"/>
      <c r="DH31" s="256"/>
      <c r="DI31" s="256"/>
      <c r="DJ31" s="256"/>
      <c r="DK31" s="256"/>
      <c r="DL31" s="256"/>
      <c r="DM31" s="256"/>
      <c r="DN31" s="256"/>
      <c r="DO31" s="256"/>
      <c r="DP31" s="256"/>
      <c r="DQ31" s="256"/>
      <c r="DR31" s="256"/>
      <c r="DS31" s="256"/>
      <c r="DT31" s="256"/>
      <c r="DU31" s="256"/>
      <c r="DV31" s="256"/>
      <c r="DW31" s="256"/>
      <c r="DX31" s="256"/>
      <c r="DY31" s="256"/>
      <c r="DZ31" s="256"/>
      <c r="EA31" s="256"/>
      <c r="EB31" s="256"/>
      <c r="EC31" s="256"/>
      <c r="ED31" s="256"/>
      <c r="EE31" s="256"/>
      <c r="EF31" s="256"/>
      <c r="EG31" s="256"/>
      <c r="EH31" s="256"/>
      <c r="EI31" s="256"/>
      <c r="EJ31" s="256"/>
      <c r="EK31" s="256"/>
    </row>
    <row r="32" spans="1:141" s="28" customFormat="1" ht="20.399999999999999" x14ac:dyDescent="0.2">
      <c r="A32" s="16">
        <v>23</v>
      </c>
      <c r="B32" s="41" t="s">
        <v>78</v>
      </c>
      <c r="C32" s="51" t="s">
        <v>154</v>
      </c>
      <c r="D32" s="19">
        <v>1</v>
      </c>
      <c r="E32" s="307">
        <v>79635</v>
      </c>
      <c r="F32" s="303">
        <f t="shared" si="0"/>
        <v>79635</v>
      </c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6"/>
      <c r="AP32" s="256"/>
      <c r="AQ32" s="256"/>
      <c r="AR32" s="256"/>
      <c r="AS32" s="256"/>
      <c r="AT32" s="256"/>
      <c r="AU32" s="256"/>
      <c r="AV32" s="256"/>
      <c r="AW32" s="256"/>
      <c r="AX32" s="256"/>
      <c r="AY32" s="256"/>
      <c r="AZ32" s="256"/>
      <c r="BA32" s="256"/>
      <c r="BB32" s="256"/>
      <c r="BC32" s="256"/>
      <c r="BD32" s="256"/>
      <c r="BE32" s="256"/>
      <c r="BF32" s="256"/>
      <c r="BG32" s="256"/>
      <c r="BH32" s="256"/>
      <c r="BI32" s="256"/>
      <c r="BJ32" s="256"/>
      <c r="BK32" s="256"/>
      <c r="BL32" s="256"/>
      <c r="BM32" s="256"/>
      <c r="BN32" s="256"/>
      <c r="BO32" s="256"/>
      <c r="BP32" s="256"/>
      <c r="BQ32" s="256"/>
      <c r="BR32" s="256"/>
      <c r="BS32" s="256"/>
      <c r="BT32" s="256"/>
      <c r="BU32" s="256"/>
      <c r="BV32" s="256"/>
      <c r="BW32" s="256"/>
      <c r="BX32" s="256"/>
      <c r="BY32" s="256"/>
      <c r="BZ32" s="256"/>
      <c r="CA32" s="256"/>
      <c r="CB32" s="256"/>
      <c r="CC32" s="256"/>
      <c r="CD32" s="256"/>
      <c r="CE32" s="256"/>
      <c r="CF32" s="256"/>
      <c r="CG32" s="256"/>
      <c r="CH32" s="256"/>
      <c r="CI32" s="256"/>
      <c r="CJ32" s="256"/>
      <c r="CK32" s="256"/>
      <c r="CL32" s="256"/>
      <c r="CM32" s="256"/>
      <c r="CN32" s="256"/>
      <c r="CO32" s="256"/>
      <c r="CP32" s="256"/>
      <c r="CQ32" s="256"/>
      <c r="CR32" s="256"/>
      <c r="CS32" s="256"/>
      <c r="CT32" s="256"/>
      <c r="CU32" s="256"/>
      <c r="CV32" s="256"/>
      <c r="CW32" s="256"/>
      <c r="CX32" s="256"/>
      <c r="CY32" s="256"/>
      <c r="CZ32" s="256"/>
      <c r="DA32" s="256"/>
      <c r="DB32" s="256"/>
      <c r="DC32" s="256"/>
      <c r="DD32" s="256"/>
      <c r="DE32" s="256"/>
      <c r="DF32" s="256"/>
      <c r="DG32" s="256"/>
      <c r="DH32" s="256"/>
      <c r="DI32" s="256"/>
      <c r="DJ32" s="256"/>
      <c r="DK32" s="256"/>
      <c r="DL32" s="256"/>
      <c r="DM32" s="256"/>
      <c r="DN32" s="256"/>
      <c r="DO32" s="256"/>
      <c r="DP32" s="256"/>
      <c r="DQ32" s="256"/>
      <c r="DR32" s="256"/>
      <c r="DS32" s="256"/>
      <c r="DT32" s="256"/>
      <c r="DU32" s="256"/>
      <c r="DV32" s="256"/>
      <c r="DW32" s="256"/>
      <c r="DX32" s="256"/>
      <c r="DY32" s="256"/>
      <c r="DZ32" s="256"/>
      <c r="EA32" s="256"/>
      <c r="EB32" s="256"/>
      <c r="EC32" s="256"/>
      <c r="ED32" s="256"/>
      <c r="EE32" s="256"/>
      <c r="EF32" s="256"/>
      <c r="EG32" s="256"/>
      <c r="EH32" s="256"/>
      <c r="EI32" s="256"/>
      <c r="EJ32" s="256"/>
      <c r="EK32" s="256"/>
    </row>
    <row r="33" spans="1:141" s="28" customFormat="1" ht="20.399999999999999" x14ac:dyDescent="0.2">
      <c r="A33" s="16">
        <v>24</v>
      </c>
      <c r="B33" s="41" t="s">
        <v>79</v>
      </c>
      <c r="C33" s="51" t="s">
        <v>152</v>
      </c>
      <c r="D33" s="19">
        <v>1</v>
      </c>
      <c r="E33" s="307">
        <v>177788</v>
      </c>
      <c r="F33" s="303">
        <f t="shared" si="0"/>
        <v>177788</v>
      </c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6"/>
      <c r="AP33" s="256"/>
      <c r="AQ33" s="256"/>
      <c r="AR33" s="256"/>
      <c r="AS33" s="256"/>
      <c r="AT33" s="256"/>
      <c r="AU33" s="256"/>
      <c r="AV33" s="256"/>
      <c r="AW33" s="256"/>
      <c r="AX33" s="256"/>
      <c r="AY33" s="256"/>
      <c r="AZ33" s="256"/>
      <c r="BA33" s="256"/>
      <c r="BB33" s="256"/>
      <c r="BC33" s="256"/>
      <c r="BD33" s="256"/>
      <c r="BE33" s="256"/>
      <c r="BF33" s="256"/>
      <c r="BG33" s="256"/>
      <c r="BH33" s="256"/>
      <c r="BI33" s="256"/>
      <c r="BJ33" s="256"/>
      <c r="BK33" s="256"/>
      <c r="BL33" s="256"/>
      <c r="BM33" s="256"/>
      <c r="BN33" s="256"/>
      <c r="BO33" s="256"/>
      <c r="BP33" s="256"/>
      <c r="BQ33" s="256"/>
      <c r="BR33" s="256"/>
      <c r="BS33" s="256"/>
      <c r="BT33" s="256"/>
      <c r="BU33" s="256"/>
      <c r="BV33" s="256"/>
      <c r="BW33" s="256"/>
      <c r="BX33" s="256"/>
      <c r="BY33" s="256"/>
      <c r="BZ33" s="256"/>
      <c r="CA33" s="256"/>
      <c r="CB33" s="256"/>
      <c r="CC33" s="256"/>
      <c r="CD33" s="256"/>
      <c r="CE33" s="256"/>
      <c r="CF33" s="256"/>
      <c r="CG33" s="256"/>
      <c r="CH33" s="256"/>
      <c r="CI33" s="256"/>
      <c r="CJ33" s="256"/>
      <c r="CK33" s="256"/>
      <c r="CL33" s="256"/>
      <c r="CM33" s="256"/>
      <c r="CN33" s="256"/>
      <c r="CO33" s="256"/>
      <c r="CP33" s="256"/>
      <c r="CQ33" s="256"/>
      <c r="CR33" s="256"/>
      <c r="CS33" s="256"/>
      <c r="CT33" s="256"/>
      <c r="CU33" s="256"/>
      <c r="CV33" s="256"/>
      <c r="CW33" s="256"/>
      <c r="CX33" s="256"/>
      <c r="CY33" s="256"/>
      <c r="CZ33" s="256"/>
      <c r="DA33" s="256"/>
      <c r="DB33" s="256"/>
      <c r="DC33" s="256"/>
      <c r="DD33" s="256"/>
      <c r="DE33" s="256"/>
      <c r="DF33" s="256"/>
      <c r="DG33" s="256"/>
      <c r="DH33" s="256"/>
      <c r="DI33" s="256"/>
      <c r="DJ33" s="256"/>
      <c r="DK33" s="256"/>
      <c r="DL33" s="256"/>
      <c r="DM33" s="256"/>
      <c r="DN33" s="256"/>
      <c r="DO33" s="256"/>
      <c r="DP33" s="256"/>
      <c r="DQ33" s="256"/>
      <c r="DR33" s="256"/>
      <c r="DS33" s="256"/>
      <c r="DT33" s="256"/>
      <c r="DU33" s="256"/>
      <c r="DV33" s="256"/>
      <c r="DW33" s="256"/>
      <c r="DX33" s="256"/>
      <c r="DY33" s="256"/>
      <c r="DZ33" s="256"/>
      <c r="EA33" s="256"/>
      <c r="EB33" s="256"/>
      <c r="EC33" s="256"/>
      <c r="ED33" s="256"/>
      <c r="EE33" s="256"/>
      <c r="EF33" s="256"/>
      <c r="EG33" s="256"/>
      <c r="EH33" s="256"/>
      <c r="EI33" s="256"/>
      <c r="EJ33" s="256"/>
      <c r="EK33" s="256"/>
    </row>
    <row r="34" spans="1:141" s="45" customFormat="1" ht="19.2" customHeight="1" x14ac:dyDescent="0.2">
      <c r="A34" s="334" t="s">
        <v>80</v>
      </c>
      <c r="B34" s="335"/>
      <c r="C34" s="43"/>
      <c r="D34" s="124"/>
      <c r="E34" s="312"/>
      <c r="F34" s="303">
        <f t="shared" si="0"/>
        <v>0</v>
      </c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  <c r="AF34" s="255"/>
      <c r="AG34" s="255"/>
      <c r="AH34" s="255"/>
      <c r="AI34" s="255"/>
      <c r="AJ34" s="255"/>
      <c r="AK34" s="255"/>
      <c r="AL34" s="255"/>
      <c r="AM34" s="255"/>
      <c r="AN34" s="255"/>
      <c r="AO34" s="255"/>
      <c r="AP34" s="255"/>
      <c r="AQ34" s="255"/>
      <c r="AR34" s="255"/>
      <c r="AS34" s="255"/>
      <c r="AT34" s="255"/>
      <c r="AU34" s="255"/>
      <c r="AV34" s="255"/>
      <c r="AW34" s="255"/>
      <c r="AX34" s="255"/>
      <c r="AY34" s="255"/>
      <c r="AZ34" s="255"/>
      <c r="BA34" s="255"/>
      <c r="BB34" s="255"/>
      <c r="BC34" s="255"/>
      <c r="BD34" s="255"/>
      <c r="BE34" s="255"/>
      <c r="BF34" s="255"/>
      <c r="BG34" s="255"/>
      <c r="BH34" s="255"/>
      <c r="BI34" s="255"/>
      <c r="BJ34" s="255"/>
      <c r="BK34" s="255"/>
      <c r="BL34" s="255"/>
      <c r="BM34" s="255"/>
      <c r="BN34" s="255"/>
      <c r="BO34" s="255"/>
      <c r="BP34" s="255"/>
      <c r="BQ34" s="255"/>
      <c r="BR34" s="255"/>
      <c r="BS34" s="255"/>
      <c r="BT34" s="255"/>
      <c r="BU34" s="255"/>
      <c r="BV34" s="255"/>
      <c r="BW34" s="255"/>
      <c r="BX34" s="255"/>
      <c r="BY34" s="255"/>
      <c r="BZ34" s="255"/>
      <c r="CA34" s="255"/>
      <c r="CB34" s="255"/>
      <c r="CC34" s="255"/>
      <c r="CD34" s="255"/>
      <c r="CE34" s="255"/>
      <c r="CF34" s="255"/>
      <c r="CG34" s="255"/>
      <c r="CH34" s="255"/>
      <c r="CI34" s="255"/>
      <c r="CJ34" s="255"/>
      <c r="CK34" s="255"/>
      <c r="CL34" s="255"/>
      <c r="CM34" s="255"/>
      <c r="CN34" s="255"/>
      <c r="CO34" s="255"/>
      <c r="CP34" s="255"/>
      <c r="CQ34" s="255"/>
      <c r="CR34" s="255"/>
      <c r="CS34" s="255"/>
      <c r="CT34" s="255"/>
      <c r="CU34" s="255"/>
      <c r="CV34" s="255"/>
      <c r="CW34" s="255"/>
      <c r="CX34" s="255"/>
      <c r="CY34" s="255"/>
      <c r="CZ34" s="255"/>
      <c r="DA34" s="255"/>
      <c r="DB34" s="255"/>
      <c r="DC34" s="255"/>
      <c r="DD34" s="255"/>
      <c r="DE34" s="255"/>
      <c r="DF34" s="255"/>
      <c r="DG34" s="255"/>
      <c r="DH34" s="255"/>
      <c r="DI34" s="255"/>
      <c r="DJ34" s="255"/>
      <c r="DK34" s="255"/>
      <c r="DL34" s="255"/>
      <c r="DM34" s="255"/>
      <c r="DN34" s="255"/>
      <c r="DO34" s="255"/>
      <c r="DP34" s="255"/>
      <c r="DQ34" s="255"/>
      <c r="DR34" s="255"/>
      <c r="DS34" s="255"/>
      <c r="DT34" s="255"/>
      <c r="DU34" s="255"/>
      <c r="DV34" s="255"/>
      <c r="DW34" s="255"/>
      <c r="DX34" s="255"/>
      <c r="DY34" s="255"/>
      <c r="DZ34" s="255"/>
      <c r="EA34" s="255"/>
      <c r="EB34" s="255"/>
      <c r="EC34" s="255"/>
      <c r="ED34" s="255"/>
      <c r="EE34" s="255"/>
      <c r="EF34" s="255"/>
      <c r="EG34" s="255"/>
      <c r="EH34" s="255"/>
      <c r="EI34" s="255"/>
      <c r="EJ34" s="255"/>
      <c r="EK34" s="255"/>
    </row>
    <row r="35" spans="1:141" s="28" customFormat="1" ht="22.2" customHeight="1" x14ac:dyDescent="0.2">
      <c r="A35" s="16">
        <v>25</v>
      </c>
      <c r="B35" s="41" t="s">
        <v>81</v>
      </c>
      <c r="C35" s="51" t="s">
        <v>152</v>
      </c>
      <c r="D35" s="19">
        <v>1</v>
      </c>
      <c r="E35" s="308">
        <v>66422</v>
      </c>
      <c r="F35" s="303">
        <f t="shared" si="0"/>
        <v>66422</v>
      </c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56"/>
      <c r="AP35" s="256"/>
      <c r="AQ35" s="256"/>
      <c r="AR35" s="256"/>
      <c r="AS35" s="256"/>
      <c r="AT35" s="256"/>
      <c r="AU35" s="256"/>
      <c r="AV35" s="256"/>
      <c r="AW35" s="256"/>
      <c r="AX35" s="256"/>
      <c r="AY35" s="256"/>
      <c r="AZ35" s="256"/>
      <c r="BA35" s="256"/>
      <c r="BB35" s="256"/>
      <c r="BC35" s="256"/>
      <c r="BD35" s="256"/>
      <c r="BE35" s="256"/>
      <c r="BF35" s="256"/>
      <c r="BG35" s="256"/>
      <c r="BH35" s="256"/>
      <c r="BI35" s="256"/>
      <c r="BJ35" s="256"/>
      <c r="BK35" s="256"/>
      <c r="BL35" s="256"/>
      <c r="BM35" s="256"/>
      <c r="BN35" s="256"/>
      <c r="BO35" s="256"/>
      <c r="BP35" s="256"/>
      <c r="BQ35" s="256"/>
      <c r="BR35" s="256"/>
      <c r="BS35" s="256"/>
      <c r="BT35" s="256"/>
      <c r="BU35" s="256"/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6"/>
      <c r="CV35" s="256"/>
      <c r="CW35" s="256"/>
      <c r="CX35" s="256"/>
      <c r="CY35" s="256"/>
      <c r="CZ35" s="256"/>
      <c r="DA35" s="256"/>
      <c r="DB35" s="256"/>
      <c r="DC35" s="256"/>
      <c r="DD35" s="256"/>
      <c r="DE35" s="256"/>
      <c r="DF35" s="256"/>
      <c r="DG35" s="256"/>
      <c r="DH35" s="256"/>
      <c r="DI35" s="256"/>
      <c r="DJ35" s="256"/>
      <c r="DK35" s="256"/>
      <c r="DL35" s="256"/>
      <c r="DM35" s="256"/>
      <c r="DN35" s="256"/>
      <c r="DO35" s="256"/>
      <c r="DP35" s="256"/>
      <c r="DQ35" s="256"/>
      <c r="DR35" s="256"/>
      <c r="DS35" s="256"/>
      <c r="DT35" s="256"/>
      <c r="DU35" s="256"/>
      <c r="DV35" s="256"/>
      <c r="DW35" s="256"/>
      <c r="DX35" s="256"/>
      <c r="DY35" s="256"/>
      <c r="DZ35" s="256"/>
      <c r="EA35" s="256"/>
      <c r="EB35" s="256"/>
      <c r="EC35" s="256"/>
      <c r="ED35" s="256"/>
      <c r="EE35" s="256"/>
      <c r="EF35" s="256"/>
      <c r="EG35" s="256"/>
      <c r="EH35" s="256"/>
      <c r="EI35" s="256"/>
      <c r="EJ35" s="256"/>
      <c r="EK35" s="256"/>
    </row>
    <row r="36" spans="1:141" s="28" customFormat="1" ht="38.4" customHeight="1" thickBot="1" x14ac:dyDescent="0.25">
      <c r="A36" s="16">
        <v>26</v>
      </c>
      <c r="B36" s="148" t="s">
        <v>82</v>
      </c>
      <c r="C36" s="149" t="s">
        <v>152</v>
      </c>
      <c r="D36" s="150">
        <v>1</v>
      </c>
      <c r="E36" s="308">
        <v>120938</v>
      </c>
      <c r="F36" s="303">
        <f t="shared" si="0"/>
        <v>120938</v>
      </c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56"/>
      <c r="AP36" s="256"/>
      <c r="AQ36" s="256"/>
      <c r="AR36" s="256"/>
      <c r="AS36" s="256"/>
      <c r="AT36" s="256"/>
      <c r="AU36" s="256"/>
      <c r="AV36" s="256"/>
      <c r="AW36" s="256"/>
      <c r="AX36" s="256"/>
      <c r="AY36" s="256"/>
      <c r="AZ36" s="256"/>
      <c r="BA36" s="256"/>
      <c r="BB36" s="256"/>
      <c r="BC36" s="256"/>
      <c r="BD36" s="256"/>
      <c r="BE36" s="256"/>
      <c r="BF36" s="256"/>
      <c r="BG36" s="256"/>
      <c r="BH36" s="256"/>
      <c r="BI36" s="256"/>
      <c r="BJ36" s="256"/>
      <c r="BK36" s="256"/>
      <c r="BL36" s="256"/>
      <c r="BM36" s="256"/>
      <c r="BN36" s="256"/>
      <c r="BO36" s="256"/>
      <c r="BP36" s="256"/>
      <c r="BQ36" s="256"/>
      <c r="BR36" s="256"/>
      <c r="BS36" s="256"/>
      <c r="BT36" s="256"/>
      <c r="BU36" s="256"/>
      <c r="BV36" s="256"/>
      <c r="BW36" s="256"/>
      <c r="BX36" s="256"/>
      <c r="BY36" s="256"/>
      <c r="BZ36" s="256"/>
      <c r="CA36" s="256"/>
      <c r="CB36" s="256"/>
      <c r="CC36" s="256"/>
      <c r="CD36" s="256"/>
      <c r="CE36" s="256"/>
      <c r="CF36" s="256"/>
      <c r="CG36" s="256"/>
      <c r="CH36" s="256"/>
      <c r="CI36" s="256"/>
      <c r="CJ36" s="256"/>
      <c r="CK36" s="256"/>
      <c r="CL36" s="256"/>
      <c r="CM36" s="256"/>
      <c r="CN36" s="256"/>
      <c r="CO36" s="256"/>
      <c r="CP36" s="256"/>
      <c r="CQ36" s="256"/>
      <c r="CR36" s="256"/>
      <c r="CS36" s="256"/>
      <c r="CT36" s="256"/>
      <c r="CU36" s="256"/>
      <c r="CV36" s="256"/>
      <c r="CW36" s="256"/>
      <c r="CX36" s="256"/>
      <c r="CY36" s="256"/>
      <c r="CZ36" s="256"/>
      <c r="DA36" s="256"/>
      <c r="DB36" s="256"/>
      <c r="DC36" s="256"/>
      <c r="DD36" s="256"/>
      <c r="DE36" s="256"/>
      <c r="DF36" s="256"/>
      <c r="DG36" s="256"/>
      <c r="DH36" s="256"/>
      <c r="DI36" s="256"/>
      <c r="DJ36" s="256"/>
      <c r="DK36" s="256"/>
      <c r="DL36" s="256"/>
      <c r="DM36" s="256"/>
      <c r="DN36" s="256"/>
      <c r="DO36" s="256"/>
      <c r="DP36" s="256"/>
      <c r="DQ36" s="256"/>
      <c r="DR36" s="256"/>
      <c r="DS36" s="256"/>
      <c r="DT36" s="256"/>
      <c r="DU36" s="256"/>
      <c r="DV36" s="256"/>
      <c r="DW36" s="256"/>
      <c r="DX36" s="256"/>
      <c r="DY36" s="256"/>
      <c r="DZ36" s="256"/>
      <c r="EA36" s="256"/>
      <c r="EB36" s="256"/>
      <c r="EC36" s="256"/>
      <c r="ED36" s="256"/>
      <c r="EE36" s="256"/>
      <c r="EF36" s="256"/>
      <c r="EG36" s="256"/>
      <c r="EH36" s="256"/>
      <c r="EI36" s="256"/>
      <c r="EJ36" s="256"/>
      <c r="EK36" s="256"/>
    </row>
    <row r="37" spans="1:141" s="28" customFormat="1" ht="21.6" customHeight="1" x14ac:dyDescent="0.2">
      <c r="A37" s="96"/>
      <c r="B37" s="169" t="s">
        <v>777</v>
      </c>
      <c r="C37" s="380"/>
      <c r="D37" s="381"/>
      <c r="E37" s="260">
        <f>SUM(E4:E36)</f>
        <v>15695575</v>
      </c>
      <c r="F37" s="303">
        <f>SUM(F4:F36)</f>
        <v>15695575</v>
      </c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56"/>
      <c r="AP37" s="256"/>
      <c r="AQ37" s="256"/>
      <c r="AR37" s="256"/>
      <c r="AS37" s="256"/>
      <c r="AT37" s="256"/>
      <c r="AU37" s="256"/>
      <c r="AV37" s="256"/>
      <c r="AW37" s="256"/>
      <c r="AX37" s="256"/>
      <c r="AY37" s="256"/>
      <c r="AZ37" s="256"/>
      <c r="BA37" s="256"/>
      <c r="BB37" s="256"/>
      <c r="BC37" s="256"/>
      <c r="BD37" s="256"/>
      <c r="BE37" s="256"/>
      <c r="BF37" s="256"/>
      <c r="BG37" s="256"/>
      <c r="BH37" s="256"/>
      <c r="BI37" s="256"/>
      <c r="BJ37" s="256"/>
      <c r="BK37" s="256"/>
      <c r="BL37" s="256"/>
      <c r="BM37" s="256"/>
      <c r="BN37" s="256"/>
      <c r="BO37" s="256"/>
      <c r="BP37" s="256"/>
      <c r="BQ37" s="256"/>
      <c r="BR37" s="256"/>
      <c r="BS37" s="256"/>
      <c r="BT37" s="256"/>
      <c r="BU37" s="256"/>
      <c r="BV37" s="256"/>
      <c r="BW37" s="256"/>
      <c r="BX37" s="256"/>
      <c r="BY37" s="256"/>
      <c r="BZ37" s="256"/>
      <c r="CA37" s="256"/>
      <c r="CB37" s="256"/>
      <c r="CC37" s="256"/>
      <c r="CD37" s="256"/>
      <c r="CE37" s="256"/>
      <c r="CF37" s="256"/>
      <c r="CG37" s="256"/>
      <c r="CH37" s="256"/>
      <c r="CI37" s="256"/>
      <c r="CJ37" s="256"/>
      <c r="CK37" s="256"/>
      <c r="CL37" s="256"/>
      <c r="CM37" s="256"/>
      <c r="CN37" s="256"/>
      <c r="CO37" s="256"/>
      <c r="CP37" s="256"/>
      <c r="CQ37" s="256"/>
      <c r="CR37" s="256"/>
      <c r="CS37" s="256"/>
      <c r="CT37" s="256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6"/>
      <c r="DP37" s="256"/>
      <c r="DQ37" s="256"/>
      <c r="DR37" s="256"/>
      <c r="DS37" s="256"/>
      <c r="DT37" s="256"/>
      <c r="DU37" s="256"/>
      <c r="DV37" s="256"/>
      <c r="DW37" s="256"/>
      <c r="DX37" s="256"/>
      <c r="DY37" s="256"/>
      <c r="DZ37" s="256"/>
      <c r="EA37" s="256"/>
      <c r="EB37" s="256"/>
      <c r="EC37" s="256"/>
      <c r="ED37" s="256"/>
      <c r="EE37" s="256"/>
      <c r="EF37" s="256"/>
      <c r="EG37" s="256"/>
      <c r="EH37" s="256"/>
      <c r="EI37" s="256"/>
      <c r="EJ37" s="256"/>
      <c r="EK37" s="256"/>
    </row>
    <row r="38" spans="1:141" s="28" customFormat="1" ht="18" customHeight="1" x14ac:dyDescent="0.2">
      <c r="A38" s="96"/>
      <c r="B38" s="170" t="s">
        <v>779</v>
      </c>
      <c r="C38" s="376">
        <v>0.14000000000000001</v>
      </c>
      <c r="D38" s="377"/>
      <c r="E38" s="261">
        <f>E37*C38</f>
        <v>2197380.5</v>
      </c>
      <c r="F38" s="305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56"/>
      <c r="AP38" s="256"/>
      <c r="AQ38" s="256"/>
      <c r="AR38" s="256"/>
      <c r="AS38" s="256"/>
      <c r="AT38" s="256"/>
      <c r="AU38" s="256"/>
      <c r="AV38" s="256"/>
      <c r="AW38" s="256"/>
      <c r="AX38" s="256"/>
      <c r="AY38" s="256"/>
      <c r="AZ38" s="256"/>
      <c r="BA38" s="256"/>
      <c r="BB38" s="256"/>
      <c r="BC38" s="256"/>
      <c r="BD38" s="256"/>
      <c r="BE38" s="256"/>
      <c r="BF38" s="256"/>
      <c r="BG38" s="256"/>
      <c r="BH38" s="256"/>
      <c r="BI38" s="256"/>
      <c r="BJ38" s="256"/>
      <c r="BK38" s="256"/>
      <c r="BL38" s="256"/>
      <c r="BM38" s="256"/>
      <c r="BN38" s="256"/>
      <c r="BO38" s="256"/>
      <c r="BP38" s="256"/>
      <c r="BQ38" s="256"/>
      <c r="BR38" s="256"/>
      <c r="BS38" s="256"/>
      <c r="BT38" s="256"/>
      <c r="BU38" s="256"/>
      <c r="BV38" s="256"/>
      <c r="BW38" s="256"/>
      <c r="BX38" s="256"/>
      <c r="BY38" s="256"/>
      <c r="BZ38" s="256"/>
      <c r="CA38" s="256"/>
      <c r="CB38" s="256"/>
      <c r="CC38" s="256"/>
      <c r="CD38" s="256"/>
      <c r="CE38" s="256"/>
      <c r="CF38" s="256"/>
      <c r="CG38" s="256"/>
      <c r="CH38" s="256"/>
      <c r="CI38" s="256"/>
      <c r="CJ38" s="256"/>
      <c r="CK38" s="256"/>
      <c r="CL38" s="256"/>
      <c r="CM38" s="256"/>
      <c r="CN38" s="256"/>
      <c r="CO38" s="256"/>
      <c r="CP38" s="256"/>
      <c r="CQ38" s="256"/>
      <c r="CR38" s="256"/>
      <c r="CS38" s="256"/>
      <c r="CT38" s="256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6"/>
      <c r="DP38" s="256"/>
      <c r="DQ38" s="256"/>
      <c r="DR38" s="256"/>
      <c r="DS38" s="256"/>
      <c r="DT38" s="256"/>
      <c r="DU38" s="256"/>
      <c r="DV38" s="256"/>
      <c r="DW38" s="256"/>
      <c r="DX38" s="256"/>
      <c r="DY38" s="256"/>
      <c r="DZ38" s="256"/>
      <c r="EA38" s="256"/>
      <c r="EB38" s="256"/>
      <c r="EC38" s="256"/>
      <c r="ED38" s="256"/>
      <c r="EE38" s="256"/>
      <c r="EF38" s="256"/>
      <c r="EG38" s="256"/>
      <c r="EH38" s="256"/>
      <c r="EI38" s="256"/>
      <c r="EJ38" s="256"/>
      <c r="EK38" s="256"/>
    </row>
    <row r="39" spans="1:141" s="28" customFormat="1" ht="21" customHeight="1" x14ac:dyDescent="0.2">
      <c r="A39" s="96"/>
      <c r="B39" s="170" t="s">
        <v>780</v>
      </c>
      <c r="C39" s="376">
        <v>0.03</v>
      </c>
      <c r="D39" s="377"/>
      <c r="E39" s="261">
        <f>E37*C39</f>
        <v>470867.25</v>
      </c>
      <c r="F39" s="305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56"/>
      <c r="AP39" s="256"/>
      <c r="AQ39" s="256"/>
      <c r="AR39" s="256"/>
      <c r="AS39" s="256"/>
      <c r="AT39" s="256"/>
      <c r="AU39" s="256"/>
      <c r="AV39" s="256"/>
      <c r="AW39" s="256"/>
      <c r="AX39" s="256"/>
      <c r="AY39" s="256"/>
      <c r="AZ39" s="256"/>
      <c r="BA39" s="256"/>
      <c r="BB39" s="256"/>
      <c r="BC39" s="256"/>
      <c r="BD39" s="256"/>
      <c r="BE39" s="256"/>
      <c r="BF39" s="256"/>
      <c r="BG39" s="256"/>
      <c r="BH39" s="256"/>
      <c r="BI39" s="256"/>
      <c r="BJ39" s="256"/>
      <c r="BK39" s="256"/>
      <c r="BL39" s="256"/>
      <c r="BM39" s="256"/>
      <c r="BN39" s="256"/>
      <c r="BO39" s="256"/>
      <c r="BP39" s="256"/>
      <c r="BQ39" s="256"/>
      <c r="BR39" s="256"/>
      <c r="BS39" s="256"/>
      <c r="BT39" s="256"/>
      <c r="BU39" s="256"/>
      <c r="BV39" s="256"/>
      <c r="BW39" s="256"/>
      <c r="BX39" s="256"/>
      <c r="BY39" s="256"/>
      <c r="BZ39" s="256"/>
      <c r="CA39" s="256"/>
      <c r="CB39" s="256"/>
      <c r="CC39" s="256"/>
      <c r="CD39" s="256"/>
      <c r="CE39" s="256"/>
      <c r="CF39" s="256"/>
      <c r="CG39" s="256"/>
      <c r="CH39" s="256"/>
      <c r="CI39" s="256"/>
      <c r="CJ39" s="256"/>
      <c r="CK39" s="256"/>
      <c r="CL39" s="256"/>
      <c r="CM39" s="256"/>
      <c r="CN39" s="256"/>
      <c r="CO39" s="256"/>
      <c r="CP39" s="256"/>
      <c r="CQ39" s="256"/>
      <c r="CR39" s="256"/>
      <c r="CS39" s="256"/>
      <c r="CT39" s="256"/>
      <c r="CU39" s="256"/>
      <c r="CV39" s="256"/>
      <c r="CW39" s="256"/>
      <c r="CX39" s="256"/>
      <c r="CY39" s="256"/>
      <c r="CZ39" s="256"/>
      <c r="DA39" s="256"/>
      <c r="DB39" s="256"/>
      <c r="DC39" s="256"/>
      <c r="DD39" s="256"/>
      <c r="DE39" s="256"/>
      <c r="DF39" s="256"/>
      <c r="DG39" s="256"/>
      <c r="DH39" s="256"/>
      <c r="DI39" s="256"/>
      <c r="DJ39" s="256"/>
      <c r="DK39" s="256"/>
      <c r="DL39" s="256"/>
      <c r="DM39" s="256"/>
      <c r="DN39" s="256"/>
      <c r="DO39" s="256"/>
      <c r="DP39" s="256"/>
      <c r="DQ39" s="256"/>
      <c r="DR39" s="256"/>
      <c r="DS39" s="256"/>
      <c r="DT39" s="256"/>
      <c r="DU39" s="256"/>
      <c r="DV39" s="256"/>
      <c r="DW39" s="256"/>
      <c r="DX39" s="256"/>
      <c r="DY39" s="256"/>
      <c r="DZ39" s="256"/>
      <c r="EA39" s="256"/>
      <c r="EB39" s="256"/>
      <c r="EC39" s="256"/>
      <c r="ED39" s="256"/>
      <c r="EE39" s="256"/>
      <c r="EF39" s="256"/>
      <c r="EG39" s="256"/>
      <c r="EH39" s="256"/>
      <c r="EI39" s="256"/>
      <c r="EJ39" s="256"/>
      <c r="EK39" s="256"/>
    </row>
    <row r="40" spans="1:141" s="28" customFormat="1" ht="22.2" customHeight="1" x14ac:dyDescent="0.2">
      <c r="A40" s="96"/>
      <c r="B40" s="170" t="s">
        <v>781</v>
      </c>
      <c r="C40" s="376">
        <v>0.05</v>
      </c>
      <c r="D40" s="377"/>
      <c r="E40" s="261">
        <f>E37*C40</f>
        <v>784778.75</v>
      </c>
      <c r="F40" s="305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56"/>
      <c r="AT40" s="256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256"/>
      <c r="BG40" s="256"/>
      <c r="BH40" s="256"/>
      <c r="BI40" s="256"/>
      <c r="BJ40" s="256"/>
      <c r="BK40" s="256"/>
      <c r="BL40" s="256"/>
      <c r="BM40" s="256"/>
      <c r="BN40" s="256"/>
      <c r="BO40" s="256"/>
      <c r="BP40" s="256"/>
      <c r="BQ40" s="256"/>
      <c r="BR40" s="256"/>
      <c r="BS40" s="256"/>
      <c r="BT40" s="256"/>
      <c r="BU40" s="256"/>
      <c r="BV40" s="256"/>
      <c r="BW40" s="256"/>
      <c r="BX40" s="256"/>
      <c r="BY40" s="256"/>
      <c r="BZ40" s="256"/>
      <c r="CA40" s="256"/>
      <c r="CB40" s="256"/>
      <c r="CC40" s="256"/>
      <c r="CD40" s="256"/>
      <c r="CE40" s="256"/>
      <c r="CF40" s="256"/>
      <c r="CG40" s="256"/>
      <c r="CH40" s="256"/>
      <c r="CI40" s="256"/>
      <c r="CJ40" s="256"/>
      <c r="CK40" s="256"/>
      <c r="CL40" s="256"/>
      <c r="CM40" s="256"/>
      <c r="CN40" s="256"/>
      <c r="CO40" s="256"/>
      <c r="CP40" s="256"/>
      <c r="CQ40" s="256"/>
      <c r="CR40" s="256"/>
      <c r="CS40" s="256"/>
      <c r="CT40" s="256"/>
      <c r="CU40" s="256"/>
      <c r="CV40" s="256"/>
      <c r="CW40" s="256"/>
      <c r="CX40" s="256"/>
      <c r="CY40" s="256"/>
      <c r="CZ40" s="256"/>
      <c r="DA40" s="256"/>
      <c r="DB40" s="256"/>
      <c r="DC40" s="256"/>
      <c r="DD40" s="256"/>
      <c r="DE40" s="256"/>
      <c r="DF40" s="256"/>
      <c r="DG40" s="256"/>
      <c r="DH40" s="256"/>
      <c r="DI40" s="256"/>
      <c r="DJ40" s="256"/>
      <c r="DK40" s="256"/>
      <c r="DL40" s="256"/>
      <c r="DM40" s="256"/>
      <c r="DN40" s="256"/>
      <c r="DO40" s="256"/>
      <c r="DP40" s="256"/>
      <c r="DQ40" s="256"/>
      <c r="DR40" s="256"/>
      <c r="DS40" s="256"/>
      <c r="DT40" s="256"/>
      <c r="DU40" s="256"/>
      <c r="DV40" s="256"/>
      <c r="DW40" s="256"/>
      <c r="DX40" s="256"/>
      <c r="DY40" s="256"/>
      <c r="DZ40" s="256"/>
      <c r="EA40" s="256"/>
      <c r="EB40" s="256"/>
      <c r="EC40" s="256"/>
      <c r="ED40" s="256"/>
      <c r="EE40" s="256"/>
      <c r="EF40" s="256"/>
      <c r="EG40" s="256"/>
      <c r="EH40" s="256"/>
      <c r="EI40" s="256"/>
      <c r="EJ40" s="256"/>
      <c r="EK40" s="256"/>
    </row>
    <row r="41" spans="1:141" s="28" customFormat="1" ht="19.8" customHeight="1" x14ac:dyDescent="0.2">
      <c r="A41" s="96"/>
      <c r="B41" s="170" t="s">
        <v>782</v>
      </c>
      <c r="C41" s="382">
        <v>19</v>
      </c>
      <c r="D41" s="383"/>
      <c r="E41" s="261">
        <f>E40*C41</f>
        <v>14910796.25</v>
      </c>
      <c r="F41" s="305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56"/>
      <c r="AP41" s="256"/>
      <c r="AQ41" s="256"/>
      <c r="AR41" s="256"/>
      <c r="AS41" s="256"/>
      <c r="AT41" s="256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256"/>
      <c r="BG41" s="256"/>
      <c r="BH41" s="256"/>
      <c r="BI41" s="256"/>
      <c r="BJ41" s="256"/>
      <c r="BK41" s="256"/>
      <c r="BL41" s="256"/>
      <c r="BM41" s="256"/>
      <c r="BN41" s="256"/>
      <c r="BO41" s="256"/>
      <c r="BP41" s="256"/>
      <c r="BQ41" s="256"/>
      <c r="BR41" s="256"/>
      <c r="BS41" s="256"/>
      <c r="BT41" s="256"/>
      <c r="BU41" s="256"/>
      <c r="BV41" s="256"/>
      <c r="BW41" s="256"/>
      <c r="BX41" s="256"/>
      <c r="BY41" s="256"/>
      <c r="BZ41" s="256"/>
      <c r="CA41" s="256"/>
      <c r="CB41" s="256"/>
      <c r="CC41" s="256"/>
      <c r="CD41" s="256"/>
      <c r="CE41" s="256"/>
      <c r="CF41" s="256"/>
      <c r="CG41" s="256"/>
      <c r="CH41" s="256"/>
      <c r="CI41" s="256"/>
      <c r="CJ41" s="256"/>
      <c r="CK41" s="256"/>
      <c r="CL41" s="256"/>
      <c r="CM41" s="256"/>
      <c r="CN41" s="256"/>
      <c r="CO41" s="256"/>
      <c r="CP41" s="256"/>
      <c r="CQ41" s="256"/>
      <c r="CR41" s="256"/>
      <c r="CS41" s="256"/>
      <c r="CT41" s="256"/>
      <c r="CU41" s="256"/>
      <c r="CV41" s="256"/>
      <c r="CW41" s="256"/>
      <c r="CX41" s="256"/>
      <c r="CY41" s="256"/>
      <c r="CZ41" s="256"/>
      <c r="DA41" s="256"/>
      <c r="DB41" s="256"/>
      <c r="DC41" s="256"/>
      <c r="DD41" s="256"/>
      <c r="DE41" s="256"/>
      <c r="DF41" s="256"/>
      <c r="DG41" s="256"/>
      <c r="DH41" s="256"/>
      <c r="DI41" s="256"/>
      <c r="DJ41" s="256"/>
      <c r="DK41" s="256"/>
      <c r="DL41" s="256"/>
      <c r="DM41" s="256"/>
      <c r="DN41" s="256"/>
      <c r="DO41" s="256"/>
      <c r="DP41" s="256"/>
      <c r="DQ41" s="256"/>
      <c r="DR41" s="256"/>
      <c r="DS41" s="256"/>
      <c r="DT41" s="256"/>
      <c r="DU41" s="256"/>
      <c r="DV41" s="256"/>
      <c r="DW41" s="256"/>
      <c r="DX41" s="256"/>
      <c r="DY41" s="256"/>
      <c r="DZ41" s="256"/>
      <c r="EA41" s="256"/>
      <c r="EB41" s="256"/>
      <c r="EC41" s="256"/>
      <c r="ED41" s="256"/>
      <c r="EE41" s="256"/>
      <c r="EF41" s="256"/>
      <c r="EG41" s="256"/>
      <c r="EH41" s="256"/>
      <c r="EI41" s="256"/>
      <c r="EJ41" s="256"/>
      <c r="EK41" s="256"/>
    </row>
    <row r="42" spans="1:141" s="28" customFormat="1" ht="25.2" customHeight="1" x14ac:dyDescent="0.2">
      <c r="A42" s="96"/>
      <c r="B42" s="170" t="s">
        <v>783</v>
      </c>
      <c r="C42" s="384"/>
      <c r="D42" s="385"/>
      <c r="E42" s="261">
        <f>SUM(E38:E41)</f>
        <v>18363822.75</v>
      </c>
      <c r="F42" s="305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56"/>
      <c r="AP42" s="256"/>
      <c r="AQ42" s="256"/>
      <c r="AR42" s="256"/>
      <c r="AS42" s="256"/>
      <c r="AT42" s="256"/>
      <c r="AU42" s="256"/>
      <c r="AV42" s="256"/>
      <c r="AW42" s="256"/>
      <c r="AX42" s="256"/>
      <c r="AY42" s="256"/>
      <c r="AZ42" s="256"/>
      <c r="BA42" s="256"/>
      <c r="BB42" s="256"/>
      <c r="BC42" s="256"/>
      <c r="BD42" s="256"/>
      <c r="BE42" s="256"/>
      <c r="BF42" s="256"/>
      <c r="BG42" s="256"/>
      <c r="BH42" s="256"/>
      <c r="BI42" s="256"/>
      <c r="BJ42" s="256"/>
      <c r="BK42" s="256"/>
      <c r="BL42" s="256"/>
      <c r="BM42" s="256"/>
      <c r="BN42" s="256"/>
      <c r="BO42" s="256"/>
      <c r="BP42" s="256"/>
      <c r="BQ42" s="256"/>
      <c r="BR42" s="256"/>
      <c r="BS42" s="256"/>
      <c r="BT42" s="256"/>
      <c r="BU42" s="256"/>
      <c r="BV42" s="256"/>
      <c r="BW42" s="256"/>
      <c r="BX42" s="256"/>
      <c r="BY42" s="256"/>
      <c r="BZ42" s="256"/>
      <c r="CA42" s="256"/>
      <c r="CB42" s="256"/>
      <c r="CC42" s="256"/>
      <c r="CD42" s="256"/>
      <c r="CE42" s="256"/>
      <c r="CF42" s="256"/>
      <c r="CG42" s="256"/>
      <c r="CH42" s="256"/>
      <c r="CI42" s="256"/>
      <c r="CJ42" s="256"/>
      <c r="CK42" s="256"/>
      <c r="CL42" s="256"/>
      <c r="CM42" s="256"/>
      <c r="CN42" s="256"/>
      <c r="CO42" s="256"/>
      <c r="CP42" s="256"/>
      <c r="CQ42" s="256"/>
      <c r="CR42" s="256"/>
      <c r="CS42" s="256"/>
      <c r="CT42" s="256"/>
      <c r="CU42" s="256"/>
      <c r="CV42" s="256"/>
      <c r="CW42" s="256"/>
      <c r="CX42" s="256"/>
      <c r="CY42" s="256"/>
      <c r="CZ42" s="256"/>
      <c r="DA42" s="256"/>
      <c r="DB42" s="256"/>
      <c r="DC42" s="256"/>
      <c r="DD42" s="256"/>
      <c r="DE42" s="256"/>
      <c r="DF42" s="256"/>
      <c r="DG42" s="256"/>
      <c r="DH42" s="256"/>
      <c r="DI42" s="256"/>
      <c r="DJ42" s="256"/>
      <c r="DK42" s="256"/>
      <c r="DL42" s="256"/>
      <c r="DM42" s="256"/>
      <c r="DN42" s="256"/>
      <c r="DO42" s="256"/>
      <c r="DP42" s="256"/>
      <c r="DQ42" s="256"/>
      <c r="DR42" s="256"/>
      <c r="DS42" s="256"/>
      <c r="DT42" s="256"/>
      <c r="DU42" s="256"/>
      <c r="DV42" s="256"/>
      <c r="DW42" s="256"/>
      <c r="DX42" s="256"/>
      <c r="DY42" s="256"/>
      <c r="DZ42" s="256"/>
      <c r="EA42" s="256"/>
      <c r="EB42" s="256"/>
      <c r="EC42" s="256"/>
      <c r="ED42" s="256"/>
      <c r="EE42" s="256"/>
      <c r="EF42" s="256"/>
      <c r="EG42" s="256"/>
      <c r="EH42" s="256"/>
      <c r="EI42" s="256"/>
      <c r="EJ42" s="256"/>
      <c r="EK42" s="256"/>
    </row>
    <row r="43" spans="1:141" s="28" customFormat="1" ht="22.8" customHeight="1" thickBot="1" x14ac:dyDescent="0.25">
      <c r="A43" s="96"/>
      <c r="B43" s="269" t="s">
        <v>778</v>
      </c>
      <c r="C43" s="378"/>
      <c r="D43" s="379"/>
      <c r="E43" s="270">
        <f>SUM(E42,E37)</f>
        <v>34059397.75</v>
      </c>
      <c r="F43" s="305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56"/>
      <c r="AP43" s="256"/>
      <c r="AQ43" s="256"/>
      <c r="AR43" s="256"/>
      <c r="AS43" s="256"/>
      <c r="AT43" s="256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256"/>
      <c r="BG43" s="256"/>
      <c r="BH43" s="256"/>
      <c r="BI43" s="256"/>
      <c r="BJ43" s="256"/>
      <c r="BK43" s="256"/>
      <c r="BL43" s="256"/>
      <c r="BM43" s="256"/>
      <c r="BN43" s="256"/>
      <c r="BO43" s="256"/>
      <c r="BP43" s="256"/>
      <c r="BQ43" s="256"/>
      <c r="BR43" s="256"/>
      <c r="BS43" s="256"/>
      <c r="BT43" s="256"/>
      <c r="BU43" s="256"/>
      <c r="BV43" s="256"/>
      <c r="BW43" s="256"/>
      <c r="BX43" s="256"/>
      <c r="BY43" s="256"/>
      <c r="BZ43" s="256"/>
      <c r="CA43" s="256"/>
      <c r="CB43" s="256"/>
      <c r="CC43" s="256"/>
      <c r="CD43" s="256"/>
      <c r="CE43" s="256"/>
      <c r="CF43" s="256"/>
      <c r="CG43" s="256"/>
      <c r="CH43" s="256"/>
      <c r="CI43" s="256"/>
      <c r="CJ43" s="256"/>
      <c r="CK43" s="256"/>
      <c r="CL43" s="256"/>
      <c r="CM43" s="256"/>
      <c r="CN43" s="256"/>
      <c r="CO43" s="256"/>
      <c r="CP43" s="256"/>
      <c r="CQ43" s="256"/>
      <c r="CR43" s="256"/>
      <c r="CS43" s="256"/>
      <c r="CT43" s="256"/>
      <c r="CU43" s="256"/>
      <c r="CV43" s="256"/>
      <c r="CW43" s="256"/>
      <c r="CX43" s="256"/>
      <c r="CY43" s="256"/>
      <c r="CZ43" s="256"/>
      <c r="DA43" s="256"/>
      <c r="DB43" s="256"/>
      <c r="DC43" s="256"/>
      <c r="DD43" s="256"/>
      <c r="DE43" s="256"/>
      <c r="DF43" s="256"/>
      <c r="DG43" s="256"/>
      <c r="DH43" s="256"/>
      <c r="DI43" s="256"/>
      <c r="DJ43" s="256"/>
      <c r="DK43" s="256"/>
      <c r="DL43" s="256"/>
      <c r="DM43" s="256"/>
      <c r="DN43" s="256"/>
      <c r="DO43" s="256"/>
      <c r="DP43" s="256"/>
      <c r="DQ43" s="256"/>
      <c r="DR43" s="256"/>
      <c r="DS43" s="256"/>
      <c r="DT43" s="256"/>
      <c r="DU43" s="256"/>
      <c r="DV43" s="256"/>
      <c r="DW43" s="256"/>
      <c r="DX43" s="256"/>
      <c r="DY43" s="256"/>
      <c r="DZ43" s="256"/>
      <c r="EA43" s="256"/>
      <c r="EB43" s="256"/>
      <c r="EC43" s="256"/>
      <c r="ED43" s="256"/>
      <c r="EE43" s="256"/>
      <c r="EF43" s="256"/>
      <c r="EG43" s="256"/>
      <c r="EH43" s="256"/>
      <c r="EI43" s="256"/>
      <c r="EJ43" s="256"/>
      <c r="EK43" s="256"/>
    </row>
    <row r="44" spans="1:141" s="28" customFormat="1" ht="38.4" customHeight="1" thickBot="1" x14ac:dyDescent="0.25">
      <c r="A44" s="96"/>
      <c r="B44" s="259"/>
      <c r="C44" s="259"/>
      <c r="D44" s="258"/>
      <c r="E44" s="313"/>
      <c r="F44" s="305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56"/>
      <c r="AP44" s="256"/>
      <c r="AQ44" s="256"/>
      <c r="AR44" s="256"/>
      <c r="AS44" s="256"/>
      <c r="AT44" s="256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256"/>
      <c r="BG44" s="256"/>
      <c r="BH44" s="256"/>
      <c r="BI44" s="256"/>
      <c r="BJ44" s="256"/>
      <c r="BK44" s="256"/>
      <c r="BL44" s="256"/>
      <c r="BM44" s="256"/>
      <c r="BN44" s="256"/>
      <c r="BO44" s="256"/>
      <c r="BP44" s="256"/>
      <c r="BQ44" s="256"/>
      <c r="BR44" s="256"/>
      <c r="BS44" s="256"/>
      <c r="BT44" s="256"/>
      <c r="BU44" s="256"/>
      <c r="BV44" s="256"/>
      <c r="BW44" s="256"/>
      <c r="BX44" s="256"/>
      <c r="BY44" s="256"/>
      <c r="BZ44" s="256"/>
      <c r="CA44" s="256"/>
      <c r="CB44" s="256"/>
      <c r="CC44" s="256"/>
      <c r="CD44" s="256"/>
      <c r="CE44" s="256"/>
      <c r="CF44" s="256"/>
      <c r="CG44" s="256"/>
      <c r="CH44" s="256"/>
      <c r="CI44" s="256"/>
      <c r="CJ44" s="256"/>
      <c r="CK44" s="256"/>
      <c r="CL44" s="256"/>
      <c r="CM44" s="256"/>
      <c r="CN44" s="256"/>
      <c r="CO44" s="256"/>
      <c r="CP44" s="256"/>
      <c r="CQ44" s="256"/>
      <c r="CR44" s="256"/>
      <c r="CS44" s="256"/>
      <c r="CT44" s="256"/>
      <c r="CU44" s="256"/>
      <c r="CV44" s="256"/>
      <c r="CW44" s="256"/>
      <c r="CX44" s="256"/>
      <c r="CY44" s="256"/>
      <c r="CZ44" s="256"/>
      <c r="DA44" s="256"/>
      <c r="DB44" s="256"/>
      <c r="DC44" s="256"/>
      <c r="DD44" s="256"/>
      <c r="DE44" s="256"/>
      <c r="DF44" s="256"/>
      <c r="DG44" s="256"/>
      <c r="DH44" s="256"/>
      <c r="DI44" s="256"/>
      <c r="DJ44" s="256"/>
      <c r="DK44" s="256"/>
      <c r="DL44" s="256"/>
      <c r="DM44" s="256"/>
      <c r="DN44" s="256"/>
      <c r="DO44" s="256"/>
      <c r="DP44" s="256"/>
      <c r="DQ44" s="256"/>
      <c r="DR44" s="256"/>
      <c r="DS44" s="256"/>
      <c r="DT44" s="256"/>
      <c r="DU44" s="256"/>
      <c r="DV44" s="256"/>
      <c r="DW44" s="256"/>
      <c r="DX44" s="256"/>
      <c r="DY44" s="256"/>
      <c r="DZ44" s="256"/>
      <c r="EA44" s="256"/>
      <c r="EB44" s="256"/>
      <c r="EC44" s="256"/>
      <c r="ED44" s="256"/>
      <c r="EE44" s="256"/>
      <c r="EF44" s="256"/>
      <c r="EG44" s="256"/>
      <c r="EH44" s="256"/>
      <c r="EI44" s="256"/>
      <c r="EJ44" s="256"/>
      <c r="EK44" s="256"/>
    </row>
    <row r="45" spans="1:141" s="60" customFormat="1" ht="19.2" customHeight="1" thickBot="1" x14ac:dyDescent="0.25">
      <c r="A45" s="336" t="s">
        <v>83</v>
      </c>
      <c r="B45" s="343" t="s">
        <v>83</v>
      </c>
      <c r="C45" s="137"/>
      <c r="D45" s="119"/>
      <c r="E45" s="314"/>
      <c r="F45" s="302"/>
      <c r="G45" s="255"/>
      <c r="H45" s="255"/>
      <c r="I45" s="255"/>
      <c r="J45" s="255"/>
      <c r="K45" s="255"/>
      <c r="L45" s="255"/>
      <c r="M45" s="255"/>
      <c r="N45" s="255"/>
      <c r="O45" s="255"/>
      <c r="P45" s="255"/>
      <c r="Q45" s="255"/>
      <c r="R45" s="255"/>
      <c r="S45" s="255"/>
      <c r="T45" s="255"/>
      <c r="U45" s="255"/>
      <c r="V45" s="255"/>
      <c r="W45" s="255"/>
      <c r="X45" s="255"/>
      <c r="Y45" s="255"/>
      <c r="Z45" s="255"/>
      <c r="AA45" s="255"/>
      <c r="AB45" s="255"/>
      <c r="AC45" s="255"/>
      <c r="AD45" s="255"/>
      <c r="AE45" s="255"/>
      <c r="AF45" s="255"/>
      <c r="AG45" s="255"/>
      <c r="AH45" s="255"/>
      <c r="AI45" s="255"/>
      <c r="AJ45" s="255"/>
      <c r="AK45" s="255"/>
      <c r="AL45" s="255"/>
      <c r="AM45" s="255"/>
      <c r="AN45" s="255"/>
      <c r="AO45" s="255"/>
      <c r="AP45" s="255"/>
      <c r="AQ45" s="255"/>
      <c r="AR45" s="255"/>
      <c r="AS45" s="255"/>
      <c r="AT45" s="255"/>
      <c r="AU45" s="255"/>
      <c r="AV45" s="255"/>
      <c r="AW45" s="255"/>
      <c r="AX45" s="255"/>
      <c r="AY45" s="255"/>
      <c r="AZ45" s="255"/>
      <c r="BA45" s="255"/>
      <c r="BB45" s="255"/>
      <c r="BC45" s="255"/>
      <c r="BD45" s="255"/>
      <c r="BE45" s="255"/>
      <c r="BF45" s="255"/>
      <c r="BG45" s="255"/>
      <c r="BH45" s="255"/>
      <c r="BI45" s="255"/>
      <c r="BJ45" s="255"/>
      <c r="BK45" s="255"/>
      <c r="BL45" s="255"/>
      <c r="BM45" s="255"/>
      <c r="BN45" s="255"/>
      <c r="BO45" s="255"/>
      <c r="BP45" s="255"/>
      <c r="BQ45" s="255"/>
      <c r="BR45" s="255"/>
      <c r="BS45" s="255"/>
      <c r="BT45" s="255"/>
      <c r="BU45" s="255"/>
      <c r="BV45" s="255"/>
      <c r="BW45" s="255"/>
      <c r="BX45" s="255"/>
      <c r="BY45" s="255"/>
      <c r="BZ45" s="255"/>
      <c r="CA45" s="255"/>
      <c r="CB45" s="255"/>
      <c r="CC45" s="255"/>
      <c r="CD45" s="255"/>
      <c r="CE45" s="255"/>
      <c r="CF45" s="255"/>
      <c r="CG45" s="255"/>
      <c r="CH45" s="255"/>
      <c r="CI45" s="255"/>
      <c r="CJ45" s="255"/>
      <c r="CK45" s="255"/>
      <c r="CL45" s="255"/>
      <c r="CM45" s="255"/>
      <c r="CN45" s="255"/>
      <c r="CO45" s="255"/>
      <c r="CP45" s="255"/>
      <c r="CQ45" s="255"/>
      <c r="CR45" s="255"/>
      <c r="CS45" s="255"/>
      <c r="CT45" s="255"/>
      <c r="CU45" s="255"/>
      <c r="CV45" s="255"/>
      <c r="CW45" s="255"/>
      <c r="CX45" s="255"/>
      <c r="CY45" s="255"/>
      <c r="CZ45" s="255"/>
      <c r="DA45" s="255"/>
      <c r="DB45" s="255"/>
      <c r="DC45" s="255"/>
      <c r="DD45" s="255"/>
      <c r="DE45" s="255"/>
      <c r="DF45" s="255"/>
      <c r="DG45" s="255"/>
      <c r="DH45" s="255"/>
      <c r="DI45" s="255"/>
      <c r="DJ45" s="255"/>
      <c r="DK45" s="255"/>
      <c r="DL45" s="255"/>
      <c r="DM45" s="255"/>
      <c r="DN45" s="255"/>
      <c r="DO45" s="255"/>
      <c r="DP45" s="255"/>
      <c r="DQ45" s="255"/>
      <c r="DR45" s="255"/>
      <c r="DS45" s="255"/>
      <c r="DT45" s="255"/>
      <c r="DU45" s="255"/>
      <c r="DV45" s="255"/>
      <c r="DW45" s="255"/>
      <c r="DX45" s="255"/>
      <c r="DY45" s="255"/>
      <c r="DZ45" s="255"/>
      <c r="EA45" s="255"/>
      <c r="EB45" s="255"/>
      <c r="EC45" s="255"/>
      <c r="ED45" s="255"/>
      <c r="EE45" s="255"/>
      <c r="EF45" s="255"/>
      <c r="EG45" s="255"/>
      <c r="EH45" s="255"/>
      <c r="EI45" s="255"/>
      <c r="EJ45" s="255"/>
      <c r="EK45" s="255"/>
    </row>
    <row r="46" spans="1:141" s="28" customFormat="1" ht="22.2" customHeight="1" x14ac:dyDescent="0.2">
      <c r="A46" s="87">
        <v>27</v>
      </c>
      <c r="B46" s="135" t="s">
        <v>84</v>
      </c>
      <c r="C46" s="136" t="s">
        <v>156</v>
      </c>
      <c r="D46" s="88">
        <v>1</v>
      </c>
      <c r="E46" s="315">
        <v>93075</v>
      </c>
      <c r="F46" s="303">
        <f>ROUND(E46,0)</f>
        <v>93075</v>
      </c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6"/>
      <c r="AD46" s="256"/>
      <c r="AE46" s="256"/>
      <c r="AF46" s="256"/>
      <c r="AG46" s="256"/>
      <c r="AH46" s="256"/>
      <c r="AI46" s="256"/>
      <c r="AJ46" s="256"/>
      <c r="AK46" s="256"/>
      <c r="AL46" s="256"/>
      <c r="AM46" s="256"/>
      <c r="AN46" s="256"/>
      <c r="AO46" s="256"/>
      <c r="AP46" s="256"/>
      <c r="AQ46" s="256"/>
      <c r="AR46" s="256"/>
      <c r="AS46" s="256"/>
      <c r="AT46" s="256"/>
      <c r="AU46" s="256"/>
      <c r="AV46" s="256"/>
      <c r="AW46" s="256"/>
      <c r="AX46" s="256"/>
      <c r="AY46" s="256"/>
      <c r="AZ46" s="256"/>
      <c r="BA46" s="256"/>
      <c r="BB46" s="256"/>
      <c r="BC46" s="256"/>
      <c r="BD46" s="256"/>
      <c r="BE46" s="256"/>
      <c r="BF46" s="256"/>
      <c r="BG46" s="256"/>
      <c r="BH46" s="256"/>
      <c r="BI46" s="256"/>
      <c r="BJ46" s="256"/>
      <c r="BK46" s="256"/>
      <c r="BL46" s="256"/>
      <c r="BM46" s="256"/>
      <c r="BN46" s="256"/>
      <c r="BO46" s="256"/>
      <c r="BP46" s="256"/>
      <c r="BQ46" s="256"/>
      <c r="BR46" s="256"/>
      <c r="BS46" s="256"/>
      <c r="BT46" s="256"/>
      <c r="BU46" s="256"/>
      <c r="BV46" s="256"/>
      <c r="BW46" s="256"/>
      <c r="BX46" s="256"/>
      <c r="BY46" s="256"/>
      <c r="BZ46" s="256"/>
      <c r="CA46" s="256"/>
      <c r="CB46" s="256"/>
      <c r="CC46" s="256"/>
      <c r="CD46" s="256"/>
      <c r="CE46" s="256"/>
      <c r="CF46" s="256"/>
      <c r="CG46" s="256"/>
      <c r="CH46" s="256"/>
      <c r="CI46" s="256"/>
      <c r="CJ46" s="256"/>
      <c r="CK46" s="256"/>
      <c r="CL46" s="256"/>
      <c r="CM46" s="256"/>
      <c r="CN46" s="256"/>
      <c r="CO46" s="256"/>
      <c r="CP46" s="256"/>
      <c r="CQ46" s="256"/>
      <c r="CR46" s="256"/>
      <c r="CS46" s="256"/>
      <c r="CT46" s="256"/>
      <c r="CU46" s="256"/>
      <c r="CV46" s="256"/>
      <c r="CW46" s="256"/>
      <c r="CX46" s="256"/>
      <c r="CY46" s="256"/>
      <c r="CZ46" s="256"/>
      <c r="DA46" s="256"/>
      <c r="DB46" s="256"/>
      <c r="DC46" s="256"/>
      <c r="DD46" s="256"/>
      <c r="DE46" s="256"/>
      <c r="DF46" s="256"/>
      <c r="DG46" s="256"/>
      <c r="DH46" s="256"/>
      <c r="DI46" s="256"/>
      <c r="DJ46" s="256"/>
      <c r="DK46" s="256"/>
      <c r="DL46" s="256"/>
      <c r="DM46" s="256"/>
      <c r="DN46" s="256"/>
      <c r="DO46" s="256"/>
      <c r="DP46" s="256"/>
      <c r="DQ46" s="256"/>
      <c r="DR46" s="256"/>
      <c r="DS46" s="256"/>
      <c r="DT46" s="256"/>
      <c r="DU46" s="256"/>
      <c r="DV46" s="256"/>
      <c r="DW46" s="256"/>
      <c r="DX46" s="256"/>
      <c r="DY46" s="256"/>
      <c r="DZ46" s="256"/>
      <c r="EA46" s="256"/>
      <c r="EB46" s="256"/>
      <c r="EC46" s="256"/>
      <c r="ED46" s="256"/>
      <c r="EE46" s="256"/>
      <c r="EF46" s="256"/>
      <c r="EG46" s="256"/>
      <c r="EH46" s="256"/>
      <c r="EI46" s="256"/>
      <c r="EJ46" s="256"/>
      <c r="EK46" s="256"/>
    </row>
    <row r="47" spans="1:141" s="28" customFormat="1" ht="22.2" customHeight="1" x14ac:dyDescent="0.2">
      <c r="A47" s="16">
        <v>28</v>
      </c>
      <c r="B47" s="41" t="s">
        <v>85</v>
      </c>
      <c r="C47" s="51" t="s">
        <v>156</v>
      </c>
      <c r="D47" s="19">
        <v>1</v>
      </c>
      <c r="E47" s="307">
        <v>99020</v>
      </c>
      <c r="F47" s="303">
        <f t="shared" ref="F47:F110" si="1">ROUND(E47,0)</f>
        <v>99020</v>
      </c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56"/>
      <c r="AE47" s="256"/>
      <c r="AF47" s="256"/>
      <c r="AG47" s="256"/>
      <c r="AH47" s="256"/>
      <c r="AI47" s="256"/>
      <c r="AJ47" s="256"/>
      <c r="AK47" s="256"/>
      <c r="AL47" s="256"/>
      <c r="AM47" s="256"/>
      <c r="AN47" s="256"/>
      <c r="AO47" s="256"/>
      <c r="AP47" s="256"/>
      <c r="AQ47" s="256"/>
      <c r="AR47" s="256"/>
      <c r="AS47" s="256"/>
      <c r="AT47" s="256"/>
      <c r="AU47" s="256"/>
      <c r="AV47" s="256"/>
      <c r="AW47" s="256"/>
      <c r="AX47" s="256"/>
      <c r="AY47" s="256"/>
      <c r="AZ47" s="256"/>
      <c r="BA47" s="256"/>
      <c r="BB47" s="256"/>
      <c r="BC47" s="256"/>
      <c r="BD47" s="256"/>
      <c r="BE47" s="256"/>
      <c r="BF47" s="256"/>
      <c r="BG47" s="256"/>
      <c r="BH47" s="256"/>
      <c r="BI47" s="256"/>
      <c r="BJ47" s="256"/>
      <c r="BK47" s="256"/>
      <c r="BL47" s="256"/>
      <c r="BM47" s="256"/>
      <c r="BN47" s="256"/>
      <c r="BO47" s="256"/>
      <c r="BP47" s="256"/>
      <c r="BQ47" s="256"/>
      <c r="BR47" s="256"/>
      <c r="BS47" s="256"/>
      <c r="BT47" s="256"/>
      <c r="BU47" s="256"/>
      <c r="BV47" s="256"/>
      <c r="BW47" s="256"/>
      <c r="BX47" s="256"/>
      <c r="BY47" s="256"/>
      <c r="BZ47" s="256"/>
      <c r="CA47" s="256"/>
      <c r="CB47" s="256"/>
      <c r="CC47" s="256"/>
      <c r="CD47" s="256"/>
      <c r="CE47" s="256"/>
      <c r="CF47" s="256"/>
      <c r="CG47" s="256"/>
      <c r="CH47" s="256"/>
      <c r="CI47" s="256"/>
      <c r="CJ47" s="256"/>
      <c r="CK47" s="256"/>
      <c r="CL47" s="256"/>
      <c r="CM47" s="256"/>
      <c r="CN47" s="256"/>
      <c r="CO47" s="256"/>
      <c r="CP47" s="256"/>
      <c r="CQ47" s="256"/>
      <c r="CR47" s="256"/>
      <c r="CS47" s="256"/>
      <c r="CT47" s="256"/>
      <c r="CU47" s="256"/>
      <c r="CV47" s="256"/>
      <c r="CW47" s="256"/>
      <c r="CX47" s="256"/>
      <c r="CY47" s="256"/>
      <c r="CZ47" s="256"/>
      <c r="DA47" s="256"/>
      <c r="DB47" s="256"/>
      <c r="DC47" s="256"/>
      <c r="DD47" s="256"/>
      <c r="DE47" s="256"/>
      <c r="DF47" s="256"/>
      <c r="DG47" s="256"/>
      <c r="DH47" s="256"/>
      <c r="DI47" s="256"/>
      <c r="DJ47" s="256"/>
      <c r="DK47" s="256"/>
      <c r="DL47" s="256"/>
      <c r="DM47" s="256"/>
      <c r="DN47" s="256"/>
      <c r="DO47" s="256"/>
      <c r="DP47" s="256"/>
      <c r="DQ47" s="256"/>
      <c r="DR47" s="256"/>
      <c r="DS47" s="256"/>
      <c r="DT47" s="256"/>
      <c r="DU47" s="256"/>
      <c r="DV47" s="256"/>
      <c r="DW47" s="256"/>
      <c r="DX47" s="256"/>
      <c r="DY47" s="256"/>
      <c r="DZ47" s="256"/>
      <c r="EA47" s="256"/>
      <c r="EB47" s="256"/>
      <c r="EC47" s="256"/>
      <c r="ED47" s="256"/>
      <c r="EE47" s="256"/>
      <c r="EF47" s="256"/>
      <c r="EG47" s="256"/>
      <c r="EH47" s="256"/>
      <c r="EI47" s="256"/>
      <c r="EJ47" s="256"/>
      <c r="EK47" s="256"/>
    </row>
    <row r="48" spans="1:141" s="28" customFormat="1" ht="22.2" customHeight="1" x14ac:dyDescent="0.2">
      <c r="A48" s="16">
        <v>29</v>
      </c>
      <c r="B48" s="41" t="s">
        <v>86</v>
      </c>
      <c r="C48" s="51" t="s">
        <v>156</v>
      </c>
      <c r="D48" s="19">
        <v>1</v>
      </c>
      <c r="E48" s="307">
        <v>99973</v>
      </c>
      <c r="F48" s="303">
        <f t="shared" si="1"/>
        <v>99973</v>
      </c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  <c r="AQ48" s="256"/>
      <c r="AR48" s="256"/>
      <c r="AS48" s="256"/>
      <c r="AT48" s="256"/>
      <c r="AU48" s="256"/>
      <c r="AV48" s="256"/>
      <c r="AW48" s="256"/>
      <c r="AX48" s="256"/>
      <c r="AY48" s="256"/>
      <c r="AZ48" s="256"/>
      <c r="BA48" s="256"/>
      <c r="BB48" s="256"/>
      <c r="BC48" s="256"/>
      <c r="BD48" s="256"/>
      <c r="BE48" s="256"/>
      <c r="BF48" s="256"/>
      <c r="BG48" s="256"/>
      <c r="BH48" s="256"/>
      <c r="BI48" s="256"/>
      <c r="BJ48" s="256"/>
      <c r="BK48" s="256"/>
      <c r="BL48" s="256"/>
      <c r="BM48" s="256"/>
      <c r="BN48" s="256"/>
      <c r="BO48" s="256"/>
      <c r="BP48" s="256"/>
      <c r="BQ48" s="256"/>
      <c r="BR48" s="256"/>
      <c r="BS48" s="256"/>
      <c r="BT48" s="256"/>
      <c r="BU48" s="256"/>
      <c r="BV48" s="256"/>
      <c r="BW48" s="256"/>
      <c r="BX48" s="256"/>
      <c r="BY48" s="256"/>
      <c r="BZ48" s="256"/>
      <c r="CA48" s="256"/>
      <c r="CB48" s="256"/>
      <c r="CC48" s="256"/>
      <c r="CD48" s="256"/>
      <c r="CE48" s="256"/>
      <c r="CF48" s="256"/>
      <c r="CG48" s="256"/>
      <c r="CH48" s="256"/>
      <c r="CI48" s="256"/>
      <c r="CJ48" s="256"/>
      <c r="CK48" s="256"/>
      <c r="CL48" s="256"/>
      <c r="CM48" s="256"/>
      <c r="CN48" s="256"/>
      <c r="CO48" s="256"/>
      <c r="CP48" s="256"/>
      <c r="CQ48" s="256"/>
      <c r="CR48" s="256"/>
      <c r="CS48" s="256"/>
      <c r="CT48" s="256"/>
      <c r="CU48" s="256"/>
      <c r="CV48" s="256"/>
      <c r="CW48" s="256"/>
      <c r="CX48" s="256"/>
      <c r="CY48" s="256"/>
      <c r="CZ48" s="256"/>
      <c r="DA48" s="256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6"/>
      <c r="EF48" s="256"/>
      <c r="EG48" s="256"/>
      <c r="EH48" s="256"/>
      <c r="EI48" s="256"/>
      <c r="EJ48" s="256"/>
      <c r="EK48" s="256"/>
    </row>
    <row r="49" spans="1:141" s="28" customFormat="1" ht="22.2" customHeight="1" x14ac:dyDescent="0.2">
      <c r="A49" s="16">
        <v>30</v>
      </c>
      <c r="B49" s="41" t="s">
        <v>87</v>
      </c>
      <c r="C49" s="51" t="s">
        <v>156</v>
      </c>
      <c r="D49" s="19">
        <v>1</v>
      </c>
      <c r="E49" s="307">
        <v>102698</v>
      </c>
      <c r="F49" s="303">
        <f t="shared" si="1"/>
        <v>102698</v>
      </c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6"/>
      <c r="AP49" s="256"/>
      <c r="AQ49" s="256"/>
      <c r="AR49" s="256"/>
      <c r="AS49" s="256"/>
      <c r="AT49" s="256"/>
      <c r="AU49" s="256"/>
      <c r="AV49" s="256"/>
      <c r="AW49" s="256"/>
      <c r="AX49" s="256"/>
      <c r="AY49" s="256"/>
      <c r="AZ49" s="256"/>
      <c r="BA49" s="256"/>
      <c r="BB49" s="256"/>
      <c r="BC49" s="256"/>
      <c r="BD49" s="256"/>
      <c r="BE49" s="256"/>
      <c r="BF49" s="256"/>
      <c r="BG49" s="256"/>
      <c r="BH49" s="256"/>
      <c r="BI49" s="256"/>
      <c r="BJ49" s="256"/>
      <c r="BK49" s="256"/>
      <c r="BL49" s="256"/>
      <c r="BM49" s="256"/>
      <c r="BN49" s="256"/>
      <c r="BO49" s="256"/>
      <c r="BP49" s="256"/>
      <c r="BQ49" s="256"/>
      <c r="BR49" s="256"/>
      <c r="BS49" s="256"/>
      <c r="BT49" s="256"/>
      <c r="BU49" s="256"/>
      <c r="BV49" s="256"/>
      <c r="BW49" s="256"/>
      <c r="BX49" s="256"/>
      <c r="BY49" s="256"/>
      <c r="BZ49" s="256"/>
      <c r="CA49" s="256"/>
      <c r="CB49" s="256"/>
      <c r="CC49" s="256"/>
      <c r="CD49" s="256"/>
      <c r="CE49" s="256"/>
      <c r="CF49" s="256"/>
      <c r="CG49" s="256"/>
      <c r="CH49" s="256"/>
      <c r="CI49" s="256"/>
      <c r="CJ49" s="256"/>
      <c r="CK49" s="256"/>
      <c r="CL49" s="256"/>
      <c r="CM49" s="256"/>
      <c r="CN49" s="256"/>
      <c r="CO49" s="256"/>
      <c r="CP49" s="256"/>
      <c r="CQ49" s="256"/>
      <c r="CR49" s="256"/>
      <c r="CS49" s="256"/>
      <c r="CT49" s="256"/>
      <c r="CU49" s="256"/>
      <c r="CV49" s="256"/>
      <c r="CW49" s="256"/>
      <c r="CX49" s="256"/>
      <c r="CY49" s="256"/>
      <c r="CZ49" s="256"/>
      <c r="DA49" s="256"/>
      <c r="DB49" s="256"/>
      <c r="DC49" s="256"/>
      <c r="DD49" s="256"/>
      <c r="DE49" s="256"/>
      <c r="DF49" s="256"/>
      <c r="DG49" s="256"/>
      <c r="DH49" s="256"/>
      <c r="DI49" s="256"/>
      <c r="DJ49" s="256"/>
      <c r="DK49" s="256"/>
      <c r="DL49" s="256"/>
      <c r="DM49" s="256"/>
      <c r="DN49" s="256"/>
      <c r="DO49" s="256"/>
      <c r="DP49" s="256"/>
      <c r="DQ49" s="256"/>
      <c r="DR49" s="256"/>
      <c r="DS49" s="256"/>
      <c r="DT49" s="256"/>
      <c r="DU49" s="256"/>
      <c r="DV49" s="256"/>
      <c r="DW49" s="256"/>
      <c r="DX49" s="256"/>
      <c r="DY49" s="256"/>
      <c r="DZ49" s="256"/>
      <c r="EA49" s="256"/>
      <c r="EB49" s="256"/>
      <c r="EC49" s="256"/>
      <c r="ED49" s="256"/>
      <c r="EE49" s="256"/>
      <c r="EF49" s="256"/>
      <c r="EG49" s="256"/>
      <c r="EH49" s="256"/>
      <c r="EI49" s="256"/>
      <c r="EJ49" s="256"/>
      <c r="EK49" s="256"/>
    </row>
    <row r="50" spans="1:141" s="28" customFormat="1" ht="22.2" customHeight="1" x14ac:dyDescent="0.2">
      <c r="A50" s="16">
        <v>31</v>
      </c>
      <c r="B50" s="41" t="s">
        <v>88</v>
      </c>
      <c r="C50" s="51" t="s">
        <v>156</v>
      </c>
      <c r="D50" s="19">
        <v>1</v>
      </c>
      <c r="E50" s="307">
        <v>106936</v>
      </c>
      <c r="F50" s="303">
        <f t="shared" si="1"/>
        <v>106936</v>
      </c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6"/>
      <c r="AP50" s="256"/>
      <c r="AQ50" s="256"/>
      <c r="AR50" s="256"/>
      <c r="AS50" s="256"/>
      <c r="AT50" s="256"/>
      <c r="AU50" s="256"/>
      <c r="AV50" s="256"/>
      <c r="AW50" s="256"/>
      <c r="AX50" s="256"/>
      <c r="AY50" s="256"/>
      <c r="AZ50" s="256"/>
      <c r="BA50" s="256"/>
      <c r="BB50" s="256"/>
      <c r="BC50" s="256"/>
      <c r="BD50" s="256"/>
      <c r="BE50" s="256"/>
      <c r="BF50" s="256"/>
      <c r="BG50" s="256"/>
      <c r="BH50" s="256"/>
      <c r="BI50" s="256"/>
      <c r="BJ50" s="256"/>
      <c r="BK50" s="256"/>
      <c r="BL50" s="256"/>
      <c r="BM50" s="256"/>
      <c r="BN50" s="256"/>
      <c r="BO50" s="256"/>
      <c r="BP50" s="256"/>
      <c r="BQ50" s="256"/>
      <c r="BR50" s="256"/>
      <c r="BS50" s="256"/>
      <c r="BT50" s="256"/>
      <c r="BU50" s="256"/>
      <c r="BV50" s="256"/>
      <c r="BW50" s="256"/>
      <c r="BX50" s="256"/>
      <c r="BY50" s="256"/>
      <c r="BZ50" s="256"/>
      <c r="CA50" s="256"/>
      <c r="CB50" s="256"/>
      <c r="CC50" s="256"/>
      <c r="CD50" s="256"/>
      <c r="CE50" s="256"/>
      <c r="CF50" s="256"/>
      <c r="CG50" s="256"/>
      <c r="CH50" s="256"/>
      <c r="CI50" s="256"/>
      <c r="CJ50" s="256"/>
      <c r="CK50" s="256"/>
      <c r="CL50" s="256"/>
      <c r="CM50" s="256"/>
      <c r="CN50" s="256"/>
      <c r="CO50" s="256"/>
      <c r="CP50" s="256"/>
      <c r="CQ50" s="256"/>
      <c r="CR50" s="256"/>
      <c r="CS50" s="256"/>
      <c r="CT50" s="256"/>
      <c r="CU50" s="256"/>
      <c r="CV50" s="256"/>
      <c r="CW50" s="256"/>
      <c r="CX50" s="256"/>
      <c r="CY50" s="256"/>
      <c r="CZ50" s="256"/>
      <c r="DA50" s="256"/>
      <c r="DB50" s="256"/>
      <c r="DC50" s="256"/>
      <c r="DD50" s="256"/>
      <c r="DE50" s="256"/>
      <c r="DF50" s="256"/>
      <c r="DG50" s="256"/>
      <c r="DH50" s="256"/>
      <c r="DI50" s="256"/>
      <c r="DJ50" s="256"/>
      <c r="DK50" s="256"/>
      <c r="DL50" s="256"/>
      <c r="DM50" s="256"/>
      <c r="DN50" s="256"/>
      <c r="DO50" s="256"/>
      <c r="DP50" s="256"/>
      <c r="DQ50" s="256"/>
      <c r="DR50" s="256"/>
      <c r="DS50" s="256"/>
      <c r="DT50" s="256"/>
      <c r="DU50" s="256"/>
      <c r="DV50" s="256"/>
      <c r="DW50" s="256"/>
      <c r="DX50" s="256"/>
      <c r="DY50" s="256"/>
      <c r="DZ50" s="256"/>
      <c r="EA50" s="256"/>
      <c r="EB50" s="256"/>
      <c r="EC50" s="256"/>
      <c r="ED50" s="256"/>
      <c r="EE50" s="256"/>
      <c r="EF50" s="256"/>
      <c r="EG50" s="256"/>
      <c r="EH50" s="256"/>
      <c r="EI50" s="256"/>
      <c r="EJ50" s="256"/>
      <c r="EK50" s="256"/>
    </row>
    <row r="51" spans="1:141" s="28" customFormat="1" ht="22.2" customHeight="1" x14ac:dyDescent="0.2">
      <c r="A51" s="16">
        <v>32</v>
      </c>
      <c r="B51" s="41" t="s">
        <v>89</v>
      </c>
      <c r="C51" s="51" t="s">
        <v>156</v>
      </c>
      <c r="D51" s="19">
        <v>1</v>
      </c>
      <c r="E51" s="307">
        <v>104024</v>
      </c>
      <c r="F51" s="303">
        <f t="shared" si="1"/>
        <v>104024</v>
      </c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6"/>
      <c r="AP51" s="256"/>
      <c r="AQ51" s="256"/>
      <c r="AR51" s="256"/>
      <c r="AS51" s="256"/>
      <c r="AT51" s="256"/>
      <c r="AU51" s="256"/>
      <c r="AV51" s="256"/>
      <c r="AW51" s="256"/>
      <c r="AX51" s="256"/>
      <c r="AY51" s="256"/>
      <c r="AZ51" s="256"/>
      <c r="BA51" s="256"/>
      <c r="BB51" s="256"/>
      <c r="BC51" s="256"/>
      <c r="BD51" s="256"/>
      <c r="BE51" s="256"/>
      <c r="BF51" s="256"/>
      <c r="BG51" s="256"/>
      <c r="BH51" s="256"/>
      <c r="BI51" s="256"/>
      <c r="BJ51" s="256"/>
      <c r="BK51" s="256"/>
      <c r="BL51" s="256"/>
      <c r="BM51" s="256"/>
      <c r="BN51" s="256"/>
      <c r="BO51" s="256"/>
      <c r="BP51" s="256"/>
      <c r="BQ51" s="256"/>
      <c r="BR51" s="256"/>
      <c r="BS51" s="256"/>
      <c r="BT51" s="256"/>
      <c r="BU51" s="256"/>
      <c r="BV51" s="256"/>
      <c r="BW51" s="256"/>
      <c r="BX51" s="256"/>
      <c r="BY51" s="256"/>
      <c r="BZ51" s="256"/>
      <c r="CA51" s="256"/>
      <c r="CB51" s="256"/>
      <c r="CC51" s="256"/>
      <c r="CD51" s="256"/>
      <c r="CE51" s="256"/>
      <c r="CF51" s="256"/>
      <c r="CG51" s="256"/>
      <c r="CH51" s="256"/>
      <c r="CI51" s="256"/>
      <c r="CJ51" s="256"/>
      <c r="CK51" s="256"/>
      <c r="CL51" s="256"/>
      <c r="CM51" s="256"/>
      <c r="CN51" s="256"/>
      <c r="CO51" s="256"/>
      <c r="CP51" s="256"/>
      <c r="CQ51" s="256"/>
      <c r="CR51" s="256"/>
      <c r="CS51" s="256"/>
      <c r="CT51" s="256"/>
      <c r="CU51" s="256"/>
      <c r="CV51" s="256"/>
      <c r="CW51" s="256"/>
      <c r="CX51" s="256"/>
      <c r="CY51" s="256"/>
      <c r="CZ51" s="256"/>
      <c r="DA51" s="256"/>
      <c r="DB51" s="256"/>
      <c r="DC51" s="256"/>
      <c r="DD51" s="256"/>
      <c r="DE51" s="256"/>
      <c r="DF51" s="256"/>
      <c r="DG51" s="256"/>
      <c r="DH51" s="256"/>
      <c r="DI51" s="256"/>
      <c r="DJ51" s="256"/>
      <c r="DK51" s="256"/>
      <c r="DL51" s="256"/>
      <c r="DM51" s="256"/>
      <c r="DN51" s="256"/>
      <c r="DO51" s="256"/>
      <c r="DP51" s="256"/>
      <c r="DQ51" s="256"/>
      <c r="DR51" s="256"/>
      <c r="DS51" s="256"/>
      <c r="DT51" s="256"/>
      <c r="DU51" s="256"/>
      <c r="DV51" s="256"/>
      <c r="DW51" s="256"/>
      <c r="DX51" s="256"/>
      <c r="DY51" s="256"/>
      <c r="DZ51" s="256"/>
      <c r="EA51" s="256"/>
      <c r="EB51" s="256"/>
      <c r="EC51" s="256"/>
      <c r="ED51" s="256"/>
      <c r="EE51" s="256"/>
      <c r="EF51" s="256"/>
      <c r="EG51" s="256"/>
      <c r="EH51" s="256"/>
      <c r="EI51" s="256"/>
      <c r="EJ51" s="256"/>
      <c r="EK51" s="256"/>
    </row>
    <row r="52" spans="1:141" s="28" customFormat="1" ht="22.2" customHeight="1" x14ac:dyDescent="0.2">
      <c r="A52" s="16">
        <v>33</v>
      </c>
      <c r="B52" s="41" t="s">
        <v>90</v>
      </c>
      <c r="C52" s="51" t="s">
        <v>156</v>
      </c>
      <c r="D52" s="19">
        <v>1</v>
      </c>
      <c r="E52" s="307">
        <v>236520</v>
      </c>
      <c r="F52" s="303">
        <f t="shared" si="1"/>
        <v>236520</v>
      </c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6"/>
      <c r="AP52" s="256"/>
      <c r="AQ52" s="256"/>
      <c r="AR52" s="256"/>
      <c r="AS52" s="256"/>
      <c r="AT52" s="256"/>
      <c r="AU52" s="256"/>
      <c r="AV52" s="256"/>
      <c r="AW52" s="256"/>
      <c r="AX52" s="256"/>
      <c r="AY52" s="256"/>
      <c r="AZ52" s="256"/>
      <c r="BA52" s="256"/>
      <c r="BB52" s="256"/>
      <c r="BC52" s="256"/>
      <c r="BD52" s="256"/>
      <c r="BE52" s="256"/>
      <c r="BF52" s="256"/>
      <c r="BG52" s="256"/>
      <c r="BH52" s="256"/>
      <c r="BI52" s="256"/>
      <c r="BJ52" s="256"/>
      <c r="BK52" s="256"/>
      <c r="BL52" s="256"/>
      <c r="BM52" s="256"/>
      <c r="BN52" s="256"/>
      <c r="BO52" s="256"/>
      <c r="BP52" s="256"/>
      <c r="BQ52" s="256"/>
      <c r="BR52" s="256"/>
      <c r="BS52" s="256"/>
      <c r="BT52" s="256"/>
      <c r="BU52" s="256"/>
      <c r="BV52" s="256"/>
      <c r="BW52" s="256"/>
      <c r="BX52" s="256"/>
      <c r="BY52" s="256"/>
      <c r="BZ52" s="256"/>
      <c r="CA52" s="256"/>
      <c r="CB52" s="256"/>
      <c r="CC52" s="256"/>
      <c r="CD52" s="256"/>
      <c r="CE52" s="256"/>
      <c r="CF52" s="256"/>
      <c r="CG52" s="256"/>
      <c r="CH52" s="256"/>
      <c r="CI52" s="256"/>
      <c r="CJ52" s="256"/>
      <c r="CK52" s="256"/>
      <c r="CL52" s="256"/>
      <c r="CM52" s="256"/>
      <c r="CN52" s="256"/>
      <c r="CO52" s="256"/>
      <c r="CP52" s="256"/>
      <c r="CQ52" s="256"/>
      <c r="CR52" s="256"/>
      <c r="CS52" s="256"/>
      <c r="CT52" s="256"/>
      <c r="CU52" s="256"/>
      <c r="CV52" s="256"/>
      <c r="CW52" s="256"/>
      <c r="CX52" s="256"/>
      <c r="CY52" s="256"/>
      <c r="CZ52" s="256"/>
      <c r="DA52" s="256"/>
      <c r="DB52" s="256"/>
      <c r="DC52" s="256"/>
      <c r="DD52" s="256"/>
      <c r="DE52" s="256"/>
      <c r="DF52" s="256"/>
      <c r="DG52" s="256"/>
      <c r="DH52" s="256"/>
      <c r="DI52" s="256"/>
      <c r="DJ52" s="256"/>
      <c r="DK52" s="256"/>
      <c r="DL52" s="256"/>
      <c r="DM52" s="256"/>
      <c r="DN52" s="256"/>
      <c r="DO52" s="256"/>
      <c r="DP52" s="256"/>
      <c r="DQ52" s="256"/>
      <c r="DR52" s="256"/>
      <c r="DS52" s="256"/>
      <c r="DT52" s="256"/>
      <c r="DU52" s="256"/>
      <c r="DV52" s="256"/>
      <c r="DW52" s="256"/>
      <c r="DX52" s="256"/>
      <c r="DY52" s="256"/>
      <c r="DZ52" s="256"/>
      <c r="EA52" s="256"/>
      <c r="EB52" s="256"/>
      <c r="EC52" s="256"/>
      <c r="ED52" s="256"/>
      <c r="EE52" s="256"/>
      <c r="EF52" s="256"/>
      <c r="EG52" s="256"/>
      <c r="EH52" s="256"/>
      <c r="EI52" s="256"/>
      <c r="EJ52" s="256"/>
      <c r="EK52" s="256"/>
    </row>
    <row r="53" spans="1:141" s="28" customFormat="1" ht="22.2" customHeight="1" x14ac:dyDescent="0.2">
      <c r="A53" s="16">
        <v>34</v>
      </c>
      <c r="B53" s="41" t="s">
        <v>91</v>
      </c>
      <c r="C53" s="51" t="s">
        <v>156</v>
      </c>
      <c r="D53" s="19">
        <v>1</v>
      </c>
      <c r="E53" s="307">
        <v>231275</v>
      </c>
      <c r="F53" s="303">
        <f t="shared" si="1"/>
        <v>231275</v>
      </c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256"/>
      <c r="AW53" s="256"/>
      <c r="AX53" s="256"/>
      <c r="AY53" s="256"/>
      <c r="AZ53" s="256"/>
      <c r="BA53" s="256"/>
      <c r="BB53" s="256"/>
      <c r="BC53" s="256"/>
      <c r="BD53" s="256"/>
      <c r="BE53" s="256"/>
      <c r="BF53" s="256"/>
      <c r="BG53" s="256"/>
      <c r="BH53" s="256"/>
      <c r="BI53" s="256"/>
      <c r="BJ53" s="256"/>
      <c r="BK53" s="256"/>
      <c r="BL53" s="256"/>
      <c r="BM53" s="256"/>
      <c r="BN53" s="256"/>
      <c r="BO53" s="256"/>
      <c r="BP53" s="256"/>
      <c r="BQ53" s="256"/>
      <c r="BR53" s="256"/>
      <c r="BS53" s="256"/>
      <c r="BT53" s="256"/>
      <c r="BU53" s="256"/>
      <c r="BV53" s="256"/>
      <c r="BW53" s="256"/>
      <c r="BX53" s="256"/>
      <c r="BY53" s="256"/>
      <c r="BZ53" s="256"/>
      <c r="CA53" s="256"/>
      <c r="CB53" s="256"/>
      <c r="CC53" s="256"/>
      <c r="CD53" s="256"/>
      <c r="CE53" s="256"/>
      <c r="CF53" s="256"/>
      <c r="CG53" s="256"/>
      <c r="CH53" s="256"/>
      <c r="CI53" s="256"/>
      <c r="CJ53" s="256"/>
      <c r="CK53" s="256"/>
      <c r="CL53" s="256"/>
      <c r="CM53" s="256"/>
      <c r="CN53" s="256"/>
      <c r="CO53" s="256"/>
      <c r="CP53" s="256"/>
      <c r="CQ53" s="256"/>
      <c r="CR53" s="256"/>
      <c r="CS53" s="256"/>
      <c r="CT53" s="256"/>
      <c r="CU53" s="256"/>
      <c r="CV53" s="256"/>
      <c r="CW53" s="256"/>
      <c r="CX53" s="256"/>
      <c r="CY53" s="256"/>
      <c r="CZ53" s="256"/>
      <c r="DA53" s="256"/>
      <c r="DB53" s="256"/>
      <c r="DC53" s="256"/>
      <c r="DD53" s="256"/>
      <c r="DE53" s="256"/>
      <c r="DF53" s="256"/>
      <c r="DG53" s="256"/>
      <c r="DH53" s="256"/>
      <c r="DI53" s="256"/>
      <c r="DJ53" s="256"/>
      <c r="DK53" s="256"/>
      <c r="DL53" s="256"/>
      <c r="DM53" s="256"/>
      <c r="DN53" s="256"/>
      <c r="DO53" s="256"/>
      <c r="DP53" s="256"/>
      <c r="DQ53" s="256"/>
      <c r="DR53" s="256"/>
      <c r="DS53" s="256"/>
      <c r="DT53" s="256"/>
      <c r="DU53" s="256"/>
      <c r="DV53" s="256"/>
      <c r="DW53" s="256"/>
      <c r="DX53" s="256"/>
      <c r="DY53" s="256"/>
      <c r="DZ53" s="256"/>
      <c r="EA53" s="256"/>
      <c r="EB53" s="256"/>
      <c r="EC53" s="256"/>
      <c r="ED53" s="256"/>
      <c r="EE53" s="256"/>
      <c r="EF53" s="256"/>
      <c r="EG53" s="256"/>
      <c r="EH53" s="256"/>
      <c r="EI53" s="256"/>
      <c r="EJ53" s="256"/>
      <c r="EK53" s="256"/>
    </row>
    <row r="54" spans="1:141" s="28" customFormat="1" ht="22.2" customHeight="1" x14ac:dyDescent="0.2">
      <c r="A54" s="16">
        <v>35</v>
      </c>
      <c r="B54" s="41" t="s">
        <v>92</v>
      </c>
      <c r="C54" s="51" t="s">
        <v>156</v>
      </c>
      <c r="D54" s="19">
        <v>1</v>
      </c>
      <c r="E54" s="307">
        <v>243299</v>
      </c>
      <c r="F54" s="303">
        <f t="shared" si="1"/>
        <v>243299</v>
      </c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256"/>
      <c r="AW54" s="256"/>
      <c r="AX54" s="256"/>
      <c r="AY54" s="256"/>
      <c r="AZ54" s="256"/>
      <c r="BA54" s="256"/>
      <c r="BB54" s="256"/>
      <c r="BC54" s="256"/>
      <c r="BD54" s="256"/>
      <c r="BE54" s="256"/>
      <c r="BF54" s="256"/>
      <c r="BG54" s="256"/>
      <c r="BH54" s="256"/>
      <c r="BI54" s="256"/>
      <c r="BJ54" s="256"/>
      <c r="BK54" s="256"/>
      <c r="BL54" s="256"/>
      <c r="BM54" s="256"/>
      <c r="BN54" s="256"/>
      <c r="BO54" s="256"/>
      <c r="BP54" s="256"/>
      <c r="BQ54" s="256"/>
      <c r="BR54" s="256"/>
      <c r="BS54" s="256"/>
      <c r="BT54" s="256"/>
      <c r="BU54" s="256"/>
      <c r="BV54" s="256"/>
      <c r="BW54" s="256"/>
      <c r="BX54" s="256"/>
      <c r="BY54" s="256"/>
      <c r="BZ54" s="256"/>
      <c r="CA54" s="256"/>
      <c r="CB54" s="256"/>
      <c r="CC54" s="256"/>
      <c r="CD54" s="256"/>
      <c r="CE54" s="256"/>
      <c r="CF54" s="256"/>
      <c r="CG54" s="256"/>
      <c r="CH54" s="256"/>
      <c r="CI54" s="256"/>
      <c r="CJ54" s="256"/>
      <c r="CK54" s="256"/>
      <c r="CL54" s="256"/>
      <c r="CM54" s="256"/>
      <c r="CN54" s="256"/>
      <c r="CO54" s="256"/>
      <c r="CP54" s="256"/>
      <c r="CQ54" s="256"/>
      <c r="CR54" s="256"/>
      <c r="CS54" s="256"/>
      <c r="CT54" s="256"/>
      <c r="CU54" s="256"/>
      <c r="CV54" s="256"/>
      <c r="CW54" s="256"/>
      <c r="CX54" s="256"/>
      <c r="CY54" s="256"/>
      <c r="CZ54" s="256"/>
      <c r="DA54" s="256"/>
      <c r="DB54" s="256"/>
      <c r="DC54" s="256"/>
      <c r="DD54" s="256"/>
      <c r="DE54" s="256"/>
      <c r="DF54" s="256"/>
      <c r="DG54" s="256"/>
      <c r="DH54" s="256"/>
      <c r="DI54" s="256"/>
      <c r="DJ54" s="256"/>
      <c r="DK54" s="256"/>
      <c r="DL54" s="256"/>
      <c r="DM54" s="256"/>
      <c r="DN54" s="256"/>
      <c r="DO54" s="256"/>
      <c r="DP54" s="256"/>
      <c r="DQ54" s="256"/>
      <c r="DR54" s="256"/>
      <c r="DS54" s="256"/>
      <c r="DT54" s="256"/>
      <c r="DU54" s="256"/>
      <c r="DV54" s="256"/>
      <c r="DW54" s="256"/>
      <c r="DX54" s="256"/>
      <c r="DY54" s="256"/>
      <c r="DZ54" s="256"/>
      <c r="EA54" s="256"/>
      <c r="EB54" s="256"/>
      <c r="EC54" s="256"/>
      <c r="ED54" s="256"/>
      <c r="EE54" s="256"/>
      <c r="EF54" s="256"/>
      <c r="EG54" s="256"/>
      <c r="EH54" s="256"/>
      <c r="EI54" s="256"/>
      <c r="EJ54" s="256"/>
      <c r="EK54" s="256"/>
    </row>
    <row r="55" spans="1:141" s="28" customFormat="1" ht="22.2" customHeight="1" x14ac:dyDescent="0.2">
      <c r="A55" s="16">
        <v>36</v>
      </c>
      <c r="B55" s="41" t="s">
        <v>93</v>
      </c>
      <c r="C55" s="51" t="s">
        <v>154</v>
      </c>
      <c r="D55" s="19">
        <v>1</v>
      </c>
      <c r="E55" s="307">
        <v>269652</v>
      </c>
      <c r="F55" s="303">
        <f t="shared" si="1"/>
        <v>269652</v>
      </c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56"/>
      <c r="AT55" s="256"/>
      <c r="AU55" s="256"/>
      <c r="AV55" s="256"/>
      <c r="AW55" s="256"/>
      <c r="AX55" s="256"/>
      <c r="AY55" s="256"/>
      <c r="AZ55" s="256"/>
      <c r="BA55" s="256"/>
      <c r="BB55" s="256"/>
      <c r="BC55" s="256"/>
      <c r="BD55" s="256"/>
      <c r="BE55" s="256"/>
      <c r="BF55" s="256"/>
      <c r="BG55" s="256"/>
      <c r="BH55" s="256"/>
      <c r="BI55" s="256"/>
      <c r="BJ55" s="256"/>
      <c r="BK55" s="256"/>
      <c r="BL55" s="256"/>
      <c r="BM55" s="256"/>
      <c r="BN55" s="256"/>
      <c r="BO55" s="256"/>
      <c r="BP55" s="256"/>
      <c r="BQ55" s="256"/>
      <c r="BR55" s="256"/>
      <c r="BS55" s="256"/>
      <c r="BT55" s="256"/>
      <c r="BU55" s="256"/>
      <c r="BV55" s="256"/>
      <c r="BW55" s="256"/>
      <c r="BX55" s="256"/>
      <c r="BY55" s="256"/>
      <c r="BZ55" s="256"/>
      <c r="CA55" s="256"/>
      <c r="CB55" s="256"/>
      <c r="CC55" s="256"/>
      <c r="CD55" s="256"/>
      <c r="CE55" s="256"/>
      <c r="CF55" s="256"/>
      <c r="CG55" s="256"/>
      <c r="CH55" s="256"/>
      <c r="CI55" s="256"/>
      <c r="CJ55" s="256"/>
      <c r="CK55" s="256"/>
      <c r="CL55" s="256"/>
      <c r="CM55" s="256"/>
      <c r="CN55" s="256"/>
      <c r="CO55" s="256"/>
      <c r="CP55" s="256"/>
      <c r="CQ55" s="256"/>
      <c r="CR55" s="256"/>
      <c r="CS55" s="256"/>
      <c r="CT55" s="256"/>
      <c r="CU55" s="256"/>
      <c r="CV55" s="256"/>
      <c r="CW55" s="256"/>
      <c r="CX55" s="256"/>
      <c r="CY55" s="256"/>
      <c r="CZ55" s="256"/>
      <c r="DA55" s="256"/>
      <c r="DB55" s="256"/>
      <c r="DC55" s="256"/>
      <c r="DD55" s="256"/>
      <c r="DE55" s="256"/>
      <c r="DF55" s="256"/>
      <c r="DG55" s="256"/>
      <c r="DH55" s="256"/>
      <c r="DI55" s="256"/>
      <c r="DJ55" s="256"/>
      <c r="DK55" s="256"/>
      <c r="DL55" s="256"/>
      <c r="DM55" s="256"/>
      <c r="DN55" s="256"/>
      <c r="DO55" s="256"/>
      <c r="DP55" s="256"/>
      <c r="DQ55" s="256"/>
      <c r="DR55" s="256"/>
      <c r="DS55" s="256"/>
      <c r="DT55" s="256"/>
      <c r="DU55" s="256"/>
      <c r="DV55" s="256"/>
      <c r="DW55" s="256"/>
      <c r="DX55" s="256"/>
      <c r="DY55" s="256"/>
      <c r="DZ55" s="256"/>
      <c r="EA55" s="256"/>
      <c r="EB55" s="256"/>
      <c r="EC55" s="256"/>
      <c r="ED55" s="256"/>
      <c r="EE55" s="256"/>
      <c r="EF55" s="256"/>
      <c r="EG55" s="256"/>
      <c r="EH55" s="256"/>
      <c r="EI55" s="256"/>
      <c r="EJ55" s="256"/>
      <c r="EK55" s="256"/>
    </row>
    <row r="56" spans="1:141" s="28" customFormat="1" ht="22.2" customHeight="1" x14ac:dyDescent="0.2">
      <c r="A56" s="16">
        <v>37</v>
      </c>
      <c r="B56" s="41" t="s">
        <v>94</v>
      </c>
      <c r="C56" s="51" t="s">
        <v>154</v>
      </c>
      <c r="D56" s="19">
        <v>1</v>
      </c>
      <c r="E56" s="307">
        <v>77176</v>
      </c>
      <c r="F56" s="303">
        <f t="shared" si="1"/>
        <v>77176</v>
      </c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256"/>
      <c r="AW56" s="256"/>
      <c r="AX56" s="256"/>
      <c r="AY56" s="256"/>
      <c r="AZ56" s="256"/>
      <c r="BA56" s="256"/>
      <c r="BB56" s="256"/>
      <c r="BC56" s="256"/>
      <c r="BD56" s="256"/>
      <c r="BE56" s="256"/>
      <c r="BF56" s="256"/>
      <c r="BG56" s="256"/>
      <c r="BH56" s="256"/>
      <c r="BI56" s="256"/>
      <c r="BJ56" s="256"/>
      <c r="BK56" s="256"/>
      <c r="BL56" s="256"/>
      <c r="BM56" s="256"/>
      <c r="BN56" s="256"/>
      <c r="BO56" s="256"/>
      <c r="BP56" s="256"/>
      <c r="BQ56" s="256"/>
      <c r="BR56" s="256"/>
      <c r="BS56" s="256"/>
      <c r="BT56" s="256"/>
      <c r="BU56" s="256"/>
      <c r="BV56" s="256"/>
      <c r="BW56" s="256"/>
      <c r="BX56" s="256"/>
      <c r="BY56" s="256"/>
      <c r="BZ56" s="256"/>
      <c r="CA56" s="256"/>
      <c r="CB56" s="256"/>
      <c r="CC56" s="256"/>
      <c r="CD56" s="256"/>
      <c r="CE56" s="256"/>
      <c r="CF56" s="256"/>
      <c r="CG56" s="256"/>
      <c r="CH56" s="256"/>
      <c r="CI56" s="256"/>
      <c r="CJ56" s="256"/>
      <c r="CK56" s="256"/>
      <c r="CL56" s="256"/>
      <c r="CM56" s="256"/>
      <c r="CN56" s="256"/>
      <c r="CO56" s="256"/>
      <c r="CP56" s="256"/>
      <c r="CQ56" s="256"/>
      <c r="CR56" s="256"/>
      <c r="CS56" s="256"/>
      <c r="CT56" s="256"/>
      <c r="CU56" s="256"/>
      <c r="CV56" s="256"/>
      <c r="CW56" s="256"/>
      <c r="CX56" s="256"/>
      <c r="CY56" s="256"/>
      <c r="CZ56" s="256"/>
      <c r="DA56" s="256"/>
      <c r="DB56" s="256"/>
      <c r="DC56" s="256"/>
      <c r="DD56" s="256"/>
      <c r="DE56" s="256"/>
      <c r="DF56" s="256"/>
      <c r="DG56" s="256"/>
      <c r="DH56" s="256"/>
      <c r="DI56" s="256"/>
      <c r="DJ56" s="256"/>
      <c r="DK56" s="256"/>
      <c r="DL56" s="256"/>
      <c r="DM56" s="256"/>
      <c r="DN56" s="256"/>
      <c r="DO56" s="256"/>
      <c r="DP56" s="256"/>
      <c r="DQ56" s="256"/>
      <c r="DR56" s="256"/>
      <c r="DS56" s="256"/>
      <c r="DT56" s="256"/>
      <c r="DU56" s="256"/>
      <c r="DV56" s="256"/>
      <c r="DW56" s="256"/>
      <c r="DX56" s="256"/>
      <c r="DY56" s="256"/>
      <c r="DZ56" s="256"/>
      <c r="EA56" s="256"/>
      <c r="EB56" s="256"/>
      <c r="EC56" s="256"/>
      <c r="ED56" s="256"/>
      <c r="EE56" s="256"/>
      <c r="EF56" s="256"/>
      <c r="EG56" s="256"/>
      <c r="EH56" s="256"/>
      <c r="EI56" s="256"/>
      <c r="EJ56" s="256"/>
      <c r="EK56" s="256"/>
    </row>
    <row r="57" spans="1:141" s="45" customFormat="1" ht="19.2" customHeight="1" x14ac:dyDescent="0.2">
      <c r="A57" s="334" t="s">
        <v>95</v>
      </c>
      <c r="B57" s="335"/>
      <c r="C57" s="43"/>
      <c r="D57" s="124"/>
      <c r="E57" s="312"/>
      <c r="F57" s="303">
        <f t="shared" si="1"/>
        <v>0</v>
      </c>
      <c r="G57" s="255"/>
      <c r="H57" s="255"/>
      <c r="I57" s="255"/>
      <c r="J57" s="255"/>
      <c r="K57" s="255"/>
      <c r="L57" s="255"/>
      <c r="M57" s="255"/>
      <c r="N57" s="255"/>
      <c r="O57" s="255"/>
      <c r="P57" s="255"/>
      <c r="Q57" s="255"/>
      <c r="R57" s="255"/>
      <c r="S57" s="255"/>
      <c r="T57" s="255"/>
      <c r="U57" s="255"/>
      <c r="V57" s="255"/>
      <c r="W57" s="255"/>
      <c r="X57" s="255"/>
      <c r="Y57" s="255"/>
      <c r="Z57" s="255"/>
      <c r="AA57" s="255"/>
      <c r="AB57" s="255"/>
      <c r="AC57" s="255"/>
      <c r="AD57" s="255"/>
      <c r="AE57" s="255"/>
      <c r="AF57" s="255"/>
      <c r="AG57" s="255"/>
      <c r="AH57" s="255"/>
      <c r="AI57" s="255"/>
      <c r="AJ57" s="255"/>
      <c r="AK57" s="255"/>
      <c r="AL57" s="255"/>
      <c r="AM57" s="255"/>
      <c r="AN57" s="255"/>
      <c r="AO57" s="255"/>
      <c r="AP57" s="255"/>
      <c r="AQ57" s="255"/>
      <c r="AR57" s="255"/>
      <c r="AS57" s="255"/>
      <c r="AT57" s="255"/>
      <c r="AU57" s="255"/>
      <c r="AV57" s="255"/>
      <c r="AW57" s="255"/>
      <c r="AX57" s="255"/>
      <c r="AY57" s="255"/>
      <c r="AZ57" s="255"/>
      <c r="BA57" s="255"/>
      <c r="BB57" s="255"/>
      <c r="BC57" s="255"/>
      <c r="BD57" s="255"/>
      <c r="BE57" s="255"/>
      <c r="BF57" s="255"/>
      <c r="BG57" s="255"/>
      <c r="BH57" s="255"/>
      <c r="BI57" s="255"/>
      <c r="BJ57" s="255"/>
      <c r="BK57" s="255"/>
      <c r="BL57" s="255"/>
      <c r="BM57" s="255"/>
      <c r="BN57" s="255"/>
      <c r="BO57" s="255"/>
      <c r="BP57" s="255"/>
      <c r="BQ57" s="255"/>
      <c r="BR57" s="255"/>
      <c r="BS57" s="255"/>
      <c r="BT57" s="255"/>
      <c r="BU57" s="255"/>
      <c r="BV57" s="255"/>
      <c r="BW57" s="255"/>
      <c r="BX57" s="255"/>
      <c r="BY57" s="255"/>
      <c r="BZ57" s="255"/>
      <c r="CA57" s="255"/>
      <c r="CB57" s="255"/>
      <c r="CC57" s="255"/>
      <c r="CD57" s="255"/>
      <c r="CE57" s="255"/>
      <c r="CF57" s="255"/>
      <c r="CG57" s="255"/>
      <c r="CH57" s="255"/>
      <c r="CI57" s="255"/>
      <c r="CJ57" s="255"/>
      <c r="CK57" s="255"/>
      <c r="CL57" s="255"/>
      <c r="CM57" s="255"/>
      <c r="CN57" s="255"/>
      <c r="CO57" s="255"/>
      <c r="CP57" s="255"/>
      <c r="CQ57" s="255"/>
      <c r="CR57" s="255"/>
      <c r="CS57" s="255"/>
      <c r="CT57" s="255"/>
      <c r="CU57" s="255"/>
      <c r="CV57" s="255"/>
      <c r="CW57" s="255"/>
      <c r="CX57" s="255"/>
      <c r="CY57" s="255"/>
      <c r="CZ57" s="255"/>
      <c r="DA57" s="255"/>
      <c r="DB57" s="255"/>
      <c r="DC57" s="255"/>
      <c r="DD57" s="255"/>
      <c r="DE57" s="255"/>
      <c r="DF57" s="255"/>
      <c r="DG57" s="255"/>
      <c r="DH57" s="255"/>
      <c r="DI57" s="255"/>
      <c r="DJ57" s="255"/>
      <c r="DK57" s="255"/>
      <c r="DL57" s="255"/>
      <c r="DM57" s="255"/>
      <c r="DN57" s="255"/>
      <c r="DO57" s="255"/>
      <c r="DP57" s="255"/>
      <c r="DQ57" s="255"/>
      <c r="DR57" s="255"/>
      <c r="DS57" s="255"/>
      <c r="DT57" s="255"/>
      <c r="DU57" s="255"/>
      <c r="DV57" s="255"/>
      <c r="DW57" s="255"/>
      <c r="DX57" s="255"/>
      <c r="DY57" s="255"/>
      <c r="DZ57" s="255"/>
      <c r="EA57" s="255"/>
      <c r="EB57" s="255"/>
      <c r="EC57" s="255"/>
      <c r="ED57" s="255"/>
      <c r="EE57" s="255"/>
      <c r="EF57" s="255"/>
      <c r="EG57" s="255"/>
      <c r="EH57" s="255"/>
      <c r="EI57" s="255"/>
      <c r="EJ57" s="255"/>
      <c r="EK57" s="255"/>
    </row>
    <row r="58" spans="1:141" s="28" customFormat="1" ht="22.2" customHeight="1" x14ac:dyDescent="0.2">
      <c r="A58" s="16">
        <v>38</v>
      </c>
      <c r="B58" s="41" t="s">
        <v>96</v>
      </c>
      <c r="C58" s="51" t="s">
        <v>153</v>
      </c>
      <c r="D58" s="19">
        <v>1</v>
      </c>
      <c r="E58" s="307">
        <v>356213</v>
      </c>
      <c r="F58" s="303">
        <f t="shared" si="1"/>
        <v>356213</v>
      </c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256"/>
      <c r="AV58" s="256"/>
      <c r="AW58" s="256"/>
      <c r="AX58" s="256"/>
      <c r="AY58" s="256"/>
      <c r="AZ58" s="256"/>
      <c r="BA58" s="256"/>
      <c r="BB58" s="256"/>
      <c r="BC58" s="256"/>
      <c r="BD58" s="256"/>
      <c r="BE58" s="256"/>
      <c r="BF58" s="256"/>
      <c r="BG58" s="256"/>
      <c r="BH58" s="256"/>
      <c r="BI58" s="256"/>
      <c r="BJ58" s="256"/>
      <c r="BK58" s="256"/>
      <c r="BL58" s="256"/>
      <c r="BM58" s="256"/>
      <c r="BN58" s="256"/>
      <c r="BO58" s="256"/>
      <c r="BP58" s="256"/>
      <c r="BQ58" s="256"/>
      <c r="BR58" s="256"/>
      <c r="BS58" s="256"/>
      <c r="BT58" s="256"/>
      <c r="BU58" s="256"/>
      <c r="BV58" s="256"/>
      <c r="BW58" s="256"/>
      <c r="BX58" s="256"/>
      <c r="BY58" s="256"/>
      <c r="BZ58" s="256"/>
      <c r="CA58" s="256"/>
      <c r="CB58" s="256"/>
      <c r="CC58" s="256"/>
      <c r="CD58" s="256"/>
      <c r="CE58" s="256"/>
      <c r="CF58" s="256"/>
      <c r="CG58" s="256"/>
      <c r="CH58" s="256"/>
      <c r="CI58" s="256"/>
      <c r="CJ58" s="256"/>
      <c r="CK58" s="256"/>
      <c r="CL58" s="256"/>
      <c r="CM58" s="256"/>
      <c r="CN58" s="256"/>
      <c r="CO58" s="256"/>
      <c r="CP58" s="256"/>
      <c r="CQ58" s="256"/>
      <c r="CR58" s="256"/>
      <c r="CS58" s="256"/>
      <c r="CT58" s="256"/>
      <c r="CU58" s="256"/>
      <c r="CV58" s="256"/>
      <c r="CW58" s="256"/>
      <c r="CX58" s="256"/>
      <c r="CY58" s="256"/>
      <c r="CZ58" s="256"/>
      <c r="DA58" s="256"/>
      <c r="DB58" s="256"/>
      <c r="DC58" s="256"/>
      <c r="DD58" s="256"/>
      <c r="DE58" s="256"/>
      <c r="DF58" s="256"/>
      <c r="DG58" s="256"/>
      <c r="DH58" s="256"/>
      <c r="DI58" s="256"/>
      <c r="DJ58" s="256"/>
      <c r="DK58" s="256"/>
      <c r="DL58" s="256"/>
      <c r="DM58" s="256"/>
      <c r="DN58" s="256"/>
      <c r="DO58" s="256"/>
      <c r="DP58" s="256"/>
      <c r="DQ58" s="256"/>
      <c r="DR58" s="256"/>
      <c r="DS58" s="256"/>
      <c r="DT58" s="256"/>
      <c r="DU58" s="256"/>
      <c r="DV58" s="256"/>
      <c r="DW58" s="256"/>
      <c r="DX58" s="256"/>
      <c r="DY58" s="256"/>
      <c r="DZ58" s="256"/>
      <c r="EA58" s="256"/>
      <c r="EB58" s="256"/>
      <c r="EC58" s="256"/>
      <c r="ED58" s="256"/>
      <c r="EE58" s="256"/>
      <c r="EF58" s="256"/>
      <c r="EG58" s="256"/>
      <c r="EH58" s="256"/>
      <c r="EI58" s="256"/>
      <c r="EJ58" s="256"/>
      <c r="EK58" s="256"/>
    </row>
    <row r="59" spans="1:141" s="28" customFormat="1" ht="22.2" customHeight="1" x14ac:dyDescent="0.2">
      <c r="A59" s="16">
        <v>39</v>
      </c>
      <c r="B59" s="41" t="s">
        <v>97</v>
      </c>
      <c r="C59" s="51" t="s">
        <v>153</v>
      </c>
      <c r="D59" s="19">
        <v>1</v>
      </c>
      <c r="E59" s="307">
        <v>116292</v>
      </c>
      <c r="F59" s="303">
        <f t="shared" si="1"/>
        <v>116292</v>
      </c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56"/>
      <c r="AP59" s="256"/>
      <c r="AQ59" s="256"/>
      <c r="AR59" s="256"/>
      <c r="AS59" s="256"/>
      <c r="AT59" s="256"/>
      <c r="AU59" s="256"/>
      <c r="AV59" s="256"/>
      <c r="AW59" s="256"/>
      <c r="AX59" s="256"/>
      <c r="AY59" s="256"/>
      <c r="AZ59" s="256"/>
      <c r="BA59" s="256"/>
      <c r="BB59" s="256"/>
      <c r="BC59" s="256"/>
      <c r="BD59" s="256"/>
      <c r="BE59" s="256"/>
      <c r="BF59" s="256"/>
      <c r="BG59" s="256"/>
      <c r="BH59" s="256"/>
      <c r="BI59" s="256"/>
      <c r="BJ59" s="256"/>
      <c r="BK59" s="256"/>
      <c r="BL59" s="256"/>
      <c r="BM59" s="256"/>
      <c r="BN59" s="256"/>
      <c r="BO59" s="256"/>
      <c r="BP59" s="256"/>
      <c r="BQ59" s="256"/>
      <c r="BR59" s="256"/>
      <c r="BS59" s="256"/>
      <c r="BT59" s="256"/>
      <c r="BU59" s="256"/>
      <c r="BV59" s="256"/>
      <c r="BW59" s="256"/>
      <c r="BX59" s="256"/>
      <c r="BY59" s="256"/>
      <c r="BZ59" s="256"/>
      <c r="CA59" s="256"/>
      <c r="CB59" s="256"/>
      <c r="CC59" s="256"/>
      <c r="CD59" s="256"/>
      <c r="CE59" s="256"/>
      <c r="CF59" s="256"/>
      <c r="CG59" s="256"/>
      <c r="CH59" s="256"/>
      <c r="CI59" s="256"/>
      <c r="CJ59" s="256"/>
      <c r="CK59" s="256"/>
      <c r="CL59" s="256"/>
      <c r="CM59" s="256"/>
      <c r="CN59" s="256"/>
      <c r="CO59" s="256"/>
      <c r="CP59" s="256"/>
      <c r="CQ59" s="256"/>
      <c r="CR59" s="256"/>
      <c r="CS59" s="256"/>
      <c r="CT59" s="256"/>
      <c r="CU59" s="256"/>
      <c r="CV59" s="256"/>
      <c r="CW59" s="256"/>
      <c r="CX59" s="256"/>
      <c r="CY59" s="256"/>
      <c r="CZ59" s="256"/>
      <c r="DA59" s="256"/>
      <c r="DB59" s="256"/>
      <c r="DC59" s="256"/>
      <c r="DD59" s="256"/>
      <c r="DE59" s="256"/>
      <c r="DF59" s="256"/>
      <c r="DG59" s="256"/>
      <c r="DH59" s="256"/>
      <c r="DI59" s="256"/>
      <c r="DJ59" s="256"/>
      <c r="DK59" s="256"/>
      <c r="DL59" s="256"/>
      <c r="DM59" s="256"/>
      <c r="DN59" s="256"/>
      <c r="DO59" s="256"/>
      <c r="DP59" s="256"/>
      <c r="DQ59" s="256"/>
      <c r="DR59" s="256"/>
      <c r="DS59" s="256"/>
      <c r="DT59" s="256"/>
      <c r="DU59" s="256"/>
      <c r="DV59" s="256"/>
      <c r="DW59" s="256"/>
      <c r="DX59" s="256"/>
      <c r="DY59" s="256"/>
      <c r="DZ59" s="256"/>
      <c r="EA59" s="256"/>
      <c r="EB59" s="256"/>
      <c r="EC59" s="256"/>
      <c r="ED59" s="256"/>
      <c r="EE59" s="256"/>
      <c r="EF59" s="256"/>
      <c r="EG59" s="256"/>
      <c r="EH59" s="256"/>
      <c r="EI59" s="256"/>
      <c r="EJ59" s="256"/>
      <c r="EK59" s="256"/>
    </row>
    <row r="60" spans="1:141" s="28" customFormat="1" ht="22.2" customHeight="1" x14ac:dyDescent="0.2">
      <c r="A60" s="16">
        <v>40</v>
      </c>
      <c r="B60" s="41" t="s">
        <v>98</v>
      </c>
      <c r="C60" s="51" t="s">
        <v>153</v>
      </c>
      <c r="D60" s="19">
        <v>1</v>
      </c>
      <c r="E60" s="307">
        <v>199486</v>
      </c>
      <c r="F60" s="303">
        <f t="shared" si="1"/>
        <v>199486</v>
      </c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6"/>
      <c r="AT60" s="256"/>
      <c r="AU60" s="256"/>
      <c r="AV60" s="256"/>
      <c r="AW60" s="256"/>
      <c r="AX60" s="256"/>
      <c r="AY60" s="256"/>
      <c r="AZ60" s="256"/>
      <c r="BA60" s="256"/>
      <c r="BB60" s="256"/>
      <c r="BC60" s="256"/>
      <c r="BD60" s="256"/>
      <c r="BE60" s="256"/>
      <c r="BF60" s="256"/>
      <c r="BG60" s="256"/>
      <c r="BH60" s="256"/>
      <c r="BI60" s="256"/>
      <c r="BJ60" s="256"/>
      <c r="BK60" s="256"/>
      <c r="BL60" s="256"/>
      <c r="BM60" s="256"/>
      <c r="BN60" s="256"/>
      <c r="BO60" s="256"/>
      <c r="BP60" s="256"/>
      <c r="BQ60" s="256"/>
      <c r="BR60" s="256"/>
      <c r="BS60" s="256"/>
      <c r="BT60" s="256"/>
      <c r="BU60" s="256"/>
      <c r="BV60" s="256"/>
      <c r="BW60" s="256"/>
      <c r="BX60" s="256"/>
      <c r="BY60" s="256"/>
      <c r="BZ60" s="256"/>
      <c r="CA60" s="256"/>
      <c r="CB60" s="256"/>
      <c r="CC60" s="256"/>
      <c r="CD60" s="256"/>
      <c r="CE60" s="256"/>
      <c r="CF60" s="256"/>
      <c r="CG60" s="256"/>
      <c r="CH60" s="256"/>
      <c r="CI60" s="256"/>
      <c r="CJ60" s="256"/>
      <c r="CK60" s="256"/>
      <c r="CL60" s="256"/>
      <c r="CM60" s="256"/>
      <c r="CN60" s="256"/>
      <c r="CO60" s="256"/>
      <c r="CP60" s="256"/>
      <c r="CQ60" s="256"/>
      <c r="CR60" s="256"/>
      <c r="CS60" s="256"/>
      <c r="CT60" s="256"/>
      <c r="CU60" s="256"/>
      <c r="CV60" s="256"/>
      <c r="CW60" s="256"/>
      <c r="CX60" s="256"/>
      <c r="CY60" s="256"/>
      <c r="CZ60" s="256"/>
      <c r="DA60" s="256"/>
      <c r="DB60" s="256"/>
      <c r="DC60" s="256"/>
      <c r="DD60" s="256"/>
      <c r="DE60" s="256"/>
      <c r="DF60" s="256"/>
      <c r="DG60" s="256"/>
      <c r="DH60" s="256"/>
      <c r="DI60" s="256"/>
      <c r="DJ60" s="256"/>
      <c r="DK60" s="256"/>
      <c r="DL60" s="256"/>
      <c r="DM60" s="256"/>
      <c r="DN60" s="256"/>
      <c r="DO60" s="256"/>
      <c r="DP60" s="256"/>
      <c r="DQ60" s="256"/>
      <c r="DR60" s="256"/>
      <c r="DS60" s="256"/>
      <c r="DT60" s="256"/>
      <c r="DU60" s="256"/>
      <c r="DV60" s="256"/>
      <c r="DW60" s="256"/>
      <c r="DX60" s="256"/>
      <c r="DY60" s="256"/>
      <c r="DZ60" s="256"/>
      <c r="EA60" s="256"/>
      <c r="EB60" s="256"/>
      <c r="EC60" s="256"/>
      <c r="ED60" s="256"/>
      <c r="EE60" s="256"/>
      <c r="EF60" s="256"/>
      <c r="EG60" s="256"/>
      <c r="EH60" s="256"/>
      <c r="EI60" s="256"/>
      <c r="EJ60" s="256"/>
      <c r="EK60" s="256"/>
    </row>
    <row r="61" spans="1:141" s="28" customFormat="1" ht="22.2" customHeight="1" x14ac:dyDescent="0.2">
      <c r="A61" s="16">
        <v>41</v>
      </c>
      <c r="B61" s="41" t="s">
        <v>99</v>
      </c>
      <c r="C61" s="51" t="s">
        <v>152</v>
      </c>
      <c r="D61" s="19">
        <v>1</v>
      </c>
      <c r="E61" s="307">
        <v>158074</v>
      </c>
      <c r="F61" s="303">
        <f t="shared" si="1"/>
        <v>158074</v>
      </c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56"/>
      <c r="AP61" s="256"/>
      <c r="AQ61" s="256"/>
      <c r="AR61" s="256"/>
      <c r="AS61" s="256"/>
      <c r="AT61" s="256"/>
      <c r="AU61" s="256"/>
      <c r="AV61" s="256"/>
      <c r="AW61" s="256"/>
      <c r="AX61" s="256"/>
      <c r="AY61" s="256"/>
      <c r="AZ61" s="256"/>
      <c r="BA61" s="256"/>
      <c r="BB61" s="256"/>
      <c r="BC61" s="256"/>
      <c r="BD61" s="256"/>
      <c r="BE61" s="256"/>
      <c r="BF61" s="256"/>
      <c r="BG61" s="256"/>
      <c r="BH61" s="256"/>
      <c r="BI61" s="256"/>
      <c r="BJ61" s="256"/>
      <c r="BK61" s="256"/>
      <c r="BL61" s="256"/>
      <c r="BM61" s="256"/>
      <c r="BN61" s="256"/>
      <c r="BO61" s="256"/>
      <c r="BP61" s="256"/>
      <c r="BQ61" s="256"/>
      <c r="BR61" s="256"/>
      <c r="BS61" s="256"/>
      <c r="BT61" s="256"/>
      <c r="BU61" s="256"/>
      <c r="BV61" s="256"/>
      <c r="BW61" s="256"/>
      <c r="BX61" s="256"/>
      <c r="BY61" s="256"/>
      <c r="BZ61" s="256"/>
      <c r="CA61" s="256"/>
      <c r="CB61" s="256"/>
      <c r="CC61" s="256"/>
      <c r="CD61" s="256"/>
      <c r="CE61" s="256"/>
      <c r="CF61" s="256"/>
      <c r="CG61" s="256"/>
      <c r="CH61" s="256"/>
      <c r="CI61" s="256"/>
      <c r="CJ61" s="256"/>
      <c r="CK61" s="256"/>
      <c r="CL61" s="256"/>
      <c r="CM61" s="256"/>
      <c r="CN61" s="256"/>
      <c r="CO61" s="256"/>
      <c r="CP61" s="256"/>
      <c r="CQ61" s="256"/>
      <c r="CR61" s="256"/>
      <c r="CS61" s="256"/>
      <c r="CT61" s="256"/>
      <c r="CU61" s="256"/>
      <c r="CV61" s="256"/>
      <c r="CW61" s="256"/>
      <c r="CX61" s="256"/>
      <c r="CY61" s="256"/>
      <c r="CZ61" s="256"/>
      <c r="DA61" s="256"/>
      <c r="DB61" s="256"/>
      <c r="DC61" s="256"/>
      <c r="DD61" s="256"/>
      <c r="DE61" s="256"/>
      <c r="DF61" s="256"/>
      <c r="DG61" s="256"/>
      <c r="DH61" s="256"/>
      <c r="DI61" s="256"/>
      <c r="DJ61" s="256"/>
      <c r="DK61" s="256"/>
      <c r="DL61" s="256"/>
      <c r="DM61" s="256"/>
      <c r="DN61" s="256"/>
      <c r="DO61" s="256"/>
      <c r="DP61" s="256"/>
      <c r="DQ61" s="256"/>
      <c r="DR61" s="256"/>
      <c r="DS61" s="256"/>
      <c r="DT61" s="256"/>
      <c r="DU61" s="256"/>
      <c r="DV61" s="256"/>
      <c r="DW61" s="256"/>
      <c r="DX61" s="256"/>
      <c r="DY61" s="256"/>
      <c r="DZ61" s="256"/>
      <c r="EA61" s="256"/>
      <c r="EB61" s="256"/>
      <c r="EC61" s="256"/>
      <c r="ED61" s="256"/>
      <c r="EE61" s="256"/>
      <c r="EF61" s="256"/>
      <c r="EG61" s="256"/>
      <c r="EH61" s="256"/>
      <c r="EI61" s="256"/>
      <c r="EJ61" s="256"/>
      <c r="EK61" s="256"/>
    </row>
    <row r="62" spans="1:141" s="28" customFormat="1" ht="22.2" customHeight="1" x14ac:dyDescent="0.2">
      <c r="A62" s="16">
        <v>42</v>
      </c>
      <c r="B62" s="41" t="s">
        <v>100</v>
      </c>
      <c r="C62" s="51" t="s">
        <v>152</v>
      </c>
      <c r="D62" s="19">
        <v>1</v>
      </c>
      <c r="E62" s="307">
        <v>152490</v>
      </c>
      <c r="F62" s="303">
        <f t="shared" si="1"/>
        <v>152490</v>
      </c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56"/>
      <c r="AP62" s="256"/>
      <c r="AQ62" s="256"/>
      <c r="AR62" s="256"/>
      <c r="AS62" s="256"/>
      <c r="AT62" s="256"/>
      <c r="AU62" s="256"/>
      <c r="AV62" s="256"/>
      <c r="AW62" s="256"/>
      <c r="AX62" s="256"/>
      <c r="AY62" s="256"/>
      <c r="AZ62" s="256"/>
      <c r="BA62" s="256"/>
      <c r="BB62" s="256"/>
      <c r="BC62" s="256"/>
      <c r="BD62" s="256"/>
      <c r="BE62" s="256"/>
      <c r="BF62" s="256"/>
      <c r="BG62" s="256"/>
      <c r="BH62" s="256"/>
      <c r="BI62" s="256"/>
      <c r="BJ62" s="256"/>
      <c r="BK62" s="256"/>
      <c r="BL62" s="256"/>
      <c r="BM62" s="256"/>
      <c r="BN62" s="256"/>
      <c r="BO62" s="256"/>
      <c r="BP62" s="256"/>
      <c r="BQ62" s="256"/>
      <c r="BR62" s="256"/>
      <c r="BS62" s="256"/>
      <c r="BT62" s="256"/>
      <c r="BU62" s="256"/>
      <c r="BV62" s="256"/>
      <c r="BW62" s="256"/>
      <c r="BX62" s="256"/>
      <c r="BY62" s="256"/>
      <c r="BZ62" s="256"/>
      <c r="CA62" s="256"/>
      <c r="CB62" s="256"/>
      <c r="CC62" s="256"/>
      <c r="CD62" s="256"/>
      <c r="CE62" s="256"/>
      <c r="CF62" s="256"/>
      <c r="CG62" s="256"/>
      <c r="CH62" s="256"/>
      <c r="CI62" s="256"/>
      <c r="CJ62" s="256"/>
      <c r="CK62" s="256"/>
      <c r="CL62" s="256"/>
      <c r="CM62" s="256"/>
      <c r="CN62" s="256"/>
      <c r="CO62" s="256"/>
      <c r="CP62" s="256"/>
      <c r="CQ62" s="256"/>
      <c r="CR62" s="256"/>
      <c r="CS62" s="256"/>
      <c r="CT62" s="256"/>
      <c r="CU62" s="256"/>
      <c r="CV62" s="256"/>
      <c r="CW62" s="256"/>
      <c r="CX62" s="256"/>
      <c r="CY62" s="256"/>
      <c r="CZ62" s="256"/>
      <c r="DA62" s="256"/>
      <c r="DB62" s="256"/>
      <c r="DC62" s="256"/>
      <c r="DD62" s="256"/>
      <c r="DE62" s="256"/>
      <c r="DF62" s="256"/>
      <c r="DG62" s="256"/>
      <c r="DH62" s="256"/>
      <c r="DI62" s="256"/>
      <c r="DJ62" s="256"/>
      <c r="DK62" s="256"/>
      <c r="DL62" s="256"/>
      <c r="DM62" s="256"/>
      <c r="DN62" s="256"/>
      <c r="DO62" s="256"/>
      <c r="DP62" s="256"/>
      <c r="DQ62" s="256"/>
      <c r="DR62" s="256"/>
      <c r="DS62" s="256"/>
      <c r="DT62" s="256"/>
      <c r="DU62" s="256"/>
      <c r="DV62" s="256"/>
      <c r="DW62" s="256"/>
      <c r="DX62" s="256"/>
      <c r="DY62" s="256"/>
      <c r="DZ62" s="256"/>
      <c r="EA62" s="256"/>
      <c r="EB62" s="256"/>
      <c r="EC62" s="256"/>
      <c r="ED62" s="256"/>
      <c r="EE62" s="256"/>
      <c r="EF62" s="256"/>
      <c r="EG62" s="256"/>
      <c r="EH62" s="256"/>
      <c r="EI62" s="256"/>
      <c r="EJ62" s="256"/>
      <c r="EK62" s="256"/>
    </row>
    <row r="63" spans="1:141" s="28" customFormat="1" ht="22.2" customHeight="1" x14ac:dyDescent="0.2">
      <c r="A63" s="16">
        <v>43</v>
      </c>
      <c r="B63" s="41" t="s">
        <v>101</v>
      </c>
      <c r="C63" s="51" t="s">
        <v>152</v>
      </c>
      <c r="D63" s="19">
        <v>1</v>
      </c>
      <c r="E63" s="307">
        <v>348385</v>
      </c>
      <c r="F63" s="303">
        <f t="shared" si="1"/>
        <v>348385</v>
      </c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56"/>
      <c r="AP63" s="256"/>
      <c r="AQ63" s="256"/>
      <c r="AR63" s="256"/>
      <c r="AS63" s="256"/>
      <c r="AT63" s="256"/>
      <c r="AU63" s="256"/>
      <c r="AV63" s="256"/>
      <c r="AW63" s="256"/>
      <c r="AX63" s="256"/>
      <c r="AY63" s="256"/>
      <c r="AZ63" s="256"/>
      <c r="BA63" s="256"/>
      <c r="BB63" s="256"/>
      <c r="BC63" s="256"/>
      <c r="BD63" s="256"/>
      <c r="BE63" s="256"/>
      <c r="BF63" s="256"/>
      <c r="BG63" s="256"/>
      <c r="BH63" s="256"/>
      <c r="BI63" s="256"/>
      <c r="BJ63" s="256"/>
      <c r="BK63" s="256"/>
      <c r="BL63" s="256"/>
      <c r="BM63" s="256"/>
      <c r="BN63" s="256"/>
      <c r="BO63" s="256"/>
      <c r="BP63" s="256"/>
      <c r="BQ63" s="256"/>
      <c r="BR63" s="256"/>
      <c r="BS63" s="256"/>
      <c r="BT63" s="256"/>
      <c r="BU63" s="256"/>
      <c r="BV63" s="256"/>
      <c r="BW63" s="256"/>
      <c r="BX63" s="256"/>
      <c r="BY63" s="256"/>
      <c r="BZ63" s="256"/>
      <c r="CA63" s="256"/>
      <c r="CB63" s="256"/>
      <c r="CC63" s="256"/>
      <c r="CD63" s="256"/>
      <c r="CE63" s="256"/>
      <c r="CF63" s="256"/>
      <c r="CG63" s="256"/>
      <c r="CH63" s="256"/>
      <c r="CI63" s="256"/>
      <c r="CJ63" s="256"/>
      <c r="CK63" s="256"/>
      <c r="CL63" s="256"/>
      <c r="CM63" s="256"/>
      <c r="CN63" s="256"/>
      <c r="CO63" s="256"/>
      <c r="CP63" s="256"/>
      <c r="CQ63" s="256"/>
      <c r="CR63" s="256"/>
      <c r="CS63" s="256"/>
      <c r="CT63" s="256"/>
      <c r="CU63" s="256"/>
      <c r="CV63" s="256"/>
      <c r="CW63" s="256"/>
      <c r="CX63" s="256"/>
      <c r="CY63" s="256"/>
      <c r="CZ63" s="256"/>
      <c r="DA63" s="256"/>
      <c r="DB63" s="256"/>
      <c r="DC63" s="256"/>
      <c r="DD63" s="256"/>
      <c r="DE63" s="256"/>
      <c r="DF63" s="256"/>
      <c r="DG63" s="256"/>
      <c r="DH63" s="256"/>
      <c r="DI63" s="256"/>
      <c r="DJ63" s="256"/>
      <c r="DK63" s="256"/>
      <c r="DL63" s="256"/>
      <c r="DM63" s="256"/>
      <c r="DN63" s="256"/>
      <c r="DO63" s="256"/>
      <c r="DP63" s="256"/>
      <c r="DQ63" s="256"/>
      <c r="DR63" s="256"/>
      <c r="DS63" s="256"/>
      <c r="DT63" s="256"/>
      <c r="DU63" s="256"/>
      <c r="DV63" s="256"/>
      <c r="DW63" s="256"/>
      <c r="DX63" s="256"/>
      <c r="DY63" s="256"/>
      <c r="DZ63" s="256"/>
      <c r="EA63" s="256"/>
      <c r="EB63" s="256"/>
      <c r="EC63" s="256"/>
      <c r="ED63" s="256"/>
      <c r="EE63" s="256"/>
      <c r="EF63" s="256"/>
      <c r="EG63" s="256"/>
      <c r="EH63" s="256"/>
      <c r="EI63" s="256"/>
      <c r="EJ63" s="256"/>
      <c r="EK63" s="256"/>
    </row>
    <row r="64" spans="1:141" s="28" customFormat="1" ht="22.2" customHeight="1" x14ac:dyDescent="0.2">
      <c r="A64" s="16">
        <v>44</v>
      </c>
      <c r="B64" s="41" t="s">
        <v>102</v>
      </c>
      <c r="C64" s="51" t="s">
        <v>152</v>
      </c>
      <c r="D64" s="19">
        <v>1</v>
      </c>
      <c r="E64" s="307">
        <v>379892</v>
      </c>
      <c r="F64" s="303">
        <f t="shared" si="1"/>
        <v>379892</v>
      </c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56"/>
      <c r="AP64" s="256"/>
      <c r="AQ64" s="256"/>
      <c r="AR64" s="256"/>
      <c r="AS64" s="256"/>
      <c r="AT64" s="256"/>
      <c r="AU64" s="256"/>
      <c r="AV64" s="256"/>
      <c r="AW64" s="256"/>
      <c r="AX64" s="256"/>
      <c r="AY64" s="256"/>
      <c r="AZ64" s="256"/>
      <c r="BA64" s="256"/>
      <c r="BB64" s="256"/>
      <c r="BC64" s="256"/>
      <c r="BD64" s="256"/>
      <c r="BE64" s="256"/>
      <c r="BF64" s="256"/>
      <c r="BG64" s="256"/>
      <c r="BH64" s="256"/>
      <c r="BI64" s="256"/>
      <c r="BJ64" s="256"/>
      <c r="BK64" s="256"/>
      <c r="BL64" s="256"/>
      <c r="BM64" s="256"/>
      <c r="BN64" s="256"/>
      <c r="BO64" s="256"/>
      <c r="BP64" s="256"/>
      <c r="BQ64" s="256"/>
      <c r="BR64" s="256"/>
      <c r="BS64" s="256"/>
      <c r="BT64" s="256"/>
      <c r="BU64" s="256"/>
      <c r="BV64" s="256"/>
      <c r="BW64" s="256"/>
      <c r="BX64" s="256"/>
      <c r="BY64" s="256"/>
      <c r="BZ64" s="256"/>
      <c r="CA64" s="256"/>
      <c r="CB64" s="256"/>
      <c r="CC64" s="256"/>
      <c r="CD64" s="256"/>
      <c r="CE64" s="256"/>
      <c r="CF64" s="256"/>
      <c r="CG64" s="256"/>
      <c r="CH64" s="256"/>
      <c r="CI64" s="256"/>
      <c r="CJ64" s="256"/>
      <c r="CK64" s="256"/>
      <c r="CL64" s="256"/>
      <c r="CM64" s="256"/>
      <c r="CN64" s="256"/>
      <c r="CO64" s="256"/>
      <c r="CP64" s="256"/>
      <c r="CQ64" s="256"/>
      <c r="CR64" s="256"/>
      <c r="CS64" s="256"/>
      <c r="CT64" s="256"/>
      <c r="CU64" s="256"/>
      <c r="CV64" s="256"/>
      <c r="CW64" s="256"/>
      <c r="CX64" s="256"/>
      <c r="CY64" s="256"/>
      <c r="CZ64" s="256"/>
      <c r="DA64" s="256"/>
      <c r="DB64" s="256"/>
      <c r="DC64" s="256"/>
      <c r="DD64" s="256"/>
      <c r="DE64" s="256"/>
      <c r="DF64" s="256"/>
      <c r="DG64" s="256"/>
      <c r="DH64" s="256"/>
      <c r="DI64" s="256"/>
      <c r="DJ64" s="256"/>
      <c r="DK64" s="256"/>
      <c r="DL64" s="256"/>
      <c r="DM64" s="256"/>
      <c r="DN64" s="256"/>
      <c r="DO64" s="256"/>
      <c r="DP64" s="256"/>
      <c r="DQ64" s="256"/>
      <c r="DR64" s="256"/>
      <c r="DS64" s="256"/>
      <c r="DT64" s="256"/>
      <c r="DU64" s="256"/>
      <c r="DV64" s="256"/>
      <c r="DW64" s="256"/>
      <c r="DX64" s="256"/>
      <c r="DY64" s="256"/>
      <c r="DZ64" s="256"/>
      <c r="EA64" s="256"/>
      <c r="EB64" s="256"/>
      <c r="EC64" s="256"/>
      <c r="ED64" s="256"/>
      <c r="EE64" s="256"/>
      <c r="EF64" s="256"/>
      <c r="EG64" s="256"/>
      <c r="EH64" s="256"/>
      <c r="EI64" s="256"/>
      <c r="EJ64" s="256"/>
      <c r="EK64" s="256"/>
    </row>
    <row r="65" spans="1:141" s="28" customFormat="1" ht="22.2" customHeight="1" x14ac:dyDescent="0.2">
      <c r="A65" s="16">
        <v>45</v>
      </c>
      <c r="B65" s="41" t="s">
        <v>103</v>
      </c>
      <c r="C65" s="51" t="s">
        <v>152</v>
      </c>
      <c r="D65" s="19">
        <v>1</v>
      </c>
      <c r="E65" s="307">
        <v>107217</v>
      </c>
      <c r="F65" s="303">
        <f t="shared" si="1"/>
        <v>107217</v>
      </c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56"/>
      <c r="AP65" s="256"/>
      <c r="AQ65" s="256"/>
      <c r="AR65" s="256"/>
      <c r="AS65" s="256"/>
      <c r="AT65" s="256"/>
      <c r="AU65" s="256"/>
      <c r="AV65" s="256"/>
      <c r="AW65" s="256"/>
      <c r="AX65" s="256"/>
      <c r="AY65" s="256"/>
      <c r="AZ65" s="256"/>
      <c r="BA65" s="256"/>
      <c r="BB65" s="256"/>
      <c r="BC65" s="256"/>
      <c r="BD65" s="256"/>
      <c r="BE65" s="256"/>
      <c r="BF65" s="256"/>
      <c r="BG65" s="256"/>
      <c r="BH65" s="256"/>
      <c r="BI65" s="256"/>
      <c r="BJ65" s="256"/>
      <c r="BK65" s="256"/>
      <c r="BL65" s="256"/>
      <c r="BM65" s="256"/>
      <c r="BN65" s="256"/>
      <c r="BO65" s="256"/>
      <c r="BP65" s="256"/>
      <c r="BQ65" s="256"/>
      <c r="BR65" s="256"/>
      <c r="BS65" s="256"/>
      <c r="BT65" s="256"/>
      <c r="BU65" s="256"/>
      <c r="BV65" s="256"/>
      <c r="BW65" s="256"/>
      <c r="BX65" s="256"/>
      <c r="BY65" s="256"/>
      <c r="BZ65" s="256"/>
      <c r="CA65" s="256"/>
      <c r="CB65" s="256"/>
      <c r="CC65" s="256"/>
      <c r="CD65" s="256"/>
      <c r="CE65" s="256"/>
      <c r="CF65" s="256"/>
      <c r="CG65" s="256"/>
      <c r="CH65" s="256"/>
      <c r="CI65" s="256"/>
      <c r="CJ65" s="256"/>
      <c r="CK65" s="256"/>
      <c r="CL65" s="256"/>
      <c r="CM65" s="256"/>
      <c r="CN65" s="256"/>
      <c r="CO65" s="256"/>
      <c r="CP65" s="256"/>
      <c r="CQ65" s="256"/>
      <c r="CR65" s="256"/>
      <c r="CS65" s="256"/>
      <c r="CT65" s="256"/>
      <c r="CU65" s="256"/>
      <c r="CV65" s="256"/>
      <c r="CW65" s="256"/>
      <c r="CX65" s="256"/>
      <c r="CY65" s="256"/>
      <c r="CZ65" s="256"/>
      <c r="DA65" s="256"/>
      <c r="DB65" s="256"/>
      <c r="DC65" s="256"/>
      <c r="DD65" s="256"/>
      <c r="DE65" s="256"/>
      <c r="DF65" s="256"/>
      <c r="DG65" s="256"/>
      <c r="DH65" s="256"/>
      <c r="DI65" s="256"/>
      <c r="DJ65" s="256"/>
      <c r="DK65" s="256"/>
      <c r="DL65" s="256"/>
      <c r="DM65" s="256"/>
      <c r="DN65" s="256"/>
      <c r="DO65" s="256"/>
      <c r="DP65" s="256"/>
      <c r="DQ65" s="256"/>
      <c r="DR65" s="256"/>
      <c r="DS65" s="256"/>
      <c r="DT65" s="256"/>
      <c r="DU65" s="256"/>
      <c r="DV65" s="256"/>
      <c r="DW65" s="256"/>
      <c r="DX65" s="256"/>
      <c r="DY65" s="256"/>
      <c r="DZ65" s="256"/>
      <c r="EA65" s="256"/>
      <c r="EB65" s="256"/>
      <c r="EC65" s="256"/>
      <c r="ED65" s="256"/>
      <c r="EE65" s="256"/>
      <c r="EF65" s="256"/>
      <c r="EG65" s="256"/>
      <c r="EH65" s="256"/>
      <c r="EI65" s="256"/>
      <c r="EJ65" s="256"/>
      <c r="EK65" s="256"/>
    </row>
    <row r="66" spans="1:141" s="28" customFormat="1" ht="22.2" customHeight="1" x14ac:dyDescent="0.2">
      <c r="A66" s="16">
        <v>46</v>
      </c>
      <c r="B66" s="41" t="s">
        <v>104</v>
      </c>
      <c r="C66" s="51" t="s">
        <v>152</v>
      </c>
      <c r="D66" s="19">
        <v>1</v>
      </c>
      <c r="E66" s="307">
        <v>206587</v>
      </c>
      <c r="F66" s="303">
        <f t="shared" si="1"/>
        <v>206587</v>
      </c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56"/>
      <c r="AP66" s="256"/>
      <c r="AQ66" s="256"/>
      <c r="AR66" s="256"/>
      <c r="AS66" s="256"/>
      <c r="AT66" s="256"/>
      <c r="AU66" s="256"/>
      <c r="AV66" s="256"/>
      <c r="AW66" s="256"/>
      <c r="AX66" s="256"/>
      <c r="AY66" s="256"/>
      <c r="AZ66" s="256"/>
      <c r="BA66" s="256"/>
      <c r="BB66" s="256"/>
      <c r="BC66" s="256"/>
      <c r="BD66" s="256"/>
      <c r="BE66" s="256"/>
      <c r="BF66" s="256"/>
      <c r="BG66" s="256"/>
      <c r="BH66" s="256"/>
      <c r="BI66" s="256"/>
      <c r="BJ66" s="256"/>
      <c r="BK66" s="256"/>
      <c r="BL66" s="256"/>
      <c r="BM66" s="256"/>
      <c r="BN66" s="256"/>
      <c r="BO66" s="256"/>
      <c r="BP66" s="256"/>
      <c r="BQ66" s="256"/>
      <c r="BR66" s="256"/>
      <c r="BS66" s="256"/>
      <c r="BT66" s="256"/>
      <c r="BU66" s="256"/>
      <c r="BV66" s="256"/>
      <c r="BW66" s="256"/>
      <c r="BX66" s="256"/>
      <c r="BY66" s="256"/>
      <c r="BZ66" s="256"/>
      <c r="CA66" s="256"/>
      <c r="CB66" s="256"/>
      <c r="CC66" s="256"/>
      <c r="CD66" s="256"/>
      <c r="CE66" s="256"/>
      <c r="CF66" s="256"/>
      <c r="CG66" s="256"/>
      <c r="CH66" s="256"/>
      <c r="CI66" s="256"/>
      <c r="CJ66" s="256"/>
      <c r="CK66" s="256"/>
      <c r="CL66" s="256"/>
      <c r="CM66" s="256"/>
      <c r="CN66" s="256"/>
      <c r="CO66" s="256"/>
      <c r="CP66" s="256"/>
      <c r="CQ66" s="256"/>
      <c r="CR66" s="256"/>
      <c r="CS66" s="256"/>
      <c r="CT66" s="256"/>
      <c r="CU66" s="256"/>
      <c r="CV66" s="256"/>
      <c r="CW66" s="256"/>
      <c r="CX66" s="256"/>
      <c r="CY66" s="256"/>
      <c r="CZ66" s="256"/>
      <c r="DA66" s="256"/>
      <c r="DB66" s="256"/>
      <c r="DC66" s="256"/>
      <c r="DD66" s="256"/>
      <c r="DE66" s="256"/>
      <c r="DF66" s="256"/>
      <c r="DG66" s="256"/>
      <c r="DH66" s="256"/>
      <c r="DI66" s="256"/>
      <c r="DJ66" s="256"/>
      <c r="DK66" s="256"/>
      <c r="DL66" s="256"/>
      <c r="DM66" s="256"/>
      <c r="DN66" s="256"/>
      <c r="DO66" s="256"/>
      <c r="DP66" s="256"/>
      <c r="DQ66" s="256"/>
      <c r="DR66" s="256"/>
      <c r="DS66" s="256"/>
      <c r="DT66" s="256"/>
      <c r="DU66" s="256"/>
      <c r="DV66" s="256"/>
      <c r="DW66" s="256"/>
      <c r="DX66" s="256"/>
      <c r="DY66" s="256"/>
      <c r="DZ66" s="256"/>
      <c r="EA66" s="256"/>
      <c r="EB66" s="256"/>
      <c r="EC66" s="256"/>
      <c r="ED66" s="256"/>
      <c r="EE66" s="256"/>
      <c r="EF66" s="256"/>
      <c r="EG66" s="256"/>
      <c r="EH66" s="256"/>
      <c r="EI66" s="256"/>
      <c r="EJ66" s="256"/>
      <c r="EK66" s="256"/>
    </row>
    <row r="67" spans="1:141" s="28" customFormat="1" ht="22.2" customHeight="1" x14ac:dyDescent="0.2">
      <c r="A67" s="16">
        <v>47</v>
      </c>
      <c r="B67" s="41" t="s">
        <v>105</v>
      </c>
      <c r="C67" s="51" t="s">
        <v>152</v>
      </c>
      <c r="D67" s="19">
        <v>1</v>
      </c>
      <c r="E67" s="307">
        <v>330600</v>
      </c>
      <c r="F67" s="303">
        <f t="shared" si="1"/>
        <v>330600</v>
      </c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56"/>
      <c r="AP67" s="256"/>
      <c r="AQ67" s="256"/>
      <c r="AR67" s="256"/>
      <c r="AS67" s="256"/>
      <c r="AT67" s="256"/>
      <c r="AU67" s="256"/>
      <c r="AV67" s="256"/>
      <c r="AW67" s="256"/>
      <c r="AX67" s="256"/>
      <c r="AY67" s="256"/>
      <c r="AZ67" s="256"/>
      <c r="BA67" s="256"/>
      <c r="BB67" s="256"/>
      <c r="BC67" s="256"/>
      <c r="BD67" s="256"/>
      <c r="BE67" s="256"/>
      <c r="BF67" s="256"/>
      <c r="BG67" s="256"/>
      <c r="BH67" s="256"/>
      <c r="BI67" s="256"/>
      <c r="BJ67" s="256"/>
      <c r="BK67" s="256"/>
      <c r="BL67" s="256"/>
      <c r="BM67" s="256"/>
      <c r="BN67" s="256"/>
      <c r="BO67" s="256"/>
      <c r="BP67" s="256"/>
      <c r="BQ67" s="256"/>
      <c r="BR67" s="256"/>
      <c r="BS67" s="256"/>
      <c r="BT67" s="256"/>
      <c r="BU67" s="256"/>
      <c r="BV67" s="256"/>
      <c r="BW67" s="256"/>
      <c r="BX67" s="256"/>
      <c r="BY67" s="256"/>
      <c r="BZ67" s="256"/>
      <c r="CA67" s="256"/>
      <c r="CB67" s="256"/>
      <c r="CC67" s="256"/>
      <c r="CD67" s="256"/>
      <c r="CE67" s="256"/>
      <c r="CF67" s="256"/>
      <c r="CG67" s="256"/>
      <c r="CH67" s="256"/>
      <c r="CI67" s="256"/>
      <c r="CJ67" s="256"/>
      <c r="CK67" s="256"/>
      <c r="CL67" s="256"/>
      <c r="CM67" s="256"/>
      <c r="CN67" s="256"/>
      <c r="CO67" s="256"/>
      <c r="CP67" s="256"/>
      <c r="CQ67" s="256"/>
      <c r="CR67" s="256"/>
      <c r="CS67" s="256"/>
      <c r="CT67" s="256"/>
      <c r="CU67" s="256"/>
      <c r="CV67" s="256"/>
      <c r="CW67" s="256"/>
      <c r="CX67" s="256"/>
      <c r="CY67" s="256"/>
      <c r="CZ67" s="256"/>
      <c r="DA67" s="256"/>
      <c r="DB67" s="256"/>
      <c r="DC67" s="256"/>
      <c r="DD67" s="256"/>
      <c r="DE67" s="256"/>
      <c r="DF67" s="256"/>
      <c r="DG67" s="256"/>
      <c r="DH67" s="256"/>
      <c r="DI67" s="256"/>
      <c r="DJ67" s="256"/>
      <c r="DK67" s="256"/>
      <c r="DL67" s="256"/>
      <c r="DM67" s="256"/>
      <c r="DN67" s="256"/>
      <c r="DO67" s="256"/>
      <c r="DP67" s="256"/>
      <c r="DQ67" s="256"/>
      <c r="DR67" s="256"/>
      <c r="DS67" s="256"/>
      <c r="DT67" s="256"/>
      <c r="DU67" s="256"/>
      <c r="DV67" s="256"/>
      <c r="DW67" s="256"/>
      <c r="DX67" s="256"/>
      <c r="DY67" s="256"/>
      <c r="DZ67" s="256"/>
      <c r="EA67" s="256"/>
      <c r="EB67" s="256"/>
      <c r="EC67" s="256"/>
      <c r="ED67" s="256"/>
      <c r="EE67" s="256"/>
      <c r="EF67" s="256"/>
      <c r="EG67" s="256"/>
      <c r="EH67" s="256"/>
      <c r="EI67" s="256"/>
      <c r="EJ67" s="256"/>
      <c r="EK67" s="256"/>
    </row>
    <row r="68" spans="1:141" s="28" customFormat="1" ht="22.2" customHeight="1" x14ac:dyDescent="0.2">
      <c r="A68" s="16">
        <v>48</v>
      </c>
      <c r="B68" s="41" t="s">
        <v>106</v>
      </c>
      <c r="C68" s="51" t="s">
        <v>152</v>
      </c>
      <c r="D68" s="19">
        <v>1</v>
      </c>
      <c r="E68" s="307">
        <v>138190</v>
      </c>
      <c r="F68" s="303">
        <f t="shared" si="1"/>
        <v>138190</v>
      </c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56"/>
      <c r="AP68" s="256"/>
      <c r="AQ68" s="256"/>
      <c r="AR68" s="256"/>
      <c r="AS68" s="256"/>
      <c r="AT68" s="256"/>
      <c r="AU68" s="256"/>
      <c r="AV68" s="256"/>
      <c r="AW68" s="256"/>
      <c r="AX68" s="256"/>
      <c r="AY68" s="256"/>
      <c r="AZ68" s="256"/>
      <c r="BA68" s="256"/>
      <c r="BB68" s="256"/>
      <c r="BC68" s="256"/>
      <c r="BD68" s="256"/>
      <c r="BE68" s="256"/>
      <c r="BF68" s="256"/>
      <c r="BG68" s="256"/>
      <c r="BH68" s="256"/>
      <c r="BI68" s="256"/>
      <c r="BJ68" s="256"/>
      <c r="BK68" s="256"/>
      <c r="BL68" s="256"/>
      <c r="BM68" s="256"/>
      <c r="BN68" s="256"/>
      <c r="BO68" s="256"/>
      <c r="BP68" s="256"/>
      <c r="BQ68" s="256"/>
      <c r="BR68" s="256"/>
      <c r="BS68" s="256"/>
      <c r="BT68" s="256"/>
      <c r="BU68" s="256"/>
      <c r="BV68" s="256"/>
      <c r="BW68" s="256"/>
      <c r="BX68" s="256"/>
      <c r="BY68" s="256"/>
      <c r="BZ68" s="256"/>
      <c r="CA68" s="256"/>
      <c r="CB68" s="256"/>
      <c r="CC68" s="256"/>
      <c r="CD68" s="256"/>
      <c r="CE68" s="256"/>
      <c r="CF68" s="256"/>
      <c r="CG68" s="256"/>
      <c r="CH68" s="256"/>
      <c r="CI68" s="256"/>
      <c r="CJ68" s="256"/>
      <c r="CK68" s="256"/>
      <c r="CL68" s="256"/>
      <c r="CM68" s="256"/>
      <c r="CN68" s="256"/>
      <c r="CO68" s="256"/>
      <c r="CP68" s="256"/>
      <c r="CQ68" s="256"/>
      <c r="CR68" s="256"/>
      <c r="CS68" s="256"/>
      <c r="CT68" s="256"/>
      <c r="CU68" s="256"/>
      <c r="CV68" s="256"/>
      <c r="CW68" s="256"/>
      <c r="CX68" s="256"/>
      <c r="CY68" s="256"/>
      <c r="CZ68" s="256"/>
      <c r="DA68" s="256"/>
      <c r="DB68" s="256"/>
      <c r="DC68" s="256"/>
      <c r="DD68" s="256"/>
      <c r="DE68" s="256"/>
      <c r="DF68" s="256"/>
      <c r="DG68" s="256"/>
      <c r="DH68" s="256"/>
      <c r="DI68" s="256"/>
      <c r="DJ68" s="256"/>
      <c r="DK68" s="256"/>
      <c r="DL68" s="256"/>
      <c r="DM68" s="256"/>
      <c r="DN68" s="256"/>
      <c r="DO68" s="256"/>
      <c r="DP68" s="256"/>
      <c r="DQ68" s="256"/>
      <c r="DR68" s="256"/>
      <c r="DS68" s="256"/>
      <c r="DT68" s="256"/>
      <c r="DU68" s="256"/>
      <c r="DV68" s="256"/>
      <c r="DW68" s="256"/>
      <c r="DX68" s="256"/>
      <c r="DY68" s="256"/>
      <c r="DZ68" s="256"/>
      <c r="EA68" s="256"/>
      <c r="EB68" s="256"/>
      <c r="EC68" s="256"/>
      <c r="ED68" s="256"/>
      <c r="EE68" s="256"/>
      <c r="EF68" s="256"/>
      <c r="EG68" s="256"/>
      <c r="EH68" s="256"/>
      <c r="EI68" s="256"/>
      <c r="EJ68" s="256"/>
      <c r="EK68" s="256"/>
    </row>
    <row r="69" spans="1:141" s="28" customFormat="1" ht="22.2" customHeight="1" x14ac:dyDescent="0.2">
      <c r="A69" s="16">
        <v>49</v>
      </c>
      <c r="B69" s="41" t="s">
        <v>107</v>
      </c>
      <c r="C69" s="51" t="s">
        <v>153</v>
      </c>
      <c r="D69" s="19">
        <v>1</v>
      </c>
      <c r="E69" s="307">
        <v>218374</v>
      </c>
      <c r="F69" s="303">
        <f t="shared" si="1"/>
        <v>218374</v>
      </c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  <c r="AD69" s="256"/>
      <c r="AE69" s="256"/>
      <c r="AF69" s="256"/>
      <c r="AG69" s="256"/>
      <c r="AH69" s="256"/>
      <c r="AI69" s="256"/>
      <c r="AJ69" s="256"/>
      <c r="AK69" s="256"/>
      <c r="AL69" s="256"/>
      <c r="AM69" s="256"/>
      <c r="AN69" s="256"/>
      <c r="AO69" s="256"/>
      <c r="AP69" s="256"/>
      <c r="AQ69" s="256"/>
      <c r="AR69" s="256"/>
      <c r="AS69" s="256"/>
      <c r="AT69" s="256"/>
      <c r="AU69" s="256"/>
      <c r="AV69" s="256"/>
      <c r="AW69" s="256"/>
      <c r="AX69" s="256"/>
      <c r="AY69" s="256"/>
      <c r="AZ69" s="256"/>
      <c r="BA69" s="256"/>
      <c r="BB69" s="256"/>
      <c r="BC69" s="256"/>
      <c r="BD69" s="256"/>
      <c r="BE69" s="256"/>
      <c r="BF69" s="256"/>
      <c r="BG69" s="256"/>
      <c r="BH69" s="256"/>
      <c r="BI69" s="256"/>
      <c r="BJ69" s="256"/>
      <c r="BK69" s="256"/>
      <c r="BL69" s="256"/>
      <c r="BM69" s="256"/>
      <c r="BN69" s="256"/>
      <c r="BO69" s="256"/>
      <c r="BP69" s="256"/>
      <c r="BQ69" s="256"/>
      <c r="BR69" s="256"/>
      <c r="BS69" s="256"/>
      <c r="BT69" s="256"/>
      <c r="BU69" s="256"/>
      <c r="BV69" s="256"/>
      <c r="BW69" s="256"/>
      <c r="BX69" s="256"/>
      <c r="BY69" s="256"/>
      <c r="BZ69" s="256"/>
      <c r="CA69" s="256"/>
      <c r="CB69" s="256"/>
      <c r="CC69" s="256"/>
      <c r="CD69" s="256"/>
      <c r="CE69" s="256"/>
      <c r="CF69" s="256"/>
      <c r="CG69" s="256"/>
      <c r="CH69" s="256"/>
      <c r="CI69" s="256"/>
      <c r="CJ69" s="256"/>
      <c r="CK69" s="256"/>
      <c r="CL69" s="256"/>
      <c r="CM69" s="256"/>
      <c r="CN69" s="256"/>
      <c r="CO69" s="256"/>
      <c r="CP69" s="256"/>
      <c r="CQ69" s="256"/>
      <c r="CR69" s="256"/>
      <c r="CS69" s="256"/>
      <c r="CT69" s="256"/>
      <c r="CU69" s="256"/>
      <c r="CV69" s="256"/>
      <c r="CW69" s="256"/>
      <c r="CX69" s="256"/>
      <c r="CY69" s="256"/>
      <c r="CZ69" s="256"/>
      <c r="DA69" s="256"/>
      <c r="DB69" s="256"/>
      <c r="DC69" s="256"/>
      <c r="DD69" s="256"/>
      <c r="DE69" s="256"/>
      <c r="DF69" s="256"/>
      <c r="DG69" s="256"/>
      <c r="DH69" s="256"/>
      <c r="DI69" s="256"/>
      <c r="DJ69" s="256"/>
      <c r="DK69" s="256"/>
      <c r="DL69" s="256"/>
      <c r="DM69" s="256"/>
      <c r="DN69" s="256"/>
      <c r="DO69" s="256"/>
      <c r="DP69" s="256"/>
      <c r="DQ69" s="256"/>
      <c r="DR69" s="256"/>
      <c r="DS69" s="256"/>
      <c r="DT69" s="256"/>
      <c r="DU69" s="256"/>
      <c r="DV69" s="256"/>
      <c r="DW69" s="256"/>
      <c r="DX69" s="256"/>
      <c r="DY69" s="256"/>
      <c r="DZ69" s="256"/>
      <c r="EA69" s="256"/>
      <c r="EB69" s="256"/>
      <c r="EC69" s="256"/>
      <c r="ED69" s="256"/>
      <c r="EE69" s="256"/>
      <c r="EF69" s="256"/>
      <c r="EG69" s="256"/>
      <c r="EH69" s="256"/>
      <c r="EI69" s="256"/>
      <c r="EJ69" s="256"/>
      <c r="EK69" s="256"/>
    </row>
    <row r="70" spans="1:141" s="28" customFormat="1" ht="22.2" customHeight="1" x14ac:dyDescent="0.2">
      <c r="A70" s="16">
        <v>50</v>
      </c>
      <c r="B70" s="41" t="s">
        <v>108</v>
      </c>
      <c r="C70" s="51" t="s">
        <v>154</v>
      </c>
      <c r="D70" s="19">
        <v>1</v>
      </c>
      <c r="E70" s="307">
        <v>177452</v>
      </c>
      <c r="F70" s="303">
        <f t="shared" si="1"/>
        <v>177452</v>
      </c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  <c r="AD70" s="256"/>
      <c r="AE70" s="256"/>
      <c r="AF70" s="256"/>
      <c r="AG70" s="256"/>
      <c r="AH70" s="256"/>
      <c r="AI70" s="256"/>
      <c r="AJ70" s="256"/>
      <c r="AK70" s="256"/>
      <c r="AL70" s="256"/>
      <c r="AM70" s="256"/>
      <c r="AN70" s="256"/>
      <c r="AO70" s="256"/>
      <c r="AP70" s="256"/>
      <c r="AQ70" s="256"/>
      <c r="AR70" s="256"/>
      <c r="AS70" s="256"/>
      <c r="AT70" s="256"/>
      <c r="AU70" s="256"/>
      <c r="AV70" s="256"/>
      <c r="AW70" s="256"/>
      <c r="AX70" s="256"/>
      <c r="AY70" s="256"/>
      <c r="AZ70" s="256"/>
      <c r="BA70" s="256"/>
      <c r="BB70" s="256"/>
      <c r="BC70" s="256"/>
      <c r="BD70" s="256"/>
      <c r="BE70" s="256"/>
      <c r="BF70" s="256"/>
      <c r="BG70" s="256"/>
      <c r="BH70" s="256"/>
      <c r="BI70" s="256"/>
      <c r="BJ70" s="256"/>
      <c r="BK70" s="256"/>
      <c r="BL70" s="256"/>
      <c r="BM70" s="256"/>
      <c r="BN70" s="256"/>
      <c r="BO70" s="256"/>
      <c r="BP70" s="256"/>
      <c r="BQ70" s="256"/>
      <c r="BR70" s="256"/>
      <c r="BS70" s="256"/>
      <c r="BT70" s="256"/>
      <c r="BU70" s="256"/>
      <c r="BV70" s="256"/>
      <c r="BW70" s="256"/>
      <c r="BX70" s="256"/>
      <c r="BY70" s="256"/>
      <c r="BZ70" s="256"/>
      <c r="CA70" s="256"/>
      <c r="CB70" s="256"/>
      <c r="CC70" s="256"/>
      <c r="CD70" s="256"/>
      <c r="CE70" s="256"/>
      <c r="CF70" s="256"/>
      <c r="CG70" s="256"/>
      <c r="CH70" s="256"/>
      <c r="CI70" s="256"/>
      <c r="CJ70" s="256"/>
      <c r="CK70" s="256"/>
      <c r="CL70" s="256"/>
      <c r="CM70" s="256"/>
      <c r="CN70" s="256"/>
      <c r="CO70" s="256"/>
      <c r="CP70" s="256"/>
      <c r="CQ70" s="256"/>
      <c r="CR70" s="256"/>
      <c r="CS70" s="256"/>
      <c r="CT70" s="256"/>
      <c r="CU70" s="256"/>
      <c r="CV70" s="256"/>
      <c r="CW70" s="256"/>
      <c r="CX70" s="256"/>
      <c r="CY70" s="256"/>
      <c r="CZ70" s="256"/>
      <c r="DA70" s="256"/>
      <c r="DB70" s="256"/>
      <c r="DC70" s="256"/>
      <c r="DD70" s="256"/>
      <c r="DE70" s="256"/>
      <c r="DF70" s="256"/>
      <c r="DG70" s="256"/>
      <c r="DH70" s="256"/>
      <c r="DI70" s="256"/>
      <c r="DJ70" s="256"/>
      <c r="DK70" s="256"/>
      <c r="DL70" s="256"/>
      <c r="DM70" s="256"/>
      <c r="DN70" s="256"/>
      <c r="DO70" s="256"/>
      <c r="DP70" s="256"/>
      <c r="DQ70" s="256"/>
      <c r="DR70" s="256"/>
      <c r="DS70" s="256"/>
      <c r="DT70" s="256"/>
      <c r="DU70" s="256"/>
      <c r="DV70" s="256"/>
      <c r="DW70" s="256"/>
      <c r="DX70" s="256"/>
      <c r="DY70" s="256"/>
      <c r="DZ70" s="256"/>
      <c r="EA70" s="256"/>
      <c r="EB70" s="256"/>
      <c r="EC70" s="256"/>
      <c r="ED70" s="256"/>
      <c r="EE70" s="256"/>
      <c r="EF70" s="256"/>
      <c r="EG70" s="256"/>
      <c r="EH70" s="256"/>
      <c r="EI70" s="256"/>
      <c r="EJ70" s="256"/>
      <c r="EK70" s="256"/>
    </row>
    <row r="71" spans="1:141" s="28" customFormat="1" ht="22.2" customHeight="1" x14ac:dyDescent="0.2">
      <c r="A71" s="16">
        <v>51</v>
      </c>
      <c r="B71" s="41" t="s">
        <v>109</v>
      </c>
      <c r="C71" s="51" t="s">
        <v>152</v>
      </c>
      <c r="D71" s="19">
        <v>1</v>
      </c>
      <c r="E71" s="307">
        <v>311258</v>
      </c>
      <c r="F71" s="303">
        <f t="shared" si="1"/>
        <v>311258</v>
      </c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56"/>
      <c r="AT71" s="256"/>
      <c r="AU71" s="256"/>
      <c r="AV71" s="256"/>
      <c r="AW71" s="256"/>
      <c r="AX71" s="256"/>
      <c r="AY71" s="256"/>
      <c r="AZ71" s="256"/>
      <c r="BA71" s="256"/>
      <c r="BB71" s="256"/>
      <c r="BC71" s="256"/>
      <c r="BD71" s="256"/>
      <c r="BE71" s="256"/>
      <c r="BF71" s="256"/>
      <c r="BG71" s="256"/>
      <c r="BH71" s="256"/>
      <c r="BI71" s="256"/>
      <c r="BJ71" s="256"/>
      <c r="BK71" s="256"/>
      <c r="BL71" s="256"/>
      <c r="BM71" s="256"/>
      <c r="BN71" s="256"/>
      <c r="BO71" s="256"/>
      <c r="BP71" s="256"/>
      <c r="BQ71" s="256"/>
      <c r="BR71" s="256"/>
      <c r="BS71" s="256"/>
      <c r="BT71" s="256"/>
      <c r="BU71" s="256"/>
      <c r="BV71" s="256"/>
      <c r="BW71" s="256"/>
      <c r="BX71" s="256"/>
      <c r="BY71" s="256"/>
      <c r="BZ71" s="256"/>
      <c r="CA71" s="256"/>
      <c r="CB71" s="256"/>
      <c r="CC71" s="256"/>
      <c r="CD71" s="256"/>
      <c r="CE71" s="256"/>
      <c r="CF71" s="256"/>
      <c r="CG71" s="256"/>
      <c r="CH71" s="256"/>
      <c r="CI71" s="256"/>
      <c r="CJ71" s="256"/>
      <c r="CK71" s="256"/>
      <c r="CL71" s="256"/>
      <c r="CM71" s="256"/>
      <c r="CN71" s="256"/>
      <c r="CO71" s="256"/>
      <c r="CP71" s="256"/>
      <c r="CQ71" s="256"/>
      <c r="CR71" s="256"/>
      <c r="CS71" s="256"/>
      <c r="CT71" s="256"/>
      <c r="CU71" s="256"/>
      <c r="CV71" s="256"/>
      <c r="CW71" s="256"/>
      <c r="CX71" s="256"/>
      <c r="CY71" s="256"/>
      <c r="CZ71" s="256"/>
      <c r="DA71" s="256"/>
      <c r="DB71" s="256"/>
      <c r="DC71" s="256"/>
      <c r="DD71" s="256"/>
      <c r="DE71" s="256"/>
      <c r="DF71" s="256"/>
      <c r="DG71" s="256"/>
      <c r="DH71" s="256"/>
      <c r="DI71" s="256"/>
      <c r="DJ71" s="256"/>
      <c r="DK71" s="256"/>
      <c r="DL71" s="256"/>
      <c r="DM71" s="256"/>
      <c r="DN71" s="256"/>
      <c r="DO71" s="256"/>
      <c r="DP71" s="256"/>
      <c r="DQ71" s="256"/>
      <c r="DR71" s="256"/>
      <c r="DS71" s="256"/>
      <c r="DT71" s="256"/>
      <c r="DU71" s="256"/>
      <c r="DV71" s="256"/>
      <c r="DW71" s="256"/>
      <c r="DX71" s="256"/>
      <c r="DY71" s="256"/>
      <c r="DZ71" s="256"/>
      <c r="EA71" s="256"/>
      <c r="EB71" s="256"/>
      <c r="EC71" s="256"/>
      <c r="ED71" s="256"/>
      <c r="EE71" s="256"/>
      <c r="EF71" s="256"/>
      <c r="EG71" s="256"/>
      <c r="EH71" s="256"/>
      <c r="EI71" s="256"/>
      <c r="EJ71" s="256"/>
      <c r="EK71" s="256"/>
    </row>
    <row r="72" spans="1:141" s="28" customFormat="1" ht="22.2" customHeight="1" x14ac:dyDescent="0.2">
      <c r="A72" s="16">
        <v>52</v>
      </c>
      <c r="B72" s="41" t="s">
        <v>110</v>
      </c>
      <c r="C72" s="51" t="s">
        <v>152</v>
      </c>
      <c r="D72" s="19">
        <v>1</v>
      </c>
      <c r="E72" s="307">
        <v>213367</v>
      </c>
      <c r="F72" s="303">
        <f t="shared" si="1"/>
        <v>213367</v>
      </c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6"/>
      <c r="AP72" s="256"/>
      <c r="AQ72" s="256"/>
      <c r="AR72" s="256"/>
      <c r="AS72" s="256"/>
      <c r="AT72" s="256"/>
      <c r="AU72" s="256"/>
      <c r="AV72" s="256"/>
      <c r="AW72" s="256"/>
      <c r="AX72" s="256"/>
      <c r="AY72" s="256"/>
      <c r="AZ72" s="256"/>
      <c r="BA72" s="256"/>
      <c r="BB72" s="256"/>
      <c r="BC72" s="256"/>
      <c r="BD72" s="256"/>
      <c r="BE72" s="256"/>
      <c r="BF72" s="256"/>
      <c r="BG72" s="256"/>
      <c r="BH72" s="256"/>
      <c r="BI72" s="256"/>
      <c r="BJ72" s="256"/>
      <c r="BK72" s="256"/>
      <c r="BL72" s="256"/>
      <c r="BM72" s="256"/>
      <c r="BN72" s="256"/>
      <c r="BO72" s="256"/>
      <c r="BP72" s="256"/>
      <c r="BQ72" s="256"/>
      <c r="BR72" s="256"/>
      <c r="BS72" s="256"/>
      <c r="BT72" s="256"/>
      <c r="BU72" s="256"/>
      <c r="BV72" s="256"/>
      <c r="BW72" s="256"/>
      <c r="BX72" s="256"/>
      <c r="BY72" s="256"/>
      <c r="BZ72" s="256"/>
      <c r="CA72" s="256"/>
      <c r="CB72" s="256"/>
      <c r="CC72" s="256"/>
      <c r="CD72" s="256"/>
      <c r="CE72" s="256"/>
      <c r="CF72" s="256"/>
      <c r="CG72" s="256"/>
      <c r="CH72" s="256"/>
      <c r="CI72" s="256"/>
      <c r="CJ72" s="256"/>
      <c r="CK72" s="256"/>
      <c r="CL72" s="256"/>
      <c r="CM72" s="256"/>
      <c r="CN72" s="256"/>
      <c r="CO72" s="256"/>
      <c r="CP72" s="256"/>
      <c r="CQ72" s="256"/>
      <c r="CR72" s="256"/>
      <c r="CS72" s="256"/>
      <c r="CT72" s="256"/>
      <c r="CU72" s="256"/>
      <c r="CV72" s="256"/>
      <c r="CW72" s="256"/>
      <c r="CX72" s="256"/>
      <c r="CY72" s="256"/>
      <c r="CZ72" s="256"/>
      <c r="DA72" s="256"/>
      <c r="DB72" s="256"/>
      <c r="DC72" s="256"/>
      <c r="DD72" s="256"/>
      <c r="DE72" s="256"/>
      <c r="DF72" s="256"/>
      <c r="DG72" s="256"/>
      <c r="DH72" s="256"/>
      <c r="DI72" s="256"/>
      <c r="DJ72" s="256"/>
      <c r="DK72" s="256"/>
      <c r="DL72" s="256"/>
      <c r="DM72" s="256"/>
      <c r="DN72" s="256"/>
      <c r="DO72" s="256"/>
      <c r="DP72" s="256"/>
      <c r="DQ72" s="256"/>
      <c r="DR72" s="256"/>
      <c r="DS72" s="256"/>
      <c r="DT72" s="256"/>
      <c r="DU72" s="256"/>
      <c r="DV72" s="256"/>
      <c r="DW72" s="256"/>
      <c r="DX72" s="256"/>
      <c r="DY72" s="256"/>
      <c r="DZ72" s="256"/>
      <c r="EA72" s="256"/>
      <c r="EB72" s="256"/>
      <c r="EC72" s="256"/>
      <c r="ED72" s="256"/>
      <c r="EE72" s="256"/>
      <c r="EF72" s="256"/>
      <c r="EG72" s="256"/>
      <c r="EH72" s="256"/>
      <c r="EI72" s="256"/>
      <c r="EJ72" s="256"/>
      <c r="EK72" s="256"/>
    </row>
    <row r="73" spans="1:141" s="28" customFormat="1" ht="22.2" customHeight="1" x14ac:dyDescent="0.2">
      <c r="A73" s="16">
        <v>53</v>
      </c>
      <c r="B73" s="41" t="s">
        <v>111</v>
      </c>
      <c r="C73" s="51" t="s">
        <v>152</v>
      </c>
      <c r="D73" s="19">
        <v>1</v>
      </c>
      <c r="E73" s="307">
        <v>79327</v>
      </c>
      <c r="F73" s="303">
        <f t="shared" si="1"/>
        <v>79327</v>
      </c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6"/>
      <c r="AP73" s="256"/>
      <c r="AQ73" s="256"/>
      <c r="AR73" s="256"/>
      <c r="AS73" s="256"/>
      <c r="AT73" s="256"/>
      <c r="AU73" s="256"/>
      <c r="AV73" s="256"/>
      <c r="AW73" s="256"/>
      <c r="AX73" s="256"/>
      <c r="AY73" s="256"/>
      <c r="AZ73" s="256"/>
      <c r="BA73" s="256"/>
      <c r="BB73" s="256"/>
      <c r="BC73" s="256"/>
      <c r="BD73" s="256"/>
      <c r="BE73" s="256"/>
      <c r="BF73" s="256"/>
      <c r="BG73" s="256"/>
      <c r="BH73" s="256"/>
      <c r="BI73" s="256"/>
      <c r="BJ73" s="256"/>
      <c r="BK73" s="256"/>
      <c r="BL73" s="256"/>
      <c r="BM73" s="256"/>
      <c r="BN73" s="256"/>
      <c r="BO73" s="256"/>
      <c r="BP73" s="256"/>
      <c r="BQ73" s="256"/>
      <c r="BR73" s="256"/>
      <c r="BS73" s="256"/>
      <c r="BT73" s="256"/>
      <c r="BU73" s="256"/>
      <c r="BV73" s="256"/>
      <c r="BW73" s="256"/>
      <c r="BX73" s="256"/>
      <c r="BY73" s="256"/>
      <c r="BZ73" s="256"/>
      <c r="CA73" s="256"/>
      <c r="CB73" s="256"/>
      <c r="CC73" s="256"/>
      <c r="CD73" s="256"/>
      <c r="CE73" s="256"/>
      <c r="CF73" s="256"/>
      <c r="CG73" s="256"/>
      <c r="CH73" s="256"/>
      <c r="CI73" s="256"/>
      <c r="CJ73" s="256"/>
      <c r="CK73" s="256"/>
      <c r="CL73" s="256"/>
      <c r="CM73" s="256"/>
      <c r="CN73" s="256"/>
      <c r="CO73" s="256"/>
      <c r="CP73" s="256"/>
      <c r="CQ73" s="256"/>
      <c r="CR73" s="256"/>
      <c r="CS73" s="256"/>
      <c r="CT73" s="256"/>
      <c r="CU73" s="256"/>
      <c r="CV73" s="256"/>
      <c r="CW73" s="256"/>
      <c r="CX73" s="256"/>
      <c r="CY73" s="256"/>
      <c r="CZ73" s="256"/>
      <c r="DA73" s="256"/>
      <c r="DB73" s="256"/>
      <c r="DC73" s="256"/>
      <c r="DD73" s="256"/>
      <c r="DE73" s="256"/>
      <c r="DF73" s="256"/>
      <c r="DG73" s="256"/>
      <c r="DH73" s="256"/>
      <c r="DI73" s="256"/>
      <c r="DJ73" s="256"/>
      <c r="DK73" s="256"/>
      <c r="DL73" s="256"/>
      <c r="DM73" s="256"/>
      <c r="DN73" s="256"/>
      <c r="DO73" s="256"/>
      <c r="DP73" s="256"/>
      <c r="DQ73" s="256"/>
      <c r="DR73" s="256"/>
      <c r="DS73" s="256"/>
      <c r="DT73" s="256"/>
      <c r="DU73" s="256"/>
      <c r="DV73" s="256"/>
      <c r="DW73" s="256"/>
      <c r="DX73" s="256"/>
      <c r="DY73" s="256"/>
      <c r="DZ73" s="256"/>
      <c r="EA73" s="256"/>
      <c r="EB73" s="256"/>
      <c r="EC73" s="256"/>
      <c r="ED73" s="256"/>
      <c r="EE73" s="256"/>
      <c r="EF73" s="256"/>
      <c r="EG73" s="256"/>
      <c r="EH73" s="256"/>
      <c r="EI73" s="256"/>
      <c r="EJ73" s="256"/>
      <c r="EK73" s="256"/>
    </row>
    <row r="74" spans="1:141" s="28" customFormat="1" ht="22.2" customHeight="1" x14ac:dyDescent="0.2">
      <c r="A74" s="16">
        <v>54</v>
      </c>
      <c r="B74" s="41" t="s">
        <v>112</v>
      </c>
      <c r="C74" s="51" t="s">
        <v>152</v>
      </c>
      <c r="D74" s="19">
        <v>1</v>
      </c>
      <c r="E74" s="307">
        <v>336851</v>
      </c>
      <c r="F74" s="303">
        <f t="shared" si="1"/>
        <v>336851</v>
      </c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6"/>
      <c r="AP74" s="256"/>
      <c r="AQ74" s="256"/>
      <c r="AR74" s="256"/>
      <c r="AS74" s="256"/>
      <c r="AT74" s="256"/>
      <c r="AU74" s="256"/>
      <c r="AV74" s="256"/>
      <c r="AW74" s="256"/>
      <c r="AX74" s="256"/>
      <c r="AY74" s="256"/>
      <c r="AZ74" s="256"/>
      <c r="BA74" s="256"/>
      <c r="BB74" s="256"/>
      <c r="BC74" s="256"/>
      <c r="BD74" s="256"/>
      <c r="BE74" s="256"/>
      <c r="BF74" s="256"/>
      <c r="BG74" s="256"/>
      <c r="BH74" s="256"/>
      <c r="BI74" s="256"/>
      <c r="BJ74" s="256"/>
      <c r="BK74" s="256"/>
      <c r="BL74" s="256"/>
      <c r="BM74" s="256"/>
      <c r="BN74" s="256"/>
      <c r="BO74" s="256"/>
      <c r="BP74" s="256"/>
      <c r="BQ74" s="256"/>
      <c r="BR74" s="256"/>
      <c r="BS74" s="256"/>
      <c r="BT74" s="256"/>
      <c r="BU74" s="256"/>
      <c r="BV74" s="256"/>
      <c r="BW74" s="256"/>
      <c r="BX74" s="256"/>
      <c r="BY74" s="256"/>
      <c r="BZ74" s="256"/>
      <c r="CA74" s="256"/>
      <c r="CB74" s="256"/>
      <c r="CC74" s="256"/>
      <c r="CD74" s="256"/>
      <c r="CE74" s="256"/>
      <c r="CF74" s="256"/>
      <c r="CG74" s="256"/>
      <c r="CH74" s="256"/>
      <c r="CI74" s="256"/>
      <c r="CJ74" s="256"/>
      <c r="CK74" s="256"/>
      <c r="CL74" s="256"/>
      <c r="CM74" s="256"/>
      <c r="CN74" s="256"/>
      <c r="CO74" s="256"/>
      <c r="CP74" s="256"/>
      <c r="CQ74" s="256"/>
      <c r="CR74" s="256"/>
      <c r="CS74" s="256"/>
      <c r="CT74" s="256"/>
      <c r="CU74" s="256"/>
      <c r="CV74" s="256"/>
      <c r="CW74" s="256"/>
      <c r="CX74" s="256"/>
      <c r="CY74" s="256"/>
      <c r="CZ74" s="256"/>
      <c r="DA74" s="256"/>
      <c r="DB74" s="256"/>
      <c r="DC74" s="256"/>
      <c r="DD74" s="256"/>
      <c r="DE74" s="256"/>
      <c r="DF74" s="256"/>
      <c r="DG74" s="256"/>
      <c r="DH74" s="256"/>
      <c r="DI74" s="256"/>
      <c r="DJ74" s="256"/>
      <c r="DK74" s="256"/>
      <c r="DL74" s="256"/>
      <c r="DM74" s="256"/>
      <c r="DN74" s="256"/>
      <c r="DO74" s="256"/>
      <c r="DP74" s="256"/>
      <c r="DQ74" s="256"/>
      <c r="DR74" s="256"/>
      <c r="DS74" s="256"/>
      <c r="DT74" s="256"/>
      <c r="DU74" s="256"/>
      <c r="DV74" s="256"/>
      <c r="DW74" s="256"/>
      <c r="DX74" s="256"/>
      <c r="DY74" s="256"/>
      <c r="DZ74" s="256"/>
      <c r="EA74" s="256"/>
      <c r="EB74" s="256"/>
      <c r="EC74" s="256"/>
      <c r="ED74" s="256"/>
      <c r="EE74" s="256"/>
      <c r="EF74" s="256"/>
      <c r="EG74" s="256"/>
      <c r="EH74" s="256"/>
      <c r="EI74" s="256"/>
      <c r="EJ74" s="256"/>
      <c r="EK74" s="256"/>
    </row>
    <row r="75" spans="1:141" s="45" customFormat="1" ht="19.2" customHeight="1" x14ac:dyDescent="0.2">
      <c r="A75" s="334" t="s">
        <v>113</v>
      </c>
      <c r="B75" s="335"/>
      <c r="C75" s="43"/>
      <c r="D75" s="124"/>
      <c r="E75" s="312"/>
      <c r="F75" s="303">
        <f t="shared" si="1"/>
        <v>0</v>
      </c>
      <c r="G75" s="255"/>
      <c r="H75" s="255"/>
      <c r="I75" s="255"/>
      <c r="J75" s="255"/>
      <c r="K75" s="255"/>
      <c r="L75" s="255"/>
      <c r="M75" s="255"/>
      <c r="N75" s="255"/>
      <c r="O75" s="255"/>
      <c r="P75" s="255"/>
      <c r="Q75" s="255"/>
      <c r="R75" s="255"/>
      <c r="S75" s="255"/>
      <c r="T75" s="255"/>
      <c r="U75" s="255"/>
      <c r="V75" s="255"/>
      <c r="W75" s="255"/>
      <c r="X75" s="255"/>
      <c r="Y75" s="255"/>
      <c r="Z75" s="255"/>
      <c r="AA75" s="255"/>
      <c r="AB75" s="255"/>
      <c r="AC75" s="255"/>
      <c r="AD75" s="255"/>
      <c r="AE75" s="255"/>
      <c r="AF75" s="255"/>
      <c r="AG75" s="255"/>
      <c r="AH75" s="255"/>
      <c r="AI75" s="255"/>
      <c r="AJ75" s="255"/>
      <c r="AK75" s="255"/>
      <c r="AL75" s="255"/>
      <c r="AM75" s="255"/>
      <c r="AN75" s="255"/>
      <c r="AO75" s="255"/>
      <c r="AP75" s="255"/>
      <c r="AQ75" s="255"/>
      <c r="AR75" s="255"/>
      <c r="AS75" s="255"/>
      <c r="AT75" s="255"/>
      <c r="AU75" s="255"/>
      <c r="AV75" s="255"/>
      <c r="AW75" s="255"/>
      <c r="AX75" s="255"/>
      <c r="AY75" s="255"/>
      <c r="AZ75" s="255"/>
      <c r="BA75" s="255"/>
      <c r="BB75" s="255"/>
      <c r="BC75" s="255"/>
      <c r="BD75" s="255"/>
      <c r="BE75" s="255"/>
      <c r="BF75" s="255"/>
      <c r="BG75" s="255"/>
      <c r="BH75" s="255"/>
      <c r="BI75" s="255"/>
      <c r="BJ75" s="255"/>
      <c r="BK75" s="255"/>
      <c r="BL75" s="255"/>
      <c r="BM75" s="255"/>
      <c r="BN75" s="255"/>
      <c r="BO75" s="255"/>
      <c r="BP75" s="255"/>
      <c r="BQ75" s="255"/>
      <c r="BR75" s="255"/>
      <c r="BS75" s="255"/>
      <c r="BT75" s="255"/>
      <c r="BU75" s="255"/>
      <c r="BV75" s="255"/>
      <c r="BW75" s="255"/>
      <c r="BX75" s="255"/>
      <c r="BY75" s="255"/>
      <c r="BZ75" s="255"/>
      <c r="CA75" s="255"/>
      <c r="CB75" s="255"/>
      <c r="CC75" s="255"/>
      <c r="CD75" s="255"/>
      <c r="CE75" s="255"/>
      <c r="CF75" s="255"/>
      <c r="CG75" s="255"/>
      <c r="CH75" s="255"/>
      <c r="CI75" s="255"/>
      <c r="CJ75" s="255"/>
      <c r="CK75" s="255"/>
      <c r="CL75" s="255"/>
      <c r="CM75" s="255"/>
      <c r="CN75" s="255"/>
      <c r="CO75" s="255"/>
      <c r="CP75" s="255"/>
      <c r="CQ75" s="255"/>
      <c r="CR75" s="255"/>
      <c r="CS75" s="255"/>
      <c r="CT75" s="255"/>
      <c r="CU75" s="255"/>
      <c r="CV75" s="255"/>
      <c r="CW75" s="255"/>
      <c r="CX75" s="255"/>
      <c r="CY75" s="255"/>
      <c r="CZ75" s="255"/>
      <c r="DA75" s="255"/>
      <c r="DB75" s="255"/>
      <c r="DC75" s="255"/>
      <c r="DD75" s="255"/>
      <c r="DE75" s="255"/>
      <c r="DF75" s="255"/>
      <c r="DG75" s="255"/>
      <c r="DH75" s="255"/>
      <c r="DI75" s="255"/>
      <c r="DJ75" s="255"/>
      <c r="DK75" s="255"/>
      <c r="DL75" s="255"/>
      <c r="DM75" s="255"/>
      <c r="DN75" s="255"/>
      <c r="DO75" s="255"/>
      <c r="DP75" s="255"/>
      <c r="DQ75" s="255"/>
      <c r="DR75" s="255"/>
      <c r="DS75" s="255"/>
      <c r="DT75" s="255"/>
      <c r="DU75" s="255"/>
      <c r="DV75" s="255"/>
      <c r="DW75" s="255"/>
      <c r="DX75" s="255"/>
      <c r="DY75" s="255"/>
      <c r="DZ75" s="255"/>
      <c r="EA75" s="255"/>
      <c r="EB75" s="255"/>
      <c r="EC75" s="255"/>
      <c r="ED75" s="255"/>
      <c r="EE75" s="255"/>
      <c r="EF75" s="255"/>
      <c r="EG75" s="255"/>
      <c r="EH75" s="255"/>
      <c r="EI75" s="255"/>
      <c r="EJ75" s="255"/>
      <c r="EK75" s="255"/>
    </row>
    <row r="76" spans="1:141" s="28" customFormat="1" ht="22.2" customHeight="1" x14ac:dyDescent="0.2">
      <c r="A76" s="16">
        <v>55</v>
      </c>
      <c r="B76" s="41" t="s">
        <v>114</v>
      </c>
      <c r="C76" s="51" t="s">
        <v>152</v>
      </c>
      <c r="D76" s="19">
        <v>1</v>
      </c>
      <c r="E76" s="307">
        <v>87000</v>
      </c>
      <c r="F76" s="303">
        <f t="shared" si="1"/>
        <v>87000</v>
      </c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6"/>
      <c r="AP76" s="256"/>
      <c r="AQ76" s="256"/>
      <c r="AR76" s="256"/>
      <c r="AS76" s="256"/>
      <c r="AT76" s="256"/>
      <c r="AU76" s="256"/>
      <c r="AV76" s="256"/>
      <c r="AW76" s="256"/>
      <c r="AX76" s="256"/>
      <c r="AY76" s="256"/>
      <c r="AZ76" s="256"/>
      <c r="BA76" s="256"/>
      <c r="BB76" s="256"/>
      <c r="BC76" s="256"/>
      <c r="BD76" s="256"/>
      <c r="BE76" s="256"/>
      <c r="BF76" s="256"/>
      <c r="BG76" s="256"/>
      <c r="BH76" s="256"/>
      <c r="BI76" s="256"/>
      <c r="BJ76" s="256"/>
      <c r="BK76" s="256"/>
      <c r="BL76" s="256"/>
      <c r="BM76" s="256"/>
      <c r="BN76" s="256"/>
      <c r="BO76" s="256"/>
      <c r="BP76" s="256"/>
      <c r="BQ76" s="256"/>
      <c r="BR76" s="256"/>
      <c r="BS76" s="256"/>
      <c r="BT76" s="256"/>
      <c r="BU76" s="256"/>
      <c r="BV76" s="256"/>
      <c r="BW76" s="256"/>
      <c r="BX76" s="256"/>
      <c r="BY76" s="256"/>
      <c r="BZ76" s="256"/>
      <c r="CA76" s="256"/>
      <c r="CB76" s="256"/>
      <c r="CC76" s="256"/>
      <c r="CD76" s="256"/>
      <c r="CE76" s="256"/>
      <c r="CF76" s="256"/>
      <c r="CG76" s="256"/>
      <c r="CH76" s="256"/>
      <c r="CI76" s="256"/>
      <c r="CJ76" s="256"/>
      <c r="CK76" s="256"/>
      <c r="CL76" s="256"/>
      <c r="CM76" s="256"/>
      <c r="CN76" s="256"/>
      <c r="CO76" s="256"/>
      <c r="CP76" s="256"/>
      <c r="CQ76" s="256"/>
      <c r="CR76" s="256"/>
      <c r="CS76" s="256"/>
      <c r="CT76" s="256"/>
      <c r="CU76" s="256"/>
      <c r="CV76" s="256"/>
      <c r="CW76" s="256"/>
      <c r="CX76" s="256"/>
      <c r="CY76" s="256"/>
      <c r="CZ76" s="256"/>
      <c r="DA76" s="256"/>
      <c r="DB76" s="256"/>
      <c r="DC76" s="256"/>
      <c r="DD76" s="256"/>
      <c r="DE76" s="256"/>
      <c r="DF76" s="256"/>
      <c r="DG76" s="256"/>
      <c r="DH76" s="256"/>
      <c r="DI76" s="256"/>
      <c r="DJ76" s="256"/>
      <c r="DK76" s="256"/>
      <c r="DL76" s="256"/>
      <c r="DM76" s="256"/>
      <c r="DN76" s="256"/>
      <c r="DO76" s="256"/>
      <c r="DP76" s="256"/>
      <c r="DQ76" s="256"/>
      <c r="DR76" s="256"/>
      <c r="DS76" s="256"/>
      <c r="DT76" s="256"/>
      <c r="DU76" s="256"/>
      <c r="DV76" s="256"/>
      <c r="DW76" s="256"/>
      <c r="DX76" s="256"/>
      <c r="DY76" s="256"/>
      <c r="DZ76" s="256"/>
      <c r="EA76" s="256"/>
      <c r="EB76" s="256"/>
      <c r="EC76" s="256"/>
      <c r="ED76" s="256"/>
      <c r="EE76" s="256"/>
      <c r="EF76" s="256"/>
      <c r="EG76" s="256"/>
      <c r="EH76" s="256"/>
      <c r="EI76" s="256"/>
      <c r="EJ76" s="256"/>
      <c r="EK76" s="256"/>
    </row>
    <row r="77" spans="1:141" s="28" customFormat="1" ht="30.6" x14ac:dyDescent="0.2">
      <c r="A77" s="16">
        <v>56</v>
      </c>
      <c r="B77" s="41" t="s">
        <v>115</v>
      </c>
      <c r="C77" s="51" t="s">
        <v>152</v>
      </c>
      <c r="D77" s="19">
        <v>1</v>
      </c>
      <c r="E77" s="307">
        <v>114241</v>
      </c>
      <c r="F77" s="303">
        <f t="shared" si="1"/>
        <v>114241</v>
      </c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6"/>
      <c r="AP77" s="256"/>
      <c r="AQ77" s="256"/>
      <c r="AR77" s="256"/>
      <c r="AS77" s="256"/>
      <c r="AT77" s="256"/>
      <c r="AU77" s="256"/>
      <c r="AV77" s="256"/>
      <c r="AW77" s="256"/>
      <c r="AX77" s="256"/>
      <c r="AY77" s="256"/>
      <c r="AZ77" s="256"/>
      <c r="BA77" s="256"/>
      <c r="BB77" s="256"/>
      <c r="BC77" s="256"/>
      <c r="BD77" s="256"/>
      <c r="BE77" s="256"/>
      <c r="BF77" s="256"/>
      <c r="BG77" s="256"/>
      <c r="BH77" s="256"/>
      <c r="BI77" s="256"/>
      <c r="BJ77" s="256"/>
      <c r="BK77" s="256"/>
      <c r="BL77" s="256"/>
      <c r="BM77" s="256"/>
      <c r="BN77" s="256"/>
      <c r="BO77" s="256"/>
      <c r="BP77" s="256"/>
      <c r="BQ77" s="256"/>
      <c r="BR77" s="256"/>
      <c r="BS77" s="256"/>
      <c r="BT77" s="256"/>
      <c r="BU77" s="256"/>
      <c r="BV77" s="256"/>
      <c r="BW77" s="256"/>
      <c r="BX77" s="256"/>
      <c r="BY77" s="256"/>
      <c r="BZ77" s="256"/>
      <c r="CA77" s="256"/>
      <c r="CB77" s="256"/>
      <c r="CC77" s="256"/>
      <c r="CD77" s="256"/>
      <c r="CE77" s="256"/>
      <c r="CF77" s="256"/>
      <c r="CG77" s="256"/>
      <c r="CH77" s="256"/>
      <c r="CI77" s="256"/>
      <c r="CJ77" s="256"/>
      <c r="CK77" s="256"/>
      <c r="CL77" s="256"/>
      <c r="CM77" s="256"/>
      <c r="CN77" s="256"/>
      <c r="CO77" s="256"/>
      <c r="CP77" s="256"/>
      <c r="CQ77" s="256"/>
      <c r="CR77" s="256"/>
      <c r="CS77" s="256"/>
      <c r="CT77" s="256"/>
      <c r="CU77" s="256"/>
      <c r="CV77" s="256"/>
      <c r="CW77" s="256"/>
      <c r="CX77" s="256"/>
      <c r="CY77" s="256"/>
      <c r="CZ77" s="256"/>
      <c r="DA77" s="256"/>
      <c r="DB77" s="256"/>
      <c r="DC77" s="256"/>
      <c r="DD77" s="256"/>
      <c r="DE77" s="256"/>
      <c r="DF77" s="256"/>
      <c r="DG77" s="256"/>
      <c r="DH77" s="256"/>
      <c r="DI77" s="256"/>
      <c r="DJ77" s="256"/>
      <c r="DK77" s="256"/>
      <c r="DL77" s="256"/>
      <c r="DM77" s="256"/>
      <c r="DN77" s="256"/>
      <c r="DO77" s="256"/>
      <c r="DP77" s="256"/>
      <c r="DQ77" s="256"/>
      <c r="DR77" s="256"/>
      <c r="DS77" s="256"/>
      <c r="DT77" s="256"/>
      <c r="DU77" s="256"/>
      <c r="DV77" s="256"/>
      <c r="DW77" s="256"/>
      <c r="DX77" s="256"/>
      <c r="DY77" s="256"/>
      <c r="DZ77" s="256"/>
      <c r="EA77" s="256"/>
      <c r="EB77" s="256"/>
      <c r="EC77" s="256"/>
      <c r="ED77" s="256"/>
      <c r="EE77" s="256"/>
      <c r="EF77" s="256"/>
      <c r="EG77" s="256"/>
      <c r="EH77" s="256"/>
      <c r="EI77" s="256"/>
      <c r="EJ77" s="256"/>
      <c r="EK77" s="256"/>
    </row>
    <row r="78" spans="1:141" s="28" customFormat="1" ht="22.2" customHeight="1" x14ac:dyDescent="0.2">
      <c r="A78" s="16">
        <v>57</v>
      </c>
      <c r="B78" s="41" t="s">
        <v>116</v>
      </c>
      <c r="C78" s="51" t="s">
        <v>152</v>
      </c>
      <c r="D78" s="19">
        <v>1</v>
      </c>
      <c r="E78" s="307">
        <v>141621</v>
      </c>
      <c r="F78" s="303">
        <f t="shared" si="1"/>
        <v>141621</v>
      </c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6"/>
      <c r="AP78" s="256"/>
      <c r="AQ78" s="256"/>
      <c r="AR78" s="256"/>
      <c r="AS78" s="256"/>
      <c r="AT78" s="256"/>
      <c r="AU78" s="256"/>
      <c r="AV78" s="256"/>
      <c r="AW78" s="256"/>
      <c r="AX78" s="256"/>
      <c r="AY78" s="256"/>
      <c r="AZ78" s="256"/>
      <c r="BA78" s="256"/>
      <c r="BB78" s="256"/>
      <c r="BC78" s="256"/>
      <c r="BD78" s="256"/>
      <c r="BE78" s="256"/>
      <c r="BF78" s="256"/>
      <c r="BG78" s="256"/>
      <c r="BH78" s="256"/>
      <c r="BI78" s="256"/>
      <c r="BJ78" s="256"/>
      <c r="BK78" s="256"/>
      <c r="BL78" s="256"/>
      <c r="BM78" s="256"/>
      <c r="BN78" s="256"/>
      <c r="BO78" s="256"/>
      <c r="BP78" s="256"/>
      <c r="BQ78" s="256"/>
      <c r="BR78" s="256"/>
      <c r="BS78" s="256"/>
      <c r="BT78" s="256"/>
      <c r="BU78" s="256"/>
      <c r="BV78" s="256"/>
      <c r="BW78" s="256"/>
      <c r="BX78" s="256"/>
      <c r="BY78" s="256"/>
      <c r="BZ78" s="256"/>
      <c r="CA78" s="256"/>
      <c r="CB78" s="256"/>
      <c r="CC78" s="256"/>
      <c r="CD78" s="256"/>
      <c r="CE78" s="256"/>
      <c r="CF78" s="256"/>
      <c r="CG78" s="256"/>
      <c r="CH78" s="256"/>
      <c r="CI78" s="256"/>
      <c r="CJ78" s="256"/>
      <c r="CK78" s="256"/>
      <c r="CL78" s="256"/>
      <c r="CM78" s="256"/>
      <c r="CN78" s="256"/>
      <c r="CO78" s="256"/>
      <c r="CP78" s="256"/>
      <c r="CQ78" s="256"/>
      <c r="CR78" s="256"/>
      <c r="CS78" s="256"/>
      <c r="CT78" s="256"/>
      <c r="CU78" s="256"/>
      <c r="CV78" s="256"/>
      <c r="CW78" s="256"/>
      <c r="CX78" s="256"/>
      <c r="CY78" s="256"/>
      <c r="CZ78" s="256"/>
      <c r="DA78" s="256"/>
      <c r="DB78" s="256"/>
      <c r="DC78" s="256"/>
      <c r="DD78" s="256"/>
      <c r="DE78" s="256"/>
      <c r="DF78" s="256"/>
      <c r="DG78" s="256"/>
      <c r="DH78" s="256"/>
      <c r="DI78" s="256"/>
      <c r="DJ78" s="256"/>
      <c r="DK78" s="256"/>
      <c r="DL78" s="256"/>
      <c r="DM78" s="256"/>
      <c r="DN78" s="256"/>
      <c r="DO78" s="256"/>
      <c r="DP78" s="256"/>
      <c r="DQ78" s="256"/>
      <c r="DR78" s="256"/>
      <c r="DS78" s="256"/>
      <c r="DT78" s="256"/>
      <c r="DU78" s="256"/>
      <c r="DV78" s="256"/>
      <c r="DW78" s="256"/>
      <c r="DX78" s="256"/>
      <c r="DY78" s="256"/>
      <c r="DZ78" s="256"/>
      <c r="EA78" s="256"/>
      <c r="EB78" s="256"/>
      <c r="EC78" s="256"/>
      <c r="ED78" s="256"/>
      <c r="EE78" s="256"/>
      <c r="EF78" s="256"/>
      <c r="EG78" s="256"/>
      <c r="EH78" s="256"/>
      <c r="EI78" s="256"/>
      <c r="EJ78" s="256"/>
      <c r="EK78" s="256"/>
    </row>
    <row r="79" spans="1:141" s="28" customFormat="1" ht="22.2" customHeight="1" x14ac:dyDescent="0.2">
      <c r="A79" s="16">
        <v>58</v>
      </c>
      <c r="B79" s="41" t="s">
        <v>117</v>
      </c>
      <c r="C79" s="51" t="s">
        <v>154</v>
      </c>
      <c r="D79" s="19">
        <v>1</v>
      </c>
      <c r="E79" s="307">
        <v>160950</v>
      </c>
      <c r="F79" s="303">
        <f t="shared" si="1"/>
        <v>160950</v>
      </c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6"/>
      <c r="AP79" s="256"/>
      <c r="AQ79" s="256"/>
      <c r="AR79" s="256"/>
      <c r="AS79" s="256"/>
      <c r="AT79" s="256"/>
      <c r="AU79" s="256"/>
      <c r="AV79" s="256"/>
      <c r="AW79" s="256"/>
      <c r="AX79" s="256"/>
      <c r="AY79" s="256"/>
      <c r="AZ79" s="256"/>
      <c r="BA79" s="256"/>
      <c r="BB79" s="256"/>
      <c r="BC79" s="256"/>
      <c r="BD79" s="256"/>
      <c r="BE79" s="256"/>
      <c r="BF79" s="256"/>
      <c r="BG79" s="256"/>
      <c r="BH79" s="256"/>
      <c r="BI79" s="256"/>
      <c r="BJ79" s="256"/>
      <c r="BK79" s="256"/>
      <c r="BL79" s="256"/>
      <c r="BM79" s="256"/>
      <c r="BN79" s="256"/>
      <c r="BO79" s="256"/>
      <c r="BP79" s="256"/>
      <c r="BQ79" s="256"/>
      <c r="BR79" s="256"/>
      <c r="BS79" s="256"/>
      <c r="BT79" s="256"/>
      <c r="BU79" s="256"/>
      <c r="BV79" s="256"/>
      <c r="BW79" s="256"/>
      <c r="BX79" s="256"/>
      <c r="BY79" s="256"/>
      <c r="BZ79" s="256"/>
      <c r="CA79" s="256"/>
      <c r="CB79" s="256"/>
      <c r="CC79" s="256"/>
      <c r="CD79" s="256"/>
      <c r="CE79" s="256"/>
      <c r="CF79" s="256"/>
      <c r="CG79" s="256"/>
      <c r="CH79" s="256"/>
      <c r="CI79" s="256"/>
      <c r="CJ79" s="256"/>
      <c r="CK79" s="256"/>
      <c r="CL79" s="256"/>
      <c r="CM79" s="256"/>
      <c r="CN79" s="256"/>
      <c r="CO79" s="256"/>
      <c r="CP79" s="256"/>
      <c r="CQ79" s="256"/>
      <c r="CR79" s="256"/>
      <c r="CS79" s="256"/>
      <c r="CT79" s="256"/>
      <c r="CU79" s="256"/>
      <c r="CV79" s="256"/>
      <c r="CW79" s="256"/>
      <c r="CX79" s="256"/>
      <c r="CY79" s="256"/>
      <c r="CZ79" s="256"/>
      <c r="DA79" s="256"/>
      <c r="DB79" s="256"/>
      <c r="DC79" s="256"/>
      <c r="DD79" s="256"/>
      <c r="DE79" s="256"/>
      <c r="DF79" s="256"/>
      <c r="DG79" s="256"/>
      <c r="DH79" s="256"/>
      <c r="DI79" s="256"/>
      <c r="DJ79" s="256"/>
      <c r="DK79" s="256"/>
      <c r="DL79" s="256"/>
      <c r="DM79" s="256"/>
      <c r="DN79" s="256"/>
      <c r="DO79" s="256"/>
      <c r="DP79" s="256"/>
      <c r="DQ79" s="256"/>
      <c r="DR79" s="256"/>
      <c r="DS79" s="256"/>
      <c r="DT79" s="256"/>
      <c r="DU79" s="256"/>
      <c r="DV79" s="256"/>
      <c r="DW79" s="256"/>
      <c r="DX79" s="256"/>
      <c r="DY79" s="256"/>
      <c r="DZ79" s="256"/>
      <c r="EA79" s="256"/>
      <c r="EB79" s="256"/>
      <c r="EC79" s="256"/>
      <c r="ED79" s="256"/>
      <c r="EE79" s="256"/>
      <c r="EF79" s="256"/>
      <c r="EG79" s="256"/>
      <c r="EH79" s="256"/>
      <c r="EI79" s="256"/>
      <c r="EJ79" s="256"/>
      <c r="EK79" s="256"/>
    </row>
    <row r="80" spans="1:141" s="28" customFormat="1" ht="22.2" customHeight="1" x14ac:dyDescent="0.2">
      <c r="A80" s="16">
        <v>59</v>
      </c>
      <c r="B80" s="41" t="s">
        <v>118</v>
      </c>
      <c r="C80" s="51" t="s">
        <v>153</v>
      </c>
      <c r="D80" s="19">
        <v>1</v>
      </c>
      <c r="E80" s="307">
        <v>192548</v>
      </c>
      <c r="F80" s="303">
        <f t="shared" si="1"/>
        <v>192548</v>
      </c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6"/>
      <c r="AP80" s="256"/>
      <c r="AQ80" s="256"/>
      <c r="AR80" s="256"/>
      <c r="AS80" s="256"/>
      <c r="AT80" s="256"/>
      <c r="AU80" s="256"/>
      <c r="AV80" s="256"/>
      <c r="AW80" s="256"/>
      <c r="AX80" s="256"/>
      <c r="AY80" s="256"/>
      <c r="AZ80" s="256"/>
      <c r="BA80" s="256"/>
      <c r="BB80" s="256"/>
      <c r="BC80" s="256"/>
      <c r="BD80" s="256"/>
      <c r="BE80" s="256"/>
      <c r="BF80" s="256"/>
      <c r="BG80" s="256"/>
      <c r="BH80" s="256"/>
      <c r="BI80" s="256"/>
      <c r="BJ80" s="256"/>
      <c r="BK80" s="256"/>
      <c r="BL80" s="256"/>
      <c r="BM80" s="256"/>
      <c r="BN80" s="256"/>
      <c r="BO80" s="256"/>
      <c r="BP80" s="256"/>
      <c r="BQ80" s="256"/>
      <c r="BR80" s="256"/>
      <c r="BS80" s="256"/>
      <c r="BT80" s="256"/>
      <c r="BU80" s="256"/>
      <c r="BV80" s="256"/>
      <c r="BW80" s="256"/>
      <c r="BX80" s="256"/>
      <c r="BY80" s="256"/>
      <c r="BZ80" s="256"/>
      <c r="CA80" s="256"/>
      <c r="CB80" s="256"/>
      <c r="CC80" s="256"/>
      <c r="CD80" s="256"/>
      <c r="CE80" s="256"/>
      <c r="CF80" s="256"/>
      <c r="CG80" s="256"/>
      <c r="CH80" s="256"/>
      <c r="CI80" s="256"/>
      <c r="CJ80" s="256"/>
      <c r="CK80" s="256"/>
      <c r="CL80" s="256"/>
      <c r="CM80" s="256"/>
      <c r="CN80" s="256"/>
      <c r="CO80" s="256"/>
      <c r="CP80" s="256"/>
      <c r="CQ80" s="256"/>
      <c r="CR80" s="256"/>
      <c r="CS80" s="256"/>
      <c r="CT80" s="256"/>
      <c r="CU80" s="256"/>
      <c r="CV80" s="256"/>
      <c r="CW80" s="256"/>
      <c r="CX80" s="256"/>
      <c r="CY80" s="256"/>
      <c r="CZ80" s="256"/>
      <c r="DA80" s="256"/>
      <c r="DB80" s="256"/>
      <c r="DC80" s="256"/>
      <c r="DD80" s="256"/>
      <c r="DE80" s="256"/>
      <c r="DF80" s="256"/>
      <c r="DG80" s="256"/>
      <c r="DH80" s="256"/>
      <c r="DI80" s="256"/>
      <c r="DJ80" s="256"/>
      <c r="DK80" s="256"/>
      <c r="DL80" s="256"/>
      <c r="DM80" s="256"/>
      <c r="DN80" s="256"/>
      <c r="DO80" s="256"/>
      <c r="DP80" s="256"/>
      <c r="DQ80" s="256"/>
      <c r="DR80" s="256"/>
      <c r="DS80" s="256"/>
      <c r="DT80" s="256"/>
      <c r="DU80" s="256"/>
      <c r="DV80" s="256"/>
      <c r="DW80" s="256"/>
      <c r="DX80" s="256"/>
      <c r="DY80" s="256"/>
      <c r="DZ80" s="256"/>
      <c r="EA80" s="256"/>
      <c r="EB80" s="256"/>
      <c r="EC80" s="256"/>
      <c r="ED80" s="256"/>
      <c r="EE80" s="256"/>
      <c r="EF80" s="256"/>
      <c r="EG80" s="256"/>
      <c r="EH80" s="256"/>
      <c r="EI80" s="256"/>
      <c r="EJ80" s="256"/>
      <c r="EK80" s="256"/>
    </row>
    <row r="81" spans="1:141" s="28" customFormat="1" ht="22.2" customHeight="1" x14ac:dyDescent="0.2">
      <c r="A81" s="16">
        <v>60</v>
      </c>
      <c r="B81" s="41" t="s">
        <v>119</v>
      </c>
      <c r="C81" s="51" t="s">
        <v>153</v>
      </c>
      <c r="D81" s="19">
        <v>1</v>
      </c>
      <c r="E81" s="307">
        <v>222577</v>
      </c>
      <c r="F81" s="303">
        <f t="shared" si="1"/>
        <v>222577</v>
      </c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6"/>
      <c r="AP81" s="256"/>
      <c r="AQ81" s="256"/>
      <c r="AR81" s="256"/>
      <c r="AS81" s="256"/>
      <c r="AT81" s="256"/>
      <c r="AU81" s="256"/>
      <c r="AV81" s="256"/>
      <c r="AW81" s="256"/>
      <c r="AX81" s="256"/>
      <c r="AY81" s="256"/>
      <c r="AZ81" s="256"/>
      <c r="BA81" s="256"/>
      <c r="BB81" s="256"/>
      <c r="BC81" s="256"/>
      <c r="BD81" s="256"/>
      <c r="BE81" s="256"/>
      <c r="BF81" s="256"/>
      <c r="BG81" s="256"/>
      <c r="BH81" s="256"/>
      <c r="BI81" s="256"/>
      <c r="BJ81" s="256"/>
      <c r="BK81" s="256"/>
      <c r="BL81" s="256"/>
      <c r="BM81" s="256"/>
      <c r="BN81" s="256"/>
      <c r="BO81" s="256"/>
      <c r="BP81" s="256"/>
      <c r="BQ81" s="256"/>
      <c r="BR81" s="256"/>
      <c r="BS81" s="256"/>
      <c r="BT81" s="256"/>
      <c r="BU81" s="256"/>
      <c r="BV81" s="256"/>
      <c r="BW81" s="256"/>
      <c r="BX81" s="256"/>
      <c r="BY81" s="256"/>
      <c r="BZ81" s="256"/>
      <c r="CA81" s="256"/>
      <c r="CB81" s="256"/>
      <c r="CC81" s="256"/>
      <c r="CD81" s="256"/>
      <c r="CE81" s="256"/>
      <c r="CF81" s="256"/>
      <c r="CG81" s="256"/>
      <c r="CH81" s="256"/>
      <c r="CI81" s="256"/>
      <c r="CJ81" s="256"/>
      <c r="CK81" s="256"/>
      <c r="CL81" s="256"/>
      <c r="CM81" s="256"/>
      <c r="CN81" s="256"/>
      <c r="CO81" s="256"/>
      <c r="CP81" s="256"/>
      <c r="CQ81" s="256"/>
      <c r="CR81" s="256"/>
      <c r="CS81" s="256"/>
      <c r="CT81" s="256"/>
      <c r="CU81" s="256"/>
      <c r="CV81" s="256"/>
      <c r="CW81" s="256"/>
      <c r="CX81" s="256"/>
      <c r="CY81" s="256"/>
      <c r="CZ81" s="256"/>
      <c r="DA81" s="256"/>
      <c r="DB81" s="256"/>
      <c r="DC81" s="256"/>
      <c r="DD81" s="256"/>
      <c r="DE81" s="256"/>
      <c r="DF81" s="256"/>
      <c r="DG81" s="256"/>
      <c r="DH81" s="256"/>
      <c r="DI81" s="256"/>
      <c r="DJ81" s="256"/>
      <c r="DK81" s="256"/>
      <c r="DL81" s="256"/>
      <c r="DM81" s="256"/>
      <c r="DN81" s="256"/>
      <c r="DO81" s="256"/>
      <c r="DP81" s="256"/>
      <c r="DQ81" s="256"/>
      <c r="DR81" s="256"/>
      <c r="DS81" s="256"/>
      <c r="DT81" s="256"/>
      <c r="DU81" s="256"/>
      <c r="DV81" s="256"/>
      <c r="DW81" s="256"/>
      <c r="DX81" s="256"/>
      <c r="DY81" s="256"/>
      <c r="DZ81" s="256"/>
      <c r="EA81" s="256"/>
      <c r="EB81" s="256"/>
      <c r="EC81" s="256"/>
      <c r="ED81" s="256"/>
      <c r="EE81" s="256"/>
      <c r="EF81" s="256"/>
      <c r="EG81" s="256"/>
      <c r="EH81" s="256"/>
      <c r="EI81" s="256"/>
      <c r="EJ81" s="256"/>
      <c r="EK81" s="256"/>
    </row>
    <row r="82" spans="1:141" s="45" customFormat="1" ht="19.2" customHeight="1" x14ac:dyDescent="0.2">
      <c r="A82" s="334" t="s">
        <v>120</v>
      </c>
      <c r="B82" s="335"/>
      <c r="C82" s="43"/>
      <c r="D82" s="124"/>
      <c r="E82" s="312"/>
      <c r="F82" s="303">
        <f t="shared" si="1"/>
        <v>0</v>
      </c>
      <c r="G82" s="255"/>
      <c r="H82" s="255"/>
      <c r="I82" s="255"/>
      <c r="J82" s="255"/>
      <c r="K82" s="255"/>
      <c r="L82" s="255"/>
      <c r="M82" s="255"/>
      <c r="N82" s="255"/>
      <c r="O82" s="255"/>
      <c r="P82" s="255"/>
      <c r="Q82" s="255"/>
      <c r="R82" s="255"/>
      <c r="S82" s="255"/>
      <c r="T82" s="255"/>
      <c r="U82" s="255"/>
      <c r="V82" s="255"/>
      <c r="W82" s="255"/>
      <c r="X82" s="255"/>
      <c r="Y82" s="255"/>
      <c r="Z82" s="255"/>
      <c r="AA82" s="255"/>
      <c r="AB82" s="255"/>
      <c r="AC82" s="255"/>
      <c r="AD82" s="255"/>
      <c r="AE82" s="255"/>
      <c r="AF82" s="255"/>
      <c r="AG82" s="255"/>
      <c r="AH82" s="255"/>
      <c r="AI82" s="255"/>
      <c r="AJ82" s="255"/>
      <c r="AK82" s="255"/>
      <c r="AL82" s="255"/>
      <c r="AM82" s="255"/>
      <c r="AN82" s="255"/>
      <c r="AO82" s="255"/>
      <c r="AP82" s="255"/>
      <c r="AQ82" s="255"/>
      <c r="AR82" s="255"/>
      <c r="AS82" s="255"/>
      <c r="AT82" s="255"/>
      <c r="AU82" s="255"/>
      <c r="AV82" s="255"/>
      <c r="AW82" s="255"/>
      <c r="AX82" s="255"/>
      <c r="AY82" s="255"/>
      <c r="AZ82" s="255"/>
      <c r="BA82" s="255"/>
      <c r="BB82" s="255"/>
      <c r="BC82" s="255"/>
      <c r="BD82" s="255"/>
      <c r="BE82" s="255"/>
      <c r="BF82" s="255"/>
      <c r="BG82" s="255"/>
      <c r="BH82" s="255"/>
      <c r="BI82" s="255"/>
      <c r="BJ82" s="255"/>
      <c r="BK82" s="255"/>
      <c r="BL82" s="255"/>
      <c r="BM82" s="255"/>
      <c r="BN82" s="255"/>
      <c r="BO82" s="255"/>
      <c r="BP82" s="255"/>
      <c r="BQ82" s="255"/>
      <c r="BR82" s="255"/>
      <c r="BS82" s="255"/>
      <c r="BT82" s="255"/>
      <c r="BU82" s="255"/>
      <c r="BV82" s="255"/>
      <c r="BW82" s="255"/>
      <c r="BX82" s="255"/>
      <c r="BY82" s="255"/>
      <c r="BZ82" s="255"/>
      <c r="CA82" s="255"/>
      <c r="CB82" s="255"/>
      <c r="CC82" s="255"/>
      <c r="CD82" s="255"/>
      <c r="CE82" s="255"/>
      <c r="CF82" s="255"/>
      <c r="CG82" s="255"/>
      <c r="CH82" s="255"/>
      <c r="CI82" s="255"/>
      <c r="CJ82" s="255"/>
      <c r="CK82" s="255"/>
      <c r="CL82" s="255"/>
      <c r="CM82" s="255"/>
      <c r="CN82" s="255"/>
      <c r="CO82" s="255"/>
      <c r="CP82" s="255"/>
      <c r="CQ82" s="255"/>
      <c r="CR82" s="255"/>
      <c r="CS82" s="255"/>
      <c r="CT82" s="255"/>
      <c r="CU82" s="255"/>
      <c r="CV82" s="255"/>
      <c r="CW82" s="255"/>
      <c r="CX82" s="255"/>
      <c r="CY82" s="255"/>
      <c r="CZ82" s="255"/>
      <c r="DA82" s="255"/>
      <c r="DB82" s="255"/>
      <c r="DC82" s="255"/>
      <c r="DD82" s="255"/>
      <c r="DE82" s="255"/>
      <c r="DF82" s="255"/>
      <c r="DG82" s="255"/>
      <c r="DH82" s="255"/>
      <c r="DI82" s="255"/>
      <c r="DJ82" s="255"/>
      <c r="DK82" s="255"/>
      <c r="DL82" s="255"/>
      <c r="DM82" s="255"/>
      <c r="DN82" s="255"/>
      <c r="DO82" s="255"/>
      <c r="DP82" s="255"/>
      <c r="DQ82" s="255"/>
      <c r="DR82" s="255"/>
      <c r="DS82" s="255"/>
      <c r="DT82" s="255"/>
      <c r="DU82" s="255"/>
      <c r="DV82" s="255"/>
      <c r="DW82" s="255"/>
      <c r="DX82" s="255"/>
      <c r="DY82" s="255"/>
      <c r="DZ82" s="255"/>
      <c r="EA82" s="255"/>
      <c r="EB82" s="255"/>
      <c r="EC82" s="255"/>
      <c r="ED82" s="255"/>
      <c r="EE82" s="255"/>
      <c r="EF82" s="255"/>
      <c r="EG82" s="255"/>
      <c r="EH82" s="255"/>
      <c r="EI82" s="255"/>
      <c r="EJ82" s="255"/>
      <c r="EK82" s="255"/>
    </row>
    <row r="83" spans="1:141" s="28" customFormat="1" ht="22.2" customHeight="1" x14ac:dyDescent="0.2">
      <c r="A83" s="16">
        <v>61</v>
      </c>
      <c r="B83" s="41" t="s">
        <v>121</v>
      </c>
      <c r="C83" s="51" t="s">
        <v>156</v>
      </c>
      <c r="D83" s="19">
        <v>1</v>
      </c>
      <c r="E83" s="307">
        <v>88468</v>
      </c>
      <c r="F83" s="303">
        <f t="shared" si="1"/>
        <v>88468</v>
      </c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56"/>
      <c r="AP83" s="256"/>
      <c r="AQ83" s="256"/>
      <c r="AR83" s="256"/>
      <c r="AS83" s="256"/>
      <c r="AT83" s="256"/>
      <c r="AU83" s="256"/>
      <c r="AV83" s="256"/>
      <c r="AW83" s="256"/>
      <c r="AX83" s="256"/>
      <c r="AY83" s="256"/>
      <c r="AZ83" s="256"/>
      <c r="BA83" s="256"/>
      <c r="BB83" s="256"/>
      <c r="BC83" s="256"/>
      <c r="BD83" s="256"/>
      <c r="BE83" s="256"/>
      <c r="BF83" s="256"/>
      <c r="BG83" s="256"/>
      <c r="BH83" s="256"/>
      <c r="BI83" s="256"/>
      <c r="BJ83" s="256"/>
      <c r="BK83" s="256"/>
      <c r="BL83" s="256"/>
      <c r="BM83" s="256"/>
      <c r="BN83" s="256"/>
      <c r="BO83" s="256"/>
      <c r="BP83" s="256"/>
      <c r="BQ83" s="256"/>
      <c r="BR83" s="256"/>
      <c r="BS83" s="256"/>
      <c r="BT83" s="256"/>
      <c r="BU83" s="256"/>
      <c r="BV83" s="256"/>
      <c r="BW83" s="256"/>
      <c r="BX83" s="256"/>
      <c r="BY83" s="256"/>
      <c r="BZ83" s="256"/>
      <c r="CA83" s="256"/>
      <c r="CB83" s="256"/>
      <c r="CC83" s="256"/>
      <c r="CD83" s="256"/>
      <c r="CE83" s="256"/>
      <c r="CF83" s="256"/>
      <c r="CG83" s="256"/>
      <c r="CH83" s="256"/>
      <c r="CI83" s="256"/>
      <c r="CJ83" s="256"/>
      <c r="CK83" s="256"/>
      <c r="CL83" s="256"/>
      <c r="CM83" s="256"/>
      <c r="CN83" s="256"/>
      <c r="CO83" s="256"/>
      <c r="CP83" s="256"/>
      <c r="CQ83" s="256"/>
      <c r="CR83" s="256"/>
      <c r="CS83" s="256"/>
      <c r="CT83" s="256"/>
      <c r="CU83" s="256"/>
      <c r="CV83" s="256"/>
      <c r="CW83" s="256"/>
      <c r="CX83" s="256"/>
      <c r="CY83" s="256"/>
      <c r="CZ83" s="256"/>
      <c r="DA83" s="256"/>
      <c r="DB83" s="256"/>
      <c r="DC83" s="256"/>
      <c r="DD83" s="256"/>
      <c r="DE83" s="256"/>
      <c r="DF83" s="256"/>
      <c r="DG83" s="256"/>
      <c r="DH83" s="256"/>
      <c r="DI83" s="256"/>
      <c r="DJ83" s="256"/>
      <c r="DK83" s="256"/>
      <c r="DL83" s="256"/>
      <c r="DM83" s="256"/>
      <c r="DN83" s="256"/>
      <c r="DO83" s="256"/>
      <c r="DP83" s="256"/>
      <c r="DQ83" s="256"/>
      <c r="DR83" s="256"/>
      <c r="DS83" s="256"/>
      <c r="DT83" s="256"/>
      <c r="DU83" s="256"/>
      <c r="DV83" s="256"/>
      <c r="DW83" s="256"/>
      <c r="DX83" s="256"/>
      <c r="DY83" s="256"/>
      <c r="DZ83" s="256"/>
      <c r="EA83" s="256"/>
      <c r="EB83" s="256"/>
      <c r="EC83" s="256"/>
      <c r="ED83" s="256"/>
      <c r="EE83" s="256"/>
      <c r="EF83" s="256"/>
      <c r="EG83" s="256"/>
      <c r="EH83" s="256"/>
      <c r="EI83" s="256"/>
      <c r="EJ83" s="256"/>
      <c r="EK83" s="256"/>
    </row>
    <row r="84" spans="1:141" s="28" customFormat="1" ht="22.2" customHeight="1" x14ac:dyDescent="0.2">
      <c r="A84" s="16">
        <v>62</v>
      </c>
      <c r="B84" s="41" t="s">
        <v>122</v>
      </c>
      <c r="C84" s="51" t="s">
        <v>152</v>
      </c>
      <c r="D84" s="19">
        <v>1</v>
      </c>
      <c r="E84" s="307">
        <v>214500</v>
      </c>
      <c r="F84" s="303">
        <f t="shared" si="1"/>
        <v>214500</v>
      </c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56"/>
      <c r="AP84" s="256"/>
      <c r="AQ84" s="256"/>
      <c r="AR84" s="256"/>
      <c r="AS84" s="256"/>
      <c r="AT84" s="256"/>
      <c r="AU84" s="256"/>
      <c r="AV84" s="256"/>
      <c r="AW84" s="256"/>
      <c r="AX84" s="256"/>
      <c r="AY84" s="256"/>
      <c r="AZ84" s="256"/>
      <c r="BA84" s="256"/>
      <c r="BB84" s="256"/>
      <c r="BC84" s="256"/>
      <c r="BD84" s="256"/>
      <c r="BE84" s="256"/>
      <c r="BF84" s="256"/>
      <c r="BG84" s="256"/>
      <c r="BH84" s="256"/>
      <c r="BI84" s="256"/>
      <c r="BJ84" s="256"/>
      <c r="BK84" s="256"/>
      <c r="BL84" s="256"/>
      <c r="BM84" s="256"/>
      <c r="BN84" s="256"/>
      <c r="BO84" s="256"/>
      <c r="BP84" s="256"/>
      <c r="BQ84" s="256"/>
      <c r="BR84" s="256"/>
      <c r="BS84" s="256"/>
      <c r="BT84" s="256"/>
      <c r="BU84" s="256"/>
      <c r="BV84" s="256"/>
      <c r="BW84" s="256"/>
      <c r="BX84" s="256"/>
      <c r="BY84" s="256"/>
      <c r="BZ84" s="256"/>
      <c r="CA84" s="256"/>
      <c r="CB84" s="256"/>
      <c r="CC84" s="256"/>
      <c r="CD84" s="256"/>
      <c r="CE84" s="256"/>
      <c r="CF84" s="256"/>
      <c r="CG84" s="256"/>
      <c r="CH84" s="256"/>
      <c r="CI84" s="256"/>
      <c r="CJ84" s="256"/>
      <c r="CK84" s="256"/>
      <c r="CL84" s="256"/>
      <c r="CM84" s="256"/>
      <c r="CN84" s="256"/>
      <c r="CO84" s="256"/>
      <c r="CP84" s="256"/>
      <c r="CQ84" s="256"/>
      <c r="CR84" s="256"/>
      <c r="CS84" s="256"/>
      <c r="CT84" s="256"/>
      <c r="CU84" s="256"/>
      <c r="CV84" s="256"/>
      <c r="CW84" s="256"/>
      <c r="CX84" s="256"/>
      <c r="CY84" s="256"/>
      <c r="CZ84" s="256"/>
      <c r="DA84" s="256"/>
      <c r="DB84" s="256"/>
      <c r="DC84" s="256"/>
      <c r="DD84" s="256"/>
      <c r="DE84" s="256"/>
      <c r="DF84" s="256"/>
      <c r="DG84" s="256"/>
      <c r="DH84" s="256"/>
      <c r="DI84" s="256"/>
      <c r="DJ84" s="256"/>
      <c r="DK84" s="256"/>
      <c r="DL84" s="256"/>
      <c r="DM84" s="256"/>
      <c r="DN84" s="256"/>
      <c r="DO84" s="256"/>
      <c r="DP84" s="256"/>
      <c r="DQ84" s="256"/>
      <c r="DR84" s="256"/>
      <c r="DS84" s="256"/>
      <c r="DT84" s="256"/>
      <c r="DU84" s="256"/>
      <c r="DV84" s="256"/>
      <c r="DW84" s="256"/>
      <c r="DX84" s="256"/>
      <c r="DY84" s="256"/>
      <c r="DZ84" s="256"/>
      <c r="EA84" s="256"/>
      <c r="EB84" s="256"/>
      <c r="EC84" s="256"/>
      <c r="ED84" s="256"/>
      <c r="EE84" s="256"/>
      <c r="EF84" s="256"/>
      <c r="EG84" s="256"/>
      <c r="EH84" s="256"/>
      <c r="EI84" s="256"/>
      <c r="EJ84" s="256"/>
      <c r="EK84" s="256"/>
    </row>
    <row r="85" spans="1:141" s="28" customFormat="1" ht="22.2" customHeight="1" x14ac:dyDescent="0.2">
      <c r="A85" s="16">
        <v>63</v>
      </c>
      <c r="B85" s="41" t="s">
        <v>123</v>
      </c>
      <c r="C85" s="51" t="s">
        <v>156</v>
      </c>
      <c r="D85" s="19">
        <v>1</v>
      </c>
      <c r="E85" s="307">
        <v>102053</v>
      </c>
      <c r="F85" s="303">
        <f t="shared" si="1"/>
        <v>102053</v>
      </c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56"/>
      <c r="AP85" s="256"/>
      <c r="AQ85" s="256"/>
      <c r="AR85" s="256"/>
      <c r="AS85" s="256"/>
      <c r="AT85" s="256"/>
      <c r="AU85" s="256"/>
      <c r="AV85" s="256"/>
      <c r="AW85" s="256"/>
      <c r="AX85" s="256"/>
      <c r="AY85" s="256"/>
      <c r="AZ85" s="256"/>
      <c r="BA85" s="256"/>
      <c r="BB85" s="256"/>
      <c r="BC85" s="256"/>
      <c r="BD85" s="256"/>
      <c r="BE85" s="256"/>
      <c r="BF85" s="256"/>
      <c r="BG85" s="256"/>
      <c r="BH85" s="256"/>
      <c r="BI85" s="256"/>
      <c r="BJ85" s="256"/>
      <c r="BK85" s="256"/>
      <c r="BL85" s="256"/>
      <c r="BM85" s="256"/>
      <c r="BN85" s="256"/>
      <c r="BO85" s="256"/>
      <c r="BP85" s="256"/>
      <c r="BQ85" s="256"/>
      <c r="BR85" s="256"/>
      <c r="BS85" s="256"/>
      <c r="BT85" s="256"/>
      <c r="BU85" s="256"/>
      <c r="BV85" s="256"/>
      <c r="BW85" s="256"/>
      <c r="BX85" s="256"/>
      <c r="BY85" s="256"/>
      <c r="BZ85" s="256"/>
      <c r="CA85" s="256"/>
      <c r="CB85" s="256"/>
      <c r="CC85" s="256"/>
      <c r="CD85" s="256"/>
      <c r="CE85" s="256"/>
      <c r="CF85" s="256"/>
      <c r="CG85" s="256"/>
      <c r="CH85" s="256"/>
      <c r="CI85" s="256"/>
      <c r="CJ85" s="256"/>
      <c r="CK85" s="256"/>
      <c r="CL85" s="256"/>
      <c r="CM85" s="256"/>
      <c r="CN85" s="256"/>
      <c r="CO85" s="256"/>
      <c r="CP85" s="256"/>
      <c r="CQ85" s="256"/>
      <c r="CR85" s="256"/>
      <c r="CS85" s="256"/>
      <c r="CT85" s="256"/>
      <c r="CU85" s="256"/>
      <c r="CV85" s="256"/>
      <c r="CW85" s="256"/>
      <c r="CX85" s="256"/>
      <c r="CY85" s="256"/>
      <c r="CZ85" s="256"/>
      <c r="DA85" s="256"/>
      <c r="DB85" s="256"/>
      <c r="DC85" s="256"/>
      <c r="DD85" s="256"/>
      <c r="DE85" s="256"/>
      <c r="DF85" s="256"/>
      <c r="DG85" s="256"/>
      <c r="DH85" s="256"/>
      <c r="DI85" s="256"/>
      <c r="DJ85" s="256"/>
      <c r="DK85" s="256"/>
      <c r="DL85" s="256"/>
      <c r="DM85" s="256"/>
      <c r="DN85" s="256"/>
      <c r="DO85" s="256"/>
      <c r="DP85" s="256"/>
      <c r="DQ85" s="256"/>
      <c r="DR85" s="256"/>
      <c r="DS85" s="256"/>
      <c r="DT85" s="256"/>
      <c r="DU85" s="256"/>
      <c r="DV85" s="256"/>
      <c r="DW85" s="256"/>
      <c r="DX85" s="256"/>
      <c r="DY85" s="256"/>
      <c r="DZ85" s="256"/>
      <c r="EA85" s="256"/>
      <c r="EB85" s="256"/>
      <c r="EC85" s="256"/>
      <c r="ED85" s="256"/>
      <c r="EE85" s="256"/>
      <c r="EF85" s="256"/>
      <c r="EG85" s="256"/>
      <c r="EH85" s="256"/>
      <c r="EI85" s="256"/>
      <c r="EJ85" s="256"/>
      <c r="EK85" s="256"/>
    </row>
    <row r="86" spans="1:141" s="28" customFormat="1" ht="22.2" customHeight="1" x14ac:dyDescent="0.2">
      <c r="A86" s="16">
        <v>64</v>
      </c>
      <c r="B86" s="41" t="s">
        <v>124</v>
      </c>
      <c r="C86" s="51" t="s">
        <v>152</v>
      </c>
      <c r="D86" s="19">
        <v>1</v>
      </c>
      <c r="E86" s="307">
        <v>60223</v>
      </c>
      <c r="F86" s="303">
        <f t="shared" si="1"/>
        <v>60223</v>
      </c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56"/>
      <c r="AP86" s="256"/>
      <c r="AQ86" s="256"/>
      <c r="AR86" s="256"/>
      <c r="AS86" s="256"/>
      <c r="AT86" s="256"/>
      <c r="AU86" s="256"/>
      <c r="AV86" s="256"/>
      <c r="AW86" s="256"/>
      <c r="AX86" s="256"/>
      <c r="AY86" s="256"/>
      <c r="AZ86" s="256"/>
      <c r="BA86" s="256"/>
      <c r="BB86" s="256"/>
      <c r="BC86" s="256"/>
      <c r="BD86" s="256"/>
      <c r="BE86" s="256"/>
      <c r="BF86" s="256"/>
      <c r="BG86" s="256"/>
      <c r="BH86" s="256"/>
      <c r="BI86" s="256"/>
      <c r="BJ86" s="256"/>
      <c r="BK86" s="256"/>
      <c r="BL86" s="256"/>
      <c r="BM86" s="256"/>
      <c r="BN86" s="256"/>
      <c r="BO86" s="256"/>
      <c r="BP86" s="256"/>
      <c r="BQ86" s="256"/>
      <c r="BR86" s="256"/>
      <c r="BS86" s="256"/>
      <c r="BT86" s="256"/>
      <c r="BU86" s="256"/>
      <c r="BV86" s="256"/>
      <c r="BW86" s="256"/>
      <c r="BX86" s="256"/>
      <c r="BY86" s="256"/>
      <c r="BZ86" s="256"/>
      <c r="CA86" s="256"/>
      <c r="CB86" s="256"/>
      <c r="CC86" s="256"/>
      <c r="CD86" s="256"/>
      <c r="CE86" s="256"/>
      <c r="CF86" s="256"/>
      <c r="CG86" s="256"/>
      <c r="CH86" s="256"/>
      <c r="CI86" s="256"/>
      <c r="CJ86" s="256"/>
      <c r="CK86" s="256"/>
      <c r="CL86" s="256"/>
      <c r="CM86" s="256"/>
      <c r="CN86" s="256"/>
      <c r="CO86" s="256"/>
      <c r="CP86" s="256"/>
      <c r="CQ86" s="256"/>
      <c r="CR86" s="256"/>
      <c r="CS86" s="256"/>
      <c r="CT86" s="256"/>
      <c r="CU86" s="256"/>
      <c r="CV86" s="256"/>
      <c r="CW86" s="256"/>
      <c r="CX86" s="256"/>
      <c r="CY86" s="256"/>
      <c r="CZ86" s="256"/>
      <c r="DA86" s="256"/>
      <c r="DB86" s="256"/>
      <c r="DC86" s="256"/>
      <c r="DD86" s="256"/>
      <c r="DE86" s="256"/>
      <c r="DF86" s="256"/>
      <c r="DG86" s="256"/>
      <c r="DH86" s="256"/>
      <c r="DI86" s="256"/>
      <c r="DJ86" s="256"/>
      <c r="DK86" s="256"/>
      <c r="DL86" s="256"/>
      <c r="DM86" s="256"/>
      <c r="DN86" s="256"/>
      <c r="DO86" s="256"/>
      <c r="DP86" s="256"/>
      <c r="DQ86" s="256"/>
      <c r="DR86" s="256"/>
      <c r="DS86" s="256"/>
      <c r="DT86" s="256"/>
      <c r="DU86" s="256"/>
      <c r="DV86" s="256"/>
      <c r="DW86" s="256"/>
      <c r="DX86" s="256"/>
      <c r="DY86" s="256"/>
      <c r="DZ86" s="256"/>
      <c r="EA86" s="256"/>
      <c r="EB86" s="256"/>
      <c r="EC86" s="256"/>
      <c r="ED86" s="256"/>
      <c r="EE86" s="256"/>
      <c r="EF86" s="256"/>
      <c r="EG86" s="256"/>
      <c r="EH86" s="256"/>
      <c r="EI86" s="256"/>
      <c r="EJ86" s="256"/>
      <c r="EK86" s="256"/>
    </row>
    <row r="87" spans="1:141" s="28" customFormat="1" ht="22.2" customHeight="1" x14ac:dyDescent="0.2">
      <c r="A87" s="16">
        <v>65</v>
      </c>
      <c r="B87" s="41" t="s">
        <v>125</v>
      </c>
      <c r="C87" s="51" t="s">
        <v>152</v>
      </c>
      <c r="D87" s="19">
        <v>1</v>
      </c>
      <c r="E87" s="307">
        <v>103870</v>
      </c>
      <c r="F87" s="303">
        <f t="shared" si="1"/>
        <v>103870</v>
      </c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56"/>
      <c r="AP87" s="256"/>
      <c r="AQ87" s="256"/>
      <c r="AR87" s="256"/>
      <c r="AS87" s="256"/>
      <c r="AT87" s="256"/>
      <c r="AU87" s="256"/>
      <c r="AV87" s="256"/>
      <c r="AW87" s="256"/>
      <c r="AX87" s="256"/>
      <c r="AY87" s="256"/>
      <c r="AZ87" s="256"/>
      <c r="BA87" s="256"/>
      <c r="BB87" s="256"/>
      <c r="BC87" s="256"/>
      <c r="BD87" s="256"/>
      <c r="BE87" s="256"/>
      <c r="BF87" s="256"/>
      <c r="BG87" s="256"/>
      <c r="BH87" s="256"/>
      <c r="BI87" s="256"/>
      <c r="BJ87" s="256"/>
      <c r="BK87" s="256"/>
      <c r="BL87" s="256"/>
      <c r="BM87" s="256"/>
      <c r="BN87" s="256"/>
      <c r="BO87" s="256"/>
      <c r="BP87" s="256"/>
      <c r="BQ87" s="256"/>
      <c r="BR87" s="256"/>
      <c r="BS87" s="256"/>
      <c r="BT87" s="256"/>
      <c r="BU87" s="256"/>
      <c r="BV87" s="256"/>
      <c r="BW87" s="256"/>
      <c r="BX87" s="256"/>
      <c r="BY87" s="256"/>
      <c r="BZ87" s="256"/>
      <c r="CA87" s="256"/>
      <c r="CB87" s="256"/>
      <c r="CC87" s="256"/>
      <c r="CD87" s="256"/>
      <c r="CE87" s="256"/>
      <c r="CF87" s="256"/>
      <c r="CG87" s="256"/>
      <c r="CH87" s="256"/>
      <c r="CI87" s="256"/>
      <c r="CJ87" s="256"/>
      <c r="CK87" s="256"/>
      <c r="CL87" s="256"/>
      <c r="CM87" s="256"/>
      <c r="CN87" s="256"/>
      <c r="CO87" s="256"/>
      <c r="CP87" s="256"/>
      <c r="CQ87" s="256"/>
      <c r="CR87" s="256"/>
      <c r="CS87" s="256"/>
      <c r="CT87" s="256"/>
      <c r="CU87" s="256"/>
      <c r="CV87" s="256"/>
      <c r="CW87" s="256"/>
      <c r="CX87" s="256"/>
      <c r="CY87" s="256"/>
      <c r="CZ87" s="256"/>
      <c r="DA87" s="256"/>
      <c r="DB87" s="256"/>
      <c r="DC87" s="256"/>
      <c r="DD87" s="256"/>
      <c r="DE87" s="256"/>
      <c r="DF87" s="256"/>
      <c r="DG87" s="256"/>
      <c r="DH87" s="256"/>
      <c r="DI87" s="256"/>
      <c r="DJ87" s="256"/>
      <c r="DK87" s="256"/>
      <c r="DL87" s="256"/>
      <c r="DM87" s="256"/>
      <c r="DN87" s="256"/>
      <c r="DO87" s="256"/>
      <c r="DP87" s="256"/>
      <c r="DQ87" s="256"/>
      <c r="DR87" s="256"/>
      <c r="DS87" s="256"/>
      <c r="DT87" s="256"/>
      <c r="DU87" s="256"/>
      <c r="DV87" s="256"/>
      <c r="DW87" s="256"/>
      <c r="DX87" s="256"/>
      <c r="DY87" s="256"/>
      <c r="DZ87" s="256"/>
      <c r="EA87" s="256"/>
      <c r="EB87" s="256"/>
      <c r="EC87" s="256"/>
      <c r="ED87" s="256"/>
      <c r="EE87" s="256"/>
      <c r="EF87" s="256"/>
      <c r="EG87" s="256"/>
      <c r="EH87" s="256"/>
      <c r="EI87" s="256"/>
      <c r="EJ87" s="256"/>
      <c r="EK87" s="256"/>
    </row>
    <row r="88" spans="1:141" s="28" customFormat="1" ht="22.2" customHeight="1" x14ac:dyDescent="0.2">
      <c r="A88" s="16">
        <v>66</v>
      </c>
      <c r="B88" s="41" t="s">
        <v>126</v>
      </c>
      <c r="C88" s="51" t="s">
        <v>152</v>
      </c>
      <c r="D88" s="19">
        <v>1</v>
      </c>
      <c r="E88" s="307">
        <v>110480</v>
      </c>
      <c r="F88" s="303">
        <f t="shared" si="1"/>
        <v>110480</v>
      </c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56"/>
      <c r="AP88" s="256"/>
      <c r="AQ88" s="256"/>
      <c r="AR88" s="256"/>
      <c r="AS88" s="256"/>
      <c r="AT88" s="256"/>
      <c r="AU88" s="256"/>
      <c r="AV88" s="256"/>
      <c r="AW88" s="256"/>
      <c r="AX88" s="256"/>
      <c r="AY88" s="256"/>
      <c r="AZ88" s="256"/>
      <c r="BA88" s="256"/>
      <c r="BB88" s="256"/>
      <c r="BC88" s="256"/>
      <c r="BD88" s="256"/>
      <c r="BE88" s="256"/>
      <c r="BF88" s="256"/>
      <c r="BG88" s="256"/>
      <c r="BH88" s="256"/>
      <c r="BI88" s="256"/>
      <c r="BJ88" s="256"/>
      <c r="BK88" s="256"/>
      <c r="BL88" s="256"/>
      <c r="BM88" s="256"/>
      <c r="BN88" s="256"/>
      <c r="BO88" s="256"/>
      <c r="BP88" s="256"/>
      <c r="BQ88" s="256"/>
      <c r="BR88" s="256"/>
      <c r="BS88" s="256"/>
      <c r="BT88" s="256"/>
      <c r="BU88" s="256"/>
      <c r="BV88" s="256"/>
      <c r="BW88" s="256"/>
      <c r="BX88" s="256"/>
      <c r="BY88" s="256"/>
      <c r="BZ88" s="256"/>
      <c r="CA88" s="256"/>
      <c r="CB88" s="256"/>
      <c r="CC88" s="256"/>
      <c r="CD88" s="256"/>
      <c r="CE88" s="256"/>
      <c r="CF88" s="256"/>
      <c r="CG88" s="256"/>
      <c r="CH88" s="256"/>
      <c r="CI88" s="256"/>
      <c r="CJ88" s="256"/>
      <c r="CK88" s="256"/>
      <c r="CL88" s="256"/>
      <c r="CM88" s="256"/>
      <c r="CN88" s="256"/>
      <c r="CO88" s="256"/>
      <c r="CP88" s="256"/>
      <c r="CQ88" s="256"/>
      <c r="CR88" s="256"/>
      <c r="CS88" s="256"/>
      <c r="CT88" s="256"/>
      <c r="CU88" s="256"/>
      <c r="CV88" s="256"/>
      <c r="CW88" s="256"/>
      <c r="CX88" s="256"/>
      <c r="CY88" s="256"/>
      <c r="CZ88" s="256"/>
      <c r="DA88" s="256"/>
      <c r="DB88" s="256"/>
      <c r="DC88" s="256"/>
      <c r="DD88" s="256"/>
      <c r="DE88" s="256"/>
      <c r="DF88" s="256"/>
      <c r="DG88" s="256"/>
      <c r="DH88" s="256"/>
      <c r="DI88" s="256"/>
      <c r="DJ88" s="256"/>
      <c r="DK88" s="256"/>
      <c r="DL88" s="256"/>
      <c r="DM88" s="256"/>
      <c r="DN88" s="256"/>
      <c r="DO88" s="256"/>
      <c r="DP88" s="256"/>
      <c r="DQ88" s="256"/>
      <c r="DR88" s="256"/>
      <c r="DS88" s="256"/>
      <c r="DT88" s="256"/>
      <c r="DU88" s="256"/>
      <c r="DV88" s="256"/>
      <c r="DW88" s="256"/>
      <c r="DX88" s="256"/>
      <c r="DY88" s="256"/>
      <c r="DZ88" s="256"/>
      <c r="EA88" s="256"/>
      <c r="EB88" s="256"/>
      <c r="EC88" s="256"/>
      <c r="ED88" s="256"/>
      <c r="EE88" s="256"/>
      <c r="EF88" s="256"/>
      <c r="EG88" s="256"/>
      <c r="EH88" s="256"/>
      <c r="EI88" s="256"/>
      <c r="EJ88" s="256"/>
      <c r="EK88" s="256"/>
    </row>
    <row r="89" spans="1:141" s="28" customFormat="1" ht="22.2" customHeight="1" x14ac:dyDescent="0.2">
      <c r="A89" s="16">
        <v>67</v>
      </c>
      <c r="B89" s="41" t="s">
        <v>127</v>
      </c>
      <c r="C89" s="51" t="s">
        <v>152</v>
      </c>
      <c r="D89" s="19">
        <v>1</v>
      </c>
      <c r="E89" s="307">
        <v>95460</v>
      </c>
      <c r="F89" s="303">
        <f t="shared" si="1"/>
        <v>95460</v>
      </c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56"/>
      <c r="AP89" s="256"/>
      <c r="AQ89" s="256"/>
      <c r="AR89" s="256"/>
      <c r="AS89" s="256"/>
      <c r="AT89" s="256"/>
      <c r="AU89" s="256"/>
      <c r="AV89" s="256"/>
      <c r="AW89" s="256"/>
      <c r="AX89" s="256"/>
      <c r="AY89" s="256"/>
      <c r="AZ89" s="256"/>
      <c r="BA89" s="256"/>
      <c r="BB89" s="256"/>
      <c r="BC89" s="256"/>
      <c r="BD89" s="256"/>
      <c r="BE89" s="256"/>
      <c r="BF89" s="256"/>
      <c r="BG89" s="256"/>
      <c r="BH89" s="256"/>
      <c r="BI89" s="256"/>
      <c r="BJ89" s="256"/>
      <c r="BK89" s="256"/>
      <c r="BL89" s="256"/>
      <c r="BM89" s="256"/>
      <c r="BN89" s="256"/>
      <c r="BO89" s="256"/>
      <c r="BP89" s="256"/>
      <c r="BQ89" s="256"/>
      <c r="BR89" s="256"/>
      <c r="BS89" s="256"/>
      <c r="BT89" s="256"/>
      <c r="BU89" s="256"/>
      <c r="BV89" s="256"/>
      <c r="BW89" s="256"/>
      <c r="BX89" s="256"/>
      <c r="BY89" s="256"/>
      <c r="BZ89" s="256"/>
      <c r="CA89" s="256"/>
      <c r="CB89" s="256"/>
      <c r="CC89" s="256"/>
      <c r="CD89" s="256"/>
      <c r="CE89" s="256"/>
      <c r="CF89" s="256"/>
      <c r="CG89" s="256"/>
      <c r="CH89" s="256"/>
      <c r="CI89" s="256"/>
      <c r="CJ89" s="256"/>
      <c r="CK89" s="256"/>
      <c r="CL89" s="256"/>
      <c r="CM89" s="256"/>
      <c r="CN89" s="256"/>
      <c r="CO89" s="256"/>
      <c r="CP89" s="256"/>
      <c r="CQ89" s="256"/>
      <c r="CR89" s="256"/>
      <c r="CS89" s="256"/>
      <c r="CT89" s="256"/>
      <c r="CU89" s="256"/>
      <c r="CV89" s="256"/>
      <c r="CW89" s="256"/>
      <c r="CX89" s="256"/>
      <c r="CY89" s="256"/>
      <c r="CZ89" s="256"/>
      <c r="DA89" s="256"/>
      <c r="DB89" s="256"/>
      <c r="DC89" s="256"/>
      <c r="DD89" s="256"/>
      <c r="DE89" s="256"/>
      <c r="DF89" s="256"/>
      <c r="DG89" s="256"/>
      <c r="DH89" s="256"/>
      <c r="DI89" s="256"/>
      <c r="DJ89" s="256"/>
      <c r="DK89" s="256"/>
      <c r="DL89" s="256"/>
      <c r="DM89" s="256"/>
      <c r="DN89" s="256"/>
      <c r="DO89" s="256"/>
      <c r="DP89" s="256"/>
      <c r="DQ89" s="256"/>
      <c r="DR89" s="256"/>
      <c r="DS89" s="256"/>
      <c r="DT89" s="256"/>
      <c r="DU89" s="256"/>
      <c r="DV89" s="256"/>
      <c r="DW89" s="256"/>
      <c r="DX89" s="256"/>
      <c r="DY89" s="256"/>
      <c r="DZ89" s="256"/>
      <c r="EA89" s="256"/>
      <c r="EB89" s="256"/>
      <c r="EC89" s="256"/>
      <c r="ED89" s="256"/>
      <c r="EE89" s="256"/>
      <c r="EF89" s="256"/>
      <c r="EG89" s="256"/>
      <c r="EH89" s="256"/>
      <c r="EI89" s="256"/>
      <c r="EJ89" s="256"/>
      <c r="EK89" s="256"/>
    </row>
    <row r="90" spans="1:141" s="28" customFormat="1" ht="22.2" customHeight="1" x14ac:dyDescent="0.2">
      <c r="A90" s="16">
        <v>68</v>
      </c>
      <c r="B90" s="41" t="s">
        <v>128</v>
      </c>
      <c r="C90" s="51" t="s">
        <v>152</v>
      </c>
      <c r="D90" s="19">
        <v>1</v>
      </c>
      <c r="E90" s="307">
        <v>212307</v>
      </c>
      <c r="F90" s="303">
        <f t="shared" si="1"/>
        <v>212307</v>
      </c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56"/>
      <c r="AP90" s="256"/>
      <c r="AQ90" s="256"/>
      <c r="AR90" s="256"/>
      <c r="AS90" s="256"/>
      <c r="AT90" s="256"/>
      <c r="AU90" s="256"/>
      <c r="AV90" s="256"/>
      <c r="AW90" s="256"/>
      <c r="AX90" s="256"/>
      <c r="AY90" s="256"/>
      <c r="AZ90" s="256"/>
      <c r="BA90" s="256"/>
      <c r="BB90" s="256"/>
      <c r="BC90" s="256"/>
      <c r="BD90" s="256"/>
      <c r="BE90" s="256"/>
      <c r="BF90" s="256"/>
      <c r="BG90" s="256"/>
      <c r="BH90" s="256"/>
      <c r="BI90" s="256"/>
      <c r="BJ90" s="256"/>
      <c r="BK90" s="256"/>
      <c r="BL90" s="256"/>
      <c r="BM90" s="256"/>
      <c r="BN90" s="256"/>
      <c r="BO90" s="256"/>
      <c r="BP90" s="256"/>
      <c r="BQ90" s="256"/>
      <c r="BR90" s="256"/>
      <c r="BS90" s="256"/>
      <c r="BT90" s="256"/>
      <c r="BU90" s="256"/>
      <c r="BV90" s="256"/>
      <c r="BW90" s="256"/>
      <c r="BX90" s="256"/>
      <c r="BY90" s="256"/>
      <c r="BZ90" s="256"/>
      <c r="CA90" s="256"/>
      <c r="CB90" s="256"/>
      <c r="CC90" s="256"/>
      <c r="CD90" s="256"/>
      <c r="CE90" s="256"/>
      <c r="CF90" s="256"/>
      <c r="CG90" s="256"/>
      <c r="CH90" s="256"/>
      <c r="CI90" s="256"/>
      <c r="CJ90" s="256"/>
      <c r="CK90" s="256"/>
      <c r="CL90" s="256"/>
      <c r="CM90" s="256"/>
      <c r="CN90" s="256"/>
      <c r="CO90" s="256"/>
      <c r="CP90" s="256"/>
      <c r="CQ90" s="256"/>
      <c r="CR90" s="256"/>
      <c r="CS90" s="256"/>
      <c r="CT90" s="256"/>
      <c r="CU90" s="256"/>
      <c r="CV90" s="256"/>
      <c r="CW90" s="256"/>
      <c r="CX90" s="256"/>
      <c r="CY90" s="256"/>
      <c r="CZ90" s="256"/>
      <c r="DA90" s="256"/>
      <c r="DB90" s="256"/>
      <c r="DC90" s="256"/>
      <c r="DD90" s="256"/>
      <c r="DE90" s="256"/>
      <c r="DF90" s="256"/>
      <c r="DG90" s="256"/>
      <c r="DH90" s="256"/>
      <c r="DI90" s="256"/>
      <c r="DJ90" s="256"/>
      <c r="DK90" s="256"/>
      <c r="DL90" s="256"/>
      <c r="DM90" s="256"/>
      <c r="DN90" s="256"/>
      <c r="DO90" s="256"/>
      <c r="DP90" s="256"/>
      <c r="DQ90" s="256"/>
      <c r="DR90" s="256"/>
      <c r="DS90" s="256"/>
      <c r="DT90" s="256"/>
      <c r="DU90" s="256"/>
      <c r="DV90" s="256"/>
      <c r="DW90" s="256"/>
      <c r="DX90" s="256"/>
      <c r="DY90" s="256"/>
      <c r="DZ90" s="256"/>
      <c r="EA90" s="256"/>
      <c r="EB90" s="256"/>
      <c r="EC90" s="256"/>
      <c r="ED90" s="256"/>
      <c r="EE90" s="256"/>
      <c r="EF90" s="256"/>
      <c r="EG90" s="256"/>
      <c r="EH90" s="256"/>
      <c r="EI90" s="256"/>
      <c r="EJ90" s="256"/>
      <c r="EK90" s="256"/>
    </row>
    <row r="91" spans="1:141" s="28" customFormat="1" ht="22.2" customHeight="1" x14ac:dyDescent="0.2">
      <c r="A91" s="16">
        <v>69</v>
      </c>
      <c r="B91" s="41" t="s">
        <v>129</v>
      </c>
      <c r="C91" s="51" t="s">
        <v>152</v>
      </c>
      <c r="D91" s="19">
        <v>1</v>
      </c>
      <c r="E91" s="307">
        <v>80660</v>
      </c>
      <c r="F91" s="303">
        <f t="shared" si="1"/>
        <v>80660</v>
      </c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56"/>
      <c r="AP91" s="256"/>
      <c r="AQ91" s="256"/>
      <c r="AR91" s="256"/>
      <c r="AS91" s="256"/>
      <c r="AT91" s="256"/>
      <c r="AU91" s="256"/>
      <c r="AV91" s="256"/>
      <c r="AW91" s="256"/>
      <c r="AX91" s="256"/>
      <c r="AY91" s="256"/>
      <c r="AZ91" s="256"/>
      <c r="BA91" s="256"/>
      <c r="BB91" s="256"/>
      <c r="BC91" s="256"/>
      <c r="BD91" s="256"/>
      <c r="BE91" s="256"/>
      <c r="BF91" s="256"/>
      <c r="BG91" s="256"/>
      <c r="BH91" s="256"/>
      <c r="BI91" s="256"/>
      <c r="BJ91" s="256"/>
      <c r="BK91" s="256"/>
      <c r="BL91" s="256"/>
      <c r="BM91" s="256"/>
      <c r="BN91" s="256"/>
      <c r="BO91" s="256"/>
      <c r="BP91" s="256"/>
      <c r="BQ91" s="256"/>
      <c r="BR91" s="256"/>
      <c r="BS91" s="256"/>
      <c r="BT91" s="256"/>
      <c r="BU91" s="256"/>
      <c r="BV91" s="256"/>
      <c r="BW91" s="256"/>
      <c r="BX91" s="256"/>
      <c r="BY91" s="256"/>
      <c r="BZ91" s="256"/>
      <c r="CA91" s="256"/>
      <c r="CB91" s="256"/>
      <c r="CC91" s="256"/>
      <c r="CD91" s="256"/>
      <c r="CE91" s="256"/>
      <c r="CF91" s="256"/>
      <c r="CG91" s="256"/>
      <c r="CH91" s="256"/>
      <c r="CI91" s="256"/>
      <c r="CJ91" s="256"/>
      <c r="CK91" s="256"/>
      <c r="CL91" s="256"/>
      <c r="CM91" s="256"/>
      <c r="CN91" s="256"/>
      <c r="CO91" s="256"/>
      <c r="CP91" s="256"/>
      <c r="CQ91" s="256"/>
      <c r="CR91" s="256"/>
      <c r="CS91" s="256"/>
      <c r="CT91" s="256"/>
      <c r="CU91" s="256"/>
      <c r="CV91" s="256"/>
      <c r="CW91" s="256"/>
      <c r="CX91" s="256"/>
      <c r="CY91" s="256"/>
      <c r="CZ91" s="256"/>
      <c r="DA91" s="256"/>
      <c r="DB91" s="256"/>
      <c r="DC91" s="256"/>
      <c r="DD91" s="256"/>
      <c r="DE91" s="256"/>
      <c r="DF91" s="256"/>
      <c r="DG91" s="256"/>
      <c r="DH91" s="256"/>
      <c r="DI91" s="256"/>
      <c r="DJ91" s="256"/>
      <c r="DK91" s="256"/>
      <c r="DL91" s="256"/>
      <c r="DM91" s="256"/>
      <c r="DN91" s="256"/>
      <c r="DO91" s="256"/>
      <c r="DP91" s="256"/>
      <c r="DQ91" s="256"/>
      <c r="DR91" s="256"/>
      <c r="DS91" s="256"/>
      <c r="DT91" s="256"/>
      <c r="DU91" s="256"/>
      <c r="DV91" s="256"/>
      <c r="DW91" s="256"/>
      <c r="DX91" s="256"/>
      <c r="DY91" s="256"/>
      <c r="DZ91" s="256"/>
      <c r="EA91" s="256"/>
      <c r="EB91" s="256"/>
      <c r="EC91" s="256"/>
      <c r="ED91" s="256"/>
      <c r="EE91" s="256"/>
      <c r="EF91" s="256"/>
      <c r="EG91" s="256"/>
      <c r="EH91" s="256"/>
      <c r="EI91" s="256"/>
      <c r="EJ91" s="256"/>
      <c r="EK91" s="256"/>
    </row>
    <row r="92" spans="1:141" s="28" customFormat="1" ht="22.2" customHeight="1" x14ac:dyDescent="0.2">
      <c r="A92" s="16">
        <v>70</v>
      </c>
      <c r="B92" s="41" t="s">
        <v>130</v>
      </c>
      <c r="C92" s="51" t="s">
        <v>152</v>
      </c>
      <c r="D92" s="19">
        <v>1</v>
      </c>
      <c r="E92" s="307">
        <v>110250</v>
      </c>
      <c r="F92" s="303">
        <f t="shared" si="1"/>
        <v>110250</v>
      </c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56"/>
      <c r="AP92" s="256"/>
      <c r="AQ92" s="256"/>
      <c r="AR92" s="256"/>
      <c r="AS92" s="256"/>
      <c r="AT92" s="256"/>
      <c r="AU92" s="256"/>
      <c r="AV92" s="256"/>
      <c r="AW92" s="256"/>
      <c r="AX92" s="256"/>
      <c r="AY92" s="256"/>
      <c r="AZ92" s="256"/>
      <c r="BA92" s="256"/>
      <c r="BB92" s="256"/>
      <c r="BC92" s="256"/>
      <c r="BD92" s="256"/>
      <c r="BE92" s="256"/>
      <c r="BF92" s="256"/>
      <c r="BG92" s="256"/>
      <c r="BH92" s="256"/>
      <c r="BI92" s="256"/>
      <c r="BJ92" s="256"/>
      <c r="BK92" s="256"/>
      <c r="BL92" s="256"/>
      <c r="BM92" s="256"/>
      <c r="BN92" s="256"/>
      <c r="BO92" s="256"/>
      <c r="BP92" s="256"/>
      <c r="BQ92" s="256"/>
      <c r="BR92" s="256"/>
      <c r="BS92" s="256"/>
      <c r="BT92" s="256"/>
      <c r="BU92" s="256"/>
      <c r="BV92" s="256"/>
      <c r="BW92" s="256"/>
      <c r="BX92" s="256"/>
      <c r="BY92" s="256"/>
      <c r="BZ92" s="256"/>
      <c r="CA92" s="256"/>
      <c r="CB92" s="256"/>
      <c r="CC92" s="256"/>
      <c r="CD92" s="256"/>
      <c r="CE92" s="256"/>
      <c r="CF92" s="256"/>
      <c r="CG92" s="256"/>
      <c r="CH92" s="256"/>
      <c r="CI92" s="256"/>
      <c r="CJ92" s="256"/>
      <c r="CK92" s="256"/>
      <c r="CL92" s="256"/>
      <c r="CM92" s="256"/>
      <c r="CN92" s="256"/>
      <c r="CO92" s="256"/>
      <c r="CP92" s="256"/>
      <c r="CQ92" s="256"/>
      <c r="CR92" s="256"/>
      <c r="CS92" s="256"/>
      <c r="CT92" s="256"/>
      <c r="CU92" s="256"/>
      <c r="CV92" s="256"/>
      <c r="CW92" s="256"/>
      <c r="CX92" s="256"/>
      <c r="CY92" s="256"/>
      <c r="CZ92" s="256"/>
      <c r="DA92" s="256"/>
      <c r="DB92" s="256"/>
      <c r="DC92" s="256"/>
      <c r="DD92" s="256"/>
      <c r="DE92" s="256"/>
      <c r="DF92" s="256"/>
      <c r="DG92" s="256"/>
      <c r="DH92" s="256"/>
      <c r="DI92" s="256"/>
      <c r="DJ92" s="256"/>
      <c r="DK92" s="256"/>
      <c r="DL92" s="256"/>
      <c r="DM92" s="256"/>
      <c r="DN92" s="256"/>
      <c r="DO92" s="256"/>
      <c r="DP92" s="256"/>
      <c r="DQ92" s="256"/>
      <c r="DR92" s="256"/>
      <c r="DS92" s="256"/>
      <c r="DT92" s="256"/>
      <c r="DU92" s="256"/>
      <c r="DV92" s="256"/>
      <c r="DW92" s="256"/>
      <c r="DX92" s="256"/>
      <c r="DY92" s="256"/>
      <c r="DZ92" s="256"/>
      <c r="EA92" s="256"/>
      <c r="EB92" s="256"/>
      <c r="EC92" s="256"/>
      <c r="ED92" s="256"/>
      <c r="EE92" s="256"/>
      <c r="EF92" s="256"/>
      <c r="EG92" s="256"/>
      <c r="EH92" s="256"/>
      <c r="EI92" s="256"/>
      <c r="EJ92" s="256"/>
      <c r="EK92" s="256"/>
    </row>
    <row r="93" spans="1:141" s="28" customFormat="1" ht="22.2" customHeight="1" x14ac:dyDescent="0.2">
      <c r="A93" s="16">
        <v>71</v>
      </c>
      <c r="B93" s="41" t="s">
        <v>131</v>
      </c>
      <c r="C93" s="51" t="s">
        <v>152</v>
      </c>
      <c r="D93" s="19">
        <v>1</v>
      </c>
      <c r="E93" s="307">
        <v>207390</v>
      </c>
      <c r="F93" s="303">
        <f t="shared" si="1"/>
        <v>207390</v>
      </c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  <c r="AD93" s="256"/>
      <c r="AE93" s="256"/>
      <c r="AF93" s="256"/>
      <c r="AG93" s="256"/>
      <c r="AH93" s="256"/>
      <c r="AI93" s="256"/>
      <c r="AJ93" s="256"/>
      <c r="AK93" s="256"/>
      <c r="AL93" s="256"/>
      <c r="AM93" s="256"/>
      <c r="AN93" s="256"/>
      <c r="AO93" s="256"/>
      <c r="AP93" s="256"/>
      <c r="AQ93" s="256"/>
      <c r="AR93" s="256"/>
      <c r="AS93" s="256"/>
      <c r="AT93" s="256"/>
      <c r="AU93" s="256"/>
      <c r="AV93" s="256"/>
      <c r="AW93" s="256"/>
      <c r="AX93" s="256"/>
      <c r="AY93" s="256"/>
      <c r="AZ93" s="256"/>
      <c r="BA93" s="256"/>
      <c r="BB93" s="256"/>
      <c r="BC93" s="256"/>
      <c r="BD93" s="256"/>
      <c r="BE93" s="256"/>
      <c r="BF93" s="256"/>
      <c r="BG93" s="256"/>
      <c r="BH93" s="256"/>
      <c r="BI93" s="256"/>
      <c r="BJ93" s="256"/>
      <c r="BK93" s="256"/>
      <c r="BL93" s="256"/>
      <c r="BM93" s="256"/>
      <c r="BN93" s="256"/>
      <c r="BO93" s="256"/>
      <c r="BP93" s="256"/>
      <c r="BQ93" s="256"/>
      <c r="BR93" s="256"/>
      <c r="BS93" s="256"/>
      <c r="BT93" s="256"/>
      <c r="BU93" s="256"/>
      <c r="BV93" s="256"/>
      <c r="BW93" s="256"/>
      <c r="BX93" s="256"/>
      <c r="BY93" s="256"/>
      <c r="BZ93" s="256"/>
      <c r="CA93" s="256"/>
      <c r="CB93" s="256"/>
      <c r="CC93" s="256"/>
      <c r="CD93" s="256"/>
      <c r="CE93" s="256"/>
      <c r="CF93" s="256"/>
      <c r="CG93" s="256"/>
      <c r="CH93" s="256"/>
      <c r="CI93" s="256"/>
      <c r="CJ93" s="256"/>
      <c r="CK93" s="256"/>
      <c r="CL93" s="256"/>
      <c r="CM93" s="256"/>
      <c r="CN93" s="256"/>
      <c r="CO93" s="256"/>
      <c r="CP93" s="256"/>
      <c r="CQ93" s="256"/>
      <c r="CR93" s="256"/>
      <c r="CS93" s="256"/>
      <c r="CT93" s="256"/>
      <c r="CU93" s="256"/>
      <c r="CV93" s="256"/>
      <c r="CW93" s="256"/>
      <c r="CX93" s="256"/>
      <c r="CY93" s="256"/>
      <c r="CZ93" s="256"/>
      <c r="DA93" s="256"/>
      <c r="DB93" s="256"/>
      <c r="DC93" s="256"/>
      <c r="DD93" s="256"/>
      <c r="DE93" s="256"/>
      <c r="DF93" s="256"/>
      <c r="DG93" s="256"/>
      <c r="DH93" s="256"/>
      <c r="DI93" s="256"/>
      <c r="DJ93" s="256"/>
      <c r="DK93" s="256"/>
      <c r="DL93" s="256"/>
      <c r="DM93" s="256"/>
      <c r="DN93" s="256"/>
      <c r="DO93" s="256"/>
      <c r="DP93" s="256"/>
      <c r="DQ93" s="256"/>
      <c r="DR93" s="256"/>
      <c r="DS93" s="256"/>
      <c r="DT93" s="256"/>
      <c r="DU93" s="256"/>
      <c r="DV93" s="256"/>
      <c r="DW93" s="256"/>
      <c r="DX93" s="256"/>
      <c r="DY93" s="256"/>
      <c r="DZ93" s="256"/>
      <c r="EA93" s="256"/>
      <c r="EB93" s="256"/>
      <c r="EC93" s="256"/>
      <c r="ED93" s="256"/>
      <c r="EE93" s="256"/>
      <c r="EF93" s="256"/>
      <c r="EG93" s="256"/>
      <c r="EH93" s="256"/>
      <c r="EI93" s="256"/>
      <c r="EJ93" s="256"/>
      <c r="EK93" s="256"/>
    </row>
    <row r="94" spans="1:141" s="28" customFormat="1" ht="22.2" customHeight="1" x14ac:dyDescent="0.2">
      <c r="A94" s="16">
        <v>72</v>
      </c>
      <c r="B94" s="41" t="s">
        <v>132</v>
      </c>
      <c r="C94" s="51" t="s">
        <v>152</v>
      </c>
      <c r="D94" s="19">
        <v>1</v>
      </c>
      <c r="E94" s="307">
        <v>192990</v>
      </c>
      <c r="F94" s="303">
        <f t="shared" si="1"/>
        <v>192990</v>
      </c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6"/>
      <c r="AP94" s="256"/>
      <c r="AQ94" s="256"/>
      <c r="AR94" s="256"/>
      <c r="AS94" s="256"/>
      <c r="AT94" s="256"/>
      <c r="AU94" s="256"/>
      <c r="AV94" s="256"/>
      <c r="AW94" s="256"/>
      <c r="AX94" s="256"/>
      <c r="AY94" s="256"/>
      <c r="AZ94" s="256"/>
      <c r="BA94" s="256"/>
      <c r="BB94" s="256"/>
      <c r="BC94" s="256"/>
      <c r="BD94" s="256"/>
      <c r="BE94" s="256"/>
      <c r="BF94" s="256"/>
      <c r="BG94" s="256"/>
      <c r="BH94" s="256"/>
      <c r="BI94" s="256"/>
      <c r="BJ94" s="256"/>
      <c r="BK94" s="256"/>
      <c r="BL94" s="256"/>
      <c r="BM94" s="256"/>
      <c r="BN94" s="256"/>
      <c r="BO94" s="256"/>
      <c r="BP94" s="256"/>
      <c r="BQ94" s="256"/>
      <c r="BR94" s="256"/>
      <c r="BS94" s="256"/>
      <c r="BT94" s="256"/>
      <c r="BU94" s="256"/>
      <c r="BV94" s="256"/>
      <c r="BW94" s="256"/>
      <c r="BX94" s="256"/>
      <c r="BY94" s="256"/>
      <c r="BZ94" s="256"/>
      <c r="CA94" s="256"/>
      <c r="CB94" s="256"/>
      <c r="CC94" s="256"/>
      <c r="CD94" s="256"/>
      <c r="CE94" s="256"/>
      <c r="CF94" s="256"/>
      <c r="CG94" s="256"/>
      <c r="CH94" s="256"/>
      <c r="CI94" s="256"/>
      <c r="CJ94" s="256"/>
      <c r="CK94" s="256"/>
      <c r="CL94" s="256"/>
      <c r="CM94" s="256"/>
      <c r="CN94" s="256"/>
      <c r="CO94" s="256"/>
      <c r="CP94" s="256"/>
      <c r="CQ94" s="256"/>
      <c r="CR94" s="256"/>
      <c r="CS94" s="256"/>
      <c r="CT94" s="256"/>
      <c r="CU94" s="256"/>
      <c r="CV94" s="256"/>
      <c r="CW94" s="256"/>
      <c r="CX94" s="256"/>
      <c r="CY94" s="256"/>
      <c r="CZ94" s="256"/>
      <c r="DA94" s="256"/>
      <c r="DB94" s="256"/>
      <c r="DC94" s="256"/>
      <c r="DD94" s="256"/>
      <c r="DE94" s="256"/>
      <c r="DF94" s="256"/>
      <c r="DG94" s="256"/>
      <c r="DH94" s="256"/>
      <c r="DI94" s="256"/>
      <c r="DJ94" s="256"/>
      <c r="DK94" s="256"/>
      <c r="DL94" s="256"/>
      <c r="DM94" s="256"/>
      <c r="DN94" s="256"/>
      <c r="DO94" s="256"/>
      <c r="DP94" s="256"/>
      <c r="DQ94" s="256"/>
      <c r="DR94" s="256"/>
      <c r="DS94" s="256"/>
      <c r="DT94" s="256"/>
      <c r="DU94" s="256"/>
      <c r="DV94" s="256"/>
      <c r="DW94" s="256"/>
      <c r="DX94" s="256"/>
      <c r="DY94" s="256"/>
      <c r="DZ94" s="256"/>
      <c r="EA94" s="256"/>
      <c r="EB94" s="256"/>
      <c r="EC94" s="256"/>
      <c r="ED94" s="256"/>
      <c r="EE94" s="256"/>
      <c r="EF94" s="256"/>
      <c r="EG94" s="256"/>
      <c r="EH94" s="256"/>
      <c r="EI94" s="256"/>
      <c r="EJ94" s="256"/>
      <c r="EK94" s="256"/>
    </row>
    <row r="95" spans="1:141" s="28" customFormat="1" ht="22.2" customHeight="1" x14ac:dyDescent="0.2">
      <c r="A95" s="16">
        <v>73</v>
      </c>
      <c r="B95" s="41" t="s">
        <v>133</v>
      </c>
      <c r="C95" s="51" t="s">
        <v>152</v>
      </c>
      <c r="D95" s="19">
        <v>1</v>
      </c>
      <c r="E95" s="307">
        <v>193115</v>
      </c>
      <c r="F95" s="303">
        <f t="shared" si="1"/>
        <v>193115</v>
      </c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6"/>
      <c r="AP95" s="256"/>
      <c r="AQ95" s="256"/>
      <c r="AR95" s="256"/>
      <c r="AS95" s="256"/>
      <c r="AT95" s="256"/>
      <c r="AU95" s="256"/>
      <c r="AV95" s="256"/>
      <c r="AW95" s="256"/>
      <c r="AX95" s="256"/>
      <c r="AY95" s="256"/>
      <c r="AZ95" s="256"/>
      <c r="BA95" s="256"/>
      <c r="BB95" s="256"/>
      <c r="BC95" s="256"/>
      <c r="BD95" s="256"/>
      <c r="BE95" s="256"/>
      <c r="BF95" s="256"/>
      <c r="BG95" s="256"/>
      <c r="BH95" s="256"/>
      <c r="BI95" s="256"/>
      <c r="BJ95" s="256"/>
      <c r="BK95" s="256"/>
      <c r="BL95" s="256"/>
      <c r="BM95" s="256"/>
      <c r="BN95" s="256"/>
      <c r="BO95" s="256"/>
      <c r="BP95" s="256"/>
      <c r="BQ95" s="256"/>
      <c r="BR95" s="256"/>
      <c r="BS95" s="256"/>
      <c r="BT95" s="256"/>
      <c r="BU95" s="256"/>
      <c r="BV95" s="256"/>
      <c r="BW95" s="256"/>
      <c r="BX95" s="256"/>
      <c r="BY95" s="256"/>
      <c r="BZ95" s="256"/>
      <c r="CA95" s="256"/>
      <c r="CB95" s="256"/>
      <c r="CC95" s="256"/>
      <c r="CD95" s="256"/>
      <c r="CE95" s="256"/>
      <c r="CF95" s="256"/>
      <c r="CG95" s="256"/>
      <c r="CH95" s="256"/>
      <c r="CI95" s="256"/>
      <c r="CJ95" s="256"/>
      <c r="CK95" s="256"/>
      <c r="CL95" s="256"/>
      <c r="CM95" s="256"/>
      <c r="CN95" s="256"/>
      <c r="CO95" s="256"/>
      <c r="CP95" s="256"/>
      <c r="CQ95" s="256"/>
      <c r="CR95" s="256"/>
      <c r="CS95" s="256"/>
      <c r="CT95" s="256"/>
      <c r="CU95" s="256"/>
      <c r="CV95" s="256"/>
      <c r="CW95" s="256"/>
      <c r="CX95" s="256"/>
      <c r="CY95" s="256"/>
      <c r="CZ95" s="256"/>
      <c r="DA95" s="256"/>
      <c r="DB95" s="256"/>
      <c r="DC95" s="256"/>
      <c r="DD95" s="256"/>
      <c r="DE95" s="256"/>
      <c r="DF95" s="256"/>
      <c r="DG95" s="256"/>
      <c r="DH95" s="256"/>
      <c r="DI95" s="256"/>
      <c r="DJ95" s="256"/>
      <c r="DK95" s="256"/>
      <c r="DL95" s="256"/>
      <c r="DM95" s="256"/>
      <c r="DN95" s="256"/>
      <c r="DO95" s="256"/>
      <c r="DP95" s="256"/>
      <c r="DQ95" s="256"/>
      <c r="DR95" s="256"/>
      <c r="DS95" s="256"/>
      <c r="DT95" s="256"/>
      <c r="DU95" s="256"/>
      <c r="DV95" s="256"/>
      <c r="DW95" s="256"/>
      <c r="DX95" s="256"/>
      <c r="DY95" s="256"/>
      <c r="DZ95" s="256"/>
      <c r="EA95" s="256"/>
      <c r="EB95" s="256"/>
      <c r="EC95" s="256"/>
      <c r="ED95" s="256"/>
      <c r="EE95" s="256"/>
      <c r="EF95" s="256"/>
      <c r="EG95" s="256"/>
      <c r="EH95" s="256"/>
      <c r="EI95" s="256"/>
      <c r="EJ95" s="256"/>
      <c r="EK95" s="256"/>
    </row>
    <row r="96" spans="1:141" s="28" customFormat="1" ht="22.2" customHeight="1" x14ac:dyDescent="0.2">
      <c r="A96" s="16">
        <v>74</v>
      </c>
      <c r="B96" s="41" t="s">
        <v>134</v>
      </c>
      <c r="C96" s="51" t="s">
        <v>152</v>
      </c>
      <c r="D96" s="19">
        <v>1</v>
      </c>
      <c r="E96" s="307">
        <v>203670</v>
      </c>
      <c r="F96" s="303">
        <f t="shared" si="1"/>
        <v>203670</v>
      </c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6"/>
      <c r="AP96" s="256"/>
      <c r="AQ96" s="256"/>
      <c r="AR96" s="256"/>
      <c r="AS96" s="256"/>
      <c r="AT96" s="256"/>
      <c r="AU96" s="256"/>
      <c r="AV96" s="256"/>
      <c r="AW96" s="256"/>
      <c r="AX96" s="256"/>
      <c r="AY96" s="256"/>
      <c r="AZ96" s="256"/>
      <c r="BA96" s="256"/>
      <c r="BB96" s="256"/>
      <c r="BC96" s="256"/>
      <c r="BD96" s="256"/>
      <c r="BE96" s="256"/>
      <c r="BF96" s="256"/>
      <c r="BG96" s="256"/>
      <c r="BH96" s="256"/>
      <c r="BI96" s="256"/>
      <c r="BJ96" s="256"/>
      <c r="BK96" s="256"/>
      <c r="BL96" s="256"/>
      <c r="BM96" s="256"/>
      <c r="BN96" s="256"/>
      <c r="BO96" s="256"/>
      <c r="BP96" s="256"/>
      <c r="BQ96" s="256"/>
      <c r="BR96" s="256"/>
      <c r="BS96" s="256"/>
      <c r="BT96" s="256"/>
      <c r="BU96" s="256"/>
      <c r="BV96" s="256"/>
      <c r="BW96" s="256"/>
      <c r="BX96" s="256"/>
      <c r="BY96" s="256"/>
      <c r="BZ96" s="256"/>
      <c r="CA96" s="256"/>
      <c r="CB96" s="256"/>
      <c r="CC96" s="256"/>
      <c r="CD96" s="256"/>
      <c r="CE96" s="256"/>
      <c r="CF96" s="256"/>
      <c r="CG96" s="256"/>
      <c r="CH96" s="256"/>
      <c r="CI96" s="256"/>
      <c r="CJ96" s="256"/>
      <c r="CK96" s="256"/>
      <c r="CL96" s="256"/>
      <c r="CM96" s="256"/>
      <c r="CN96" s="256"/>
      <c r="CO96" s="256"/>
      <c r="CP96" s="256"/>
      <c r="CQ96" s="256"/>
      <c r="CR96" s="256"/>
      <c r="CS96" s="256"/>
      <c r="CT96" s="256"/>
      <c r="CU96" s="256"/>
      <c r="CV96" s="256"/>
      <c r="CW96" s="256"/>
      <c r="CX96" s="256"/>
      <c r="CY96" s="256"/>
      <c r="CZ96" s="256"/>
      <c r="DA96" s="256"/>
      <c r="DB96" s="256"/>
      <c r="DC96" s="256"/>
      <c r="DD96" s="256"/>
      <c r="DE96" s="256"/>
      <c r="DF96" s="256"/>
      <c r="DG96" s="256"/>
      <c r="DH96" s="256"/>
      <c r="DI96" s="256"/>
      <c r="DJ96" s="256"/>
      <c r="DK96" s="256"/>
      <c r="DL96" s="256"/>
      <c r="DM96" s="256"/>
      <c r="DN96" s="256"/>
      <c r="DO96" s="256"/>
      <c r="DP96" s="256"/>
      <c r="DQ96" s="256"/>
      <c r="DR96" s="256"/>
      <c r="DS96" s="256"/>
      <c r="DT96" s="256"/>
      <c r="DU96" s="256"/>
      <c r="DV96" s="256"/>
      <c r="DW96" s="256"/>
      <c r="DX96" s="256"/>
      <c r="DY96" s="256"/>
      <c r="DZ96" s="256"/>
      <c r="EA96" s="256"/>
      <c r="EB96" s="256"/>
      <c r="EC96" s="256"/>
      <c r="ED96" s="256"/>
      <c r="EE96" s="256"/>
      <c r="EF96" s="256"/>
      <c r="EG96" s="256"/>
      <c r="EH96" s="256"/>
      <c r="EI96" s="256"/>
      <c r="EJ96" s="256"/>
      <c r="EK96" s="256"/>
    </row>
    <row r="97" spans="1:141" s="28" customFormat="1" ht="22.2" customHeight="1" x14ac:dyDescent="0.2">
      <c r="A97" s="16">
        <v>75</v>
      </c>
      <c r="B97" s="41" t="s">
        <v>135</v>
      </c>
      <c r="C97" s="51" t="s">
        <v>152</v>
      </c>
      <c r="D97" s="19">
        <v>1</v>
      </c>
      <c r="E97" s="307">
        <v>180675</v>
      </c>
      <c r="F97" s="303">
        <f t="shared" si="1"/>
        <v>180675</v>
      </c>
      <c r="G97" s="256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6"/>
      <c r="AP97" s="256"/>
      <c r="AQ97" s="256"/>
      <c r="AR97" s="256"/>
      <c r="AS97" s="256"/>
      <c r="AT97" s="256"/>
      <c r="AU97" s="256"/>
      <c r="AV97" s="256"/>
      <c r="AW97" s="256"/>
      <c r="AX97" s="256"/>
      <c r="AY97" s="256"/>
      <c r="AZ97" s="256"/>
      <c r="BA97" s="256"/>
      <c r="BB97" s="256"/>
      <c r="BC97" s="256"/>
      <c r="BD97" s="256"/>
      <c r="BE97" s="256"/>
      <c r="BF97" s="256"/>
      <c r="BG97" s="256"/>
      <c r="BH97" s="256"/>
      <c r="BI97" s="256"/>
      <c r="BJ97" s="256"/>
      <c r="BK97" s="256"/>
      <c r="BL97" s="256"/>
      <c r="BM97" s="256"/>
      <c r="BN97" s="256"/>
      <c r="BO97" s="256"/>
      <c r="BP97" s="256"/>
      <c r="BQ97" s="256"/>
      <c r="BR97" s="256"/>
      <c r="BS97" s="256"/>
      <c r="BT97" s="256"/>
      <c r="BU97" s="256"/>
      <c r="BV97" s="256"/>
      <c r="BW97" s="256"/>
      <c r="BX97" s="256"/>
      <c r="BY97" s="256"/>
      <c r="BZ97" s="256"/>
      <c r="CA97" s="256"/>
      <c r="CB97" s="256"/>
      <c r="CC97" s="256"/>
      <c r="CD97" s="256"/>
      <c r="CE97" s="256"/>
      <c r="CF97" s="256"/>
      <c r="CG97" s="256"/>
      <c r="CH97" s="256"/>
      <c r="CI97" s="256"/>
      <c r="CJ97" s="256"/>
      <c r="CK97" s="256"/>
      <c r="CL97" s="256"/>
      <c r="CM97" s="256"/>
      <c r="CN97" s="256"/>
      <c r="CO97" s="256"/>
      <c r="CP97" s="256"/>
      <c r="CQ97" s="256"/>
      <c r="CR97" s="256"/>
      <c r="CS97" s="256"/>
      <c r="CT97" s="256"/>
      <c r="CU97" s="256"/>
      <c r="CV97" s="256"/>
      <c r="CW97" s="256"/>
      <c r="CX97" s="256"/>
      <c r="CY97" s="256"/>
      <c r="CZ97" s="256"/>
      <c r="DA97" s="256"/>
      <c r="DB97" s="256"/>
      <c r="DC97" s="256"/>
      <c r="DD97" s="256"/>
      <c r="DE97" s="256"/>
      <c r="DF97" s="256"/>
      <c r="DG97" s="256"/>
      <c r="DH97" s="256"/>
      <c r="DI97" s="256"/>
      <c r="DJ97" s="256"/>
      <c r="DK97" s="256"/>
      <c r="DL97" s="256"/>
      <c r="DM97" s="256"/>
      <c r="DN97" s="256"/>
      <c r="DO97" s="256"/>
      <c r="DP97" s="256"/>
      <c r="DQ97" s="256"/>
      <c r="DR97" s="256"/>
      <c r="DS97" s="256"/>
      <c r="DT97" s="256"/>
      <c r="DU97" s="256"/>
      <c r="DV97" s="256"/>
      <c r="DW97" s="256"/>
      <c r="DX97" s="256"/>
      <c r="DY97" s="256"/>
      <c r="DZ97" s="256"/>
      <c r="EA97" s="256"/>
      <c r="EB97" s="256"/>
      <c r="EC97" s="256"/>
      <c r="ED97" s="256"/>
      <c r="EE97" s="256"/>
      <c r="EF97" s="256"/>
      <c r="EG97" s="256"/>
      <c r="EH97" s="256"/>
      <c r="EI97" s="256"/>
      <c r="EJ97" s="256"/>
      <c r="EK97" s="256"/>
    </row>
    <row r="98" spans="1:141" s="28" customFormat="1" ht="22.2" customHeight="1" x14ac:dyDescent="0.2">
      <c r="A98" s="16">
        <v>76</v>
      </c>
      <c r="B98" s="41" t="s">
        <v>136</v>
      </c>
      <c r="C98" s="51" t="s">
        <v>152</v>
      </c>
      <c r="D98" s="19">
        <v>1</v>
      </c>
      <c r="E98" s="307">
        <v>190365</v>
      </c>
      <c r="F98" s="303">
        <f t="shared" si="1"/>
        <v>190365</v>
      </c>
      <c r="G98" s="256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6"/>
      <c r="AP98" s="256"/>
      <c r="AQ98" s="256"/>
      <c r="AR98" s="256"/>
      <c r="AS98" s="256"/>
      <c r="AT98" s="256"/>
      <c r="AU98" s="256"/>
      <c r="AV98" s="256"/>
      <c r="AW98" s="256"/>
      <c r="AX98" s="256"/>
      <c r="AY98" s="256"/>
      <c r="AZ98" s="256"/>
      <c r="BA98" s="256"/>
      <c r="BB98" s="256"/>
      <c r="BC98" s="256"/>
      <c r="BD98" s="256"/>
      <c r="BE98" s="256"/>
      <c r="BF98" s="256"/>
      <c r="BG98" s="256"/>
      <c r="BH98" s="256"/>
      <c r="BI98" s="256"/>
      <c r="BJ98" s="256"/>
      <c r="BK98" s="256"/>
      <c r="BL98" s="256"/>
      <c r="BM98" s="256"/>
      <c r="BN98" s="256"/>
      <c r="BO98" s="256"/>
      <c r="BP98" s="256"/>
      <c r="BQ98" s="256"/>
      <c r="BR98" s="256"/>
      <c r="BS98" s="256"/>
      <c r="BT98" s="256"/>
      <c r="BU98" s="256"/>
      <c r="BV98" s="256"/>
      <c r="BW98" s="256"/>
      <c r="BX98" s="256"/>
      <c r="BY98" s="256"/>
      <c r="BZ98" s="256"/>
      <c r="CA98" s="256"/>
      <c r="CB98" s="256"/>
      <c r="CC98" s="256"/>
      <c r="CD98" s="256"/>
      <c r="CE98" s="256"/>
      <c r="CF98" s="256"/>
      <c r="CG98" s="256"/>
      <c r="CH98" s="256"/>
      <c r="CI98" s="256"/>
      <c r="CJ98" s="256"/>
      <c r="CK98" s="256"/>
      <c r="CL98" s="256"/>
      <c r="CM98" s="256"/>
      <c r="CN98" s="256"/>
      <c r="CO98" s="256"/>
      <c r="CP98" s="256"/>
      <c r="CQ98" s="256"/>
      <c r="CR98" s="256"/>
      <c r="CS98" s="256"/>
      <c r="CT98" s="256"/>
      <c r="CU98" s="256"/>
      <c r="CV98" s="256"/>
      <c r="CW98" s="256"/>
      <c r="CX98" s="256"/>
      <c r="CY98" s="256"/>
      <c r="CZ98" s="256"/>
      <c r="DA98" s="256"/>
      <c r="DB98" s="256"/>
      <c r="DC98" s="256"/>
      <c r="DD98" s="256"/>
      <c r="DE98" s="256"/>
      <c r="DF98" s="256"/>
      <c r="DG98" s="256"/>
      <c r="DH98" s="256"/>
      <c r="DI98" s="256"/>
      <c r="DJ98" s="256"/>
      <c r="DK98" s="256"/>
      <c r="DL98" s="256"/>
      <c r="DM98" s="256"/>
      <c r="DN98" s="256"/>
      <c r="DO98" s="256"/>
      <c r="DP98" s="256"/>
      <c r="DQ98" s="256"/>
      <c r="DR98" s="256"/>
      <c r="DS98" s="256"/>
      <c r="DT98" s="256"/>
      <c r="DU98" s="256"/>
      <c r="DV98" s="256"/>
      <c r="DW98" s="256"/>
      <c r="DX98" s="256"/>
      <c r="DY98" s="256"/>
      <c r="DZ98" s="256"/>
      <c r="EA98" s="256"/>
      <c r="EB98" s="256"/>
      <c r="EC98" s="256"/>
      <c r="ED98" s="256"/>
      <c r="EE98" s="256"/>
      <c r="EF98" s="256"/>
      <c r="EG98" s="256"/>
      <c r="EH98" s="256"/>
      <c r="EI98" s="256"/>
      <c r="EJ98" s="256"/>
      <c r="EK98" s="256"/>
    </row>
    <row r="99" spans="1:141" s="28" customFormat="1" ht="22.2" customHeight="1" x14ac:dyDescent="0.2">
      <c r="A99" s="16">
        <v>77</v>
      </c>
      <c r="B99" s="41" t="s">
        <v>137</v>
      </c>
      <c r="C99" s="51" t="s">
        <v>154</v>
      </c>
      <c r="D99" s="19">
        <v>1</v>
      </c>
      <c r="E99" s="307">
        <v>71714</v>
      </c>
      <c r="F99" s="303">
        <f t="shared" si="1"/>
        <v>71714</v>
      </c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6"/>
      <c r="AP99" s="256"/>
      <c r="AQ99" s="256"/>
      <c r="AR99" s="256"/>
      <c r="AS99" s="256"/>
      <c r="AT99" s="256"/>
      <c r="AU99" s="256"/>
      <c r="AV99" s="256"/>
      <c r="AW99" s="256"/>
      <c r="AX99" s="256"/>
      <c r="AY99" s="256"/>
      <c r="AZ99" s="256"/>
      <c r="BA99" s="256"/>
      <c r="BB99" s="256"/>
      <c r="BC99" s="256"/>
      <c r="BD99" s="256"/>
      <c r="BE99" s="256"/>
      <c r="BF99" s="256"/>
      <c r="BG99" s="256"/>
      <c r="BH99" s="256"/>
      <c r="BI99" s="256"/>
      <c r="BJ99" s="256"/>
      <c r="BK99" s="256"/>
      <c r="BL99" s="256"/>
      <c r="BM99" s="256"/>
      <c r="BN99" s="256"/>
      <c r="BO99" s="256"/>
      <c r="BP99" s="256"/>
      <c r="BQ99" s="256"/>
      <c r="BR99" s="256"/>
      <c r="BS99" s="256"/>
      <c r="BT99" s="256"/>
      <c r="BU99" s="256"/>
      <c r="BV99" s="256"/>
      <c r="BW99" s="256"/>
      <c r="BX99" s="256"/>
      <c r="BY99" s="256"/>
      <c r="BZ99" s="256"/>
      <c r="CA99" s="256"/>
      <c r="CB99" s="256"/>
      <c r="CC99" s="256"/>
      <c r="CD99" s="256"/>
      <c r="CE99" s="256"/>
      <c r="CF99" s="256"/>
      <c r="CG99" s="256"/>
      <c r="CH99" s="256"/>
      <c r="CI99" s="256"/>
      <c r="CJ99" s="256"/>
      <c r="CK99" s="256"/>
      <c r="CL99" s="256"/>
      <c r="CM99" s="256"/>
      <c r="CN99" s="256"/>
      <c r="CO99" s="256"/>
      <c r="CP99" s="256"/>
      <c r="CQ99" s="256"/>
      <c r="CR99" s="256"/>
      <c r="CS99" s="256"/>
      <c r="CT99" s="256"/>
      <c r="CU99" s="256"/>
      <c r="CV99" s="256"/>
      <c r="CW99" s="256"/>
      <c r="CX99" s="256"/>
      <c r="CY99" s="256"/>
      <c r="CZ99" s="256"/>
      <c r="DA99" s="256"/>
      <c r="DB99" s="256"/>
      <c r="DC99" s="256"/>
      <c r="DD99" s="256"/>
      <c r="DE99" s="256"/>
      <c r="DF99" s="256"/>
      <c r="DG99" s="256"/>
      <c r="DH99" s="256"/>
      <c r="DI99" s="256"/>
      <c r="DJ99" s="256"/>
      <c r="DK99" s="256"/>
      <c r="DL99" s="256"/>
      <c r="DM99" s="256"/>
      <c r="DN99" s="256"/>
      <c r="DO99" s="256"/>
      <c r="DP99" s="256"/>
      <c r="DQ99" s="256"/>
      <c r="DR99" s="256"/>
      <c r="DS99" s="256"/>
      <c r="DT99" s="256"/>
      <c r="DU99" s="256"/>
      <c r="DV99" s="256"/>
      <c r="DW99" s="256"/>
      <c r="DX99" s="256"/>
      <c r="DY99" s="256"/>
      <c r="DZ99" s="256"/>
      <c r="EA99" s="256"/>
      <c r="EB99" s="256"/>
      <c r="EC99" s="256"/>
      <c r="ED99" s="256"/>
      <c r="EE99" s="256"/>
      <c r="EF99" s="256"/>
      <c r="EG99" s="256"/>
      <c r="EH99" s="256"/>
      <c r="EI99" s="256"/>
      <c r="EJ99" s="256"/>
      <c r="EK99" s="256"/>
    </row>
    <row r="100" spans="1:141" s="28" customFormat="1" ht="22.2" customHeight="1" x14ac:dyDescent="0.2">
      <c r="A100" s="16">
        <v>78</v>
      </c>
      <c r="B100" s="41" t="s">
        <v>138</v>
      </c>
      <c r="C100" s="51" t="s">
        <v>152</v>
      </c>
      <c r="D100" s="19">
        <v>1</v>
      </c>
      <c r="E100" s="307">
        <v>194480</v>
      </c>
      <c r="F100" s="303">
        <f t="shared" si="1"/>
        <v>194480</v>
      </c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6"/>
      <c r="AP100" s="256"/>
      <c r="AQ100" s="256"/>
      <c r="AR100" s="256"/>
      <c r="AS100" s="256"/>
      <c r="AT100" s="256"/>
      <c r="AU100" s="256"/>
      <c r="AV100" s="256"/>
      <c r="AW100" s="256"/>
      <c r="AX100" s="256"/>
      <c r="AY100" s="256"/>
      <c r="AZ100" s="256"/>
      <c r="BA100" s="256"/>
      <c r="BB100" s="256"/>
      <c r="BC100" s="256"/>
      <c r="BD100" s="256"/>
      <c r="BE100" s="256"/>
      <c r="BF100" s="256"/>
      <c r="BG100" s="256"/>
      <c r="BH100" s="256"/>
      <c r="BI100" s="256"/>
      <c r="BJ100" s="256"/>
      <c r="BK100" s="256"/>
      <c r="BL100" s="256"/>
      <c r="BM100" s="256"/>
      <c r="BN100" s="256"/>
      <c r="BO100" s="256"/>
      <c r="BP100" s="256"/>
      <c r="BQ100" s="256"/>
      <c r="BR100" s="256"/>
      <c r="BS100" s="256"/>
      <c r="BT100" s="256"/>
      <c r="BU100" s="256"/>
      <c r="BV100" s="256"/>
      <c r="BW100" s="256"/>
      <c r="BX100" s="256"/>
      <c r="BY100" s="256"/>
      <c r="BZ100" s="256"/>
      <c r="CA100" s="256"/>
      <c r="CB100" s="256"/>
      <c r="CC100" s="256"/>
      <c r="CD100" s="256"/>
      <c r="CE100" s="256"/>
      <c r="CF100" s="256"/>
      <c r="CG100" s="256"/>
      <c r="CH100" s="256"/>
      <c r="CI100" s="256"/>
      <c r="CJ100" s="256"/>
      <c r="CK100" s="256"/>
      <c r="CL100" s="256"/>
      <c r="CM100" s="256"/>
      <c r="CN100" s="256"/>
      <c r="CO100" s="256"/>
      <c r="CP100" s="256"/>
      <c r="CQ100" s="256"/>
      <c r="CR100" s="256"/>
      <c r="CS100" s="256"/>
      <c r="CT100" s="256"/>
      <c r="CU100" s="256"/>
      <c r="CV100" s="256"/>
      <c r="CW100" s="256"/>
      <c r="CX100" s="256"/>
      <c r="CY100" s="256"/>
      <c r="CZ100" s="256"/>
      <c r="DA100" s="256"/>
      <c r="DB100" s="256"/>
      <c r="DC100" s="256"/>
      <c r="DD100" s="256"/>
      <c r="DE100" s="256"/>
      <c r="DF100" s="256"/>
      <c r="DG100" s="256"/>
      <c r="DH100" s="256"/>
      <c r="DI100" s="256"/>
      <c r="DJ100" s="256"/>
      <c r="DK100" s="256"/>
      <c r="DL100" s="256"/>
      <c r="DM100" s="256"/>
      <c r="DN100" s="256"/>
      <c r="DO100" s="256"/>
      <c r="DP100" s="256"/>
      <c r="DQ100" s="256"/>
      <c r="DR100" s="256"/>
      <c r="DS100" s="256"/>
      <c r="DT100" s="256"/>
      <c r="DU100" s="256"/>
      <c r="DV100" s="256"/>
      <c r="DW100" s="256"/>
      <c r="DX100" s="256"/>
      <c r="DY100" s="256"/>
      <c r="DZ100" s="256"/>
      <c r="EA100" s="256"/>
      <c r="EB100" s="256"/>
      <c r="EC100" s="256"/>
      <c r="ED100" s="256"/>
      <c r="EE100" s="256"/>
      <c r="EF100" s="256"/>
      <c r="EG100" s="256"/>
      <c r="EH100" s="256"/>
      <c r="EI100" s="256"/>
      <c r="EJ100" s="256"/>
      <c r="EK100" s="256"/>
    </row>
    <row r="101" spans="1:141" s="28" customFormat="1" ht="22.2" customHeight="1" x14ac:dyDescent="0.2">
      <c r="A101" s="16">
        <v>79</v>
      </c>
      <c r="B101" s="41" t="s">
        <v>139</v>
      </c>
      <c r="C101" s="51" t="s">
        <v>152</v>
      </c>
      <c r="D101" s="19">
        <v>1</v>
      </c>
      <c r="E101" s="307">
        <v>193732</v>
      </c>
      <c r="F101" s="303">
        <f t="shared" si="1"/>
        <v>193732</v>
      </c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6"/>
      <c r="AP101" s="256"/>
      <c r="AQ101" s="256"/>
      <c r="AR101" s="256"/>
      <c r="AS101" s="256"/>
      <c r="AT101" s="256"/>
      <c r="AU101" s="256"/>
      <c r="AV101" s="256"/>
      <c r="AW101" s="256"/>
      <c r="AX101" s="256"/>
      <c r="AY101" s="256"/>
      <c r="AZ101" s="256"/>
      <c r="BA101" s="256"/>
      <c r="BB101" s="256"/>
      <c r="BC101" s="256"/>
      <c r="BD101" s="256"/>
      <c r="BE101" s="256"/>
      <c r="BF101" s="256"/>
      <c r="BG101" s="256"/>
      <c r="BH101" s="256"/>
      <c r="BI101" s="256"/>
      <c r="BJ101" s="256"/>
      <c r="BK101" s="256"/>
      <c r="BL101" s="256"/>
      <c r="BM101" s="256"/>
      <c r="BN101" s="256"/>
      <c r="BO101" s="256"/>
      <c r="BP101" s="256"/>
      <c r="BQ101" s="256"/>
      <c r="BR101" s="256"/>
      <c r="BS101" s="256"/>
      <c r="BT101" s="256"/>
      <c r="BU101" s="256"/>
      <c r="BV101" s="256"/>
      <c r="BW101" s="256"/>
      <c r="BX101" s="256"/>
      <c r="BY101" s="256"/>
      <c r="BZ101" s="256"/>
      <c r="CA101" s="256"/>
      <c r="CB101" s="256"/>
      <c r="CC101" s="256"/>
      <c r="CD101" s="256"/>
      <c r="CE101" s="256"/>
      <c r="CF101" s="256"/>
      <c r="CG101" s="256"/>
      <c r="CH101" s="256"/>
      <c r="CI101" s="256"/>
      <c r="CJ101" s="256"/>
      <c r="CK101" s="256"/>
      <c r="CL101" s="256"/>
      <c r="CM101" s="256"/>
      <c r="CN101" s="256"/>
      <c r="CO101" s="256"/>
      <c r="CP101" s="256"/>
      <c r="CQ101" s="256"/>
      <c r="CR101" s="256"/>
      <c r="CS101" s="256"/>
      <c r="CT101" s="256"/>
      <c r="CU101" s="256"/>
      <c r="CV101" s="256"/>
      <c r="CW101" s="256"/>
      <c r="CX101" s="256"/>
      <c r="CY101" s="256"/>
      <c r="CZ101" s="256"/>
      <c r="DA101" s="256"/>
      <c r="DB101" s="256"/>
      <c r="DC101" s="256"/>
      <c r="DD101" s="256"/>
      <c r="DE101" s="256"/>
      <c r="DF101" s="256"/>
      <c r="DG101" s="256"/>
      <c r="DH101" s="256"/>
      <c r="DI101" s="256"/>
      <c r="DJ101" s="256"/>
      <c r="DK101" s="256"/>
      <c r="DL101" s="256"/>
      <c r="DM101" s="256"/>
      <c r="DN101" s="256"/>
      <c r="DO101" s="256"/>
      <c r="DP101" s="256"/>
      <c r="DQ101" s="256"/>
      <c r="DR101" s="256"/>
      <c r="DS101" s="256"/>
      <c r="DT101" s="256"/>
      <c r="DU101" s="256"/>
      <c r="DV101" s="256"/>
      <c r="DW101" s="256"/>
      <c r="DX101" s="256"/>
      <c r="DY101" s="256"/>
      <c r="DZ101" s="256"/>
      <c r="EA101" s="256"/>
      <c r="EB101" s="256"/>
      <c r="EC101" s="256"/>
      <c r="ED101" s="256"/>
      <c r="EE101" s="256"/>
      <c r="EF101" s="256"/>
      <c r="EG101" s="256"/>
      <c r="EH101" s="256"/>
      <c r="EI101" s="256"/>
      <c r="EJ101" s="256"/>
      <c r="EK101" s="256"/>
    </row>
    <row r="102" spans="1:141" s="28" customFormat="1" ht="22.2" customHeight="1" x14ac:dyDescent="0.2">
      <c r="A102" s="16">
        <v>80</v>
      </c>
      <c r="B102" s="41" t="s">
        <v>140</v>
      </c>
      <c r="C102" s="51" t="s">
        <v>152</v>
      </c>
      <c r="D102" s="19">
        <v>1</v>
      </c>
      <c r="E102" s="307">
        <v>88129</v>
      </c>
      <c r="F102" s="303">
        <f t="shared" si="1"/>
        <v>88129</v>
      </c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6"/>
      <c r="AP102" s="256"/>
      <c r="AQ102" s="256"/>
      <c r="AR102" s="256"/>
      <c r="AS102" s="256"/>
      <c r="AT102" s="256"/>
      <c r="AU102" s="256"/>
      <c r="AV102" s="256"/>
      <c r="AW102" s="256"/>
      <c r="AX102" s="256"/>
      <c r="AY102" s="256"/>
      <c r="AZ102" s="256"/>
      <c r="BA102" s="256"/>
      <c r="BB102" s="256"/>
      <c r="BC102" s="256"/>
      <c r="BD102" s="256"/>
      <c r="BE102" s="256"/>
      <c r="BF102" s="256"/>
      <c r="BG102" s="256"/>
      <c r="BH102" s="256"/>
      <c r="BI102" s="256"/>
      <c r="BJ102" s="256"/>
      <c r="BK102" s="256"/>
      <c r="BL102" s="256"/>
      <c r="BM102" s="256"/>
      <c r="BN102" s="256"/>
      <c r="BO102" s="256"/>
      <c r="BP102" s="256"/>
      <c r="BQ102" s="256"/>
      <c r="BR102" s="256"/>
      <c r="BS102" s="256"/>
      <c r="BT102" s="256"/>
      <c r="BU102" s="256"/>
      <c r="BV102" s="256"/>
      <c r="BW102" s="256"/>
      <c r="BX102" s="256"/>
      <c r="BY102" s="256"/>
      <c r="BZ102" s="256"/>
      <c r="CA102" s="256"/>
      <c r="CB102" s="256"/>
      <c r="CC102" s="256"/>
      <c r="CD102" s="256"/>
      <c r="CE102" s="256"/>
      <c r="CF102" s="256"/>
      <c r="CG102" s="256"/>
      <c r="CH102" s="256"/>
      <c r="CI102" s="256"/>
      <c r="CJ102" s="256"/>
      <c r="CK102" s="256"/>
      <c r="CL102" s="256"/>
      <c r="CM102" s="256"/>
      <c r="CN102" s="256"/>
      <c r="CO102" s="256"/>
      <c r="CP102" s="256"/>
      <c r="CQ102" s="256"/>
      <c r="CR102" s="256"/>
      <c r="CS102" s="256"/>
      <c r="CT102" s="256"/>
      <c r="CU102" s="256"/>
      <c r="CV102" s="256"/>
      <c r="CW102" s="256"/>
      <c r="CX102" s="256"/>
      <c r="CY102" s="256"/>
      <c r="CZ102" s="256"/>
      <c r="DA102" s="256"/>
      <c r="DB102" s="256"/>
      <c r="DC102" s="256"/>
      <c r="DD102" s="256"/>
      <c r="DE102" s="256"/>
      <c r="DF102" s="256"/>
      <c r="DG102" s="256"/>
      <c r="DH102" s="256"/>
      <c r="DI102" s="256"/>
      <c r="DJ102" s="256"/>
      <c r="DK102" s="256"/>
      <c r="DL102" s="256"/>
      <c r="DM102" s="256"/>
      <c r="DN102" s="256"/>
      <c r="DO102" s="256"/>
      <c r="DP102" s="256"/>
      <c r="DQ102" s="256"/>
      <c r="DR102" s="256"/>
      <c r="DS102" s="256"/>
      <c r="DT102" s="256"/>
      <c r="DU102" s="256"/>
      <c r="DV102" s="256"/>
      <c r="DW102" s="256"/>
      <c r="DX102" s="256"/>
      <c r="DY102" s="256"/>
      <c r="DZ102" s="256"/>
      <c r="EA102" s="256"/>
      <c r="EB102" s="256"/>
      <c r="EC102" s="256"/>
      <c r="ED102" s="256"/>
      <c r="EE102" s="256"/>
      <c r="EF102" s="256"/>
      <c r="EG102" s="256"/>
      <c r="EH102" s="256"/>
      <c r="EI102" s="256"/>
      <c r="EJ102" s="256"/>
      <c r="EK102" s="256"/>
    </row>
    <row r="103" spans="1:141" s="28" customFormat="1" ht="35.4" customHeight="1" x14ac:dyDescent="0.2">
      <c r="A103" s="16">
        <v>81</v>
      </c>
      <c r="B103" s="41" t="s">
        <v>141</v>
      </c>
      <c r="C103" s="51" t="s">
        <v>152</v>
      </c>
      <c r="D103" s="19">
        <v>1</v>
      </c>
      <c r="E103" s="307">
        <v>99190</v>
      </c>
      <c r="F103" s="303">
        <f t="shared" si="1"/>
        <v>99190</v>
      </c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6"/>
      <c r="AP103" s="256"/>
      <c r="AQ103" s="256"/>
      <c r="AR103" s="256"/>
      <c r="AS103" s="256"/>
      <c r="AT103" s="256"/>
      <c r="AU103" s="256"/>
      <c r="AV103" s="256"/>
      <c r="AW103" s="256"/>
      <c r="AX103" s="256"/>
      <c r="AY103" s="256"/>
      <c r="AZ103" s="256"/>
      <c r="BA103" s="256"/>
      <c r="BB103" s="256"/>
      <c r="BC103" s="256"/>
      <c r="BD103" s="256"/>
      <c r="BE103" s="256"/>
      <c r="BF103" s="256"/>
      <c r="BG103" s="256"/>
      <c r="BH103" s="256"/>
      <c r="BI103" s="256"/>
      <c r="BJ103" s="256"/>
      <c r="BK103" s="256"/>
      <c r="BL103" s="256"/>
      <c r="BM103" s="256"/>
      <c r="BN103" s="256"/>
      <c r="BO103" s="256"/>
      <c r="BP103" s="256"/>
      <c r="BQ103" s="256"/>
      <c r="BR103" s="256"/>
      <c r="BS103" s="256"/>
      <c r="BT103" s="256"/>
      <c r="BU103" s="256"/>
      <c r="BV103" s="256"/>
      <c r="BW103" s="256"/>
      <c r="BX103" s="256"/>
      <c r="BY103" s="256"/>
      <c r="BZ103" s="256"/>
      <c r="CA103" s="256"/>
      <c r="CB103" s="256"/>
      <c r="CC103" s="256"/>
      <c r="CD103" s="256"/>
      <c r="CE103" s="256"/>
      <c r="CF103" s="256"/>
      <c r="CG103" s="256"/>
      <c r="CH103" s="256"/>
      <c r="CI103" s="256"/>
      <c r="CJ103" s="256"/>
      <c r="CK103" s="256"/>
      <c r="CL103" s="256"/>
      <c r="CM103" s="256"/>
      <c r="CN103" s="256"/>
      <c r="CO103" s="256"/>
      <c r="CP103" s="256"/>
      <c r="CQ103" s="256"/>
      <c r="CR103" s="256"/>
      <c r="CS103" s="256"/>
      <c r="CT103" s="256"/>
      <c r="CU103" s="256"/>
      <c r="CV103" s="256"/>
      <c r="CW103" s="256"/>
      <c r="CX103" s="256"/>
      <c r="CY103" s="256"/>
      <c r="CZ103" s="256"/>
      <c r="DA103" s="256"/>
      <c r="DB103" s="256"/>
      <c r="DC103" s="256"/>
      <c r="DD103" s="256"/>
      <c r="DE103" s="256"/>
      <c r="DF103" s="256"/>
      <c r="DG103" s="256"/>
      <c r="DH103" s="256"/>
      <c r="DI103" s="256"/>
      <c r="DJ103" s="256"/>
      <c r="DK103" s="256"/>
      <c r="DL103" s="256"/>
      <c r="DM103" s="256"/>
      <c r="DN103" s="256"/>
      <c r="DO103" s="256"/>
      <c r="DP103" s="256"/>
      <c r="DQ103" s="256"/>
      <c r="DR103" s="256"/>
      <c r="DS103" s="256"/>
      <c r="DT103" s="256"/>
      <c r="DU103" s="256"/>
      <c r="DV103" s="256"/>
      <c r="DW103" s="256"/>
      <c r="DX103" s="256"/>
      <c r="DY103" s="256"/>
      <c r="DZ103" s="256"/>
      <c r="EA103" s="256"/>
      <c r="EB103" s="256"/>
      <c r="EC103" s="256"/>
      <c r="ED103" s="256"/>
      <c r="EE103" s="256"/>
      <c r="EF103" s="256"/>
      <c r="EG103" s="256"/>
      <c r="EH103" s="256"/>
      <c r="EI103" s="256"/>
      <c r="EJ103" s="256"/>
      <c r="EK103" s="256"/>
    </row>
    <row r="104" spans="1:141" s="28" customFormat="1" ht="22.2" customHeight="1" x14ac:dyDescent="0.2">
      <c r="A104" s="16">
        <v>82</v>
      </c>
      <c r="B104" s="41" t="s">
        <v>142</v>
      </c>
      <c r="C104" s="51" t="s">
        <v>153</v>
      </c>
      <c r="D104" s="19">
        <v>1</v>
      </c>
      <c r="E104" s="307">
        <v>4307917</v>
      </c>
      <c r="F104" s="303">
        <f t="shared" si="1"/>
        <v>4307917</v>
      </c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56"/>
      <c r="AP104" s="256"/>
      <c r="AQ104" s="256"/>
      <c r="AR104" s="256"/>
      <c r="AS104" s="256"/>
      <c r="AT104" s="256"/>
      <c r="AU104" s="256"/>
      <c r="AV104" s="256"/>
      <c r="AW104" s="256"/>
      <c r="AX104" s="256"/>
      <c r="AY104" s="256"/>
      <c r="AZ104" s="256"/>
      <c r="BA104" s="256"/>
      <c r="BB104" s="256"/>
      <c r="BC104" s="256"/>
      <c r="BD104" s="256"/>
      <c r="BE104" s="256"/>
      <c r="BF104" s="256"/>
      <c r="BG104" s="256"/>
      <c r="BH104" s="256"/>
      <c r="BI104" s="256"/>
      <c r="BJ104" s="256"/>
      <c r="BK104" s="256"/>
      <c r="BL104" s="256"/>
      <c r="BM104" s="256"/>
      <c r="BN104" s="256"/>
      <c r="BO104" s="256"/>
      <c r="BP104" s="256"/>
      <c r="BQ104" s="256"/>
      <c r="BR104" s="256"/>
      <c r="BS104" s="256"/>
      <c r="BT104" s="256"/>
      <c r="BU104" s="256"/>
      <c r="BV104" s="256"/>
      <c r="BW104" s="256"/>
      <c r="BX104" s="256"/>
      <c r="BY104" s="256"/>
      <c r="BZ104" s="256"/>
      <c r="CA104" s="256"/>
      <c r="CB104" s="256"/>
      <c r="CC104" s="256"/>
      <c r="CD104" s="256"/>
      <c r="CE104" s="256"/>
      <c r="CF104" s="256"/>
      <c r="CG104" s="256"/>
      <c r="CH104" s="256"/>
      <c r="CI104" s="256"/>
      <c r="CJ104" s="256"/>
      <c r="CK104" s="256"/>
      <c r="CL104" s="256"/>
      <c r="CM104" s="256"/>
      <c r="CN104" s="256"/>
      <c r="CO104" s="256"/>
      <c r="CP104" s="256"/>
      <c r="CQ104" s="256"/>
      <c r="CR104" s="256"/>
      <c r="CS104" s="256"/>
      <c r="CT104" s="256"/>
      <c r="CU104" s="256"/>
      <c r="CV104" s="256"/>
      <c r="CW104" s="256"/>
      <c r="CX104" s="256"/>
      <c r="CY104" s="256"/>
      <c r="CZ104" s="256"/>
      <c r="DA104" s="256"/>
      <c r="DB104" s="256"/>
      <c r="DC104" s="256"/>
      <c r="DD104" s="256"/>
      <c r="DE104" s="256"/>
      <c r="DF104" s="256"/>
      <c r="DG104" s="256"/>
      <c r="DH104" s="256"/>
      <c r="DI104" s="256"/>
      <c r="DJ104" s="256"/>
      <c r="DK104" s="256"/>
      <c r="DL104" s="256"/>
      <c r="DM104" s="256"/>
      <c r="DN104" s="256"/>
      <c r="DO104" s="256"/>
      <c r="DP104" s="256"/>
      <c r="DQ104" s="256"/>
      <c r="DR104" s="256"/>
      <c r="DS104" s="256"/>
      <c r="DT104" s="256"/>
      <c r="DU104" s="256"/>
      <c r="DV104" s="256"/>
      <c r="DW104" s="256"/>
      <c r="DX104" s="256"/>
      <c r="DY104" s="256"/>
      <c r="DZ104" s="256"/>
      <c r="EA104" s="256"/>
      <c r="EB104" s="256"/>
      <c r="EC104" s="256"/>
      <c r="ED104" s="256"/>
      <c r="EE104" s="256"/>
      <c r="EF104" s="256"/>
      <c r="EG104" s="256"/>
      <c r="EH104" s="256"/>
      <c r="EI104" s="256"/>
      <c r="EJ104" s="256"/>
      <c r="EK104" s="256"/>
    </row>
    <row r="105" spans="1:141" s="28" customFormat="1" ht="22.2" customHeight="1" x14ac:dyDescent="0.2">
      <c r="A105" s="16">
        <v>83</v>
      </c>
      <c r="B105" s="41" t="s">
        <v>143</v>
      </c>
      <c r="C105" s="51" t="s">
        <v>152</v>
      </c>
      <c r="D105" s="19">
        <v>1</v>
      </c>
      <c r="E105" s="307">
        <v>941920</v>
      </c>
      <c r="F105" s="303">
        <f t="shared" si="1"/>
        <v>941920</v>
      </c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56"/>
      <c r="AP105" s="256"/>
      <c r="AQ105" s="256"/>
      <c r="AR105" s="256"/>
      <c r="AS105" s="256"/>
      <c r="AT105" s="256"/>
      <c r="AU105" s="256"/>
      <c r="AV105" s="256"/>
      <c r="AW105" s="256"/>
      <c r="AX105" s="256"/>
      <c r="AY105" s="256"/>
      <c r="AZ105" s="256"/>
      <c r="BA105" s="256"/>
      <c r="BB105" s="256"/>
      <c r="BC105" s="256"/>
      <c r="BD105" s="256"/>
      <c r="BE105" s="256"/>
      <c r="BF105" s="256"/>
      <c r="BG105" s="256"/>
      <c r="BH105" s="256"/>
      <c r="BI105" s="256"/>
      <c r="BJ105" s="256"/>
      <c r="BK105" s="256"/>
      <c r="BL105" s="256"/>
      <c r="BM105" s="256"/>
      <c r="BN105" s="256"/>
      <c r="BO105" s="256"/>
      <c r="BP105" s="256"/>
      <c r="BQ105" s="256"/>
      <c r="BR105" s="256"/>
      <c r="BS105" s="256"/>
      <c r="BT105" s="256"/>
      <c r="BU105" s="256"/>
      <c r="BV105" s="256"/>
      <c r="BW105" s="256"/>
      <c r="BX105" s="256"/>
      <c r="BY105" s="256"/>
      <c r="BZ105" s="256"/>
      <c r="CA105" s="256"/>
      <c r="CB105" s="256"/>
      <c r="CC105" s="256"/>
      <c r="CD105" s="256"/>
      <c r="CE105" s="256"/>
      <c r="CF105" s="256"/>
      <c r="CG105" s="256"/>
      <c r="CH105" s="256"/>
      <c r="CI105" s="256"/>
      <c r="CJ105" s="256"/>
      <c r="CK105" s="256"/>
      <c r="CL105" s="256"/>
      <c r="CM105" s="256"/>
      <c r="CN105" s="256"/>
      <c r="CO105" s="256"/>
      <c r="CP105" s="256"/>
      <c r="CQ105" s="256"/>
      <c r="CR105" s="256"/>
      <c r="CS105" s="256"/>
      <c r="CT105" s="256"/>
      <c r="CU105" s="256"/>
      <c r="CV105" s="256"/>
      <c r="CW105" s="256"/>
      <c r="CX105" s="256"/>
      <c r="CY105" s="256"/>
      <c r="CZ105" s="256"/>
      <c r="DA105" s="256"/>
      <c r="DB105" s="256"/>
      <c r="DC105" s="256"/>
      <c r="DD105" s="256"/>
      <c r="DE105" s="256"/>
      <c r="DF105" s="256"/>
      <c r="DG105" s="256"/>
      <c r="DH105" s="256"/>
      <c r="DI105" s="256"/>
      <c r="DJ105" s="256"/>
      <c r="DK105" s="256"/>
      <c r="DL105" s="256"/>
      <c r="DM105" s="256"/>
      <c r="DN105" s="256"/>
      <c r="DO105" s="256"/>
      <c r="DP105" s="256"/>
      <c r="DQ105" s="256"/>
      <c r="DR105" s="256"/>
      <c r="DS105" s="256"/>
      <c r="DT105" s="256"/>
      <c r="DU105" s="256"/>
      <c r="DV105" s="256"/>
      <c r="DW105" s="256"/>
      <c r="DX105" s="256"/>
      <c r="DY105" s="256"/>
      <c r="DZ105" s="256"/>
      <c r="EA105" s="256"/>
      <c r="EB105" s="256"/>
      <c r="EC105" s="256"/>
      <c r="ED105" s="256"/>
      <c r="EE105" s="256"/>
      <c r="EF105" s="256"/>
      <c r="EG105" s="256"/>
      <c r="EH105" s="256"/>
      <c r="EI105" s="256"/>
      <c r="EJ105" s="256"/>
      <c r="EK105" s="256"/>
    </row>
    <row r="106" spans="1:141" s="28" customFormat="1" ht="22.2" customHeight="1" x14ac:dyDescent="0.2">
      <c r="A106" s="16">
        <v>84</v>
      </c>
      <c r="B106" s="41" t="s">
        <v>144</v>
      </c>
      <c r="C106" s="51" t="s">
        <v>153</v>
      </c>
      <c r="D106" s="19">
        <v>1</v>
      </c>
      <c r="E106" s="307">
        <v>1896960</v>
      </c>
      <c r="F106" s="303">
        <f t="shared" si="1"/>
        <v>1896960</v>
      </c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56"/>
      <c r="AP106" s="256"/>
      <c r="AQ106" s="256"/>
      <c r="AR106" s="256"/>
      <c r="AS106" s="256"/>
      <c r="AT106" s="256"/>
      <c r="AU106" s="256"/>
      <c r="AV106" s="256"/>
      <c r="AW106" s="256"/>
      <c r="AX106" s="256"/>
      <c r="AY106" s="256"/>
      <c r="AZ106" s="256"/>
      <c r="BA106" s="256"/>
      <c r="BB106" s="256"/>
      <c r="BC106" s="256"/>
      <c r="BD106" s="256"/>
      <c r="BE106" s="256"/>
      <c r="BF106" s="256"/>
      <c r="BG106" s="256"/>
      <c r="BH106" s="256"/>
      <c r="BI106" s="256"/>
      <c r="BJ106" s="256"/>
      <c r="BK106" s="256"/>
      <c r="BL106" s="256"/>
      <c r="BM106" s="256"/>
      <c r="BN106" s="256"/>
      <c r="BO106" s="256"/>
      <c r="BP106" s="256"/>
      <c r="BQ106" s="256"/>
      <c r="BR106" s="256"/>
      <c r="BS106" s="256"/>
      <c r="BT106" s="256"/>
      <c r="BU106" s="256"/>
      <c r="BV106" s="256"/>
      <c r="BW106" s="256"/>
      <c r="BX106" s="256"/>
      <c r="BY106" s="256"/>
      <c r="BZ106" s="256"/>
      <c r="CA106" s="256"/>
      <c r="CB106" s="256"/>
      <c r="CC106" s="256"/>
      <c r="CD106" s="256"/>
      <c r="CE106" s="256"/>
      <c r="CF106" s="256"/>
      <c r="CG106" s="256"/>
      <c r="CH106" s="256"/>
      <c r="CI106" s="256"/>
      <c r="CJ106" s="256"/>
      <c r="CK106" s="256"/>
      <c r="CL106" s="256"/>
      <c r="CM106" s="256"/>
      <c r="CN106" s="256"/>
      <c r="CO106" s="256"/>
      <c r="CP106" s="256"/>
      <c r="CQ106" s="256"/>
      <c r="CR106" s="256"/>
      <c r="CS106" s="256"/>
      <c r="CT106" s="256"/>
      <c r="CU106" s="256"/>
      <c r="CV106" s="256"/>
      <c r="CW106" s="256"/>
      <c r="CX106" s="256"/>
      <c r="CY106" s="256"/>
      <c r="CZ106" s="256"/>
      <c r="DA106" s="256"/>
      <c r="DB106" s="256"/>
      <c r="DC106" s="256"/>
      <c r="DD106" s="256"/>
      <c r="DE106" s="256"/>
      <c r="DF106" s="256"/>
      <c r="DG106" s="256"/>
      <c r="DH106" s="256"/>
      <c r="DI106" s="256"/>
      <c r="DJ106" s="256"/>
      <c r="DK106" s="256"/>
      <c r="DL106" s="256"/>
      <c r="DM106" s="256"/>
      <c r="DN106" s="256"/>
      <c r="DO106" s="256"/>
      <c r="DP106" s="256"/>
      <c r="DQ106" s="256"/>
      <c r="DR106" s="256"/>
      <c r="DS106" s="256"/>
      <c r="DT106" s="256"/>
      <c r="DU106" s="256"/>
      <c r="DV106" s="256"/>
      <c r="DW106" s="256"/>
      <c r="DX106" s="256"/>
      <c r="DY106" s="256"/>
      <c r="DZ106" s="256"/>
      <c r="EA106" s="256"/>
      <c r="EB106" s="256"/>
      <c r="EC106" s="256"/>
      <c r="ED106" s="256"/>
      <c r="EE106" s="256"/>
      <c r="EF106" s="256"/>
      <c r="EG106" s="256"/>
      <c r="EH106" s="256"/>
      <c r="EI106" s="256"/>
      <c r="EJ106" s="256"/>
      <c r="EK106" s="256"/>
    </row>
    <row r="107" spans="1:141" s="28" customFormat="1" ht="22.2" customHeight="1" x14ac:dyDescent="0.2">
      <c r="A107" s="16">
        <v>85</v>
      </c>
      <c r="B107" s="41" t="s">
        <v>145</v>
      </c>
      <c r="C107" s="51" t="s">
        <v>153</v>
      </c>
      <c r="D107" s="19">
        <v>1</v>
      </c>
      <c r="E107" s="307">
        <v>781760</v>
      </c>
      <c r="F107" s="303">
        <f t="shared" si="1"/>
        <v>781760</v>
      </c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56"/>
      <c r="AP107" s="256"/>
      <c r="AQ107" s="256"/>
      <c r="AR107" s="256"/>
      <c r="AS107" s="256"/>
      <c r="AT107" s="256"/>
      <c r="AU107" s="256"/>
      <c r="AV107" s="256"/>
      <c r="AW107" s="256"/>
      <c r="AX107" s="256"/>
      <c r="AY107" s="256"/>
      <c r="AZ107" s="256"/>
      <c r="BA107" s="256"/>
      <c r="BB107" s="256"/>
      <c r="BC107" s="256"/>
      <c r="BD107" s="256"/>
      <c r="BE107" s="256"/>
      <c r="BF107" s="256"/>
      <c r="BG107" s="256"/>
      <c r="BH107" s="256"/>
      <c r="BI107" s="256"/>
      <c r="BJ107" s="256"/>
      <c r="BK107" s="256"/>
      <c r="BL107" s="256"/>
      <c r="BM107" s="256"/>
      <c r="BN107" s="256"/>
      <c r="BO107" s="256"/>
      <c r="BP107" s="256"/>
      <c r="BQ107" s="256"/>
      <c r="BR107" s="256"/>
      <c r="BS107" s="256"/>
      <c r="BT107" s="256"/>
      <c r="BU107" s="256"/>
      <c r="BV107" s="256"/>
      <c r="BW107" s="256"/>
      <c r="BX107" s="256"/>
      <c r="BY107" s="256"/>
      <c r="BZ107" s="256"/>
      <c r="CA107" s="256"/>
      <c r="CB107" s="256"/>
      <c r="CC107" s="256"/>
      <c r="CD107" s="256"/>
      <c r="CE107" s="256"/>
      <c r="CF107" s="256"/>
      <c r="CG107" s="256"/>
      <c r="CH107" s="256"/>
      <c r="CI107" s="256"/>
      <c r="CJ107" s="256"/>
      <c r="CK107" s="256"/>
      <c r="CL107" s="256"/>
      <c r="CM107" s="256"/>
      <c r="CN107" s="256"/>
      <c r="CO107" s="256"/>
      <c r="CP107" s="256"/>
      <c r="CQ107" s="256"/>
      <c r="CR107" s="256"/>
      <c r="CS107" s="256"/>
      <c r="CT107" s="256"/>
      <c r="CU107" s="256"/>
      <c r="CV107" s="256"/>
      <c r="CW107" s="256"/>
      <c r="CX107" s="256"/>
      <c r="CY107" s="256"/>
      <c r="CZ107" s="256"/>
      <c r="DA107" s="256"/>
      <c r="DB107" s="256"/>
      <c r="DC107" s="256"/>
      <c r="DD107" s="256"/>
      <c r="DE107" s="256"/>
      <c r="DF107" s="256"/>
      <c r="DG107" s="256"/>
      <c r="DH107" s="256"/>
      <c r="DI107" s="256"/>
      <c r="DJ107" s="256"/>
      <c r="DK107" s="256"/>
      <c r="DL107" s="256"/>
      <c r="DM107" s="256"/>
      <c r="DN107" s="256"/>
      <c r="DO107" s="256"/>
      <c r="DP107" s="256"/>
      <c r="DQ107" s="256"/>
      <c r="DR107" s="256"/>
      <c r="DS107" s="256"/>
      <c r="DT107" s="256"/>
      <c r="DU107" s="256"/>
      <c r="DV107" s="256"/>
      <c r="DW107" s="256"/>
      <c r="DX107" s="256"/>
      <c r="DY107" s="256"/>
      <c r="DZ107" s="256"/>
      <c r="EA107" s="256"/>
      <c r="EB107" s="256"/>
      <c r="EC107" s="256"/>
      <c r="ED107" s="256"/>
      <c r="EE107" s="256"/>
      <c r="EF107" s="256"/>
      <c r="EG107" s="256"/>
      <c r="EH107" s="256"/>
      <c r="EI107" s="256"/>
      <c r="EJ107" s="256"/>
      <c r="EK107" s="256"/>
    </row>
    <row r="108" spans="1:141" s="28" customFormat="1" ht="22.2" customHeight="1" x14ac:dyDescent="0.2">
      <c r="A108" s="16">
        <v>86</v>
      </c>
      <c r="B108" s="41" t="s">
        <v>146</v>
      </c>
      <c r="C108" s="51" t="s">
        <v>156</v>
      </c>
      <c r="D108" s="19">
        <v>1</v>
      </c>
      <c r="E108" s="307">
        <v>179025</v>
      </c>
      <c r="F108" s="303">
        <f t="shared" si="1"/>
        <v>179025</v>
      </c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56"/>
      <c r="AP108" s="256"/>
      <c r="AQ108" s="256"/>
      <c r="AR108" s="256"/>
      <c r="AS108" s="256"/>
      <c r="AT108" s="256"/>
      <c r="AU108" s="256"/>
      <c r="AV108" s="256"/>
      <c r="AW108" s="256"/>
      <c r="AX108" s="256"/>
      <c r="AY108" s="256"/>
      <c r="AZ108" s="256"/>
      <c r="BA108" s="256"/>
      <c r="BB108" s="256"/>
      <c r="BC108" s="256"/>
      <c r="BD108" s="256"/>
      <c r="BE108" s="256"/>
      <c r="BF108" s="256"/>
      <c r="BG108" s="256"/>
      <c r="BH108" s="256"/>
      <c r="BI108" s="256"/>
      <c r="BJ108" s="256"/>
      <c r="BK108" s="256"/>
      <c r="BL108" s="256"/>
      <c r="BM108" s="256"/>
      <c r="BN108" s="256"/>
      <c r="BO108" s="256"/>
      <c r="BP108" s="256"/>
      <c r="BQ108" s="256"/>
      <c r="BR108" s="256"/>
      <c r="BS108" s="256"/>
      <c r="BT108" s="256"/>
      <c r="BU108" s="256"/>
      <c r="BV108" s="256"/>
      <c r="BW108" s="256"/>
      <c r="BX108" s="256"/>
      <c r="BY108" s="256"/>
      <c r="BZ108" s="256"/>
      <c r="CA108" s="256"/>
      <c r="CB108" s="256"/>
      <c r="CC108" s="256"/>
      <c r="CD108" s="256"/>
      <c r="CE108" s="256"/>
      <c r="CF108" s="256"/>
      <c r="CG108" s="256"/>
      <c r="CH108" s="256"/>
      <c r="CI108" s="256"/>
      <c r="CJ108" s="256"/>
      <c r="CK108" s="256"/>
      <c r="CL108" s="256"/>
      <c r="CM108" s="256"/>
      <c r="CN108" s="256"/>
      <c r="CO108" s="256"/>
      <c r="CP108" s="256"/>
      <c r="CQ108" s="256"/>
      <c r="CR108" s="256"/>
      <c r="CS108" s="256"/>
      <c r="CT108" s="256"/>
      <c r="CU108" s="256"/>
      <c r="CV108" s="256"/>
      <c r="CW108" s="256"/>
      <c r="CX108" s="256"/>
      <c r="CY108" s="256"/>
      <c r="CZ108" s="256"/>
      <c r="DA108" s="256"/>
      <c r="DB108" s="256"/>
      <c r="DC108" s="256"/>
      <c r="DD108" s="256"/>
      <c r="DE108" s="256"/>
      <c r="DF108" s="256"/>
      <c r="DG108" s="256"/>
      <c r="DH108" s="256"/>
      <c r="DI108" s="256"/>
      <c r="DJ108" s="256"/>
      <c r="DK108" s="256"/>
      <c r="DL108" s="256"/>
      <c r="DM108" s="256"/>
      <c r="DN108" s="256"/>
      <c r="DO108" s="256"/>
      <c r="DP108" s="256"/>
      <c r="DQ108" s="256"/>
      <c r="DR108" s="256"/>
      <c r="DS108" s="256"/>
      <c r="DT108" s="256"/>
      <c r="DU108" s="256"/>
      <c r="DV108" s="256"/>
      <c r="DW108" s="256"/>
      <c r="DX108" s="256"/>
      <c r="DY108" s="256"/>
      <c r="DZ108" s="256"/>
      <c r="EA108" s="256"/>
      <c r="EB108" s="256"/>
      <c r="EC108" s="256"/>
      <c r="ED108" s="256"/>
      <c r="EE108" s="256"/>
      <c r="EF108" s="256"/>
      <c r="EG108" s="256"/>
      <c r="EH108" s="256"/>
      <c r="EI108" s="256"/>
      <c r="EJ108" s="256"/>
      <c r="EK108" s="256"/>
    </row>
    <row r="109" spans="1:141" s="28" customFormat="1" ht="22.2" customHeight="1" x14ac:dyDescent="0.2">
      <c r="A109" s="16">
        <v>87</v>
      </c>
      <c r="B109" s="41" t="s">
        <v>147</v>
      </c>
      <c r="C109" s="51" t="s">
        <v>156</v>
      </c>
      <c r="D109" s="19">
        <v>1</v>
      </c>
      <c r="E109" s="307">
        <v>144781</v>
      </c>
      <c r="F109" s="303">
        <f t="shared" si="1"/>
        <v>144781</v>
      </c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56"/>
      <c r="AP109" s="256"/>
      <c r="AQ109" s="256"/>
      <c r="AR109" s="256"/>
      <c r="AS109" s="256"/>
      <c r="AT109" s="256"/>
      <c r="AU109" s="256"/>
      <c r="AV109" s="256"/>
      <c r="AW109" s="256"/>
      <c r="AX109" s="256"/>
      <c r="AY109" s="256"/>
      <c r="AZ109" s="256"/>
      <c r="BA109" s="256"/>
      <c r="BB109" s="256"/>
      <c r="BC109" s="256"/>
      <c r="BD109" s="256"/>
      <c r="BE109" s="256"/>
      <c r="BF109" s="256"/>
      <c r="BG109" s="256"/>
      <c r="BH109" s="256"/>
      <c r="BI109" s="256"/>
      <c r="BJ109" s="256"/>
      <c r="BK109" s="256"/>
      <c r="BL109" s="256"/>
      <c r="BM109" s="256"/>
      <c r="BN109" s="256"/>
      <c r="BO109" s="256"/>
      <c r="BP109" s="256"/>
      <c r="BQ109" s="256"/>
      <c r="BR109" s="256"/>
      <c r="BS109" s="256"/>
      <c r="BT109" s="256"/>
      <c r="BU109" s="256"/>
      <c r="BV109" s="256"/>
      <c r="BW109" s="256"/>
      <c r="BX109" s="256"/>
      <c r="BY109" s="256"/>
      <c r="BZ109" s="256"/>
      <c r="CA109" s="256"/>
      <c r="CB109" s="256"/>
      <c r="CC109" s="256"/>
      <c r="CD109" s="256"/>
      <c r="CE109" s="256"/>
      <c r="CF109" s="256"/>
      <c r="CG109" s="256"/>
      <c r="CH109" s="256"/>
      <c r="CI109" s="256"/>
      <c r="CJ109" s="256"/>
      <c r="CK109" s="256"/>
      <c r="CL109" s="256"/>
      <c r="CM109" s="256"/>
      <c r="CN109" s="256"/>
      <c r="CO109" s="256"/>
      <c r="CP109" s="256"/>
      <c r="CQ109" s="256"/>
      <c r="CR109" s="256"/>
      <c r="CS109" s="256"/>
      <c r="CT109" s="256"/>
      <c r="CU109" s="256"/>
      <c r="CV109" s="256"/>
      <c r="CW109" s="256"/>
      <c r="CX109" s="256"/>
      <c r="CY109" s="256"/>
      <c r="CZ109" s="256"/>
      <c r="DA109" s="256"/>
      <c r="DB109" s="256"/>
      <c r="DC109" s="256"/>
      <c r="DD109" s="256"/>
      <c r="DE109" s="256"/>
      <c r="DF109" s="256"/>
      <c r="DG109" s="256"/>
      <c r="DH109" s="256"/>
      <c r="DI109" s="256"/>
      <c r="DJ109" s="256"/>
      <c r="DK109" s="256"/>
      <c r="DL109" s="256"/>
      <c r="DM109" s="256"/>
      <c r="DN109" s="256"/>
      <c r="DO109" s="256"/>
      <c r="DP109" s="256"/>
      <c r="DQ109" s="256"/>
      <c r="DR109" s="256"/>
      <c r="DS109" s="256"/>
      <c r="DT109" s="256"/>
      <c r="DU109" s="256"/>
      <c r="DV109" s="256"/>
      <c r="DW109" s="256"/>
      <c r="DX109" s="256"/>
      <c r="DY109" s="256"/>
      <c r="DZ109" s="256"/>
      <c r="EA109" s="256"/>
      <c r="EB109" s="256"/>
      <c r="EC109" s="256"/>
      <c r="ED109" s="256"/>
      <c r="EE109" s="256"/>
      <c r="EF109" s="256"/>
      <c r="EG109" s="256"/>
      <c r="EH109" s="256"/>
      <c r="EI109" s="256"/>
      <c r="EJ109" s="256"/>
      <c r="EK109" s="256"/>
    </row>
    <row r="110" spans="1:141" s="28" customFormat="1" ht="22.2" customHeight="1" x14ac:dyDescent="0.2">
      <c r="A110" s="16">
        <v>88</v>
      </c>
      <c r="B110" s="41" t="s">
        <v>148</v>
      </c>
      <c r="C110" s="51" t="s">
        <v>152</v>
      </c>
      <c r="D110" s="19">
        <v>1</v>
      </c>
      <c r="E110" s="307">
        <v>92650</v>
      </c>
      <c r="F110" s="303">
        <f t="shared" si="1"/>
        <v>92650</v>
      </c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56"/>
      <c r="AP110" s="256"/>
      <c r="AQ110" s="256"/>
      <c r="AR110" s="256"/>
      <c r="AS110" s="256"/>
      <c r="AT110" s="256"/>
      <c r="AU110" s="256"/>
      <c r="AV110" s="256"/>
      <c r="AW110" s="256"/>
      <c r="AX110" s="256"/>
      <c r="AY110" s="256"/>
      <c r="AZ110" s="256"/>
      <c r="BA110" s="256"/>
      <c r="BB110" s="256"/>
      <c r="BC110" s="256"/>
      <c r="BD110" s="256"/>
      <c r="BE110" s="256"/>
      <c r="BF110" s="256"/>
      <c r="BG110" s="256"/>
      <c r="BH110" s="256"/>
      <c r="BI110" s="256"/>
      <c r="BJ110" s="256"/>
      <c r="BK110" s="256"/>
      <c r="BL110" s="256"/>
      <c r="BM110" s="256"/>
      <c r="BN110" s="256"/>
      <c r="BO110" s="256"/>
      <c r="BP110" s="256"/>
      <c r="BQ110" s="256"/>
      <c r="BR110" s="256"/>
      <c r="BS110" s="256"/>
      <c r="BT110" s="256"/>
      <c r="BU110" s="256"/>
      <c r="BV110" s="256"/>
      <c r="BW110" s="256"/>
      <c r="BX110" s="256"/>
      <c r="BY110" s="256"/>
      <c r="BZ110" s="256"/>
      <c r="CA110" s="256"/>
      <c r="CB110" s="256"/>
      <c r="CC110" s="256"/>
      <c r="CD110" s="256"/>
      <c r="CE110" s="256"/>
      <c r="CF110" s="256"/>
      <c r="CG110" s="256"/>
      <c r="CH110" s="256"/>
      <c r="CI110" s="256"/>
      <c r="CJ110" s="256"/>
      <c r="CK110" s="256"/>
      <c r="CL110" s="256"/>
      <c r="CM110" s="256"/>
      <c r="CN110" s="256"/>
      <c r="CO110" s="256"/>
      <c r="CP110" s="256"/>
      <c r="CQ110" s="256"/>
      <c r="CR110" s="256"/>
      <c r="CS110" s="256"/>
      <c r="CT110" s="256"/>
      <c r="CU110" s="256"/>
      <c r="CV110" s="256"/>
      <c r="CW110" s="256"/>
      <c r="CX110" s="256"/>
      <c r="CY110" s="256"/>
      <c r="CZ110" s="256"/>
      <c r="DA110" s="256"/>
      <c r="DB110" s="256"/>
      <c r="DC110" s="256"/>
      <c r="DD110" s="256"/>
      <c r="DE110" s="256"/>
      <c r="DF110" s="256"/>
      <c r="DG110" s="256"/>
      <c r="DH110" s="256"/>
      <c r="DI110" s="256"/>
      <c r="DJ110" s="256"/>
      <c r="DK110" s="256"/>
      <c r="DL110" s="256"/>
      <c r="DM110" s="256"/>
      <c r="DN110" s="256"/>
      <c r="DO110" s="256"/>
      <c r="DP110" s="256"/>
      <c r="DQ110" s="256"/>
      <c r="DR110" s="256"/>
      <c r="DS110" s="256"/>
      <c r="DT110" s="256"/>
      <c r="DU110" s="256"/>
      <c r="DV110" s="256"/>
      <c r="DW110" s="256"/>
      <c r="DX110" s="256"/>
      <c r="DY110" s="256"/>
      <c r="DZ110" s="256"/>
      <c r="EA110" s="256"/>
      <c r="EB110" s="256"/>
      <c r="EC110" s="256"/>
      <c r="ED110" s="256"/>
      <c r="EE110" s="256"/>
      <c r="EF110" s="256"/>
      <c r="EG110" s="256"/>
      <c r="EH110" s="256"/>
      <c r="EI110" s="256"/>
      <c r="EJ110" s="256"/>
      <c r="EK110" s="256"/>
    </row>
    <row r="111" spans="1:141" s="28" customFormat="1" ht="22.2" customHeight="1" x14ac:dyDescent="0.2">
      <c r="A111" s="16">
        <v>89</v>
      </c>
      <c r="B111" s="41" t="s">
        <v>149</v>
      </c>
      <c r="C111" s="51" t="s">
        <v>153</v>
      </c>
      <c r="D111" s="19">
        <v>1</v>
      </c>
      <c r="E111" s="307">
        <v>191851</v>
      </c>
      <c r="F111" s="303">
        <f t="shared" ref="F111:F174" si="2">ROUND(E111,0)</f>
        <v>191851</v>
      </c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56"/>
      <c r="AP111" s="256"/>
      <c r="AQ111" s="256"/>
      <c r="AR111" s="256"/>
      <c r="AS111" s="256"/>
      <c r="AT111" s="256"/>
      <c r="AU111" s="256"/>
      <c r="AV111" s="256"/>
      <c r="AW111" s="256"/>
      <c r="AX111" s="256"/>
      <c r="AY111" s="256"/>
      <c r="AZ111" s="256"/>
      <c r="BA111" s="256"/>
      <c r="BB111" s="256"/>
      <c r="BC111" s="256"/>
      <c r="BD111" s="256"/>
      <c r="BE111" s="256"/>
      <c r="BF111" s="256"/>
      <c r="BG111" s="256"/>
      <c r="BH111" s="256"/>
      <c r="BI111" s="256"/>
      <c r="BJ111" s="256"/>
      <c r="BK111" s="256"/>
      <c r="BL111" s="256"/>
      <c r="BM111" s="256"/>
      <c r="BN111" s="256"/>
      <c r="BO111" s="256"/>
      <c r="BP111" s="256"/>
      <c r="BQ111" s="256"/>
      <c r="BR111" s="256"/>
      <c r="BS111" s="256"/>
      <c r="BT111" s="256"/>
      <c r="BU111" s="256"/>
      <c r="BV111" s="256"/>
      <c r="BW111" s="256"/>
      <c r="BX111" s="256"/>
      <c r="BY111" s="256"/>
      <c r="BZ111" s="256"/>
      <c r="CA111" s="256"/>
      <c r="CB111" s="256"/>
      <c r="CC111" s="256"/>
      <c r="CD111" s="256"/>
      <c r="CE111" s="256"/>
      <c r="CF111" s="256"/>
      <c r="CG111" s="256"/>
      <c r="CH111" s="256"/>
      <c r="CI111" s="256"/>
      <c r="CJ111" s="256"/>
      <c r="CK111" s="256"/>
      <c r="CL111" s="256"/>
      <c r="CM111" s="256"/>
      <c r="CN111" s="256"/>
      <c r="CO111" s="256"/>
      <c r="CP111" s="256"/>
      <c r="CQ111" s="256"/>
      <c r="CR111" s="256"/>
      <c r="CS111" s="256"/>
      <c r="CT111" s="256"/>
      <c r="CU111" s="256"/>
      <c r="CV111" s="256"/>
      <c r="CW111" s="256"/>
      <c r="CX111" s="256"/>
      <c r="CY111" s="256"/>
      <c r="CZ111" s="256"/>
      <c r="DA111" s="256"/>
      <c r="DB111" s="256"/>
      <c r="DC111" s="256"/>
      <c r="DD111" s="256"/>
      <c r="DE111" s="256"/>
      <c r="DF111" s="256"/>
      <c r="DG111" s="256"/>
      <c r="DH111" s="256"/>
      <c r="DI111" s="256"/>
      <c r="DJ111" s="256"/>
      <c r="DK111" s="256"/>
      <c r="DL111" s="256"/>
      <c r="DM111" s="256"/>
      <c r="DN111" s="256"/>
      <c r="DO111" s="256"/>
      <c r="DP111" s="256"/>
      <c r="DQ111" s="256"/>
      <c r="DR111" s="256"/>
      <c r="DS111" s="256"/>
      <c r="DT111" s="256"/>
      <c r="DU111" s="256"/>
      <c r="DV111" s="256"/>
      <c r="DW111" s="256"/>
      <c r="DX111" s="256"/>
      <c r="DY111" s="256"/>
      <c r="DZ111" s="256"/>
      <c r="EA111" s="256"/>
      <c r="EB111" s="256"/>
      <c r="EC111" s="256"/>
      <c r="ED111" s="256"/>
      <c r="EE111" s="256"/>
      <c r="EF111" s="256"/>
      <c r="EG111" s="256"/>
      <c r="EH111" s="256"/>
      <c r="EI111" s="256"/>
      <c r="EJ111" s="256"/>
      <c r="EK111" s="256"/>
    </row>
    <row r="112" spans="1:141" s="28" customFormat="1" ht="22.2" customHeight="1" x14ac:dyDescent="0.2">
      <c r="A112" s="16">
        <v>90</v>
      </c>
      <c r="B112" s="41" t="s">
        <v>150</v>
      </c>
      <c r="C112" s="51" t="s">
        <v>152</v>
      </c>
      <c r="D112" s="19">
        <v>1</v>
      </c>
      <c r="E112" s="307">
        <v>203551</v>
      </c>
      <c r="F112" s="303">
        <f t="shared" si="2"/>
        <v>203551</v>
      </c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56"/>
      <c r="AP112" s="256"/>
      <c r="AQ112" s="256"/>
      <c r="AR112" s="256"/>
      <c r="AS112" s="256"/>
      <c r="AT112" s="256"/>
      <c r="AU112" s="256"/>
      <c r="AV112" s="256"/>
      <c r="AW112" s="256"/>
      <c r="AX112" s="256"/>
      <c r="AY112" s="256"/>
      <c r="AZ112" s="256"/>
      <c r="BA112" s="256"/>
      <c r="BB112" s="256"/>
      <c r="BC112" s="256"/>
      <c r="BD112" s="256"/>
      <c r="BE112" s="256"/>
      <c r="BF112" s="256"/>
      <c r="BG112" s="256"/>
      <c r="BH112" s="256"/>
      <c r="BI112" s="256"/>
      <c r="BJ112" s="256"/>
      <c r="BK112" s="256"/>
      <c r="BL112" s="256"/>
      <c r="BM112" s="256"/>
      <c r="BN112" s="256"/>
      <c r="BO112" s="256"/>
      <c r="BP112" s="256"/>
      <c r="BQ112" s="256"/>
      <c r="BR112" s="256"/>
      <c r="BS112" s="256"/>
      <c r="BT112" s="256"/>
      <c r="BU112" s="256"/>
      <c r="BV112" s="256"/>
      <c r="BW112" s="256"/>
      <c r="BX112" s="256"/>
      <c r="BY112" s="256"/>
      <c r="BZ112" s="256"/>
      <c r="CA112" s="256"/>
      <c r="CB112" s="256"/>
      <c r="CC112" s="256"/>
      <c r="CD112" s="256"/>
      <c r="CE112" s="256"/>
      <c r="CF112" s="256"/>
      <c r="CG112" s="256"/>
      <c r="CH112" s="256"/>
      <c r="CI112" s="256"/>
      <c r="CJ112" s="256"/>
      <c r="CK112" s="256"/>
      <c r="CL112" s="256"/>
      <c r="CM112" s="256"/>
      <c r="CN112" s="256"/>
      <c r="CO112" s="256"/>
      <c r="CP112" s="256"/>
      <c r="CQ112" s="256"/>
      <c r="CR112" s="256"/>
      <c r="CS112" s="256"/>
      <c r="CT112" s="256"/>
      <c r="CU112" s="256"/>
      <c r="CV112" s="256"/>
      <c r="CW112" s="256"/>
      <c r="CX112" s="256"/>
      <c r="CY112" s="256"/>
      <c r="CZ112" s="256"/>
      <c r="DA112" s="256"/>
      <c r="DB112" s="256"/>
      <c r="DC112" s="256"/>
      <c r="DD112" s="256"/>
      <c r="DE112" s="256"/>
      <c r="DF112" s="256"/>
      <c r="DG112" s="256"/>
      <c r="DH112" s="256"/>
      <c r="DI112" s="256"/>
      <c r="DJ112" s="256"/>
      <c r="DK112" s="256"/>
      <c r="DL112" s="256"/>
      <c r="DM112" s="256"/>
      <c r="DN112" s="256"/>
      <c r="DO112" s="256"/>
      <c r="DP112" s="256"/>
      <c r="DQ112" s="256"/>
      <c r="DR112" s="256"/>
      <c r="DS112" s="256"/>
      <c r="DT112" s="256"/>
      <c r="DU112" s="256"/>
      <c r="DV112" s="256"/>
      <c r="DW112" s="256"/>
      <c r="DX112" s="256"/>
      <c r="DY112" s="256"/>
      <c r="DZ112" s="256"/>
      <c r="EA112" s="256"/>
      <c r="EB112" s="256"/>
      <c r="EC112" s="256"/>
      <c r="ED112" s="256"/>
      <c r="EE112" s="256"/>
      <c r="EF112" s="256"/>
      <c r="EG112" s="256"/>
      <c r="EH112" s="256"/>
      <c r="EI112" s="256"/>
      <c r="EJ112" s="256"/>
      <c r="EK112" s="256"/>
    </row>
    <row r="113" spans="1:141" s="28" customFormat="1" ht="22.2" customHeight="1" x14ac:dyDescent="0.2">
      <c r="A113" s="16">
        <v>91</v>
      </c>
      <c r="B113" s="41" t="s">
        <v>151</v>
      </c>
      <c r="C113" s="51" t="s">
        <v>153</v>
      </c>
      <c r="D113" s="19">
        <v>1</v>
      </c>
      <c r="E113" s="307">
        <v>310650</v>
      </c>
      <c r="F113" s="303">
        <f t="shared" si="2"/>
        <v>310650</v>
      </c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56"/>
      <c r="AP113" s="256"/>
      <c r="AQ113" s="256"/>
      <c r="AR113" s="256"/>
      <c r="AS113" s="256"/>
      <c r="AT113" s="256"/>
      <c r="AU113" s="256"/>
      <c r="AV113" s="256"/>
      <c r="AW113" s="256"/>
      <c r="AX113" s="256"/>
      <c r="AY113" s="256"/>
      <c r="AZ113" s="256"/>
      <c r="BA113" s="256"/>
      <c r="BB113" s="256"/>
      <c r="BC113" s="256"/>
      <c r="BD113" s="256"/>
      <c r="BE113" s="256"/>
      <c r="BF113" s="256"/>
      <c r="BG113" s="256"/>
      <c r="BH113" s="256"/>
      <c r="BI113" s="256"/>
      <c r="BJ113" s="256"/>
      <c r="BK113" s="256"/>
      <c r="BL113" s="256"/>
      <c r="BM113" s="256"/>
      <c r="BN113" s="256"/>
      <c r="BO113" s="256"/>
      <c r="BP113" s="256"/>
      <c r="BQ113" s="256"/>
      <c r="BR113" s="256"/>
      <c r="BS113" s="256"/>
      <c r="BT113" s="256"/>
      <c r="BU113" s="256"/>
      <c r="BV113" s="256"/>
      <c r="BW113" s="256"/>
      <c r="BX113" s="256"/>
      <c r="BY113" s="256"/>
      <c r="BZ113" s="256"/>
      <c r="CA113" s="256"/>
      <c r="CB113" s="256"/>
      <c r="CC113" s="256"/>
      <c r="CD113" s="256"/>
      <c r="CE113" s="256"/>
      <c r="CF113" s="256"/>
      <c r="CG113" s="256"/>
      <c r="CH113" s="256"/>
      <c r="CI113" s="256"/>
      <c r="CJ113" s="256"/>
      <c r="CK113" s="256"/>
      <c r="CL113" s="256"/>
      <c r="CM113" s="256"/>
      <c r="CN113" s="256"/>
      <c r="CO113" s="256"/>
      <c r="CP113" s="256"/>
      <c r="CQ113" s="256"/>
      <c r="CR113" s="256"/>
      <c r="CS113" s="256"/>
      <c r="CT113" s="256"/>
      <c r="CU113" s="256"/>
      <c r="CV113" s="256"/>
      <c r="CW113" s="256"/>
      <c r="CX113" s="256"/>
      <c r="CY113" s="256"/>
      <c r="CZ113" s="256"/>
      <c r="DA113" s="256"/>
      <c r="DB113" s="256"/>
      <c r="DC113" s="256"/>
      <c r="DD113" s="256"/>
      <c r="DE113" s="256"/>
      <c r="DF113" s="256"/>
      <c r="DG113" s="256"/>
      <c r="DH113" s="256"/>
      <c r="DI113" s="256"/>
      <c r="DJ113" s="256"/>
      <c r="DK113" s="256"/>
      <c r="DL113" s="256"/>
      <c r="DM113" s="256"/>
      <c r="DN113" s="256"/>
      <c r="DO113" s="256"/>
      <c r="DP113" s="256"/>
      <c r="DQ113" s="256"/>
      <c r="DR113" s="256"/>
      <c r="DS113" s="256"/>
      <c r="DT113" s="256"/>
      <c r="DU113" s="256"/>
      <c r="DV113" s="256"/>
      <c r="DW113" s="256"/>
      <c r="DX113" s="256"/>
      <c r="DY113" s="256"/>
      <c r="DZ113" s="256"/>
      <c r="EA113" s="256"/>
      <c r="EB113" s="256"/>
      <c r="EC113" s="256"/>
      <c r="ED113" s="256"/>
      <c r="EE113" s="256"/>
      <c r="EF113" s="256"/>
      <c r="EG113" s="256"/>
      <c r="EH113" s="256"/>
      <c r="EI113" s="256"/>
      <c r="EJ113" s="256"/>
      <c r="EK113" s="256"/>
    </row>
    <row r="114" spans="1:141" s="45" customFormat="1" ht="19.2" customHeight="1" x14ac:dyDescent="0.2">
      <c r="A114" s="334" t="s">
        <v>157</v>
      </c>
      <c r="B114" s="335"/>
      <c r="C114" s="43"/>
      <c r="D114" s="124"/>
      <c r="E114" s="312"/>
      <c r="F114" s="303">
        <f t="shared" si="2"/>
        <v>0</v>
      </c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  <c r="Q114" s="255"/>
      <c r="R114" s="255"/>
      <c r="S114" s="255"/>
      <c r="T114" s="255"/>
      <c r="U114" s="255"/>
      <c r="V114" s="255"/>
      <c r="W114" s="255"/>
      <c r="X114" s="255"/>
      <c r="Y114" s="255"/>
      <c r="Z114" s="255"/>
      <c r="AA114" s="255"/>
      <c r="AB114" s="255"/>
      <c r="AC114" s="255"/>
      <c r="AD114" s="255"/>
      <c r="AE114" s="255"/>
      <c r="AF114" s="255"/>
      <c r="AG114" s="255"/>
      <c r="AH114" s="255"/>
      <c r="AI114" s="255"/>
      <c r="AJ114" s="255"/>
      <c r="AK114" s="255"/>
      <c r="AL114" s="255"/>
      <c r="AM114" s="255"/>
      <c r="AN114" s="255"/>
      <c r="AO114" s="255"/>
      <c r="AP114" s="255"/>
      <c r="AQ114" s="255"/>
      <c r="AR114" s="255"/>
      <c r="AS114" s="255"/>
      <c r="AT114" s="255"/>
      <c r="AU114" s="255"/>
      <c r="AV114" s="255"/>
      <c r="AW114" s="255"/>
      <c r="AX114" s="255"/>
      <c r="AY114" s="255"/>
      <c r="AZ114" s="255"/>
      <c r="BA114" s="255"/>
      <c r="BB114" s="255"/>
      <c r="BC114" s="255"/>
      <c r="BD114" s="255"/>
      <c r="BE114" s="255"/>
      <c r="BF114" s="255"/>
      <c r="BG114" s="255"/>
      <c r="BH114" s="255"/>
      <c r="BI114" s="255"/>
      <c r="BJ114" s="255"/>
      <c r="BK114" s="255"/>
      <c r="BL114" s="255"/>
      <c r="BM114" s="255"/>
      <c r="BN114" s="255"/>
      <c r="BO114" s="255"/>
      <c r="BP114" s="255"/>
      <c r="BQ114" s="255"/>
      <c r="BR114" s="255"/>
      <c r="BS114" s="255"/>
      <c r="BT114" s="255"/>
      <c r="BU114" s="255"/>
      <c r="BV114" s="255"/>
      <c r="BW114" s="255"/>
      <c r="BX114" s="255"/>
      <c r="BY114" s="255"/>
      <c r="BZ114" s="255"/>
      <c r="CA114" s="255"/>
      <c r="CB114" s="255"/>
      <c r="CC114" s="255"/>
      <c r="CD114" s="255"/>
      <c r="CE114" s="255"/>
      <c r="CF114" s="255"/>
      <c r="CG114" s="255"/>
      <c r="CH114" s="255"/>
      <c r="CI114" s="255"/>
      <c r="CJ114" s="255"/>
      <c r="CK114" s="255"/>
      <c r="CL114" s="255"/>
      <c r="CM114" s="255"/>
      <c r="CN114" s="255"/>
      <c r="CO114" s="255"/>
      <c r="CP114" s="255"/>
      <c r="CQ114" s="255"/>
      <c r="CR114" s="255"/>
      <c r="CS114" s="255"/>
      <c r="CT114" s="255"/>
      <c r="CU114" s="255"/>
      <c r="CV114" s="255"/>
      <c r="CW114" s="255"/>
      <c r="CX114" s="255"/>
      <c r="CY114" s="255"/>
      <c r="CZ114" s="255"/>
      <c r="DA114" s="255"/>
      <c r="DB114" s="255"/>
      <c r="DC114" s="255"/>
      <c r="DD114" s="255"/>
      <c r="DE114" s="255"/>
      <c r="DF114" s="255"/>
      <c r="DG114" s="255"/>
      <c r="DH114" s="255"/>
      <c r="DI114" s="255"/>
      <c r="DJ114" s="255"/>
      <c r="DK114" s="255"/>
      <c r="DL114" s="255"/>
      <c r="DM114" s="255"/>
      <c r="DN114" s="255"/>
      <c r="DO114" s="255"/>
      <c r="DP114" s="255"/>
      <c r="DQ114" s="255"/>
      <c r="DR114" s="255"/>
      <c r="DS114" s="255"/>
      <c r="DT114" s="255"/>
      <c r="DU114" s="255"/>
      <c r="DV114" s="255"/>
      <c r="DW114" s="255"/>
      <c r="DX114" s="255"/>
      <c r="DY114" s="255"/>
      <c r="DZ114" s="255"/>
      <c r="EA114" s="255"/>
      <c r="EB114" s="255"/>
      <c r="EC114" s="255"/>
      <c r="ED114" s="255"/>
      <c r="EE114" s="255"/>
      <c r="EF114" s="255"/>
      <c r="EG114" s="255"/>
      <c r="EH114" s="255"/>
      <c r="EI114" s="255"/>
      <c r="EJ114" s="255"/>
      <c r="EK114" s="255"/>
    </row>
    <row r="115" spans="1:141" s="28" customFormat="1" ht="22.2" customHeight="1" x14ac:dyDescent="0.2">
      <c r="A115" s="16">
        <v>92</v>
      </c>
      <c r="B115" s="41" t="s">
        <v>158</v>
      </c>
      <c r="C115" s="51" t="s">
        <v>152</v>
      </c>
      <c r="D115" s="19">
        <v>1</v>
      </c>
      <c r="E115" s="307">
        <v>229996</v>
      </c>
      <c r="F115" s="303">
        <f t="shared" si="2"/>
        <v>229996</v>
      </c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  <c r="AD115" s="256"/>
      <c r="AE115" s="256"/>
      <c r="AF115" s="256"/>
      <c r="AG115" s="256"/>
      <c r="AH115" s="256"/>
      <c r="AI115" s="256"/>
      <c r="AJ115" s="256"/>
      <c r="AK115" s="256"/>
      <c r="AL115" s="256"/>
      <c r="AM115" s="256"/>
      <c r="AN115" s="256"/>
      <c r="AO115" s="256"/>
      <c r="AP115" s="256"/>
      <c r="AQ115" s="256"/>
      <c r="AR115" s="256"/>
      <c r="AS115" s="256"/>
      <c r="AT115" s="256"/>
      <c r="AU115" s="256"/>
      <c r="AV115" s="256"/>
      <c r="AW115" s="256"/>
      <c r="AX115" s="256"/>
      <c r="AY115" s="256"/>
      <c r="AZ115" s="256"/>
      <c r="BA115" s="256"/>
      <c r="BB115" s="256"/>
      <c r="BC115" s="256"/>
      <c r="BD115" s="256"/>
      <c r="BE115" s="256"/>
      <c r="BF115" s="256"/>
      <c r="BG115" s="256"/>
      <c r="BH115" s="256"/>
      <c r="BI115" s="256"/>
      <c r="BJ115" s="256"/>
      <c r="BK115" s="256"/>
      <c r="BL115" s="256"/>
      <c r="BM115" s="256"/>
      <c r="BN115" s="256"/>
      <c r="BO115" s="256"/>
      <c r="BP115" s="256"/>
      <c r="BQ115" s="256"/>
      <c r="BR115" s="256"/>
      <c r="BS115" s="256"/>
      <c r="BT115" s="256"/>
      <c r="BU115" s="256"/>
      <c r="BV115" s="256"/>
      <c r="BW115" s="256"/>
      <c r="BX115" s="256"/>
      <c r="BY115" s="256"/>
      <c r="BZ115" s="256"/>
      <c r="CA115" s="256"/>
      <c r="CB115" s="256"/>
      <c r="CC115" s="256"/>
      <c r="CD115" s="256"/>
      <c r="CE115" s="256"/>
      <c r="CF115" s="256"/>
      <c r="CG115" s="256"/>
      <c r="CH115" s="256"/>
      <c r="CI115" s="256"/>
      <c r="CJ115" s="256"/>
      <c r="CK115" s="256"/>
      <c r="CL115" s="256"/>
      <c r="CM115" s="256"/>
      <c r="CN115" s="256"/>
      <c r="CO115" s="256"/>
      <c r="CP115" s="256"/>
      <c r="CQ115" s="256"/>
      <c r="CR115" s="256"/>
      <c r="CS115" s="256"/>
      <c r="CT115" s="256"/>
      <c r="CU115" s="256"/>
      <c r="CV115" s="256"/>
      <c r="CW115" s="256"/>
      <c r="CX115" s="256"/>
      <c r="CY115" s="256"/>
      <c r="CZ115" s="256"/>
      <c r="DA115" s="256"/>
      <c r="DB115" s="256"/>
      <c r="DC115" s="256"/>
      <c r="DD115" s="256"/>
      <c r="DE115" s="256"/>
      <c r="DF115" s="256"/>
      <c r="DG115" s="256"/>
      <c r="DH115" s="256"/>
      <c r="DI115" s="256"/>
      <c r="DJ115" s="256"/>
      <c r="DK115" s="256"/>
      <c r="DL115" s="256"/>
      <c r="DM115" s="256"/>
      <c r="DN115" s="256"/>
      <c r="DO115" s="256"/>
      <c r="DP115" s="256"/>
      <c r="DQ115" s="256"/>
      <c r="DR115" s="256"/>
      <c r="DS115" s="256"/>
      <c r="DT115" s="256"/>
      <c r="DU115" s="256"/>
      <c r="DV115" s="256"/>
      <c r="DW115" s="256"/>
      <c r="DX115" s="256"/>
      <c r="DY115" s="256"/>
      <c r="DZ115" s="256"/>
      <c r="EA115" s="256"/>
      <c r="EB115" s="256"/>
      <c r="EC115" s="256"/>
      <c r="ED115" s="256"/>
      <c r="EE115" s="256"/>
      <c r="EF115" s="256"/>
      <c r="EG115" s="256"/>
      <c r="EH115" s="256"/>
      <c r="EI115" s="256"/>
      <c r="EJ115" s="256"/>
      <c r="EK115" s="256"/>
    </row>
    <row r="116" spans="1:141" s="28" customFormat="1" ht="22.2" customHeight="1" x14ac:dyDescent="0.2">
      <c r="A116" s="16">
        <v>93</v>
      </c>
      <c r="B116" s="41" t="s">
        <v>159</v>
      </c>
      <c r="C116" s="51" t="s">
        <v>152</v>
      </c>
      <c r="D116" s="19">
        <v>1</v>
      </c>
      <c r="E116" s="307">
        <v>169972</v>
      </c>
      <c r="F116" s="303">
        <f t="shared" si="2"/>
        <v>169972</v>
      </c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  <c r="AD116" s="256"/>
      <c r="AE116" s="256"/>
      <c r="AF116" s="256"/>
      <c r="AG116" s="256"/>
      <c r="AH116" s="256"/>
      <c r="AI116" s="256"/>
      <c r="AJ116" s="256"/>
      <c r="AK116" s="256"/>
      <c r="AL116" s="256"/>
      <c r="AM116" s="256"/>
      <c r="AN116" s="256"/>
      <c r="AO116" s="256"/>
      <c r="AP116" s="256"/>
      <c r="AQ116" s="256"/>
      <c r="AR116" s="256"/>
      <c r="AS116" s="256"/>
      <c r="AT116" s="256"/>
      <c r="AU116" s="256"/>
      <c r="AV116" s="256"/>
      <c r="AW116" s="256"/>
      <c r="AX116" s="256"/>
      <c r="AY116" s="256"/>
      <c r="AZ116" s="256"/>
      <c r="BA116" s="256"/>
      <c r="BB116" s="256"/>
      <c r="BC116" s="256"/>
      <c r="BD116" s="256"/>
      <c r="BE116" s="256"/>
      <c r="BF116" s="256"/>
      <c r="BG116" s="256"/>
      <c r="BH116" s="256"/>
      <c r="BI116" s="256"/>
      <c r="BJ116" s="256"/>
      <c r="BK116" s="256"/>
      <c r="BL116" s="256"/>
      <c r="BM116" s="256"/>
      <c r="BN116" s="256"/>
      <c r="BO116" s="256"/>
      <c r="BP116" s="256"/>
      <c r="BQ116" s="256"/>
      <c r="BR116" s="256"/>
      <c r="BS116" s="256"/>
      <c r="BT116" s="256"/>
      <c r="BU116" s="256"/>
      <c r="BV116" s="256"/>
      <c r="BW116" s="256"/>
      <c r="BX116" s="256"/>
      <c r="BY116" s="256"/>
      <c r="BZ116" s="256"/>
      <c r="CA116" s="256"/>
      <c r="CB116" s="256"/>
      <c r="CC116" s="256"/>
      <c r="CD116" s="256"/>
      <c r="CE116" s="256"/>
      <c r="CF116" s="256"/>
      <c r="CG116" s="256"/>
      <c r="CH116" s="256"/>
      <c r="CI116" s="256"/>
      <c r="CJ116" s="256"/>
      <c r="CK116" s="256"/>
      <c r="CL116" s="256"/>
      <c r="CM116" s="256"/>
      <c r="CN116" s="256"/>
      <c r="CO116" s="256"/>
      <c r="CP116" s="256"/>
      <c r="CQ116" s="256"/>
      <c r="CR116" s="256"/>
      <c r="CS116" s="256"/>
      <c r="CT116" s="256"/>
      <c r="CU116" s="256"/>
      <c r="CV116" s="256"/>
      <c r="CW116" s="256"/>
      <c r="CX116" s="256"/>
      <c r="CY116" s="256"/>
      <c r="CZ116" s="256"/>
      <c r="DA116" s="256"/>
      <c r="DB116" s="256"/>
      <c r="DC116" s="256"/>
      <c r="DD116" s="256"/>
      <c r="DE116" s="256"/>
      <c r="DF116" s="256"/>
      <c r="DG116" s="256"/>
      <c r="DH116" s="256"/>
      <c r="DI116" s="256"/>
      <c r="DJ116" s="256"/>
      <c r="DK116" s="256"/>
      <c r="DL116" s="256"/>
      <c r="DM116" s="256"/>
      <c r="DN116" s="256"/>
      <c r="DO116" s="256"/>
      <c r="DP116" s="256"/>
      <c r="DQ116" s="256"/>
      <c r="DR116" s="256"/>
      <c r="DS116" s="256"/>
      <c r="DT116" s="256"/>
      <c r="DU116" s="256"/>
      <c r="DV116" s="256"/>
      <c r="DW116" s="256"/>
      <c r="DX116" s="256"/>
      <c r="DY116" s="256"/>
      <c r="DZ116" s="256"/>
      <c r="EA116" s="256"/>
      <c r="EB116" s="256"/>
      <c r="EC116" s="256"/>
      <c r="ED116" s="256"/>
      <c r="EE116" s="256"/>
      <c r="EF116" s="256"/>
      <c r="EG116" s="256"/>
      <c r="EH116" s="256"/>
      <c r="EI116" s="256"/>
      <c r="EJ116" s="256"/>
      <c r="EK116" s="256"/>
    </row>
    <row r="117" spans="1:141" s="45" customFormat="1" ht="19.2" customHeight="1" x14ac:dyDescent="0.2">
      <c r="A117" s="334" t="s">
        <v>160</v>
      </c>
      <c r="B117" s="335"/>
      <c r="C117" s="43"/>
      <c r="D117" s="124"/>
      <c r="E117" s="312"/>
      <c r="F117" s="303">
        <f t="shared" si="2"/>
        <v>0</v>
      </c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  <c r="AA117" s="255"/>
      <c r="AB117" s="255"/>
      <c r="AC117" s="255"/>
      <c r="AD117" s="255"/>
      <c r="AE117" s="255"/>
      <c r="AF117" s="255"/>
      <c r="AG117" s="255"/>
      <c r="AH117" s="255"/>
      <c r="AI117" s="255"/>
      <c r="AJ117" s="255"/>
      <c r="AK117" s="255"/>
      <c r="AL117" s="255"/>
      <c r="AM117" s="255"/>
      <c r="AN117" s="255"/>
      <c r="AO117" s="255"/>
      <c r="AP117" s="255"/>
      <c r="AQ117" s="255"/>
      <c r="AR117" s="255"/>
      <c r="AS117" s="255"/>
      <c r="AT117" s="255"/>
      <c r="AU117" s="255"/>
      <c r="AV117" s="255"/>
      <c r="AW117" s="255"/>
      <c r="AX117" s="255"/>
      <c r="AY117" s="255"/>
      <c r="AZ117" s="255"/>
      <c r="BA117" s="255"/>
      <c r="BB117" s="255"/>
      <c r="BC117" s="255"/>
      <c r="BD117" s="255"/>
      <c r="BE117" s="255"/>
      <c r="BF117" s="255"/>
      <c r="BG117" s="255"/>
      <c r="BH117" s="255"/>
      <c r="BI117" s="255"/>
      <c r="BJ117" s="255"/>
      <c r="BK117" s="255"/>
      <c r="BL117" s="255"/>
      <c r="BM117" s="255"/>
      <c r="BN117" s="255"/>
      <c r="BO117" s="255"/>
      <c r="BP117" s="255"/>
      <c r="BQ117" s="255"/>
      <c r="BR117" s="255"/>
      <c r="BS117" s="255"/>
      <c r="BT117" s="255"/>
      <c r="BU117" s="255"/>
      <c r="BV117" s="255"/>
      <c r="BW117" s="255"/>
      <c r="BX117" s="255"/>
      <c r="BY117" s="255"/>
      <c r="BZ117" s="255"/>
      <c r="CA117" s="255"/>
      <c r="CB117" s="255"/>
      <c r="CC117" s="255"/>
      <c r="CD117" s="255"/>
      <c r="CE117" s="255"/>
      <c r="CF117" s="255"/>
      <c r="CG117" s="255"/>
      <c r="CH117" s="255"/>
      <c r="CI117" s="255"/>
      <c r="CJ117" s="255"/>
      <c r="CK117" s="255"/>
      <c r="CL117" s="255"/>
      <c r="CM117" s="255"/>
      <c r="CN117" s="255"/>
      <c r="CO117" s="255"/>
      <c r="CP117" s="255"/>
      <c r="CQ117" s="255"/>
      <c r="CR117" s="255"/>
      <c r="CS117" s="255"/>
      <c r="CT117" s="255"/>
      <c r="CU117" s="255"/>
      <c r="CV117" s="255"/>
      <c r="CW117" s="255"/>
      <c r="CX117" s="255"/>
      <c r="CY117" s="255"/>
      <c r="CZ117" s="255"/>
      <c r="DA117" s="255"/>
      <c r="DB117" s="255"/>
      <c r="DC117" s="255"/>
      <c r="DD117" s="255"/>
      <c r="DE117" s="255"/>
      <c r="DF117" s="255"/>
      <c r="DG117" s="255"/>
      <c r="DH117" s="255"/>
      <c r="DI117" s="255"/>
      <c r="DJ117" s="255"/>
      <c r="DK117" s="255"/>
      <c r="DL117" s="255"/>
      <c r="DM117" s="255"/>
      <c r="DN117" s="255"/>
      <c r="DO117" s="255"/>
      <c r="DP117" s="255"/>
      <c r="DQ117" s="255"/>
      <c r="DR117" s="255"/>
      <c r="DS117" s="255"/>
      <c r="DT117" s="255"/>
      <c r="DU117" s="255"/>
      <c r="DV117" s="255"/>
      <c r="DW117" s="255"/>
      <c r="DX117" s="255"/>
      <c r="DY117" s="255"/>
      <c r="DZ117" s="255"/>
      <c r="EA117" s="255"/>
      <c r="EB117" s="255"/>
      <c r="EC117" s="255"/>
      <c r="ED117" s="255"/>
      <c r="EE117" s="255"/>
      <c r="EF117" s="255"/>
      <c r="EG117" s="255"/>
      <c r="EH117" s="255"/>
      <c r="EI117" s="255"/>
      <c r="EJ117" s="255"/>
      <c r="EK117" s="255"/>
    </row>
    <row r="118" spans="1:141" s="28" customFormat="1" ht="20.399999999999999" x14ac:dyDescent="0.2">
      <c r="A118" s="51">
        <v>94</v>
      </c>
      <c r="B118" s="41" t="s">
        <v>161</v>
      </c>
      <c r="C118" s="51" t="s">
        <v>153</v>
      </c>
      <c r="D118" s="19">
        <v>1</v>
      </c>
      <c r="E118" s="307">
        <v>938965</v>
      </c>
      <c r="F118" s="303">
        <f t="shared" si="2"/>
        <v>938965</v>
      </c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6"/>
      <c r="AP118" s="256"/>
      <c r="AQ118" s="256"/>
      <c r="AR118" s="256"/>
      <c r="AS118" s="256"/>
      <c r="AT118" s="256"/>
      <c r="AU118" s="256"/>
      <c r="AV118" s="256"/>
      <c r="AW118" s="256"/>
      <c r="AX118" s="256"/>
      <c r="AY118" s="256"/>
      <c r="AZ118" s="256"/>
      <c r="BA118" s="256"/>
      <c r="BB118" s="256"/>
      <c r="BC118" s="256"/>
      <c r="BD118" s="256"/>
      <c r="BE118" s="256"/>
      <c r="BF118" s="256"/>
      <c r="BG118" s="256"/>
      <c r="BH118" s="256"/>
      <c r="BI118" s="256"/>
      <c r="BJ118" s="256"/>
      <c r="BK118" s="256"/>
      <c r="BL118" s="256"/>
      <c r="BM118" s="256"/>
      <c r="BN118" s="256"/>
      <c r="BO118" s="256"/>
      <c r="BP118" s="256"/>
      <c r="BQ118" s="256"/>
      <c r="BR118" s="256"/>
      <c r="BS118" s="256"/>
      <c r="BT118" s="256"/>
      <c r="BU118" s="256"/>
      <c r="BV118" s="256"/>
      <c r="BW118" s="256"/>
      <c r="BX118" s="256"/>
      <c r="BY118" s="256"/>
      <c r="BZ118" s="256"/>
      <c r="CA118" s="256"/>
      <c r="CB118" s="256"/>
      <c r="CC118" s="256"/>
      <c r="CD118" s="256"/>
      <c r="CE118" s="256"/>
      <c r="CF118" s="256"/>
      <c r="CG118" s="256"/>
      <c r="CH118" s="256"/>
      <c r="CI118" s="256"/>
      <c r="CJ118" s="256"/>
      <c r="CK118" s="256"/>
      <c r="CL118" s="256"/>
      <c r="CM118" s="256"/>
      <c r="CN118" s="256"/>
      <c r="CO118" s="256"/>
      <c r="CP118" s="256"/>
      <c r="CQ118" s="256"/>
      <c r="CR118" s="256"/>
      <c r="CS118" s="256"/>
      <c r="CT118" s="256"/>
      <c r="CU118" s="256"/>
      <c r="CV118" s="256"/>
      <c r="CW118" s="256"/>
      <c r="CX118" s="256"/>
      <c r="CY118" s="256"/>
      <c r="CZ118" s="256"/>
      <c r="DA118" s="256"/>
      <c r="DB118" s="256"/>
      <c r="DC118" s="256"/>
      <c r="DD118" s="256"/>
      <c r="DE118" s="256"/>
      <c r="DF118" s="256"/>
      <c r="DG118" s="256"/>
      <c r="DH118" s="256"/>
      <c r="DI118" s="256"/>
      <c r="DJ118" s="256"/>
      <c r="DK118" s="256"/>
      <c r="DL118" s="256"/>
      <c r="DM118" s="256"/>
      <c r="DN118" s="256"/>
      <c r="DO118" s="256"/>
      <c r="DP118" s="256"/>
      <c r="DQ118" s="256"/>
      <c r="DR118" s="256"/>
      <c r="DS118" s="256"/>
      <c r="DT118" s="256"/>
      <c r="DU118" s="256"/>
      <c r="DV118" s="256"/>
      <c r="DW118" s="256"/>
      <c r="DX118" s="256"/>
      <c r="DY118" s="256"/>
      <c r="DZ118" s="256"/>
      <c r="EA118" s="256"/>
      <c r="EB118" s="256"/>
      <c r="EC118" s="256"/>
      <c r="ED118" s="256"/>
      <c r="EE118" s="256"/>
      <c r="EF118" s="256"/>
      <c r="EG118" s="256"/>
      <c r="EH118" s="256"/>
      <c r="EI118" s="256"/>
      <c r="EJ118" s="256"/>
      <c r="EK118" s="256"/>
    </row>
    <row r="119" spans="1:141" s="28" customFormat="1" ht="20.399999999999999" x14ac:dyDescent="0.2">
      <c r="A119" s="51">
        <v>95</v>
      </c>
      <c r="B119" s="41" t="s">
        <v>162</v>
      </c>
      <c r="C119" s="51" t="s">
        <v>163</v>
      </c>
      <c r="D119" s="19">
        <v>1</v>
      </c>
      <c r="E119" s="307">
        <v>286200</v>
      </c>
      <c r="F119" s="303">
        <f t="shared" si="2"/>
        <v>286200</v>
      </c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6"/>
      <c r="AP119" s="256"/>
      <c r="AQ119" s="256"/>
      <c r="AR119" s="256"/>
      <c r="AS119" s="256"/>
      <c r="AT119" s="256"/>
      <c r="AU119" s="256"/>
      <c r="AV119" s="256"/>
      <c r="AW119" s="256"/>
      <c r="AX119" s="256"/>
      <c r="AY119" s="256"/>
      <c r="AZ119" s="256"/>
      <c r="BA119" s="256"/>
      <c r="BB119" s="256"/>
      <c r="BC119" s="256"/>
      <c r="BD119" s="256"/>
      <c r="BE119" s="256"/>
      <c r="BF119" s="256"/>
      <c r="BG119" s="256"/>
      <c r="BH119" s="256"/>
      <c r="BI119" s="256"/>
      <c r="BJ119" s="256"/>
      <c r="BK119" s="256"/>
      <c r="BL119" s="256"/>
      <c r="BM119" s="256"/>
      <c r="BN119" s="256"/>
      <c r="BO119" s="256"/>
      <c r="BP119" s="256"/>
      <c r="BQ119" s="256"/>
      <c r="BR119" s="256"/>
      <c r="BS119" s="256"/>
      <c r="BT119" s="256"/>
      <c r="BU119" s="256"/>
      <c r="BV119" s="256"/>
      <c r="BW119" s="256"/>
      <c r="BX119" s="256"/>
      <c r="BY119" s="256"/>
      <c r="BZ119" s="256"/>
      <c r="CA119" s="256"/>
      <c r="CB119" s="256"/>
      <c r="CC119" s="256"/>
      <c r="CD119" s="256"/>
      <c r="CE119" s="256"/>
      <c r="CF119" s="256"/>
      <c r="CG119" s="256"/>
      <c r="CH119" s="256"/>
      <c r="CI119" s="256"/>
      <c r="CJ119" s="256"/>
      <c r="CK119" s="256"/>
      <c r="CL119" s="256"/>
      <c r="CM119" s="256"/>
      <c r="CN119" s="256"/>
      <c r="CO119" s="256"/>
      <c r="CP119" s="256"/>
      <c r="CQ119" s="256"/>
      <c r="CR119" s="256"/>
      <c r="CS119" s="256"/>
      <c r="CT119" s="256"/>
      <c r="CU119" s="256"/>
      <c r="CV119" s="256"/>
      <c r="CW119" s="256"/>
      <c r="CX119" s="256"/>
      <c r="CY119" s="256"/>
      <c r="CZ119" s="256"/>
      <c r="DA119" s="256"/>
      <c r="DB119" s="256"/>
      <c r="DC119" s="256"/>
      <c r="DD119" s="256"/>
      <c r="DE119" s="256"/>
      <c r="DF119" s="256"/>
      <c r="DG119" s="256"/>
      <c r="DH119" s="256"/>
      <c r="DI119" s="256"/>
      <c r="DJ119" s="256"/>
      <c r="DK119" s="256"/>
      <c r="DL119" s="256"/>
      <c r="DM119" s="256"/>
      <c r="DN119" s="256"/>
      <c r="DO119" s="256"/>
      <c r="DP119" s="256"/>
      <c r="DQ119" s="256"/>
      <c r="DR119" s="256"/>
      <c r="DS119" s="256"/>
      <c r="DT119" s="256"/>
      <c r="DU119" s="256"/>
      <c r="DV119" s="256"/>
      <c r="DW119" s="256"/>
      <c r="DX119" s="256"/>
      <c r="DY119" s="256"/>
      <c r="DZ119" s="256"/>
      <c r="EA119" s="256"/>
      <c r="EB119" s="256"/>
      <c r="EC119" s="256"/>
      <c r="ED119" s="256"/>
      <c r="EE119" s="256"/>
      <c r="EF119" s="256"/>
      <c r="EG119" s="256"/>
      <c r="EH119" s="256"/>
      <c r="EI119" s="256"/>
      <c r="EJ119" s="256"/>
      <c r="EK119" s="256"/>
    </row>
    <row r="120" spans="1:141" s="28" customFormat="1" ht="20.399999999999999" x14ac:dyDescent="0.2">
      <c r="A120" s="51">
        <v>96</v>
      </c>
      <c r="B120" s="41" t="s">
        <v>164</v>
      </c>
      <c r="C120" s="51" t="s">
        <v>154</v>
      </c>
      <c r="D120" s="19">
        <v>1</v>
      </c>
      <c r="E120" s="307">
        <v>271950</v>
      </c>
      <c r="F120" s="303">
        <f t="shared" si="2"/>
        <v>271950</v>
      </c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6"/>
      <c r="AP120" s="256"/>
      <c r="AQ120" s="256"/>
      <c r="AR120" s="256"/>
      <c r="AS120" s="256"/>
      <c r="AT120" s="256"/>
      <c r="AU120" s="256"/>
      <c r="AV120" s="256"/>
      <c r="AW120" s="256"/>
      <c r="AX120" s="256"/>
      <c r="AY120" s="256"/>
      <c r="AZ120" s="256"/>
      <c r="BA120" s="256"/>
      <c r="BB120" s="256"/>
      <c r="BC120" s="256"/>
      <c r="BD120" s="256"/>
      <c r="BE120" s="256"/>
      <c r="BF120" s="256"/>
      <c r="BG120" s="256"/>
      <c r="BH120" s="256"/>
      <c r="BI120" s="256"/>
      <c r="BJ120" s="256"/>
      <c r="BK120" s="256"/>
      <c r="BL120" s="256"/>
      <c r="BM120" s="256"/>
      <c r="BN120" s="256"/>
      <c r="BO120" s="256"/>
      <c r="BP120" s="256"/>
      <c r="BQ120" s="256"/>
      <c r="BR120" s="256"/>
      <c r="BS120" s="256"/>
      <c r="BT120" s="256"/>
      <c r="BU120" s="256"/>
      <c r="BV120" s="256"/>
      <c r="BW120" s="256"/>
      <c r="BX120" s="256"/>
      <c r="BY120" s="256"/>
      <c r="BZ120" s="256"/>
      <c r="CA120" s="256"/>
      <c r="CB120" s="256"/>
      <c r="CC120" s="256"/>
      <c r="CD120" s="256"/>
      <c r="CE120" s="256"/>
      <c r="CF120" s="256"/>
      <c r="CG120" s="256"/>
      <c r="CH120" s="256"/>
      <c r="CI120" s="256"/>
      <c r="CJ120" s="256"/>
      <c r="CK120" s="256"/>
      <c r="CL120" s="256"/>
      <c r="CM120" s="256"/>
      <c r="CN120" s="256"/>
      <c r="CO120" s="256"/>
      <c r="CP120" s="256"/>
      <c r="CQ120" s="256"/>
      <c r="CR120" s="256"/>
      <c r="CS120" s="256"/>
      <c r="CT120" s="256"/>
      <c r="CU120" s="256"/>
      <c r="CV120" s="256"/>
      <c r="CW120" s="256"/>
      <c r="CX120" s="256"/>
      <c r="CY120" s="256"/>
      <c r="CZ120" s="256"/>
      <c r="DA120" s="256"/>
      <c r="DB120" s="256"/>
      <c r="DC120" s="256"/>
      <c r="DD120" s="256"/>
      <c r="DE120" s="256"/>
      <c r="DF120" s="256"/>
      <c r="DG120" s="256"/>
      <c r="DH120" s="256"/>
      <c r="DI120" s="256"/>
      <c r="DJ120" s="256"/>
      <c r="DK120" s="256"/>
      <c r="DL120" s="256"/>
      <c r="DM120" s="256"/>
      <c r="DN120" s="256"/>
      <c r="DO120" s="256"/>
      <c r="DP120" s="256"/>
      <c r="DQ120" s="256"/>
      <c r="DR120" s="256"/>
      <c r="DS120" s="256"/>
      <c r="DT120" s="256"/>
      <c r="DU120" s="256"/>
      <c r="DV120" s="256"/>
      <c r="DW120" s="256"/>
      <c r="DX120" s="256"/>
      <c r="DY120" s="256"/>
      <c r="DZ120" s="256"/>
      <c r="EA120" s="256"/>
      <c r="EB120" s="256"/>
      <c r="EC120" s="256"/>
      <c r="ED120" s="256"/>
      <c r="EE120" s="256"/>
      <c r="EF120" s="256"/>
      <c r="EG120" s="256"/>
      <c r="EH120" s="256"/>
      <c r="EI120" s="256"/>
      <c r="EJ120" s="256"/>
      <c r="EK120" s="256"/>
    </row>
    <row r="121" spans="1:141" s="28" customFormat="1" ht="20.399999999999999" x14ac:dyDescent="0.2">
      <c r="A121" s="51">
        <v>97</v>
      </c>
      <c r="B121" s="41" t="s">
        <v>165</v>
      </c>
      <c r="C121" s="51" t="s">
        <v>152</v>
      </c>
      <c r="D121" s="19">
        <v>1</v>
      </c>
      <c r="E121" s="307">
        <v>199800</v>
      </c>
      <c r="F121" s="303">
        <f t="shared" si="2"/>
        <v>199800</v>
      </c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6"/>
      <c r="AP121" s="256"/>
      <c r="AQ121" s="256"/>
      <c r="AR121" s="256"/>
      <c r="AS121" s="256"/>
      <c r="AT121" s="256"/>
      <c r="AU121" s="256"/>
      <c r="AV121" s="256"/>
      <c r="AW121" s="256"/>
      <c r="AX121" s="256"/>
      <c r="AY121" s="256"/>
      <c r="AZ121" s="256"/>
      <c r="BA121" s="256"/>
      <c r="BB121" s="256"/>
      <c r="BC121" s="256"/>
      <c r="BD121" s="256"/>
      <c r="BE121" s="256"/>
      <c r="BF121" s="256"/>
      <c r="BG121" s="256"/>
      <c r="BH121" s="256"/>
      <c r="BI121" s="256"/>
      <c r="BJ121" s="256"/>
      <c r="BK121" s="256"/>
      <c r="BL121" s="256"/>
      <c r="BM121" s="256"/>
      <c r="BN121" s="256"/>
      <c r="BO121" s="256"/>
      <c r="BP121" s="256"/>
      <c r="BQ121" s="256"/>
      <c r="BR121" s="256"/>
      <c r="BS121" s="256"/>
      <c r="BT121" s="256"/>
      <c r="BU121" s="256"/>
      <c r="BV121" s="256"/>
      <c r="BW121" s="256"/>
      <c r="BX121" s="256"/>
      <c r="BY121" s="256"/>
      <c r="BZ121" s="256"/>
      <c r="CA121" s="256"/>
      <c r="CB121" s="256"/>
      <c r="CC121" s="256"/>
      <c r="CD121" s="256"/>
      <c r="CE121" s="256"/>
      <c r="CF121" s="256"/>
      <c r="CG121" s="256"/>
      <c r="CH121" s="256"/>
      <c r="CI121" s="256"/>
      <c r="CJ121" s="256"/>
      <c r="CK121" s="256"/>
      <c r="CL121" s="256"/>
      <c r="CM121" s="256"/>
      <c r="CN121" s="256"/>
      <c r="CO121" s="256"/>
      <c r="CP121" s="256"/>
      <c r="CQ121" s="256"/>
      <c r="CR121" s="256"/>
      <c r="CS121" s="256"/>
      <c r="CT121" s="256"/>
      <c r="CU121" s="256"/>
      <c r="CV121" s="256"/>
      <c r="CW121" s="256"/>
      <c r="CX121" s="256"/>
      <c r="CY121" s="256"/>
      <c r="CZ121" s="256"/>
      <c r="DA121" s="256"/>
      <c r="DB121" s="256"/>
      <c r="DC121" s="256"/>
      <c r="DD121" s="256"/>
      <c r="DE121" s="256"/>
      <c r="DF121" s="256"/>
      <c r="DG121" s="256"/>
      <c r="DH121" s="256"/>
      <c r="DI121" s="256"/>
      <c r="DJ121" s="256"/>
      <c r="DK121" s="256"/>
      <c r="DL121" s="256"/>
      <c r="DM121" s="256"/>
      <c r="DN121" s="256"/>
      <c r="DO121" s="256"/>
      <c r="DP121" s="256"/>
      <c r="DQ121" s="256"/>
      <c r="DR121" s="256"/>
      <c r="DS121" s="256"/>
      <c r="DT121" s="256"/>
      <c r="DU121" s="256"/>
      <c r="DV121" s="256"/>
      <c r="DW121" s="256"/>
      <c r="DX121" s="256"/>
      <c r="DY121" s="256"/>
      <c r="DZ121" s="256"/>
      <c r="EA121" s="256"/>
      <c r="EB121" s="256"/>
      <c r="EC121" s="256"/>
      <c r="ED121" s="256"/>
      <c r="EE121" s="256"/>
      <c r="EF121" s="256"/>
      <c r="EG121" s="256"/>
      <c r="EH121" s="256"/>
      <c r="EI121" s="256"/>
      <c r="EJ121" s="256"/>
      <c r="EK121" s="256"/>
    </row>
    <row r="122" spans="1:141" s="28" customFormat="1" x14ac:dyDescent="0.2">
      <c r="A122" s="51">
        <v>98</v>
      </c>
      <c r="B122" s="41" t="s">
        <v>166</v>
      </c>
      <c r="C122" s="51" t="s">
        <v>152</v>
      </c>
      <c r="D122" s="19">
        <v>1</v>
      </c>
      <c r="E122" s="307">
        <v>76243</v>
      </c>
      <c r="F122" s="303">
        <f t="shared" si="2"/>
        <v>76243</v>
      </c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6"/>
      <c r="AP122" s="256"/>
      <c r="AQ122" s="256"/>
      <c r="AR122" s="256"/>
      <c r="AS122" s="256"/>
      <c r="AT122" s="256"/>
      <c r="AU122" s="256"/>
      <c r="AV122" s="256"/>
      <c r="AW122" s="256"/>
      <c r="AX122" s="256"/>
      <c r="AY122" s="256"/>
      <c r="AZ122" s="256"/>
      <c r="BA122" s="256"/>
      <c r="BB122" s="256"/>
      <c r="BC122" s="256"/>
      <c r="BD122" s="256"/>
      <c r="BE122" s="256"/>
      <c r="BF122" s="256"/>
      <c r="BG122" s="256"/>
      <c r="BH122" s="256"/>
      <c r="BI122" s="256"/>
      <c r="BJ122" s="256"/>
      <c r="BK122" s="256"/>
      <c r="BL122" s="256"/>
      <c r="BM122" s="256"/>
      <c r="BN122" s="256"/>
      <c r="BO122" s="256"/>
      <c r="BP122" s="256"/>
      <c r="BQ122" s="256"/>
      <c r="BR122" s="256"/>
      <c r="BS122" s="256"/>
      <c r="BT122" s="256"/>
      <c r="BU122" s="256"/>
      <c r="BV122" s="256"/>
      <c r="BW122" s="256"/>
      <c r="BX122" s="256"/>
      <c r="BY122" s="256"/>
      <c r="BZ122" s="256"/>
      <c r="CA122" s="256"/>
      <c r="CB122" s="256"/>
      <c r="CC122" s="256"/>
      <c r="CD122" s="256"/>
      <c r="CE122" s="256"/>
      <c r="CF122" s="256"/>
      <c r="CG122" s="256"/>
      <c r="CH122" s="256"/>
      <c r="CI122" s="256"/>
      <c r="CJ122" s="256"/>
      <c r="CK122" s="256"/>
      <c r="CL122" s="256"/>
      <c r="CM122" s="256"/>
      <c r="CN122" s="256"/>
      <c r="CO122" s="256"/>
      <c r="CP122" s="256"/>
      <c r="CQ122" s="256"/>
      <c r="CR122" s="256"/>
      <c r="CS122" s="256"/>
      <c r="CT122" s="256"/>
      <c r="CU122" s="256"/>
      <c r="CV122" s="256"/>
      <c r="CW122" s="256"/>
      <c r="CX122" s="256"/>
      <c r="CY122" s="256"/>
      <c r="CZ122" s="256"/>
      <c r="DA122" s="256"/>
      <c r="DB122" s="256"/>
      <c r="DC122" s="256"/>
      <c r="DD122" s="256"/>
      <c r="DE122" s="256"/>
      <c r="DF122" s="256"/>
      <c r="DG122" s="256"/>
      <c r="DH122" s="256"/>
      <c r="DI122" s="256"/>
      <c r="DJ122" s="256"/>
      <c r="DK122" s="256"/>
      <c r="DL122" s="256"/>
      <c r="DM122" s="256"/>
      <c r="DN122" s="256"/>
      <c r="DO122" s="256"/>
      <c r="DP122" s="256"/>
      <c r="DQ122" s="256"/>
      <c r="DR122" s="256"/>
      <c r="DS122" s="256"/>
      <c r="DT122" s="256"/>
      <c r="DU122" s="256"/>
      <c r="DV122" s="256"/>
      <c r="DW122" s="256"/>
      <c r="DX122" s="256"/>
      <c r="DY122" s="256"/>
      <c r="DZ122" s="256"/>
      <c r="EA122" s="256"/>
      <c r="EB122" s="256"/>
      <c r="EC122" s="256"/>
      <c r="ED122" s="256"/>
      <c r="EE122" s="256"/>
      <c r="EF122" s="256"/>
      <c r="EG122" s="256"/>
      <c r="EH122" s="256"/>
      <c r="EI122" s="256"/>
      <c r="EJ122" s="256"/>
      <c r="EK122" s="256"/>
    </row>
    <row r="123" spans="1:141" s="28" customFormat="1" x14ac:dyDescent="0.2">
      <c r="A123" s="51">
        <v>99</v>
      </c>
      <c r="B123" s="41" t="s">
        <v>167</v>
      </c>
      <c r="C123" s="51" t="s">
        <v>153</v>
      </c>
      <c r="D123" s="19">
        <v>1</v>
      </c>
      <c r="E123" s="307">
        <v>951900</v>
      </c>
      <c r="F123" s="303">
        <f t="shared" si="2"/>
        <v>951900</v>
      </c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6"/>
      <c r="AP123" s="256"/>
      <c r="AQ123" s="256"/>
      <c r="AR123" s="256"/>
      <c r="AS123" s="256"/>
      <c r="AT123" s="256"/>
      <c r="AU123" s="256"/>
      <c r="AV123" s="256"/>
      <c r="AW123" s="256"/>
      <c r="AX123" s="256"/>
      <c r="AY123" s="256"/>
      <c r="AZ123" s="256"/>
      <c r="BA123" s="256"/>
      <c r="BB123" s="256"/>
      <c r="BC123" s="256"/>
      <c r="BD123" s="256"/>
      <c r="BE123" s="256"/>
      <c r="BF123" s="256"/>
      <c r="BG123" s="256"/>
      <c r="BH123" s="256"/>
      <c r="BI123" s="256"/>
      <c r="BJ123" s="256"/>
      <c r="BK123" s="256"/>
      <c r="BL123" s="256"/>
      <c r="BM123" s="256"/>
      <c r="BN123" s="256"/>
      <c r="BO123" s="256"/>
      <c r="BP123" s="256"/>
      <c r="BQ123" s="256"/>
      <c r="BR123" s="256"/>
      <c r="BS123" s="256"/>
      <c r="BT123" s="256"/>
      <c r="BU123" s="256"/>
      <c r="BV123" s="256"/>
      <c r="BW123" s="256"/>
      <c r="BX123" s="256"/>
      <c r="BY123" s="256"/>
      <c r="BZ123" s="256"/>
      <c r="CA123" s="256"/>
      <c r="CB123" s="256"/>
      <c r="CC123" s="256"/>
      <c r="CD123" s="256"/>
      <c r="CE123" s="256"/>
      <c r="CF123" s="256"/>
      <c r="CG123" s="256"/>
      <c r="CH123" s="256"/>
      <c r="CI123" s="256"/>
      <c r="CJ123" s="256"/>
      <c r="CK123" s="256"/>
      <c r="CL123" s="256"/>
      <c r="CM123" s="256"/>
      <c r="CN123" s="256"/>
      <c r="CO123" s="256"/>
      <c r="CP123" s="256"/>
      <c r="CQ123" s="256"/>
      <c r="CR123" s="256"/>
      <c r="CS123" s="256"/>
      <c r="CT123" s="256"/>
      <c r="CU123" s="256"/>
      <c r="CV123" s="256"/>
      <c r="CW123" s="256"/>
      <c r="CX123" s="256"/>
      <c r="CY123" s="256"/>
      <c r="CZ123" s="256"/>
      <c r="DA123" s="256"/>
      <c r="DB123" s="256"/>
      <c r="DC123" s="256"/>
      <c r="DD123" s="256"/>
      <c r="DE123" s="256"/>
      <c r="DF123" s="256"/>
      <c r="DG123" s="256"/>
      <c r="DH123" s="256"/>
      <c r="DI123" s="256"/>
      <c r="DJ123" s="256"/>
      <c r="DK123" s="256"/>
      <c r="DL123" s="256"/>
      <c r="DM123" s="256"/>
      <c r="DN123" s="256"/>
      <c r="DO123" s="256"/>
      <c r="DP123" s="256"/>
      <c r="DQ123" s="256"/>
      <c r="DR123" s="256"/>
      <c r="DS123" s="256"/>
      <c r="DT123" s="256"/>
      <c r="DU123" s="256"/>
      <c r="DV123" s="256"/>
      <c r="DW123" s="256"/>
      <c r="DX123" s="256"/>
      <c r="DY123" s="256"/>
      <c r="DZ123" s="256"/>
      <c r="EA123" s="256"/>
      <c r="EB123" s="256"/>
      <c r="EC123" s="256"/>
      <c r="ED123" s="256"/>
      <c r="EE123" s="256"/>
      <c r="EF123" s="256"/>
      <c r="EG123" s="256"/>
      <c r="EH123" s="256"/>
      <c r="EI123" s="256"/>
      <c r="EJ123" s="256"/>
      <c r="EK123" s="256"/>
    </row>
    <row r="124" spans="1:141" s="28" customFormat="1" x14ac:dyDescent="0.2">
      <c r="A124" s="51">
        <v>100</v>
      </c>
      <c r="B124" s="41" t="s">
        <v>168</v>
      </c>
      <c r="C124" s="51" t="s">
        <v>153</v>
      </c>
      <c r="D124" s="19">
        <v>1</v>
      </c>
      <c r="E124" s="307">
        <v>886172</v>
      </c>
      <c r="F124" s="303">
        <f t="shared" si="2"/>
        <v>886172</v>
      </c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6"/>
      <c r="AP124" s="256"/>
      <c r="AQ124" s="256"/>
      <c r="AR124" s="256"/>
      <c r="AS124" s="256"/>
      <c r="AT124" s="256"/>
      <c r="AU124" s="256"/>
      <c r="AV124" s="256"/>
      <c r="AW124" s="256"/>
      <c r="AX124" s="256"/>
      <c r="AY124" s="256"/>
      <c r="AZ124" s="256"/>
      <c r="BA124" s="256"/>
      <c r="BB124" s="256"/>
      <c r="BC124" s="256"/>
      <c r="BD124" s="256"/>
      <c r="BE124" s="256"/>
      <c r="BF124" s="256"/>
      <c r="BG124" s="256"/>
      <c r="BH124" s="256"/>
      <c r="BI124" s="256"/>
      <c r="BJ124" s="256"/>
      <c r="BK124" s="256"/>
      <c r="BL124" s="256"/>
      <c r="BM124" s="256"/>
      <c r="BN124" s="256"/>
      <c r="BO124" s="256"/>
      <c r="BP124" s="256"/>
      <c r="BQ124" s="256"/>
      <c r="BR124" s="256"/>
      <c r="BS124" s="256"/>
      <c r="BT124" s="256"/>
      <c r="BU124" s="256"/>
      <c r="BV124" s="256"/>
      <c r="BW124" s="256"/>
      <c r="BX124" s="256"/>
      <c r="BY124" s="256"/>
      <c r="BZ124" s="256"/>
      <c r="CA124" s="256"/>
      <c r="CB124" s="256"/>
      <c r="CC124" s="256"/>
      <c r="CD124" s="256"/>
      <c r="CE124" s="256"/>
      <c r="CF124" s="256"/>
      <c r="CG124" s="256"/>
      <c r="CH124" s="256"/>
      <c r="CI124" s="256"/>
      <c r="CJ124" s="256"/>
      <c r="CK124" s="256"/>
      <c r="CL124" s="256"/>
      <c r="CM124" s="256"/>
      <c r="CN124" s="256"/>
      <c r="CO124" s="256"/>
      <c r="CP124" s="256"/>
      <c r="CQ124" s="256"/>
      <c r="CR124" s="256"/>
      <c r="CS124" s="256"/>
      <c r="CT124" s="256"/>
      <c r="CU124" s="256"/>
      <c r="CV124" s="256"/>
      <c r="CW124" s="256"/>
      <c r="CX124" s="256"/>
      <c r="CY124" s="256"/>
      <c r="CZ124" s="256"/>
      <c r="DA124" s="256"/>
      <c r="DB124" s="256"/>
      <c r="DC124" s="256"/>
      <c r="DD124" s="256"/>
      <c r="DE124" s="256"/>
      <c r="DF124" s="256"/>
      <c r="DG124" s="256"/>
      <c r="DH124" s="256"/>
      <c r="DI124" s="256"/>
      <c r="DJ124" s="256"/>
      <c r="DK124" s="256"/>
      <c r="DL124" s="256"/>
      <c r="DM124" s="256"/>
      <c r="DN124" s="256"/>
      <c r="DO124" s="256"/>
      <c r="DP124" s="256"/>
      <c r="DQ124" s="256"/>
      <c r="DR124" s="256"/>
      <c r="DS124" s="256"/>
      <c r="DT124" s="256"/>
      <c r="DU124" s="256"/>
      <c r="DV124" s="256"/>
      <c r="DW124" s="256"/>
      <c r="DX124" s="256"/>
      <c r="DY124" s="256"/>
      <c r="DZ124" s="256"/>
      <c r="EA124" s="256"/>
      <c r="EB124" s="256"/>
      <c r="EC124" s="256"/>
      <c r="ED124" s="256"/>
      <c r="EE124" s="256"/>
      <c r="EF124" s="256"/>
      <c r="EG124" s="256"/>
      <c r="EH124" s="256"/>
      <c r="EI124" s="256"/>
      <c r="EJ124" s="256"/>
      <c r="EK124" s="256"/>
    </row>
    <row r="125" spans="1:141" s="28" customFormat="1" x14ac:dyDescent="0.2">
      <c r="A125" s="51">
        <v>101</v>
      </c>
      <c r="B125" s="41" t="s">
        <v>169</v>
      </c>
      <c r="C125" s="51" t="s">
        <v>153</v>
      </c>
      <c r="D125" s="19">
        <v>1</v>
      </c>
      <c r="E125" s="307">
        <v>333323</v>
      </c>
      <c r="F125" s="303">
        <f t="shared" si="2"/>
        <v>333323</v>
      </c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6"/>
      <c r="AP125" s="256"/>
      <c r="AQ125" s="256"/>
      <c r="AR125" s="256"/>
      <c r="AS125" s="256"/>
      <c r="AT125" s="256"/>
      <c r="AU125" s="256"/>
      <c r="AV125" s="256"/>
      <c r="AW125" s="256"/>
      <c r="AX125" s="256"/>
      <c r="AY125" s="256"/>
      <c r="AZ125" s="256"/>
      <c r="BA125" s="256"/>
      <c r="BB125" s="256"/>
      <c r="BC125" s="256"/>
      <c r="BD125" s="256"/>
      <c r="BE125" s="256"/>
      <c r="BF125" s="256"/>
      <c r="BG125" s="256"/>
      <c r="BH125" s="256"/>
      <c r="BI125" s="256"/>
      <c r="BJ125" s="256"/>
      <c r="BK125" s="256"/>
      <c r="BL125" s="256"/>
      <c r="BM125" s="256"/>
      <c r="BN125" s="256"/>
      <c r="BO125" s="256"/>
      <c r="BP125" s="256"/>
      <c r="BQ125" s="256"/>
      <c r="BR125" s="256"/>
      <c r="BS125" s="256"/>
      <c r="BT125" s="256"/>
      <c r="BU125" s="256"/>
      <c r="BV125" s="256"/>
      <c r="BW125" s="256"/>
      <c r="BX125" s="256"/>
      <c r="BY125" s="256"/>
      <c r="BZ125" s="256"/>
      <c r="CA125" s="256"/>
      <c r="CB125" s="256"/>
      <c r="CC125" s="256"/>
      <c r="CD125" s="256"/>
      <c r="CE125" s="256"/>
      <c r="CF125" s="256"/>
      <c r="CG125" s="256"/>
      <c r="CH125" s="256"/>
      <c r="CI125" s="256"/>
      <c r="CJ125" s="256"/>
      <c r="CK125" s="256"/>
      <c r="CL125" s="256"/>
      <c r="CM125" s="256"/>
      <c r="CN125" s="256"/>
      <c r="CO125" s="256"/>
      <c r="CP125" s="256"/>
      <c r="CQ125" s="256"/>
      <c r="CR125" s="256"/>
      <c r="CS125" s="256"/>
      <c r="CT125" s="256"/>
      <c r="CU125" s="256"/>
      <c r="CV125" s="256"/>
      <c r="CW125" s="256"/>
      <c r="CX125" s="256"/>
      <c r="CY125" s="256"/>
      <c r="CZ125" s="256"/>
      <c r="DA125" s="256"/>
      <c r="DB125" s="256"/>
      <c r="DC125" s="256"/>
      <c r="DD125" s="256"/>
      <c r="DE125" s="256"/>
      <c r="DF125" s="256"/>
      <c r="DG125" s="256"/>
      <c r="DH125" s="256"/>
      <c r="DI125" s="256"/>
      <c r="DJ125" s="256"/>
      <c r="DK125" s="256"/>
      <c r="DL125" s="256"/>
      <c r="DM125" s="256"/>
      <c r="DN125" s="256"/>
      <c r="DO125" s="256"/>
      <c r="DP125" s="256"/>
      <c r="DQ125" s="256"/>
      <c r="DR125" s="256"/>
      <c r="DS125" s="256"/>
      <c r="DT125" s="256"/>
      <c r="DU125" s="256"/>
      <c r="DV125" s="256"/>
      <c r="DW125" s="256"/>
      <c r="DX125" s="256"/>
      <c r="DY125" s="256"/>
      <c r="DZ125" s="256"/>
      <c r="EA125" s="256"/>
      <c r="EB125" s="256"/>
      <c r="EC125" s="256"/>
      <c r="ED125" s="256"/>
      <c r="EE125" s="256"/>
      <c r="EF125" s="256"/>
      <c r="EG125" s="256"/>
      <c r="EH125" s="256"/>
      <c r="EI125" s="256"/>
      <c r="EJ125" s="256"/>
      <c r="EK125" s="256"/>
    </row>
    <row r="126" spans="1:141" s="28" customFormat="1" ht="20.399999999999999" x14ac:dyDescent="0.2">
      <c r="A126" s="51">
        <v>102</v>
      </c>
      <c r="B126" s="41" t="s">
        <v>170</v>
      </c>
      <c r="C126" s="51" t="s">
        <v>153</v>
      </c>
      <c r="D126" s="19">
        <v>1</v>
      </c>
      <c r="E126" s="307">
        <v>388500</v>
      </c>
      <c r="F126" s="303">
        <f t="shared" si="2"/>
        <v>388500</v>
      </c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6"/>
      <c r="AP126" s="256"/>
      <c r="AQ126" s="256"/>
      <c r="AR126" s="256"/>
      <c r="AS126" s="256"/>
      <c r="AT126" s="256"/>
      <c r="AU126" s="256"/>
      <c r="AV126" s="256"/>
      <c r="AW126" s="256"/>
      <c r="AX126" s="256"/>
      <c r="AY126" s="256"/>
      <c r="AZ126" s="256"/>
      <c r="BA126" s="256"/>
      <c r="BB126" s="256"/>
      <c r="BC126" s="256"/>
      <c r="BD126" s="256"/>
      <c r="BE126" s="256"/>
      <c r="BF126" s="256"/>
      <c r="BG126" s="256"/>
      <c r="BH126" s="256"/>
      <c r="BI126" s="256"/>
      <c r="BJ126" s="256"/>
      <c r="BK126" s="256"/>
      <c r="BL126" s="256"/>
      <c r="BM126" s="256"/>
      <c r="BN126" s="256"/>
      <c r="BO126" s="256"/>
      <c r="BP126" s="256"/>
      <c r="BQ126" s="256"/>
      <c r="BR126" s="256"/>
      <c r="BS126" s="256"/>
      <c r="BT126" s="256"/>
      <c r="BU126" s="256"/>
      <c r="BV126" s="256"/>
      <c r="BW126" s="256"/>
      <c r="BX126" s="256"/>
      <c r="BY126" s="256"/>
      <c r="BZ126" s="256"/>
      <c r="CA126" s="256"/>
      <c r="CB126" s="256"/>
      <c r="CC126" s="256"/>
      <c r="CD126" s="256"/>
      <c r="CE126" s="256"/>
      <c r="CF126" s="256"/>
      <c r="CG126" s="256"/>
      <c r="CH126" s="256"/>
      <c r="CI126" s="256"/>
      <c r="CJ126" s="256"/>
      <c r="CK126" s="256"/>
      <c r="CL126" s="256"/>
      <c r="CM126" s="256"/>
      <c r="CN126" s="256"/>
      <c r="CO126" s="256"/>
      <c r="CP126" s="256"/>
      <c r="CQ126" s="256"/>
      <c r="CR126" s="256"/>
      <c r="CS126" s="256"/>
      <c r="CT126" s="256"/>
      <c r="CU126" s="256"/>
      <c r="CV126" s="256"/>
      <c r="CW126" s="256"/>
      <c r="CX126" s="256"/>
      <c r="CY126" s="256"/>
      <c r="CZ126" s="256"/>
      <c r="DA126" s="256"/>
      <c r="DB126" s="256"/>
      <c r="DC126" s="256"/>
      <c r="DD126" s="256"/>
      <c r="DE126" s="256"/>
      <c r="DF126" s="256"/>
      <c r="DG126" s="256"/>
      <c r="DH126" s="256"/>
      <c r="DI126" s="256"/>
      <c r="DJ126" s="256"/>
      <c r="DK126" s="256"/>
      <c r="DL126" s="256"/>
      <c r="DM126" s="256"/>
      <c r="DN126" s="256"/>
      <c r="DO126" s="256"/>
      <c r="DP126" s="256"/>
      <c r="DQ126" s="256"/>
      <c r="DR126" s="256"/>
      <c r="DS126" s="256"/>
      <c r="DT126" s="256"/>
      <c r="DU126" s="256"/>
      <c r="DV126" s="256"/>
      <c r="DW126" s="256"/>
      <c r="DX126" s="256"/>
      <c r="DY126" s="256"/>
      <c r="DZ126" s="256"/>
      <c r="EA126" s="256"/>
      <c r="EB126" s="256"/>
      <c r="EC126" s="256"/>
      <c r="ED126" s="256"/>
      <c r="EE126" s="256"/>
      <c r="EF126" s="256"/>
      <c r="EG126" s="256"/>
      <c r="EH126" s="256"/>
      <c r="EI126" s="256"/>
      <c r="EJ126" s="256"/>
      <c r="EK126" s="256"/>
    </row>
    <row r="127" spans="1:141" s="45" customFormat="1" ht="19.2" customHeight="1" x14ac:dyDescent="0.2">
      <c r="A127" s="334" t="s">
        <v>171</v>
      </c>
      <c r="B127" s="335"/>
      <c r="C127" s="43"/>
      <c r="D127" s="124"/>
      <c r="E127" s="312"/>
      <c r="F127" s="303">
        <f t="shared" si="2"/>
        <v>0</v>
      </c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  <c r="Q127" s="255"/>
      <c r="R127" s="255"/>
      <c r="S127" s="255"/>
      <c r="T127" s="255"/>
      <c r="U127" s="255"/>
      <c r="V127" s="255"/>
      <c r="W127" s="255"/>
      <c r="X127" s="255"/>
      <c r="Y127" s="255"/>
      <c r="Z127" s="255"/>
      <c r="AA127" s="255"/>
      <c r="AB127" s="255"/>
      <c r="AC127" s="255"/>
      <c r="AD127" s="255"/>
      <c r="AE127" s="255"/>
      <c r="AF127" s="255"/>
      <c r="AG127" s="255"/>
      <c r="AH127" s="255"/>
      <c r="AI127" s="255"/>
      <c r="AJ127" s="255"/>
      <c r="AK127" s="255"/>
      <c r="AL127" s="255"/>
      <c r="AM127" s="255"/>
      <c r="AN127" s="255"/>
      <c r="AO127" s="255"/>
      <c r="AP127" s="255"/>
      <c r="AQ127" s="255"/>
      <c r="AR127" s="255"/>
      <c r="AS127" s="255"/>
      <c r="AT127" s="255"/>
      <c r="AU127" s="255"/>
      <c r="AV127" s="255"/>
      <c r="AW127" s="255"/>
      <c r="AX127" s="255"/>
      <c r="AY127" s="255"/>
      <c r="AZ127" s="255"/>
      <c r="BA127" s="255"/>
      <c r="BB127" s="255"/>
      <c r="BC127" s="255"/>
      <c r="BD127" s="255"/>
      <c r="BE127" s="255"/>
      <c r="BF127" s="255"/>
      <c r="BG127" s="255"/>
      <c r="BH127" s="255"/>
      <c r="BI127" s="255"/>
      <c r="BJ127" s="255"/>
      <c r="BK127" s="255"/>
      <c r="BL127" s="255"/>
      <c r="BM127" s="255"/>
      <c r="BN127" s="255"/>
      <c r="BO127" s="255"/>
      <c r="BP127" s="255"/>
      <c r="BQ127" s="255"/>
      <c r="BR127" s="255"/>
      <c r="BS127" s="255"/>
      <c r="BT127" s="255"/>
      <c r="BU127" s="255"/>
      <c r="BV127" s="255"/>
      <c r="BW127" s="255"/>
      <c r="BX127" s="255"/>
      <c r="BY127" s="255"/>
      <c r="BZ127" s="255"/>
      <c r="CA127" s="255"/>
      <c r="CB127" s="255"/>
      <c r="CC127" s="255"/>
      <c r="CD127" s="255"/>
      <c r="CE127" s="255"/>
      <c r="CF127" s="255"/>
      <c r="CG127" s="255"/>
      <c r="CH127" s="255"/>
      <c r="CI127" s="255"/>
      <c r="CJ127" s="255"/>
      <c r="CK127" s="255"/>
      <c r="CL127" s="255"/>
      <c r="CM127" s="255"/>
      <c r="CN127" s="255"/>
      <c r="CO127" s="255"/>
      <c r="CP127" s="255"/>
      <c r="CQ127" s="255"/>
      <c r="CR127" s="255"/>
      <c r="CS127" s="255"/>
      <c r="CT127" s="255"/>
      <c r="CU127" s="255"/>
      <c r="CV127" s="255"/>
      <c r="CW127" s="255"/>
      <c r="CX127" s="255"/>
      <c r="CY127" s="255"/>
      <c r="CZ127" s="255"/>
      <c r="DA127" s="255"/>
      <c r="DB127" s="255"/>
      <c r="DC127" s="255"/>
      <c r="DD127" s="255"/>
      <c r="DE127" s="255"/>
      <c r="DF127" s="255"/>
      <c r="DG127" s="255"/>
      <c r="DH127" s="255"/>
      <c r="DI127" s="255"/>
      <c r="DJ127" s="255"/>
      <c r="DK127" s="255"/>
      <c r="DL127" s="255"/>
      <c r="DM127" s="255"/>
      <c r="DN127" s="255"/>
      <c r="DO127" s="255"/>
      <c r="DP127" s="255"/>
      <c r="DQ127" s="255"/>
      <c r="DR127" s="255"/>
      <c r="DS127" s="255"/>
      <c r="DT127" s="255"/>
      <c r="DU127" s="255"/>
      <c r="DV127" s="255"/>
      <c r="DW127" s="255"/>
      <c r="DX127" s="255"/>
      <c r="DY127" s="255"/>
      <c r="DZ127" s="255"/>
      <c r="EA127" s="255"/>
      <c r="EB127" s="255"/>
      <c r="EC127" s="255"/>
      <c r="ED127" s="255"/>
      <c r="EE127" s="255"/>
      <c r="EF127" s="255"/>
      <c r="EG127" s="255"/>
      <c r="EH127" s="255"/>
      <c r="EI127" s="255"/>
      <c r="EJ127" s="255"/>
      <c r="EK127" s="255"/>
    </row>
    <row r="128" spans="1:141" s="28" customFormat="1" ht="20.399999999999999" x14ac:dyDescent="0.2">
      <c r="A128" s="51">
        <v>103</v>
      </c>
      <c r="B128" s="41" t="s">
        <v>172</v>
      </c>
      <c r="C128" s="51" t="s">
        <v>152</v>
      </c>
      <c r="D128" s="19">
        <v>1</v>
      </c>
      <c r="E128" s="307">
        <v>1025173</v>
      </c>
      <c r="F128" s="303">
        <f t="shared" si="2"/>
        <v>1025173</v>
      </c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56"/>
      <c r="AP128" s="256"/>
      <c r="AQ128" s="256"/>
      <c r="AR128" s="256"/>
      <c r="AS128" s="256"/>
      <c r="AT128" s="256"/>
      <c r="AU128" s="256"/>
      <c r="AV128" s="256"/>
      <c r="AW128" s="256"/>
      <c r="AX128" s="256"/>
      <c r="AY128" s="256"/>
      <c r="AZ128" s="256"/>
      <c r="BA128" s="256"/>
      <c r="BB128" s="256"/>
      <c r="BC128" s="256"/>
      <c r="BD128" s="256"/>
      <c r="BE128" s="256"/>
      <c r="BF128" s="256"/>
      <c r="BG128" s="256"/>
      <c r="BH128" s="256"/>
      <c r="BI128" s="256"/>
      <c r="BJ128" s="256"/>
      <c r="BK128" s="256"/>
      <c r="BL128" s="256"/>
      <c r="BM128" s="256"/>
      <c r="BN128" s="256"/>
      <c r="BO128" s="256"/>
      <c r="BP128" s="256"/>
      <c r="BQ128" s="256"/>
      <c r="BR128" s="256"/>
      <c r="BS128" s="256"/>
      <c r="BT128" s="256"/>
      <c r="BU128" s="256"/>
      <c r="BV128" s="256"/>
      <c r="BW128" s="256"/>
      <c r="BX128" s="256"/>
      <c r="BY128" s="256"/>
      <c r="BZ128" s="256"/>
      <c r="CA128" s="256"/>
      <c r="CB128" s="256"/>
      <c r="CC128" s="256"/>
      <c r="CD128" s="256"/>
      <c r="CE128" s="256"/>
      <c r="CF128" s="256"/>
      <c r="CG128" s="256"/>
      <c r="CH128" s="256"/>
      <c r="CI128" s="256"/>
      <c r="CJ128" s="256"/>
      <c r="CK128" s="256"/>
      <c r="CL128" s="256"/>
      <c r="CM128" s="256"/>
      <c r="CN128" s="256"/>
      <c r="CO128" s="256"/>
      <c r="CP128" s="256"/>
      <c r="CQ128" s="256"/>
      <c r="CR128" s="256"/>
      <c r="CS128" s="256"/>
      <c r="CT128" s="256"/>
      <c r="CU128" s="256"/>
      <c r="CV128" s="256"/>
      <c r="CW128" s="256"/>
      <c r="CX128" s="256"/>
      <c r="CY128" s="256"/>
      <c r="CZ128" s="256"/>
      <c r="DA128" s="256"/>
      <c r="DB128" s="256"/>
      <c r="DC128" s="256"/>
      <c r="DD128" s="256"/>
      <c r="DE128" s="256"/>
      <c r="DF128" s="256"/>
      <c r="DG128" s="256"/>
      <c r="DH128" s="256"/>
      <c r="DI128" s="256"/>
      <c r="DJ128" s="256"/>
      <c r="DK128" s="256"/>
      <c r="DL128" s="256"/>
      <c r="DM128" s="256"/>
      <c r="DN128" s="256"/>
      <c r="DO128" s="256"/>
      <c r="DP128" s="256"/>
      <c r="DQ128" s="256"/>
      <c r="DR128" s="256"/>
      <c r="DS128" s="256"/>
      <c r="DT128" s="256"/>
      <c r="DU128" s="256"/>
      <c r="DV128" s="256"/>
      <c r="DW128" s="256"/>
      <c r="DX128" s="256"/>
      <c r="DY128" s="256"/>
      <c r="DZ128" s="256"/>
      <c r="EA128" s="256"/>
      <c r="EB128" s="256"/>
      <c r="EC128" s="256"/>
      <c r="ED128" s="256"/>
      <c r="EE128" s="256"/>
      <c r="EF128" s="256"/>
      <c r="EG128" s="256"/>
      <c r="EH128" s="256"/>
      <c r="EI128" s="256"/>
      <c r="EJ128" s="256"/>
      <c r="EK128" s="256"/>
    </row>
    <row r="129" spans="1:141" s="28" customFormat="1" ht="40.799999999999997" x14ac:dyDescent="0.2">
      <c r="A129" s="52">
        <v>104</v>
      </c>
      <c r="B129" s="53" t="s">
        <v>173</v>
      </c>
      <c r="C129" s="54" t="s">
        <v>152</v>
      </c>
      <c r="D129" s="19">
        <v>1</v>
      </c>
      <c r="E129" s="307">
        <v>923896</v>
      </c>
      <c r="F129" s="303">
        <f t="shared" si="2"/>
        <v>923896</v>
      </c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56"/>
      <c r="AP129" s="256"/>
      <c r="AQ129" s="256"/>
      <c r="AR129" s="256"/>
      <c r="AS129" s="256"/>
      <c r="AT129" s="256"/>
      <c r="AU129" s="256"/>
      <c r="AV129" s="256"/>
      <c r="AW129" s="256"/>
      <c r="AX129" s="256"/>
      <c r="AY129" s="256"/>
      <c r="AZ129" s="256"/>
      <c r="BA129" s="256"/>
      <c r="BB129" s="256"/>
      <c r="BC129" s="256"/>
      <c r="BD129" s="256"/>
      <c r="BE129" s="256"/>
      <c r="BF129" s="256"/>
      <c r="BG129" s="256"/>
      <c r="BH129" s="256"/>
      <c r="BI129" s="256"/>
      <c r="BJ129" s="256"/>
      <c r="BK129" s="256"/>
      <c r="BL129" s="256"/>
      <c r="BM129" s="256"/>
      <c r="BN129" s="256"/>
      <c r="BO129" s="256"/>
      <c r="BP129" s="256"/>
      <c r="BQ129" s="256"/>
      <c r="BR129" s="256"/>
      <c r="BS129" s="256"/>
      <c r="BT129" s="256"/>
      <c r="BU129" s="256"/>
      <c r="BV129" s="256"/>
      <c r="BW129" s="256"/>
      <c r="BX129" s="256"/>
      <c r="BY129" s="256"/>
      <c r="BZ129" s="256"/>
      <c r="CA129" s="256"/>
      <c r="CB129" s="256"/>
      <c r="CC129" s="256"/>
      <c r="CD129" s="256"/>
      <c r="CE129" s="256"/>
      <c r="CF129" s="256"/>
      <c r="CG129" s="256"/>
      <c r="CH129" s="256"/>
      <c r="CI129" s="256"/>
      <c r="CJ129" s="256"/>
      <c r="CK129" s="256"/>
      <c r="CL129" s="256"/>
      <c r="CM129" s="256"/>
      <c r="CN129" s="256"/>
      <c r="CO129" s="256"/>
      <c r="CP129" s="256"/>
      <c r="CQ129" s="256"/>
      <c r="CR129" s="256"/>
      <c r="CS129" s="256"/>
      <c r="CT129" s="256"/>
      <c r="CU129" s="256"/>
      <c r="CV129" s="256"/>
      <c r="CW129" s="256"/>
      <c r="CX129" s="256"/>
      <c r="CY129" s="256"/>
      <c r="CZ129" s="256"/>
      <c r="DA129" s="256"/>
      <c r="DB129" s="256"/>
      <c r="DC129" s="256"/>
      <c r="DD129" s="256"/>
      <c r="DE129" s="256"/>
      <c r="DF129" s="256"/>
      <c r="DG129" s="256"/>
      <c r="DH129" s="256"/>
      <c r="DI129" s="256"/>
      <c r="DJ129" s="256"/>
      <c r="DK129" s="256"/>
      <c r="DL129" s="256"/>
      <c r="DM129" s="256"/>
      <c r="DN129" s="256"/>
      <c r="DO129" s="256"/>
      <c r="DP129" s="256"/>
      <c r="DQ129" s="256"/>
      <c r="DR129" s="256"/>
      <c r="DS129" s="256"/>
      <c r="DT129" s="256"/>
      <c r="DU129" s="256"/>
      <c r="DV129" s="256"/>
      <c r="DW129" s="256"/>
      <c r="DX129" s="256"/>
      <c r="DY129" s="256"/>
      <c r="DZ129" s="256"/>
      <c r="EA129" s="256"/>
      <c r="EB129" s="256"/>
      <c r="EC129" s="256"/>
      <c r="ED129" s="256"/>
      <c r="EE129" s="256"/>
      <c r="EF129" s="256"/>
      <c r="EG129" s="256"/>
      <c r="EH129" s="256"/>
      <c r="EI129" s="256"/>
      <c r="EJ129" s="256"/>
      <c r="EK129" s="256"/>
    </row>
    <row r="130" spans="1:141" s="28" customFormat="1" x14ac:dyDescent="0.2">
      <c r="A130" s="51">
        <v>105</v>
      </c>
      <c r="B130" s="41" t="s">
        <v>174</v>
      </c>
      <c r="C130" s="51" t="s">
        <v>152</v>
      </c>
      <c r="D130" s="19">
        <v>1</v>
      </c>
      <c r="E130" s="307">
        <v>287864</v>
      </c>
      <c r="F130" s="303">
        <f t="shared" si="2"/>
        <v>287864</v>
      </c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56"/>
      <c r="AP130" s="256"/>
      <c r="AQ130" s="256"/>
      <c r="AR130" s="256"/>
      <c r="AS130" s="256"/>
      <c r="AT130" s="256"/>
      <c r="AU130" s="256"/>
      <c r="AV130" s="256"/>
      <c r="AW130" s="256"/>
      <c r="AX130" s="256"/>
      <c r="AY130" s="256"/>
      <c r="AZ130" s="256"/>
      <c r="BA130" s="256"/>
      <c r="BB130" s="256"/>
      <c r="BC130" s="256"/>
      <c r="BD130" s="256"/>
      <c r="BE130" s="256"/>
      <c r="BF130" s="256"/>
      <c r="BG130" s="256"/>
      <c r="BH130" s="256"/>
      <c r="BI130" s="256"/>
      <c r="BJ130" s="256"/>
      <c r="BK130" s="256"/>
      <c r="BL130" s="256"/>
      <c r="BM130" s="256"/>
      <c r="BN130" s="256"/>
      <c r="BO130" s="256"/>
      <c r="BP130" s="256"/>
      <c r="BQ130" s="256"/>
      <c r="BR130" s="256"/>
      <c r="BS130" s="256"/>
      <c r="BT130" s="256"/>
      <c r="BU130" s="256"/>
      <c r="BV130" s="256"/>
      <c r="BW130" s="256"/>
      <c r="BX130" s="256"/>
      <c r="BY130" s="256"/>
      <c r="BZ130" s="256"/>
      <c r="CA130" s="256"/>
      <c r="CB130" s="256"/>
      <c r="CC130" s="256"/>
      <c r="CD130" s="256"/>
      <c r="CE130" s="256"/>
      <c r="CF130" s="256"/>
      <c r="CG130" s="256"/>
      <c r="CH130" s="256"/>
      <c r="CI130" s="256"/>
      <c r="CJ130" s="256"/>
      <c r="CK130" s="256"/>
      <c r="CL130" s="256"/>
      <c r="CM130" s="256"/>
      <c r="CN130" s="256"/>
      <c r="CO130" s="256"/>
      <c r="CP130" s="256"/>
      <c r="CQ130" s="256"/>
      <c r="CR130" s="256"/>
      <c r="CS130" s="256"/>
      <c r="CT130" s="256"/>
      <c r="CU130" s="256"/>
      <c r="CV130" s="256"/>
      <c r="CW130" s="256"/>
      <c r="CX130" s="256"/>
      <c r="CY130" s="256"/>
      <c r="CZ130" s="256"/>
      <c r="DA130" s="256"/>
      <c r="DB130" s="256"/>
      <c r="DC130" s="256"/>
      <c r="DD130" s="256"/>
      <c r="DE130" s="256"/>
      <c r="DF130" s="256"/>
      <c r="DG130" s="256"/>
      <c r="DH130" s="256"/>
      <c r="DI130" s="256"/>
      <c r="DJ130" s="256"/>
      <c r="DK130" s="256"/>
      <c r="DL130" s="256"/>
      <c r="DM130" s="256"/>
      <c r="DN130" s="256"/>
      <c r="DO130" s="256"/>
      <c r="DP130" s="256"/>
      <c r="DQ130" s="256"/>
      <c r="DR130" s="256"/>
      <c r="DS130" s="256"/>
      <c r="DT130" s="256"/>
      <c r="DU130" s="256"/>
      <c r="DV130" s="256"/>
      <c r="DW130" s="256"/>
      <c r="DX130" s="256"/>
      <c r="DY130" s="256"/>
      <c r="DZ130" s="256"/>
      <c r="EA130" s="256"/>
      <c r="EB130" s="256"/>
      <c r="EC130" s="256"/>
      <c r="ED130" s="256"/>
      <c r="EE130" s="256"/>
      <c r="EF130" s="256"/>
      <c r="EG130" s="256"/>
      <c r="EH130" s="256"/>
      <c r="EI130" s="256"/>
      <c r="EJ130" s="256"/>
      <c r="EK130" s="256"/>
    </row>
    <row r="131" spans="1:141" s="28" customFormat="1" ht="20.399999999999999" x14ac:dyDescent="0.2">
      <c r="A131" s="51">
        <v>106</v>
      </c>
      <c r="B131" s="41" t="s">
        <v>175</v>
      </c>
      <c r="C131" s="51" t="s">
        <v>152</v>
      </c>
      <c r="D131" s="19">
        <v>1</v>
      </c>
      <c r="E131" s="307">
        <v>148500</v>
      </c>
      <c r="F131" s="303">
        <f t="shared" si="2"/>
        <v>148500</v>
      </c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56"/>
      <c r="AP131" s="256"/>
      <c r="AQ131" s="256"/>
      <c r="AR131" s="256"/>
      <c r="AS131" s="256"/>
      <c r="AT131" s="256"/>
      <c r="AU131" s="256"/>
      <c r="AV131" s="256"/>
      <c r="AW131" s="256"/>
      <c r="AX131" s="256"/>
      <c r="AY131" s="256"/>
      <c r="AZ131" s="256"/>
      <c r="BA131" s="256"/>
      <c r="BB131" s="256"/>
      <c r="BC131" s="256"/>
      <c r="BD131" s="256"/>
      <c r="BE131" s="256"/>
      <c r="BF131" s="256"/>
      <c r="BG131" s="256"/>
      <c r="BH131" s="256"/>
      <c r="BI131" s="256"/>
      <c r="BJ131" s="256"/>
      <c r="BK131" s="256"/>
      <c r="BL131" s="256"/>
      <c r="BM131" s="256"/>
      <c r="BN131" s="256"/>
      <c r="BO131" s="256"/>
      <c r="BP131" s="256"/>
      <c r="BQ131" s="256"/>
      <c r="BR131" s="256"/>
      <c r="BS131" s="256"/>
      <c r="BT131" s="256"/>
      <c r="BU131" s="256"/>
      <c r="BV131" s="256"/>
      <c r="BW131" s="256"/>
      <c r="BX131" s="256"/>
      <c r="BY131" s="256"/>
      <c r="BZ131" s="256"/>
      <c r="CA131" s="256"/>
      <c r="CB131" s="256"/>
      <c r="CC131" s="256"/>
      <c r="CD131" s="256"/>
      <c r="CE131" s="256"/>
      <c r="CF131" s="256"/>
      <c r="CG131" s="256"/>
      <c r="CH131" s="256"/>
      <c r="CI131" s="256"/>
      <c r="CJ131" s="256"/>
      <c r="CK131" s="256"/>
      <c r="CL131" s="256"/>
      <c r="CM131" s="256"/>
      <c r="CN131" s="256"/>
      <c r="CO131" s="256"/>
      <c r="CP131" s="256"/>
      <c r="CQ131" s="256"/>
      <c r="CR131" s="256"/>
      <c r="CS131" s="256"/>
      <c r="CT131" s="256"/>
      <c r="CU131" s="256"/>
      <c r="CV131" s="256"/>
      <c r="CW131" s="256"/>
      <c r="CX131" s="256"/>
      <c r="CY131" s="256"/>
      <c r="CZ131" s="256"/>
      <c r="DA131" s="256"/>
      <c r="DB131" s="256"/>
      <c r="DC131" s="256"/>
      <c r="DD131" s="256"/>
      <c r="DE131" s="256"/>
      <c r="DF131" s="256"/>
      <c r="DG131" s="256"/>
      <c r="DH131" s="256"/>
      <c r="DI131" s="256"/>
      <c r="DJ131" s="256"/>
      <c r="DK131" s="256"/>
      <c r="DL131" s="256"/>
      <c r="DM131" s="256"/>
      <c r="DN131" s="256"/>
      <c r="DO131" s="256"/>
      <c r="DP131" s="256"/>
      <c r="DQ131" s="256"/>
      <c r="DR131" s="256"/>
      <c r="DS131" s="256"/>
      <c r="DT131" s="256"/>
      <c r="DU131" s="256"/>
      <c r="DV131" s="256"/>
      <c r="DW131" s="256"/>
      <c r="DX131" s="256"/>
      <c r="DY131" s="256"/>
      <c r="DZ131" s="256"/>
      <c r="EA131" s="256"/>
      <c r="EB131" s="256"/>
      <c r="EC131" s="256"/>
      <c r="ED131" s="256"/>
      <c r="EE131" s="256"/>
      <c r="EF131" s="256"/>
      <c r="EG131" s="256"/>
      <c r="EH131" s="256"/>
      <c r="EI131" s="256"/>
      <c r="EJ131" s="256"/>
      <c r="EK131" s="256"/>
    </row>
    <row r="132" spans="1:141" s="28" customFormat="1" ht="20.399999999999999" x14ac:dyDescent="0.2">
      <c r="A132" s="51">
        <v>107</v>
      </c>
      <c r="B132" s="41" t="s">
        <v>176</v>
      </c>
      <c r="C132" s="51" t="s">
        <v>153</v>
      </c>
      <c r="D132" s="19">
        <v>1</v>
      </c>
      <c r="E132" s="307">
        <v>909745</v>
      </c>
      <c r="F132" s="303">
        <f t="shared" si="2"/>
        <v>909745</v>
      </c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56"/>
      <c r="AP132" s="256"/>
      <c r="AQ132" s="256"/>
      <c r="AR132" s="256"/>
      <c r="AS132" s="256"/>
      <c r="AT132" s="256"/>
      <c r="AU132" s="256"/>
      <c r="AV132" s="256"/>
      <c r="AW132" s="256"/>
      <c r="AX132" s="256"/>
      <c r="AY132" s="256"/>
      <c r="AZ132" s="256"/>
      <c r="BA132" s="256"/>
      <c r="BB132" s="256"/>
      <c r="BC132" s="256"/>
      <c r="BD132" s="256"/>
      <c r="BE132" s="256"/>
      <c r="BF132" s="256"/>
      <c r="BG132" s="256"/>
      <c r="BH132" s="256"/>
      <c r="BI132" s="256"/>
      <c r="BJ132" s="256"/>
      <c r="BK132" s="256"/>
      <c r="BL132" s="256"/>
      <c r="BM132" s="256"/>
      <c r="BN132" s="256"/>
      <c r="BO132" s="256"/>
      <c r="BP132" s="256"/>
      <c r="BQ132" s="256"/>
      <c r="BR132" s="256"/>
      <c r="BS132" s="256"/>
      <c r="BT132" s="256"/>
      <c r="BU132" s="256"/>
      <c r="BV132" s="256"/>
      <c r="BW132" s="256"/>
      <c r="BX132" s="256"/>
      <c r="BY132" s="256"/>
      <c r="BZ132" s="256"/>
      <c r="CA132" s="256"/>
      <c r="CB132" s="256"/>
      <c r="CC132" s="256"/>
      <c r="CD132" s="256"/>
      <c r="CE132" s="256"/>
      <c r="CF132" s="256"/>
      <c r="CG132" s="256"/>
      <c r="CH132" s="256"/>
      <c r="CI132" s="256"/>
      <c r="CJ132" s="256"/>
      <c r="CK132" s="256"/>
      <c r="CL132" s="256"/>
      <c r="CM132" s="256"/>
      <c r="CN132" s="256"/>
      <c r="CO132" s="256"/>
      <c r="CP132" s="256"/>
      <c r="CQ132" s="256"/>
      <c r="CR132" s="256"/>
      <c r="CS132" s="256"/>
      <c r="CT132" s="256"/>
      <c r="CU132" s="256"/>
      <c r="CV132" s="256"/>
      <c r="CW132" s="256"/>
      <c r="CX132" s="256"/>
      <c r="CY132" s="256"/>
      <c r="CZ132" s="256"/>
      <c r="DA132" s="256"/>
      <c r="DB132" s="256"/>
      <c r="DC132" s="256"/>
      <c r="DD132" s="256"/>
      <c r="DE132" s="256"/>
      <c r="DF132" s="256"/>
      <c r="DG132" s="256"/>
      <c r="DH132" s="256"/>
      <c r="DI132" s="256"/>
      <c r="DJ132" s="256"/>
      <c r="DK132" s="256"/>
      <c r="DL132" s="256"/>
      <c r="DM132" s="256"/>
      <c r="DN132" s="256"/>
      <c r="DO132" s="256"/>
      <c r="DP132" s="256"/>
      <c r="DQ132" s="256"/>
      <c r="DR132" s="256"/>
      <c r="DS132" s="256"/>
      <c r="DT132" s="256"/>
      <c r="DU132" s="256"/>
      <c r="DV132" s="256"/>
      <c r="DW132" s="256"/>
      <c r="DX132" s="256"/>
      <c r="DY132" s="256"/>
      <c r="DZ132" s="256"/>
      <c r="EA132" s="256"/>
      <c r="EB132" s="256"/>
      <c r="EC132" s="256"/>
      <c r="ED132" s="256"/>
      <c r="EE132" s="256"/>
      <c r="EF132" s="256"/>
      <c r="EG132" s="256"/>
      <c r="EH132" s="256"/>
      <c r="EI132" s="256"/>
      <c r="EJ132" s="256"/>
      <c r="EK132" s="256"/>
    </row>
    <row r="133" spans="1:141" s="28" customFormat="1" x14ac:dyDescent="0.2">
      <c r="A133" s="51">
        <v>108</v>
      </c>
      <c r="B133" s="41" t="s">
        <v>177</v>
      </c>
      <c r="C133" s="51" t="s">
        <v>153</v>
      </c>
      <c r="D133" s="19">
        <v>1</v>
      </c>
      <c r="E133" s="307">
        <v>520800</v>
      </c>
      <c r="F133" s="303">
        <f t="shared" si="2"/>
        <v>520800</v>
      </c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56"/>
      <c r="AP133" s="256"/>
      <c r="AQ133" s="256"/>
      <c r="AR133" s="256"/>
      <c r="AS133" s="256"/>
      <c r="AT133" s="256"/>
      <c r="AU133" s="256"/>
      <c r="AV133" s="256"/>
      <c r="AW133" s="256"/>
      <c r="AX133" s="256"/>
      <c r="AY133" s="256"/>
      <c r="AZ133" s="256"/>
      <c r="BA133" s="256"/>
      <c r="BB133" s="256"/>
      <c r="BC133" s="256"/>
      <c r="BD133" s="256"/>
      <c r="BE133" s="256"/>
      <c r="BF133" s="256"/>
      <c r="BG133" s="256"/>
      <c r="BH133" s="256"/>
      <c r="BI133" s="256"/>
      <c r="BJ133" s="256"/>
      <c r="BK133" s="256"/>
      <c r="BL133" s="256"/>
      <c r="BM133" s="256"/>
      <c r="BN133" s="256"/>
      <c r="BO133" s="256"/>
      <c r="BP133" s="256"/>
      <c r="BQ133" s="256"/>
      <c r="BR133" s="256"/>
      <c r="BS133" s="256"/>
      <c r="BT133" s="256"/>
      <c r="BU133" s="256"/>
      <c r="BV133" s="256"/>
      <c r="BW133" s="256"/>
      <c r="BX133" s="256"/>
      <c r="BY133" s="256"/>
      <c r="BZ133" s="256"/>
      <c r="CA133" s="256"/>
      <c r="CB133" s="256"/>
      <c r="CC133" s="256"/>
      <c r="CD133" s="256"/>
      <c r="CE133" s="256"/>
      <c r="CF133" s="256"/>
      <c r="CG133" s="256"/>
      <c r="CH133" s="256"/>
      <c r="CI133" s="256"/>
      <c r="CJ133" s="256"/>
      <c r="CK133" s="256"/>
      <c r="CL133" s="256"/>
      <c r="CM133" s="256"/>
      <c r="CN133" s="256"/>
      <c r="CO133" s="256"/>
      <c r="CP133" s="256"/>
      <c r="CQ133" s="256"/>
      <c r="CR133" s="256"/>
      <c r="CS133" s="256"/>
      <c r="CT133" s="256"/>
      <c r="CU133" s="256"/>
      <c r="CV133" s="256"/>
      <c r="CW133" s="256"/>
      <c r="CX133" s="256"/>
      <c r="CY133" s="256"/>
      <c r="CZ133" s="256"/>
      <c r="DA133" s="256"/>
      <c r="DB133" s="256"/>
      <c r="DC133" s="256"/>
      <c r="DD133" s="256"/>
      <c r="DE133" s="256"/>
      <c r="DF133" s="256"/>
      <c r="DG133" s="256"/>
      <c r="DH133" s="256"/>
      <c r="DI133" s="256"/>
      <c r="DJ133" s="256"/>
      <c r="DK133" s="256"/>
      <c r="DL133" s="256"/>
      <c r="DM133" s="256"/>
      <c r="DN133" s="256"/>
      <c r="DO133" s="256"/>
      <c r="DP133" s="256"/>
      <c r="DQ133" s="256"/>
      <c r="DR133" s="256"/>
      <c r="DS133" s="256"/>
      <c r="DT133" s="256"/>
      <c r="DU133" s="256"/>
      <c r="DV133" s="256"/>
      <c r="DW133" s="256"/>
      <c r="DX133" s="256"/>
      <c r="DY133" s="256"/>
      <c r="DZ133" s="256"/>
      <c r="EA133" s="256"/>
      <c r="EB133" s="256"/>
      <c r="EC133" s="256"/>
      <c r="ED133" s="256"/>
      <c r="EE133" s="256"/>
      <c r="EF133" s="256"/>
      <c r="EG133" s="256"/>
      <c r="EH133" s="256"/>
      <c r="EI133" s="256"/>
      <c r="EJ133" s="256"/>
      <c r="EK133" s="256"/>
    </row>
    <row r="134" spans="1:141" s="28" customFormat="1" x14ac:dyDescent="0.2">
      <c r="A134" s="51">
        <v>109</v>
      </c>
      <c r="B134" s="41" t="s">
        <v>178</v>
      </c>
      <c r="C134" s="51" t="s">
        <v>153</v>
      </c>
      <c r="D134" s="19">
        <v>1</v>
      </c>
      <c r="E134" s="307">
        <v>3161000</v>
      </c>
      <c r="F134" s="303">
        <f t="shared" si="2"/>
        <v>3161000</v>
      </c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56"/>
      <c r="AP134" s="256"/>
      <c r="AQ134" s="256"/>
      <c r="AR134" s="256"/>
      <c r="AS134" s="256"/>
      <c r="AT134" s="256"/>
      <c r="AU134" s="256"/>
      <c r="AV134" s="256"/>
      <c r="AW134" s="256"/>
      <c r="AX134" s="256"/>
      <c r="AY134" s="256"/>
      <c r="AZ134" s="256"/>
      <c r="BA134" s="256"/>
      <c r="BB134" s="256"/>
      <c r="BC134" s="256"/>
      <c r="BD134" s="256"/>
      <c r="BE134" s="256"/>
      <c r="BF134" s="256"/>
      <c r="BG134" s="256"/>
      <c r="BH134" s="256"/>
      <c r="BI134" s="256"/>
      <c r="BJ134" s="256"/>
      <c r="BK134" s="256"/>
      <c r="BL134" s="256"/>
      <c r="BM134" s="256"/>
      <c r="BN134" s="256"/>
      <c r="BO134" s="256"/>
      <c r="BP134" s="256"/>
      <c r="BQ134" s="256"/>
      <c r="BR134" s="256"/>
      <c r="BS134" s="256"/>
      <c r="BT134" s="256"/>
      <c r="BU134" s="256"/>
      <c r="BV134" s="256"/>
      <c r="BW134" s="256"/>
      <c r="BX134" s="256"/>
      <c r="BY134" s="256"/>
      <c r="BZ134" s="256"/>
      <c r="CA134" s="256"/>
      <c r="CB134" s="256"/>
      <c r="CC134" s="256"/>
      <c r="CD134" s="256"/>
      <c r="CE134" s="256"/>
      <c r="CF134" s="256"/>
      <c r="CG134" s="256"/>
      <c r="CH134" s="256"/>
      <c r="CI134" s="256"/>
      <c r="CJ134" s="256"/>
      <c r="CK134" s="256"/>
      <c r="CL134" s="256"/>
      <c r="CM134" s="256"/>
      <c r="CN134" s="256"/>
      <c r="CO134" s="256"/>
      <c r="CP134" s="256"/>
      <c r="CQ134" s="256"/>
      <c r="CR134" s="256"/>
      <c r="CS134" s="256"/>
      <c r="CT134" s="256"/>
      <c r="CU134" s="256"/>
      <c r="CV134" s="256"/>
      <c r="CW134" s="256"/>
      <c r="CX134" s="256"/>
      <c r="CY134" s="256"/>
      <c r="CZ134" s="256"/>
      <c r="DA134" s="256"/>
      <c r="DB134" s="256"/>
      <c r="DC134" s="256"/>
      <c r="DD134" s="256"/>
      <c r="DE134" s="256"/>
      <c r="DF134" s="256"/>
      <c r="DG134" s="256"/>
      <c r="DH134" s="256"/>
      <c r="DI134" s="256"/>
      <c r="DJ134" s="256"/>
      <c r="DK134" s="256"/>
      <c r="DL134" s="256"/>
      <c r="DM134" s="256"/>
      <c r="DN134" s="256"/>
      <c r="DO134" s="256"/>
      <c r="DP134" s="256"/>
      <c r="DQ134" s="256"/>
      <c r="DR134" s="256"/>
      <c r="DS134" s="256"/>
      <c r="DT134" s="256"/>
      <c r="DU134" s="256"/>
      <c r="DV134" s="256"/>
      <c r="DW134" s="256"/>
      <c r="DX134" s="256"/>
      <c r="DY134" s="256"/>
      <c r="DZ134" s="256"/>
      <c r="EA134" s="256"/>
      <c r="EB134" s="256"/>
      <c r="EC134" s="256"/>
      <c r="ED134" s="256"/>
      <c r="EE134" s="256"/>
      <c r="EF134" s="256"/>
      <c r="EG134" s="256"/>
      <c r="EH134" s="256"/>
      <c r="EI134" s="256"/>
      <c r="EJ134" s="256"/>
      <c r="EK134" s="256"/>
    </row>
    <row r="135" spans="1:141" s="28" customFormat="1" ht="32.4" customHeight="1" x14ac:dyDescent="0.2">
      <c r="A135" s="51">
        <v>110</v>
      </c>
      <c r="B135" s="41" t="s">
        <v>179</v>
      </c>
      <c r="C135" s="51" t="s">
        <v>153</v>
      </c>
      <c r="D135" s="19">
        <v>1</v>
      </c>
      <c r="E135" s="307">
        <v>1710339</v>
      </c>
      <c r="F135" s="303">
        <f t="shared" si="2"/>
        <v>1710339</v>
      </c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56"/>
      <c r="AP135" s="256"/>
      <c r="AQ135" s="256"/>
      <c r="AR135" s="256"/>
      <c r="AS135" s="256"/>
      <c r="AT135" s="256"/>
      <c r="AU135" s="256"/>
      <c r="AV135" s="256"/>
      <c r="AW135" s="256"/>
      <c r="AX135" s="256"/>
      <c r="AY135" s="256"/>
      <c r="AZ135" s="256"/>
      <c r="BA135" s="256"/>
      <c r="BB135" s="256"/>
      <c r="BC135" s="256"/>
      <c r="BD135" s="256"/>
      <c r="BE135" s="256"/>
      <c r="BF135" s="256"/>
      <c r="BG135" s="256"/>
      <c r="BH135" s="256"/>
      <c r="BI135" s="256"/>
      <c r="BJ135" s="256"/>
      <c r="BK135" s="256"/>
      <c r="BL135" s="256"/>
      <c r="BM135" s="256"/>
      <c r="BN135" s="256"/>
      <c r="BO135" s="256"/>
      <c r="BP135" s="256"/>
      <c r="BQ135" s="256"/>
      <c r="BR135" s="256"/>
      <c r="BS135" s="256"/>
      <c r="BT135" s="256"/>
      <c r="BU135" s="256"/>
      <c r="BV135" s="256"/>
      <c r="BW135" s="256"/>
      <c r="BX135" s="256"/>
      <c r="BY135" s="256"/>
      <c r="BZ135" s="256"/>
      <c r="CA135" s="256"/>
      <c r="CB135" s="256"/>
      <c r="CC135" s="256"/>
      <c r="CD135" s="256"/>
      <c r="CE135" s="256"/>
      <c r="CF135" s="256"/>
      <c r="CG135" s="256"/>
      <c r="CH135" s="256"/>
      <c r="CI135" s="256"/>
      <c r="CJ135" s="256"/>
      <c r="CK135" s="256"/>
      <c r="CL135" s="256"/>
      <c r="CM135" s="256"/>
      <c r="CN135" s="256"/>
      <c r="CO135" s="256"/>
      <c r="CP135" s="256"/>
      <c r="CQ135" s="256"/>
      <c r="CR135" s="256"/>
      <c r="CS135" s="256"/>
      <c r="CT135" s="256"/>
      <c r="CU135" s="256"/>
      <c r="CV135" s="256"/>
      <c r="CW135" s="256"/>
      <c r="CX135" s="256"/>
      <c r="CY135" s="256"/>
      <c r="CZ135" s="256"/>
      <c r="DA135" s="256"/>
      <c r="DB135" s="256"/>
      <c r="DC135" s="256"/>
      <c r="DD135" s="256"/>
      <c r="DE135" s="256"/>
      <c r="DF135" s="256"/>
      <c r="DG135" s="256"/>
      <c r="DH135" s="256"/>
      <c r="DI135" s="256"/>
      <c r="DJ135" s="256"/>
      <c r="DK135" s="256"/>
      <c r="DL135" s="256"/>
      <c r="DM135" s="256"/>
      <c r="DN135" s="256"/>
      <c r="DO135" s="256"/>
      <c r="DP135" s="256"/>
      <c r="DQ135" s="256"/>
      <c r="DR135" s="256"/>
      <c r="DS135" s="256"/>
      <c r="DT135" s="256"/>
      <c r="DU135" s="256"/>
      <c r="DV135" s="256"/>
      <c r="DW135" s="256"/>
      <c r="DX135" s="256"/>
      <c r="DY135" s="256"/>
      <c r="DZ135" s="256"/>
      <c r="EA135" s="256"/>
      <c r="EB135" s="256"/>
      <c r="EC135" s="256"/>
      <c r="ED135" s="256"/>
      <c r="EE135" s="256"/>
      <c r="EF135" s="256"/>
      <c r="EG135" s="256"/>
      <c r="EH135" s="256"/>
      <c r="EI135" s="256"/>
      <c r="EJ135" s="256"/>
      <c r="EK135" s="256"/>
    </row>
    <row r="136" spans="1:141" s="45" customFormat="1" ht="19.2" customHeight="1" x14ac:dyDescent="0.2">
      <c r="A136" s="334" t="s">
        <v>180</v>
      </c>
      <c r="B136" s="335"/>
      <c r="C136" s="43"/>
      <c r="D136" s="124"/>
      <c r="E136" s="312"/>
      <c r="F136" s="303">
        <f t="shared" si="2"/>
        <v>0</v>
      </c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  <c r="Q136" s="255"/>
      <c r="R136" s="255"/>
      <c r="S136" s="255"/>
      <c r="T136" s="255"/>
      <c r="U136" s="255"/>
      <c r="V136" s="255"/>
      <c r="W136" s="255"/>
      <c r="X136" s="255"/>
      <c r="Y136" s="255"/>
      <c r="Z136" s="255"/>
      <c r="AA136" s="255"/>
      <c r="AB136" s="255"/>
      <c r="AC136" s="255"/>
      <c r="AD136" s="255"/>
      <c r="AE136" s="255"/>
      <c r="AF136" s="255"/>
      <c r="AG136" s="255"/>
      <c r="AH136" s="255"/>
      <c r="AI136" s="255"/>
      <c r="AJ136" s="255"/>
      <c r="AK136" s="255"/>
      <c r="AL136" s="255"/>
      <c r="AM136" s="255"/>
      <c r="AN136" s="255"/>
      <c r="AO136" s="255"/>
      <c r="AP136" s="255"/>
      <c r="AQ136" s="255"/>
      <c r="AR136" s="255"/>
      <c r="AS136" s="255"/>
      <c r="AT136" s="255"/>
      <c r="AU136" s="255"/>
      <c r="AV136" s="255"/>
      <c r="AW136" s="255"/>
      <c r="AX136" s="255"/>
      <c r="AY136" s="255"/>
      <c r="AZ136" s="255"/>
      <c r="BA136" s="255"/>
      <c r="BB136" s="255"/>
      <c r="BC136" s="255"/>
      <c r="BD136" s="255"/>
      <c r="BE136" s="255"/>
      <c r="BF136" s="255"/>
      <c r="BG136" s="255"/>
      <c r="BH136" s="255"/>
      <c r="BI136" s="255"/>
      <c r="BJ136" s="255"/>
      <c r="BK136" s="255"/>
      <c r="BL136" s="255"/>
      <c r="BM136" s="255"/>
      <c r="BN136" s="255"/>
      <c r="BO136" s="255"/>
      <c r="BP136" s="255"/>
      <c r="BQ136" s="255"/>
      <c r="BR136" s="255"/>
      <c r="BS136" s="255"/>
      <c r="BT136" s="255"/>
      <c r="BU136" s="255"/>
      <c r="BV136" s="255"/>
      <c r="BW136" s="255"/>
      <c r="BX136" s="255"/>
      <c r="BY136" s="255"/>
      <c r="BZ136" s="255"/>
      <c r="CA136" s="255"/>
      <c r="CB136" s="255"/>
      <c r="CC136" s="255"/>
      <c r="CD136" s="255"/>
      <c r="CE136" s="255"/>
      <c r="CF136" s="255"/>
      <c r="CG136" s="255"/>
      <c r="CH136" s="255"/>
      <c r="CI136" s="255"/>
      <c r="CJ136" s="255"/>
      <c r="CK136" s="255"/>
      <c r="CL136" s="255"/>
      <c r="CM136" s="255"/>
      <c r="CN136" s="255"/>
      <c r="CO136" s="255"/>
      <c r="CP136" s="255"/>
      <c r="CQ136" s="255"/>
      <c r="CR136" s="255"/>
      <c r="CS136" s="255"/>
      <c r="CT136" s="255"/>
      <c r="CU136" s="255"/>
      <c r="CV136" s="255"/>
      <c r="CW136" s="255"/>
      <c r="CX136" s="255"/>
      <c r="CY136" s="255"/>
      <c r="CZ136" s="255"/>
      <c r="DA136" s="255"/>
      <c r="DB136" s="255"/>
      <c r="DC136" s="255"/>
      <c r="DD136" s="255"/>
      <c r="DE136" s="255"/>
      <c r="DF136" s="255"/>
      <c r="DG136" s="255"/>
      <c r="DH136" s="255"/>
      <c r="DI136" s="255"/>
      <c r="DJ136" s="255"/>
      <c r="DK136" s="255"/>
      <c r="DL136" s="255"/>
      <c r="DM136" s="255"/>
      <c r="DN136" s="255"/>
      <c r="DO136" s="255"/>
      <c r="DP136" s="255"/>
      <c r="DQ136" s="255"/>
      <c r="DR136" s="255"/>
      <c r="DS136" s="255"/>
      <c r="DT136" s="255"/>
      <c r="DU136" s="255"/>
      <c r="DV136" s="255"/>
      <c r="DW136" s="255"/>
      <c r="DX136" s="255"/>
      <c r="DY136" s="255"/>
      <c r="DZ136" s="255"/>
      <c r="EA136" s="255"/>
      <c r="EB136" s="255"/>
      <c r="EC136" s="255"/>
      <c r="ED136" s="255"/>
      <c r="EE136" s="255"/>
      <c r="EF136" s="255"/>
      <c r="EG136" s="255"/>
      <c r="EH136" s="255"/>
      <c r="EI136" s="255"/>
      <c r="EJ136" s="255"/>
      <c r="EK136" s="255"/>
    </row>
    <row r="137" spans="1:141" s="28" customFormat="1" x14ac:dyDescent="0.2">
      <c r="A137" s="51">
        <v>111</v>
      </c>
      <c r="B137" s="41" t="s">
        <v>181</v>
      </c>
      <c r="C137" s="51" t="s">
        <v>153</v>
      </c>
      <c r="D137" s="19">
        <v>1</v>
      </c>
      <c r="E137" s="307">
        <v>124567</v>
      </c>
      <c r="F137" s="303">
        <f t="shared" si="2"/>
        <v>124567</v>
      </c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56"/>
      <c r="AP137" s="256"/>
      <c r="AQ137" s="256"/>
      <c r="AR137" s="256"/>
      <c r="AS137" s="256"/>
      <c r="AT137" s="256"/>
      <c r="AU137" s="256"/>
      <c r="AV137" s="256"/>
      <c r="AW137" s="256"/>
      <c r="AX137" s="256"/>
      <c r="AY137" s="256"/>
      <c r="AZ137" s="256"/>
      <c r="BA137" s="256"/>
      <c r="BB137" s="256"/>
      <c r="BC137" s="256"/>
      <c r="BD137" s="256"/>
      <c r="BE137" s="256"/>
      <c r="BF137" s="256"/>
      <c r="BG137" s="256"/>
      <c r="BH137" s="256"/>
      <c r="BI137" s="256"/>
      <c r="BJ137" s="256"/>
      <c r="BK137" s="256"/>
      <c r="BL137" s="256"/>
      <c r="BM137" s="256"/>
      <c r="BN137" s="256"/>
      <c r="BO137" s="256"/>
      <c r="BP137" s="256"/>
      <c r="BQ137" s="256"/>
      <c r="BR137" s="256"/>
      <c r="BS137" s="256"/>
      <c r="BT137" s="256"/>
      <c r="BU137" s="256"/>
      <c r="BV137" s="256"/>
      <c r="BW137" s="256"/>
      <c r="BX137" s="256"/>
      <c r="BY137" s="256"/>
      <c r="BZ137" s="256"/>
      <c r="CA137" s="256"/>
      <c r="CB137" s="256"/>
      <c r="CC137" s="256"/>
      <c r="CD137" s="256"/>
      <c r="CE137" s="256"/>
      <c r="CF137" s="256"/>
      <c r="CG137" s="256"/>
      <c r="CH137" s="256"/>
      <c r="CI137" s="256"/>
      <c r="CJ137" s="256"/>
      <c r="CK137" s="256"/>
      <c r="CL137" s="256"/>
      <c r="CM137" s="256"/>
      <c r="CN137" s="256"/>
      <c r="CO137" s="256"/>
      <c r="CP137" s="256"/>
      <c r="CQ137" s="256"/>
      <c r="CR137" s="256"/>
      <c r="CS137" s="256"/>
      <c r="CT137" s="256"/>
      <c r="CU137" s="256"/>
      <c r="CV137" s="256"/>
      <c r="CW137" s="256"/>
      <c r="CX137" s="256"/>
      <c r="CY137" s="256"/>
      <c r="CZ137" s="256"/>
      <c r="DA137" s="256"/>
      <c r="DB137" s="256"/>
      <c r="DC137" s="256"/>
      <c r="DD137" s="256"/>
      <c r="DE137" s="256"/>
      <c r="DF137" s="256"/>
      <c r="DG137" s="256"/>
      <c r="DH137" s="256"/>
      <c r="DI137" s="256"/>
      <c r="DJ137" s="256"/>
      <c r="DK137" s="256"/>
      <c r="DL137" s="256"/>
      <c r="DM137" s="256"/>
      <c r="DN137" s="256"/>
      <c r="DO137" s="256"/>
      <c r="DP137" s="256"/>
      <c r="DQ137" s="256"/>
      <c r="DR137" s="256"/>
      <c r="DS137" s="256"/>
      <c r="DT137" s="256"/>
      <c r="DU137" s="256"/>
      <c r="DV137" s="256"/>
      <c r="DW137" s="256"/>
      <c r="DX137" s="256"/>
      <c r="DY137" s="256"/>
      <c r="DZ137" s="256"/>
      <c r="EA137" s="256"/>
      <c r="EB137" s="256"/>
      <c r="EC137" s="256"/>
      <c r="ED137" s="256"/>
      <c r="EE137" s="256"/>
      <c r="EF137" s="256"/>
      <c r="EG137" s="256"/>
      <c r="EH137" s="256"/>
      <c r="EI137" s="256"/>
      <c r="EJ137" s="256"/>
      <c r="EK137" s="256"/>
    </row>
    <row r="138" spans="1:141" s="28" customFormat="1" x14ac:dyDescent="0.2">
      <c r="A138" s="51">
        <v>112</v>
      </c>
      <c r="B138" s="41" t="s">
        <v>182</v>
      </c>
      <c r="C138" s="51" t="s">
        <v>153</v>
      </c>
      <c r="D138" s="19">
        <v>1</v>
      </c>
      <c r="E138" s="307">
        <v>154000</v>
      </c>
      <c r="F138" s="303">
        <f t="shared" si="2"/>
        <v>154000</v>
      </c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256"/>
      <c r="AD138" s="256"/>
      <c r="AE138" s="256"/>
      <c r="AF138" s="256"/>
      <c r="AG138" s="256"/>
      <c r="AH138" s="256"/>
      <c r="AI138" s="256"/>
      <c r="AJ138" s="256"/>
      <c r="AK138" s="256"/>
      <c r="AL138" s="256"/>
      <c r="AM138" s="256"/>
      <c r="AN138" s="256"/>
      <c r="AO138" s="256"/>
      <c r="AP138" s="256"/>
      <c r="AQ138" s="256"/>
      <c r="AR138" s="256"/>
      <c r="AS138" s="256"/>
      <c r="AT138" s="256"/>
      <c r="AU138" s="256"/>
      <c r="AV138" s="256"/>
      <c r="AW138" s="256"/>
      <c r="AX138" s="256"/>
      <c r="AY138" s="256"/>
      <c r="AZ138" s="256"/>
      <c r="BA138" s="256"/>
      <c r="BB138" s="256"/>
      <c r="BC138" s="256"/>
      <c r="BD138" s="256"/>
      <c r="BE138" s="256"/>
      <c r="BF138" s="256"/>
      <c r="BG138" s="256"/>
      <c r="BH138" s="256"/>
      <c r="BI138" s="256"/>
      <c r="BJ138" s="256"/>
      <c r="BK138" s="256"/>
      <c r="BL138" s="256"/>
      <c r="BM138" s="256"/>
      <c r="BN138" s="256"/>
      <c r="BO138" s="256"/>
      <c r="BP138" s="256"/>
      <c r="BQ138" s="256"/>
      <c r="BR138" s="256"/>
      <c r="BS138" s="256"/>
      <c r="BT138" s="256"/>
      <c r="BU138" s="256"/>
      <c r="BV138" s="256"/>
      <c r="BW138" s="256"/>
      <c r="BX138" s="256"/>
      <c r="BY138" s="256"/>
      <c r="BZ138" s="256"/>
      <c r="CA138" s="256"/>
      <c r="CB138" s="256"/>
      <c r="CC138" s="256"/>
      <c r="CD138" s="256"/>
      <c r="CE138" s="256"/>
      <c r="CF138" s="256"/>
      <c r="CG138" s="256"/>
      <c r="CH138" s="256"/>
      <c r="CI138" s="256"/>
      <c r="CJ138" s="256"/>
      <c r="CK138" s="256"/>
      <c r="CL138" s="256"/>
      <c r="CM138" s="256"/>
      <c r="CN138" s="256"/>
      <c r="CO138" s="256"/>
      <c r="CP138" s="256"/>
      <c r="CQ138" s="256"/>
      <c r="CR138" s="256"/>
      <c r="CS138" s="256"/>
      <c r="CT138" s="256"/>
      <c r="CU138" s="256"/>
      <c r="CV138" s="256"/>
      <c r="CW138" s="256"/>
      <c r="CX138" s="256"/>
      <c r="CY138" s="256"/>
      <c r="CZ138" s="256"/>
      <c r="DA138" s="256"/>
      <c r="DB138" s="256"/>
      <c r="DC138" s="256"/>
      <c r="DD138" s="256"/>
      <c r="DE138" s="256"/>
      <c r="DF138" s="256"/>
      <c r="DG138" s="256"/>
      <c r="DH138" s="256"/>
      <c r="DI138" s="256"/>
      <c r="DJ138" s="256"/>
      <c r="DK138" s="256"/>
      <c r="DL138" s="256"/>
      <c r="DM138" s="256"/>
      <c r="DN138" s="256"/>
      <c r="DO138" s="256"/>
      <c r="DP138" s="256"/>
      <c r="DQ138" s="256"/>
      <c r="DR138" s="256"/>
      <c r="DS138" s="256"/>
      <c r="DT138" s="256"/>
      <c r="DU138" s="256"/>
      <c r="DV138" s="256"/>
      <c r="DW138" s="256"/>
      <c r="DX138" s="256"/>
      <c r="DY138" s="256"/>
      <c r="DZ138" s="256"/>
      <c r="EA138" s="256"/>
      <c r="EB138" s="256"/>
      <c r="EC138" s="256"/>
      <c r="ED138" s="256"/>
      <c r="EE138" s="256"/>
      <c r="EF138" s="256"/>
      <c r="EG138" s="256"/>
      <c r="EH138" s="256"/>
      <c r="EI138" s="256"/>
      <c r="EJ138" s="256"/>
      <c r="EK138" s="256"/>
    </row>
    <row r="139" spans="1:141" s="28" customFormat="1" x14ac:dyDescent="0.2">
      <c r="A139" s="51">
        <v>113</v>
      </c>
      <c r="B139" s="41" t="s">
        <v>183</v>
      </c>
      <c r="C139" s="51" t="s">
        <v>153</v>
      </c>
      <c r="D139" s="19">
        <v>1</v>
      </c>
      <c r="E139" s="307">
        <v>162480</v>
      </c>
      <c r="F139" s="303">
        <f t="shared" si="2"/>
        <v>162480</v>
      </c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256"/>
      <c r="AD139" s="256"/>
      <c r="AE139" s="256"/>
      <c r="AF139" s="256"/>
      <c r="AG139" s="256"/>
      <c r="AH139" s="256"/>
      <c r="AI139" s="256"/>
      <c r="AJ139" s="256"/>
      <c r="AK139" s="256"/>
      <c r="AL139" s="256"/>
      <c r="AM139" s="256"/>
      <c r="AN139" s="256"/>
      <c r="AO139" s="256"/>
      <c r="AP139" s="256"/>
      <c r="AQ139" s="256"/>
      <c r="AR139" s="256"/>
      <c r="AS139" s="256"/>
      <c r="AT139" s="256"/>
      <c r="AU139" s="256"/>
      <c r="AV139" s="256"/>
      <c r="AW139" s="256"/>
      <c r="AX139" s="256"/>
      <c r="AY139" s="256"/>
      <c r="AZ139" s="256"/>
      <c r="BA139" s="256"/>
      <c r="BB139" s="256"/>
      <c r="BC139" s="256"/>
      <c r="BD139" s="256"/>
      <c r="BE139" s="256"/>
      <c r="BF139" s="256"/>
      <c r="BG139" s="256"/>
      <c r="BH139" s="256"/>
      <c r="BI139" s="256"/>
      <c r="BJ139" s="256"/>
      <c r="BK139" s="256"/>
      <c r="BL139" s="256"/>
      <c r="BM139" s="256"/>
      <c r="BN139" s="256"/>
      <c r="BO139" s="256"/>
      <c r="BP139" s="256"/>
      <c r="BQ139" s="256"/>
      <c r="BR139" s="256"/>
      <c r="BS139" s="256"/>
      <c r="BT139" s="256"/>
      <c r="BU139" s="256"/>
      <c r="BV139" s="256"/>
      <c r="BW139" s="256"/>
      <c r="BX139" s="256"/>
      <c r="BY139" s="256"/>
      <c r="BZ139" s="256"/>
      <c r="CA139" s="256"/>
      <c r="CB139" s="256"/>
      <c r="CC139" s="256"/>
      <c r="CD139" s="256"/>
      <c r="CE139" s="256"/>
      <c r="CF139" s="256"/>
      <c r="CG139" s="256"/>
      <c r="CH139" s="256"/>
      <c r="CI139" s="256"/>
      <c r="CJ139" s="256"/>
      <c r="CK139" s="256"/>
      <c r="CL139" s="256"/>
      <c r="CM139" s="256"/>
      <c r="CN139" s="256"/>
      <c r="CO139" s="256"/>
      <c r="CP139" s="256"/>
      <c r="CQ139" s="256"/>
      <c r="CR139" s="256"/>
      <c r="CS139" s="256"/>
      <c r="CT139" s="256"/>
      <c r="CU139" s="256"/>
      <c r="CV139" s="256"/>
      <c r="CW139" s="256"/>
      <c r="CX139" s="256"/>
      <c r="CY139" s="256"/>
      <c r="CZ139" s="256"/>
      <c r="DA139" s="256"/>
      <c r="DB139" s="256"/>
      <c r="DC139" s="256"/>
      <c r="DD139" s="256"/>
      <c r="DE139" s="256"/>
      <c r="DF139" s="256"/>
      <c r="DG139" s="256"/>
      <c r="DH139" s="256"/>
      <c r="DI139" s="256"/>
      <c r="DJ139" s="256"/>
      <c r="DK139" s="256"/>
      <c r="DL139" s="256"/>
      <c r="DM139" s="256"/>
      <c r="DN139" s="256"/>
      <c r="DO139" s="256"/>
      <c r="DP139" s="256"/>
      <c r="DQ139" s="256"/>
      <c r="DR139" s="256"/>
      <c r="DS139" s="256"/>
      <c r="DT139" s="256"/>
      <c r="DU139" s="256"/>
      <c r="DV139" s="256"/>
      <c r="DW139" s="256"/>
      <c r="DX139" s="256"/>
      <c r="DY139" s="256"/>
      <c r="DZ139" s="256"/>
      <c r="EA139" s="256"/>
      <c r="EB139" s="256"/>
      <c r="EC139" s="256"/>
      <c r="ED139" s="256"/>
      <c r="EE139" s="256"/>
      <c r="EF139" s="256"/>
      <c r="EG139" s="256"/>
      <c r="EH139" s="256"/>
      <c r="EI139" s="256"/>
      <c r="EJ139" s="256"/>
      <c r="EK139" s="256"/>
    </row>
    <row r="140" spans="1:141" s="28" customFormat="1" x14ac:dyDescent="0.2">
      <c r="A140" s="51">
        <v>114</v>
      </c>
      <c r="B140" s="41" t="s">
        <v>184</v>
      </c>
      <c r="C140" s="51" t="s">
        <v>156</v>
      </c>
      <c r="D140" s="19">
        <v>1</v>
      </c>
      <c r="E140" s="307">
        <v>35840</v>
      </c>
      <c r="F140" s="303">
        <f t="shared" si="2"/>
        <v>35840</v>
      </c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6"/>
      <c r="AP140" s="256"/>
      <c r="AQ140" s="256"/>
      <c r="AR140" s="256"/>
      <c r="AS140" s="256"/>
      <c r="AT140" s="256"/>
      <c r="AU140" s="256"/>
      <c r="AV140" s="256"/>
      <c r="AW140" s="256"/>
      <c r="AX140" s="256"/>
      <c r="AY140" s="256"/>
      <c r="AZ140" s="256"/>
      <c r="BA140" s="256"/>
      <c r="BB140" s="256"/>
      <c r="BC140" s="256"/>
      <c r="BD140" s="256"/>
      <c r="BE140" s="256"/>
      <c r="BF140" s="256"/>
      <c r="BG140" s="256"/>
      <c r="BH140" s="256"/>
      <c r="BI140" s="256"/>
      <c r="BJ140" s="256"/>
      <c r="BK140" s="256"/>
      <c r="BL140" s="256"/>
      <c r="BM140" s="256"/>
      <c r="BN140" s="256"/>
      <c r="BO140" s="256"/>
      <c r="BP140" s="256"/>
      <c r="BQ140" s="256"/>
      <c r="BR140" s="256"/>
      <c r="BS140" s="256"/>
      <c r="BT140" s="256"/>
      <c r="BU140" s="256"/>
      <c r="BV140" s="256"/>
      <c r="BW140" s="256"/>
      <c r="BX140" s="256"/>
      <c r="BY140" s="256"/>
      <c r="BZ140" s="256"/>
      <c r="CA140" s="256"/>
      <c r="CB140" s="256"/>
      <c r="CC140" s="256"/>
      <c r="CD140" s="256"/>
      <c r="CE140" s="256"/>
      <c r="CF140" s="256"/>
      <c r="CG140" s="256"/>
      <c r="CH140" s="256"/>
      <c r="CI140" s="256"/>
      <c r="CJ140" s="256"/>
      <c r="CK140" s="256"/>
      <c r="CL140" s="256"/>
      <c r="CM140" s="256"/>
      <c r="CN140" s="256"/>
      <c r="CO140" s="256"/>
      <c r="CP140" s="256"/>
      <c r="CQ140" s="256"/>
      <c r="CR140" s="256"/>
      <c r="CS140" s="256"/>
      <c r="CT140" s="256"/>
      <c r="CU140" s="256"/>
      <c r="CV140" s="256"/>
      <c r="CW140" s="256"/>
      <c r="CX140" s="256"/>
      <c r="CY140" s="256"/>
      <c r="CZ140" s="256"/>
      <c r="DA140" s="256"/>
      <c r="DB140" s="256"/>
      <c r="DC140" s="256"/>
      <c r="DD140" s="256"/>
      <c r="DE140" s="256"/>
      <c r="DF140" s="256"/>
      <c r="DG140" s="256"/>
      <c r="DH140" s="256"/>
      <c r="DI140" s="256"/>
      <c r="DJ140" s="256"/>
      <c r="DK140" s="256"/>
      <c r="DL140" s="256"/>
      <c r="DM140" s="256"/>
      <c r="DN140" s="256"/>
      <c r="DO140" s="256"/>
      <c r="DP140" s="256"/>
      <c r="DQ140" s="256"/>
      <c r="DR140" s="256"/>
      <c r="DS140" s="256"/>
      <c r="DT140" s="256"/>
      <c r="DU140" s="256"/>
      <c r="DV140" s="256"/>
      <c r="DW140" s="256"/>
      <c r="DX140" s="256"/>
      <c r="DY140" s="256"/>
      <c r="DZ140" s="256"/>
      <c r="EA140" s="256"/>
      <c r="EB140" s="256"/>
      <c r="EC140" s="256"/>
      <c r="ED140" s="256"/>
      <c r="EE140" s="256"/>
      <c r="EF140" s="256"/>
      <c r="EG140" s="256"/>
      <c r="EH140" s="256"/>
      <c r="EI140" s="256"/>
      <c r="EJ140" s="256"/>
      <c r="EK140" s="256"/>
    </row>
    <row r="141" spans="1:141" s="28" customFormat="1" x14ac:dyDescent="0.2">
      <c r="A141" s="51">
        <v>115</v>
      </c>
      <c r="B141" s="41" t="s">
        <v>185</v>
      </c>
      <c r="C141" s="51" t="s">
        <v>153</v>
      </c>
      <c r="D141" s="19">
        <v>1</v>
      </c>
      <c r="E141" s="307">
        <v>115750</v>
      </c>
      <c r="F141" s="303">
        <f t="shared" si="2"/>
        <v>115750</v>
      </c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6"/>
      <c r="AP141" s="256"/>
      <c r="AQ141" s="256"/>
      <c r="AR141" s="256"/>
      <c r="AS141" s="256"/>
      <c r="AT141" s="256"/>
      <c r="AU141" s="256"/>
      <c r="AV141" s="256"/>
      <c r="AW141" s="256"/>
      <c r="AX141" s="256"/>
      <c r="AY141" s="256"/>
      <c r="AZ141" s="256"/>
      <c r="BA141" s="256"/>
      <c r="BB141" s="256"/>
      <c r="BC141" s="256"/>
      <c r="BD141" s="256"/>
      <c r="BE141" s="256"/>
      <c r="BF141" s="256"/>
      <c r="BG141" s="256"/>
      <c r="BH141" s="256"/>
      <c r="BI141" s="256"/>
      <c r="BJ141" s="256"/>
      <c r="BK141" s="256"/>
      <c r="BL141" s="256"/>
      <c r="BM141" s="256"/>
      <c r="BN141" s="256"/>
      <c r="BO141" s="256"/>
      <c r="BP141" s="256"/>
      <c r="BQ141" s="256"/>
      <c r="BR141" s="256"/>
      <c r="BS141" s="256"/>
      <c r="BT141" s="256"/>
      <c r="BU141" s="256"/>
      <c r="BV141" s="256"/>
      <c r="BW141" s="256"/>
      <c r="BX141" s="256"/>
      <c r="BY141" s="256"/>
      <c r="BZ141" s="256"/>
      <c r="CA141" s="256"/>
      <c r="CB141" s="256"/>
      <c r="CC141" s="256"/>
      <c r="CD141" s="256"/>
      <c r="CE141" s="256"/>
      <c r="CF141" s="256"/>
      <c r="CG141" s="256"/>
      <c r="CH141" s="256"/>
      <c r="CI141" s="256"/>
      <c r="CJ141" s="256"/>
      <c r="CK141" s="256"/>
      <c r="CL141" s="256"/>
      <c r="CM141" s="256"/>
      <c r="CN141" s="256"/>
      <c r="CO141" s="256"/>
      <c r="CP141" s="256"/>
      <c r="CQ141" s="256"/>
      <c r="CR141" s="256"/>
      <c r="CS141" s="256"/>
      <c r="CT141" s="256"/>
      <c r="CU141" s="256"/>
      <c r="CV141" s="256"/>
      <c r="CW141" s="256"/>
      <c r="CX141" s="256"/>
      <c r="CY141" s="256"/>
      <c r="CZ141" s="256"/>
      <c r="DA141" s="256"/>
      <c r="DB141" s="256"/>
      <c r="DC141" s="256"/>
      <c r="DD141" s="256"/>
      <c r="DE141" s="256"/>
      <c r="DF141" s="256"/>
      <c r="DG141" s="256"/>
      <c r="DH141" s="256"/>
      <c r="DI141" s="256"/>
      <c r="DJ141" s="256"/>
      <c r="DK141" s="256"/>
      <c r="DL141" s="256"/>
      <c r="DM141" s="256"/>
      <c r="DN141" s="256"/>
      <c r="DO141" s="256"/>
      <c r="DP141" s="256"/>
      <c r="DQ141" s="256"/>
      <c r="DR141" s="256"/>
      <c r="DS141" s="256"/>
      <c r="DT141" s="256"/>
      <c r="DU141" s="256"/>
      <c r="DV141" s="256"/>
      <c r="DW141" s="256"/>
      <c r="DX141" s="256"/>
      <c r="DY141" s="256"/>
      <c r="DZ141" s="256"/>
      <c r="EA141" s="256"/>
      <c r="EB141" s="256"/>
      <c r="EC141" s="256"/>
      <c r="ED141" s="256"/>
      <c r="EE141" s="256"/>
      <c r="EF141" s="256"/>
      <c r="EG141" s="256"/>
      <c r="EH141" s="256"/>
      <c r="EI141" s="256"/>
      <c r="EJ141" s="256"/>
      <c r="EK141" s="256"/>
    </row>
    <row r="142" spans="1:141" s="28" customFormat="1" x14ac:dyDescent="0.2">
      <c r="A142" s="51">
        <v>116</v>
      </c>
      <c r="B142" s="41" t="s">
        <v>186</v>
      </c>
      <c r="C142" s="51" t="s">
        <v>153</v>
      </c>
      <c r="D142" s="19">
        <v>1</v>
      </c>
      <c r="E142" s="307">
        <v>345600</v>
      </c>
      <c r="F142" s="303">
        <f t="shared" si="2"/>
        <v>345600</v>
      </c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6"/>
      <c r="AP142" s="256"/>
      <c r="AQ142" s="256"/>
      <c r="AR142" s="256"/>
      <c r="AS142" s="256"/>
      <c r="AT142" s="256"/>
      <c r="AU142" s="256"/>
      <c r="AV142" s="256"/>
      <c r="AW142" s="256"/>
      <c r="AX142" s="256"/>
      <c r="AY142" s="256"/>
      <c r="AZ142" s="256"/>
      <c r="BA142" s="256"/>
      <c r="BB142" s="256"/>
      <c r="BC142" s="256"/>
      <c r="BD142" s="256"/>
      <c r="BE142" s="256"/>
      <c r="BF142" s="256"/>
      <c r="BG142" s="256"/>
      <c r="BH142" s="256"/>
      <c r="BI142" s="256"/>
      <c r="BJ142" s="256"/>
      <c r="BK142" s="256"/>
      <c r="BL142" s="256"/>
      <c r="BM142" s="256"/>
      <c r="BN142" s="256"/>
      <c r="BO142" s="256"/>
      <c r="BP142" s="256"/>
      <c r="BQ142" s="256"/>
      <c r="BR142" s="256"/>
      <c r="BS142" s="256"/>
      <c r="BT142" s="256"/>
      <c r="BU142" s="256"/>
      <c r="BV142" s="256"/>
      <c r="BW142" s="256"/>
      <c r="BX142" s="256"/>
      <c r="BY142" s="256"/>
      <c r="BZ142" s="256"/>
      <c r="CA142" s="256"/>
      <c r="CB142" s="256"/>
      <c r="CC142" s="256"/>
      <c r="CD142" s="256"/>
      <c r="CE142" s="256"/>
      <c r="CF142" s="256"/>
      <c r="CG142" s="256"/>
      <c r="CH142" s="256"/>
      <c r="CI142" s="256"/>
      <c r="CJ142" s="256"/>
      <c r="CK142" s="256"/>
      <c r="CL142" s="256"/>
      <c r="CM142" s="256"/>
      <c r="CN142" s="256"/>
      <c r="CO142" s="256"/>
      <c r="CP142" s="256"/>
      <c r="CQ142" s="256"/>
      <c r="CR142" s="256"/>
      <c r="CS142" s="256"/>
      <c r="CT142" s="256"/>
      <c r="CU142" s="256"/>
      <c r="CV142" s="256"/>
      <c r="CW142" s="256"/>
      <c r="CX142" s="256"/>
      <c r="CY142" s="256"/>
      <c r="CZ142" s="256"/>
      <c r="DA142" s="256"/>
      <c r="DB142" s="256"/>
      <c r="DC142" s="256"/>
      <c r="DD142" s="256"/>
      <c r="DE142" s="256"/>
      <c r="DF142" s="256"/>
      <c r="DG142" s="256"/>
      <c r="DH142" s="256"/>
      <c r="DI142" s="256"/>
      <c r="DJ142" s="256"/>
      <c r="DK142" s="256"/>
      <c r="DL142" s="256"/>
      <c r="DM142" s="256"/>
      <c r="DN142" s="256"/>
      <c r="DO142" s="256"/>
      <c r="DP142" s="256"/>
      <c r="DQ142" s="256"/>
      <c r="DR142" s="256"/>
      <c r="DS142" s="256"/>
      <c r="DT142" s="256"/>
      <c r="DU142" s="256"/>
      <c r="DV142" s="256"/>
      <c r="DW142" s="256"/>
      <c r="DX142" s="256"/>
      <c r="DY142" s="256"/>
      <c r="DZ142" s="256"/>
      <c r="EA142" s="256"/>
      <c r="EB142" s="256"/>
      <c r="EC142" s="256"/>
      <c r="ED142" s="256"/>
      <c r="EE142" s="256"/>
      <c r="EF142" s="256"/>
      <c r="EG142" s="256"/>
      <c r="EH142" s="256"/>
      <c r="EI142" s="256"/>
      <c r="EJ142" s="256"/>
      <c r="EK142" s="256"/>
    </row>
    <row r="143" spans="1:141" s="28" customFormat="1" ht="33.6" customHeight="1" x14ac:dyDescent="0.2">
      <c r="A143" s="51">
        <v>117</v>
      </c>
      <c r="B143" s="41" t="s">
        <v>187</v>
      </c>
      <c r="C143" s="51" t="s">
        <v>153</v>
      </c>
      <c r="D143" s="19">
        <v>1</v>
      </c>
      <c r="E143" s="307">
        <v>2816396</v>
      </c>
      <c r="F143" s="303">
        <f t="shared" si="2"/>
        <v>2816396</v>
      </c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6"/>
      <c r="AP143" s="256"/>
      <c r="AQ143" s="256"/>
      <c r="AR143" s="256"/>
      <c r="AS143" s="256"/>
      <c r="AT143" s="256"/>
      <c r="AU143" s="256"/>
      <c r="AV143" s="256"/>
      <c r="AW143" s="256"/>
      <c r="AX143" s="256"/>
      <c r="AY143" s="256"/>
      <c r="AZ143" s="256"/>
      <c r="BA143" s="256"/>
      <c r="BB143" s="256"/>
      <c r="BC143" s="256"/>
      <c r="BD143" s="256"/>
      <c r="BE143" s="256"/>
      <c r="BF143" s="256"/>
      <c r="BG143" s="256"/>
      <c r="BH143" s="256"/>
      <c r="BI143" s="256"/>
      <c r="BJ143" s="256"/>
      <c r="BK143" s="256"/>
      <c r="BL143" s="256"/>
      <c r="BM143" s="256"/>
      <c r="BN143" s="256"/>
      <c r="BO143" s="256"/>
      <c r="BP143" s="256"/>
      <c r="BQ143" s="256"/>
      <c r="BR143" s="256"/>
      <c r="BS143" s="256"/>
      <c r="BT143" s="256"/>
      <c r="BU143" s="256"/>
      <c r="BV143" s="256"/>
      <c r="BW143" s="256"/>
      <c r="BX143" s="256"/>
      <c r="BY143" s="256"/>
      <c r="BZ143" s="256"/>
      <c r="CA143" s="256"/>
      <c r="CB143" s="256"/>
      <c r="CC143" s="256"/>
      <c r="CD143" s="256"/>
      <c r="CE143" s="256"/>
      <c r="CF143" s="256"/>
      <c r="CG143" s="256"/>
      <c r="CH143" s="256"/>
      <c r="CI143" s="256"/>
      <c r="CJ143" s="256"/>
      <c r="CK143" s="256"/>
      <c r="CL143" s="256"/>
      <c r="CM143" s="256"/>
      <c r="CN143" s="256"/>
      <c r="CO143" s="256"/>
      <c r="CP143" s="256"/>
      <c r="CQ143" s="256"/>
      <c r="CR143" s="256"/>
      <c r="CS143" s="256"/>
      <c r="CT143" s="256"/>
      <c r="CU143" s="256"/>
      <c r="CV143" s="256"/>
      <c r="CW143" s="256"/>
      <c r="CX143" s="256"/>
      <c r="CY143" s="256"/>
      <c r="CZ143" s="256"/>
      <c r="DA143" s="256"/>
      <c r="DB143" s="256"/>
      <c r="DC143" s="256"/>
      <c r="DD143" s="256"/>
      <c r="DE143" s="256"/>
      <c r="DF143" s="256"/>
      <c r="DG143" s="256"/>
      <c r="DH143" s="256"/>
      <c r="DI143" s="256"/>
      <c r="DJ143" s="256"/>
      <c r="DK143" s="256"/>
      <c r="DL143" s="256"/>
      <c r="DM143" s="256"/>
      <c r="DN143" s="256"/>
      <c r="DO143" s="256"/>
      <c r="DP143" s="256"/>
      <c r="DQ143" s="256"/>
      <c r="DR143" s="256"/>
      <c r="DS143" s="256"/>
      <c r="DT143" s="256"/>
      <c r="DU143" s="256"/>
      <c r="DV143" s="256"/>
      <c r="DW143" s="256"/>
      <c r="DX143" s="256"/>
      <c r="DY143" s="256"/>
      <c r="DZ143" s="256"/>
      <c r="EA143" s="256"/>
      <c r="EB143" s="256"/>
      <c r="EC143" s="256"/>
      <c r="ED143" s="256"/>
      <c r="EE143" s="256"/>
      <c r="EF143" s="256"/>
      <c r="EG143" s="256"/>
      <c r="EH143" s="256"/>
      <c r="EI143" s="256"/>
      <c r="EJ143" s="256"/>
      <c r="EK143" s="256"/>
    </row>
    <row r="144" spans="1:141" s="28" customFormat="1" x14ac:dyDescent="0.2">
      <c r="A144" s="51">
        <v>118</v>
      </c>
      <c r="B144" s="41" t="s">
        <v>188</v>
      </c>
      <c r="C144" s="51" t="s">
        <v>156</v>
      </c>
      <c r="D144" s="19">
        <v>1</v>
      </c>
      <c r="E144" s="307">
        <v>28728</v>
      </c>
      <c r="F144" s="303">
        <f t="shared" si="2"/>
        <v>28728</v>
      </c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6"/>
      <c r="AP144" s="256"/>
      <c r="AQ144" s="256"/>
      <c r="AR144" s="256"/>
      <c r="AS144" s="256"/>
      <c r="AT144" s="256"/>
      <c r="AU144" s="256"/>
      <c r="AV144" s="256"/>
      <c r="AW144" s="256"/>
      <c r="AX144" s="256"/>
      <c r="AY144" s="256"/>
      <c r="AZ144" s="256"/>
      <c r="BA144" s="256"/>
      <c r="BB144" s="256"/>
      <c r="BC144" s="256"/>
      <c r="BD144" s="256"/>
      <c r="BE144" s="256"/>
      <c r="BF144" s="256"/>
      <c r="BG144" s="256"/>
      <c r="BH144" s="256"/>
      <c r="BI144" s="256"/>
      <c r="BJ144" s="256"/>
      <c r="BK144" s="256"/>
      <c r="BL144" s="256"/>
      <c r="BM144" s="256"/>
      <c r="BN144" s="256"/>
      <c r="BO144" s="256"/>
      <c r="BP144" s="256"/>
      <c r="BQ144" s="256"/>
      <c r="BR144" s="256"/>
      <c r="BS144" s="256"/>
      <c r="BT144" s="256"/>
      <c r="BU144" s="256"/>
      <c r="BV144" s="256"/>
      <c r="BW144" s="256"/>
      <c r="BX144" s="256"/>
      <c r="BY144" s="256"/>
      <c r="BZ144" s="256"/>
      <c r="CA144" s="256"/>
      <c r="CB144" s="256"/>
      <c r="CC144" s="256"/>
      <c r="CD144" s="256"/>
      <c r="CE144" s="256"/>
      <c r="CF144" s="256"/>
      <c r="CG144" s="256"/>
      <c r="CH144" s="256"/>
      <c r="CI144" s="256"/>
      <c r="CJ144" s="256"/>
      <c r="CK144" s="256"/>
      <c r="CL144" s="256"/>
      <c r="CM144" s="256"/>
      <c r="CN144" s="256"/>
      <c r="CO144" s="256"/>
      <c r="CP144" s="256"/>
      <c r="CQ144" s="256"/>
      <c r="CR144" s="256"/>
      <c r="CS144" s="256"/>
      <c r="CT144" s="256"/>
      <c r="CU144" s="256"/>
      <c r="CV144" s="256"/>
      <c r="CW144" s="256"/>
      <c r="CX144" s="256"/>
      <c r="CY144" s="256"/>
      <c r="CZ144" s="256"/>
      <c r="DA144" s="256"/>
      <c r="DB144" s="256"/>
      <c r="DC144" s="256"/>
      <c r="DD144" s="256"/>
      <c r="DE144" s="256"/>
      <c r="DF144" s="256"/>
      <c r="DG144" s="256"/>
      <c r="DH144" s="256"/>
      <c r="DI144" s="256"/>
      <c r="DJ144" s="256"/>
      <c r="DK144" s="256"/>
      <c r="DL144" s="256"/>
      <c r="DM144" s="256"/>
      <c r="DN144" s="256"/>
      <c r="DO144" s="256"/>
      <c r="DP144" s="256"/>
      <c r="DQ144" s="256"/>
      <c r="DR144" s="256"/>
      <c r="DS144" s="256"/>
      <c r="DT144" s="256"/>
      <c r="DU144" s="256"/>
      <c r="DV144" s="256"/>
      <c r="DW144" s="256"/>
      <c r="DX144" s="256"/>
      <c r="DY144" s="256"/>
      <c r="DZ144" s="256"/>
      <c r="EA144" s="256"/>
      <c r="EB144" s="256"/>
      <c r="EC144" s="256"/>
      <c r="ED144" s="256"/>
      <c r="EE144" s="256"/>
      <c r="EF144" s="256"/>
      <c r="EG144" s="256"/>
      <c r="EH144" s="256"/>
      <c r="EI144" s="256"/>
      <c r="EJ144" s="256"/>
      <c r="EK144" s="256"/>
    </row>
    <row r="145" spans="1:141" s="28" customFormat="1" x14ac:dyDescent="0.2">
      <c r="A145" s="51">
        <v>119</v>
      </c>
      <c r="B145" s="41" t="s">
        <v>189</v>
      </c>
      <c r="C145" s="51" t="s">
        <v>156</v>
      </c>
      <c r="D145" s="19">
        <v>1</v>
      </c>
      <c r="E145" s="307">
        <v>16363</v>
      </c>
      <c r="F145" s="303">
        <f t="shared" si="2"/>
        <v>16363</v>
      </c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6"/>
      <c r="AP145" s="256"/>
      <c r="AQ145" s="256"/>
      <c r="AR145" s="256"/>
      <c r="AS145" s="256"/>
      <c r="AT145" s="256"/>
      <c r="AU145" s="256"/>
      <c r="AV145" s="256"/>
      <c r="AW145" s="256"/>
      <c r="AX145" s="256"/>
      <c r="AY145" s="256"/>
      <c r="AZ145" s="256"/>
      <c r="BA145" s="256"/>
      <c r="BB145" s="256"/>
      <c r="BC145" s="256"/>
      <c r="BD145" s="256"/>
      <c r="BE145" s="256"/>
      <c r="BF145" s="256"/>
      <c r="BG145" s="256"/>
      <c r="BH145" s="256"/>
      <c r="BI145" s="256"/>
      <c r="BJ145" s="256"/>
      <c r="BK145" s="256"/>
      <c r="BL145" s="256"/>
      <c r="BM145" s="256"/>
      <c r="BN145" s="256"/>
      <c r="BO145" s="256"/>
      <c r="BP145" s="256"/>
      <c r="BQ145" s="256"/>
      <c r="BR145" s="256"/>
      <c r="BS145" s="256"/>
      <c r="BT145" s="256"/>
      <c r="BU145" s="256"/>
      <c r="BV145" s="256"/>
      <c r="BW145" s="256"/>
      <c r="BX145" s="256"/>
      <c r="BY145" s="256"/>
      <c r="BZ145" s="256"/>
      <c r="CA145" s="256"/>
      <c r="CB145" s="256"/>
      <c r="CC145" s="256"/>
      <c r="CD145" s="256"/>
      <c r="CE145" s="256"/>
      <c r="CF145" s="256"/>
      <c r="CG145" s="256"/>
      <c r="CH145" s="256"/>
      <c r="CI145" s="256"/>
      <c r="CJ145" s="256"/>
      <c r="CK145" s="256"/>
      <c r="CL145" s="256"/>
      <c r="CM145" s="256"/>
      <c r="CN145" s="256"/>
      <c r="CO145" s="256"/>
      <c r="CP145" s="256"/>
      <c r="CQ145" s="256"/>
      <c r="CR145" s="256"/>
      <c r="CS145" s="256"/>
      <c r="CT145" s="256"/>
      <c r="CU145" s="256"/>
      <c r="CV145" s="256"/>
      <c r="CW145" s="256"/>
      <c r="CX145" s="256"/>
      <c r="CY145" s="256"/>
      <c r="CZ145" s="256"/>
      <c r="DA145" s="256"/>
      <c r="DB145" s="256"/>
      <c r="DC145" s="256"/>
      <c r="DD145" s="256"/>
      <c r="DE145" s="256"/>
      <c r="DF145" s="256"/>
      <c r="DG145" s="256"/>
      <c r="DH145" s="256"/>
      <c r="DI145" s="256"/>
      <c r="DJ145" s="256"/>
      <c r="DK145" s="256"/>
      <c r="DL145" s="256"/>
      <c r="DM145" s="256"/>
      <c r="DN145" s="256"/>
      <c r="DO145" s="256"/>
      <c r="DP145" s="256"/>
      <c r="DQ145" s="256"/>
      <c r="DR145" s="256"/>
      <c r="DS145" s="256"/>
      <c r="DT145" s="256"/>
      <c r="DU145" s="256"/>
      <c r="DV145" s="256"/>
      <c r="DW145" s="256"/>
      <c r="DX145" s="256"/>
      <c r="DY145" s="256"/>
      <c r="DZ145" s="256"/>
      <c r="EA145" s="256"/>
      <c r="EB145" s="256"/>
      <c r="EC145" s="256"/>
      <c r="ED145" s="256"/>
      <c r="EE145" s="256"/>
      <c r="EF145" s="256"/>
      <c r="EG145" s="256"/>
      <c r="EH145" s="256"/>
      <c r="EI145" s="256"/>
      <c r="EJ145" s="256"/>
      <c r="EK145" s="256"/>
    </row>
    <row r="146" spans="1:141" s="28" customFormat="1" x14ac:dyDescent="0.2">
      <c r="A146" s="51">
        <v>120</v>
      </c>
      <c r="B146" s="41" t="s">
        <v>190</v>
      </c>
      <c r="C146" s="51" t="s">
        <v>156</v>
      </c>
      <c r="D146" s="19">
        <v>1</v>
      </c>
      <c r="E146" s="307">
        <v>20520</v>
      </c>
      <c r="F146" s="303">
        <f t="shared" si="2"/>
        <v>20520</v>
      </c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6"/>
      <c r="AP146" s="256"/>
      <c r="AQ146" s="256"/>
      <c r="AR146" s="256"/>
      <c r="AS146" s="256"/>
      <c r="AT146" s="256"/>
      <c r="AU146" s="256"/>
      <c r="AV146" s="256"/>
      <c r="AW146" s="256"/>
      <c r="AX146" s="256"/>
      <c r="AY146" s="256"/>
      <c r="AZ146" s="256"/>
      <c r="BA146" s="256"/>
      <c r="BB146" s="256"/>
      <c r="BC146" s="256"/>
      <c r="BD146" s="256"/>
      <c r="BE146" s="256"/>
      <c r="BF146" s="256"/>
      <c r="BG146" s="256"/>
      <c r="BH146" s="256"/>
      <c r="BI146" s="256"/>
      <c r="BJ146" s="256"/>
      <c r="BK146" s="256"/>
      <c r="BL146" s="256"/>
      <c r="BM146" s="256"/>
      <c r="BN146" s="256"/>
      <c r="BO146" s="256"/>
      <c r="BP146" s="256"/>
      <c r="BQ146" s="256"/>
      <c r="BR146" s="256"/>
      <c r="BS146" s="256"/>
      <c r="BT146" s="256"/>
      <c r="BU146" s="256"/>
      <c r="BV146" s="256"/>
      <c r="BW146" s="256"/>
      <c r="BX146" s="256"/>
      <c r="BY146" s="256"/>
      <c r="BZ146" s="256"/>
      <c r="CA146" s="256"/>
      <c r="CB146" s="256"/>
      <c r="CC146" s="256"/>
      <c r="CD146" s="256"/>
      <c r="CE146" s="256"/>
      <c r="CF146" s="256"/>
      <c r="CG146" s="256"/>
      <c r="CH146" s="256"/>
      <c r="CI146" s="256"/>
      <c r="CJ146" s="256"/>
      <c r="CK146" s="256"/>
      <c r="CL146" s="256"/>
      <c r="CM146" s="256"/>
      <c r="CN146" s="256"/>
      <c r="CO146" s="256"/>
      <c r="CP146" s="256"/>
      <c r="CQ146" s="256"/>
      <c r="CR146" s="256"/>
      <c r="CS146" s="256"/>
      <c r="CT146" s="256"/>
      <c r="CU146" s="256"/>
      <c r="CV146" s="256"/>
      <c r="CW146" s="256"/>
      <c r="CX146" s="256"/>
      <c r="CY146" s="256"/>
      <c r="CZ146" s="256"/>
      <c r="DA146" s="256"/>
      <c r="DB146" s="256"/>
      <c r="DC146" s="256"/>
      <c r="DD146" s="256"/>
      <c r="DE146" s="256"/>
      <c r="DF146" s="256"/>
      <c r="DG146" s="256"/>
      <c r="DH146" s="256"/>
      <c r="DI146" s="256"/>
      <c r="DJ146" s="256"/>
      <c r="DK146" s="256"/>
      <c r="DL146" s="256"/>
      <c r="DM146" s="256"/>
      <c r="DN146" s="256"/>
      <c r="DO146" s="256"/>
      <c r="DP146" s="256"/>
      <c r="DQ146" s="256"/>
      <c r="DR146" s="256"/>
      <c r="DS146" s="256"/>
      <c r="DT146" s="256"/>
      <c r="DU146" s="256"/>
      <c r="DV146" s="256"/>
      <c r="DW146" s="256"/>
      <c r="DX146" s="256"/>
      <c r="DY146" s="256"/>
      <c r="DZ146" s="256"/>
      <c r="EA146" s="256"/>
      <c r="EB146" s="256"/>
      <c r="EC146" s="256"/>
      <c r="ED146" s="256"/>
      <c r="EE146" s="256"/>
      <c r="EF146" s="256"/>
      <c r="EG146" s="256"/>
      <c r="EH146" s="256"/>
      <c r="EI146" s="256"/>
      <c r="EJ146" s="256"/>
      <c r="EK146" s="256"/>
    </row>
    <row r="147" spans="1:141" s="28" customFormat="1" x14ac:dyDescent="0.2">
      <c r="A147" s="51">
        <v>121</v>
      </c>
      <c r="B147" s="41" t="s">
        <v>191</v>
      </c>
      <c r="C147" s="51" t="s">
        <v>156</v>
      </c>
      <c r="D147" s="19">
        <v>1</v>
      </c>
      <c r="E147" s="307">
        <v>32850</v>
      </c>
      <c r="F147" s="303">
        <f t="shared" si="2"/>
        <v>32850</v>
      </c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6"/>
      <c r="AP147" s="256"/>
      <c r="AQ147" s="256"/>
      <c r="AR147" s="256"/>
      <c r="AS147" s="256"/>
      <c r="AT147" s="256"/>
      <c r="AU147" s="256"/>
      <c r="AV147" s="256"/>
      <c r="AW147" s="256"/>
      <c r="AX147" s="256"/>
      <c r="AY147" s="256"/>
      <c r="AZ147" s="256"/>
      <c r="BA147" s="256"/>
      <c r="BB147" s="256"/>
      <c r="BC147" s="256"/>
      <c r="BD147" s="256"/>
      <c r="BE147" s="256"/>
      <c r="BF147" s="256"/>
      <c r="BG147" s="256"/>
      <c r="BH147" s="256"/>
      <c r="BI147" s="256"/>
      <c r="BJ147" s="256"/>
      <c r="BK147" s="256"/>
      <c r="BL147" s="256"/>
      <c r="BM147" s="256"/>
      <c r="BN147" s="256"/>
      <c r="BO147" s="256"/>
      <c r="BP147" s="256"/>
      <c r="BQ147" s="256"/>
      <c r="BR147" s="256"/>
      <c r="BS147" s="256"/>
      <c r="BT147" s="256"/>
      <c r="BU147" s="256"/>
      <c r="BV147" s="256"/>
      <c r="BW147" s="256"/>
      <c r="BX147" s="256"/>
      <c r="BY147" s="256"/>
      <c r="BZ147" s="256"/>
      <c r="CA147" s="256"/>
      <c r="CB147" s="256"/>
      <c r="CC147" s="256"/>
      <c r="CD147" s="256"/>
      <c r="CE147" s="256"/>
      <c r="CF147" s="256"/>
      <c r="CG147" s="256"/>
      <c r="CH147" s="256"/>
      <c r="CI147" s="256"/>
      <c r="CJ147" s="256"/>
      <c r="CK147" s="256"/>
      <c r="CL147" s="256"/>
      <c r="CM147" s="256"/>
      <c r="CN147" s="256"/>
      <c r="CO147" s="256"/>
      <c r="CP147" s="256"/>
      <c r="CQ147" s="256"/>
      <c r="CR147" s="256"/>
      <c r="CS147" s="256"/>
      <c r="CT147" s="256"/>
      <c r="CU147" s="256"/>
      <c r="CV147" s="256"/>
      <c r="CW147" s="256"/>
      <c r="CX147" s="256"/>
      <c r="CY147" s="256"/>
      <c r="CZ147" s="256"/>
      <c r="DA147" s="256"/>
      <c r="DB147" s="256"/>
      <c r="DC147" s="256"/>
      <c r="DD147" s="256"/>
      <c r="DE147" s="256"/>
      <c r="DF147" s="256"/>
      <c r="DG147" s="256"/>
      <c r="DH147" s="256"/>
      <c r="DI147" s="256"/>
      <c r="DJ147" s="256"/>
      <c r="DK147" s="256"/>
      <c r="DL147" s="256"/>
      <c r="DM147" s="256"/>
      <c r="DN147" s="256"/>
      <c r="DO147" s="256"/>
      <c r="DP147" s="256"/>
      <c r="DQ147" s="256"/>
      <c r="DR147" s="256"/>
      <c r="DS147" s="256"/>
      <c r="DT147" s="256"/>
      <c r="DU147" s="256"/>
      <c r="DV147" s="256"/>
      <c r="DW147" s="256"/>
      <c r="DX147" s="256"/>
      <c r="DY147" s="256"/>
      <c r="DZ147" s="256"/>
      <c r="EA147" s="256"/>
      <c r="EB147" s="256"/>
      <c r="EC147" s="256"/>
      <c r="ED147" s="256"/>
      <c r="EE147" s="256"/>
      <c r="EF147" s="256"/>
      <c r="EG147" s="256"/>
      <c r="EH147" s="256"/>
      <c r="EI147" s="256"/>
      <c r="EJ147" s="256"/>
      <c r="EK147" s="256"/>
    </row>
    <row r="148" spans="1:141" s="28" customFormat="1" x14ac:dyDescent="0.2">
      <c r="A148" s="51">
        <v>122</v>
      </c>
      <c r="B148" s="41" t="s">
        <v>192</v>
      </c>
      <c r="C148" s="51" t="s">
        <v>156</v>
      </c>
      <c r="D148" s="19">
        <v>1</v>
      </c>
      <c r="E148" s="307">
        <v>53008</v>
      </c>
      <c r="F148" s="303">
        <f t="shared" si="2"/>
        <v>53008</v>
      </c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6"/>
      <c r="AP148" s="256"/>
      <c r="AQ148" s="256"/>
      <c r="AR148" s="256"/>
      <c r="AS148" s="256"/>
      <c r="AT148" s="256"/>
      <c r="AU148" s="256"/>
      <c r="AV148" s="256"/>
      <c r="AW148" s="256"/>
      <c r="AX148" s="256"/>
      <c r="AY148" s="256"/>
      <c r="AZ148" s="256"/>
      <c r="BA148" s="256"/>
      <c r="BB148" s="256"/>
      <c r="BC148" s="256"/>
      <c r="BD148" s="256"/>
      <c r="BE148" s="256"/>
      <c r="BF148" s="256"/>
      <c r="BG148" s="256"/>
      <c r="BH148" s="256"/>
      <c r="BI148" s="256"/>
      <c r="BJ148" s="256"/>
      <c r="BK148" s="256"/>
      <c r="BL148" s="256"/>
      <c r="BM148" s="256"/>
      <c r="BN148" s="256"/>
      <c r="BO148" s="256"/>
      <c r="BP148" s="256"/>
      <c r="BQ148" s="256"/>
      <c r="BR148" s="256"/>
      <c r="BS148" s="256"/>
      <c r="BT148" s="256"/>
      <c r="BU148" s="256"/>
      <c r="BV148" s="256"/>
      <c r="BW148" s="256"/>
      <c r="BX148" s="256"/>
      <c r="BY148" s="256"/>
      <c r="BZ148" s="256"/>
      <c r="CA148" s="256"/>
      <c r="CB148" s="256"/>
      <c r="CC148" s="256"/>
      <c r="CD148" s="256"/>
      <c r="CE148" s="256"/>
      <c r="CF148" s="256"/>
      <c r="CG148" s="256"/>
      <c r="CH148" s="256"/>
      <c r="CI148" s="256"/>
      <c r="CJ148" s="256"/>
      <c r="CK148" s="256"/>
      <c r="CL148" s="256"/>
      <c r="CM148" s="256"/>
      <c r="CN148" s="256"/>
      <c r="CO148" s="256"/>
      <c r="CP148" s="256"/>
      <c r="CQ148" s="256"/>
      <c r="CR148" s="256"/>
      <c r="CS148" s="256"/>
      <c r="CT148" s="256"/>
      <c r="CU148" s="256"/>
      <c r="CV148" s="256"/>
      <c r="CW148" s="256"/>
      <c r="CX148" s="256"/>
      <c r="CY148" s="256"/>
      <c r="CZ148" s="256"/>
      <c r="DA148" s="256"/>
      <c r="DB148" s="256"/>
      <c r="DC148" s="256"/>
      <c r="DD148" s="256"/>
      <c r="DE148" s="256"/>
      <c r="DF148" s="256"/>
      <c r="DG148" s="256"/>
      <c r="DH148" s="256"/>
      <c r="DI148" s="256"/>
      <c r="DJ148" s="256"/>
      <c r="DK148" s="256"/>
      <c r="DL148" s="256"/>
      <c r="DM148" s="256"/>
      <c r="DN148" s="256"/>
      <c r="DO148" s="256"/>
      <c r="DP148" s="256"/>
      <c r="DQ148" s="256"/>
      <c r="DR148" s="256"/>
      <c r="DS148" s="256"/>
      <c r="DT148" s="256"/>
      <c r="DU148" s="256"/>
      <c r="DV148" s="256"/>
      <c r="DW148" s="256"/>
      <c r="DX148" s="256"/>
      <c r="DY148" s="256"/>
      <c r="DZ148" s="256"/>
      <c r="EA148" s="256"/>
      <c r="EB148" s="256"/>
      <c r="EC148" s="256"/>
      <c r="ED148" s="256"/>
      <c r="EE148" s="256"/>
      <c r="EF148" s="256"/>
      <c r="EG148" s="256"/>
      <c r="EH148" s="256"/>
      <c r="EI148" s="256"/>
      <c r="EJ148" s="256"/>
      <c r="EK148" s="256"/>
    </row>
    <row r="149" spans="1:141" s="28" customFormat="1" x14ac:dyDescent="0.2">
      <c r="A149" s="51">
        <v>123</v>
      </c>
      <c r="B149" s="41" t="s">
        <v>193</v>
      </c>
      <c r="C149" s="51" t="s">
        <v>156</v>
      </c>
      <c r="D149" s="19">
        <v>1</v>
      </c>
      <c r="E149" s="307">
        <v>69289</v>
      </c>
      <c r="F149" s="303">
        <f t="shared" si="2"/>
        <v>69289</v>
      </c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6"/>
      <c r="AP149" s="256"/>
      <c r="AQ149" s="256"/>
      <c r="AR149" s="256"/>
      <c r="AS149" s="256"/>
      <c r="AT149" s="256"/>
      <c r="AU149" s="256"/>
      <c r="AV149" s="256"/>
      <c r="AW149" s="256"/>
      <c r="AX149" s="256"/>
      <c r="AY149" s="256"/>
      <c r="AZ149" s="256"/>
      <c r="BA149" s="256"/>
      <c r="BB149" s="256"/>
      <c r="BC149" s="256"/>
      <c r="BD149" s="256"/>
      <c r="BE149" s="256"/>
      <c r="BF149" s="256"/>
      <c r="BG149" s="256"/>
      <c r="BH149" s="256"/>
      <c r="BI149" s="256"/>
      <c r="BJ149" s="256"/>
      <c r="BK149" s="256"/>
      <c r="BL149" s="256"/>
      <c r="BM149" s="256"/>
      <c r="BN149" s="256"/>
      <c r="BO149" s="256"/>
      <c r="BP149" s="256"/>
      <c r="BQ149" s="256"/>
      <c r="BR149" s="256"/>
      <c r="BS149" s="256"/>
      <c r="BT149" s="256"/>
      <c r="BU149" s="256"/>
      <c r="BV149" s="256"/>
      <c r="BW149" s="256"/>
      <c r="BX149" s="256"/>
      <c r="BY149" s="256"/>
      <c r="BZ149" s="256"/>
      <c r="CA149" s="256"/>
      <c r="CB149" s="256"/>
      <c r="CC149" s="256"/>
      <c r="CD149" s="256"/>
      <c r="CE149" s="256"/>
      <c r="CF149" s="256"/>
      <c r="CG149" s="256"/>
      <c r="CH149" s="256"/>
      <c r="CI149" s="256"/>
      <c r="CJ149" s="256"/>
      <c r="CK149" s="256"/>
      <c r="CL149" s="256"/>
      <c r="CM149" s="256"/>
      <c r="CN149" s="256"/>
      <c r="CO149" s="256"/>
      <c r="CP149" s="256"/>
      <c r="CQ149" s="256"/>
      <c r="CR149" s="256"/>
      <c r="CS149" s="256"/>
      <c r="CT149" s="256"/>
      <c r="CU149" s="256"/>
      <c r="CV149" s="256"/>
      <c r="CW149" s="256"/>
      <c r="CX149" s="256"/>
      <c r="CY149" s="256"/>
      <c r="CZ149" s="256"/>
      <c r="DA149" s="256"/>
      <c r="DB149" s="256"/>
      <c r="DC149" s="256"/>
      <c r="DD149" s="256"/>
      <c r="DE149" s="256"/>
      <c r="DF149" s="256"/>
      <c r="DG149" s="256"/>
      <c r="DH149" s="256"/>
      <c r="DI149" s="256"/>
      <c r="DJ149" s="256"/>
      <c r="DK149" s="256"/>
      <c r="DL149" s="256"/>
      <c r="DM149" s="256"/>
      <c r="DN149" s="256"/>
      <c r="DO149" s="256"/>
      <c r="DP149" s="256"/>
      <c r="DQ149" s="256"/>
      <c r="DR149" s="256"/>
      <c r="DS149" s="256"/>
      <c r="DT149" s="256"/>
      <c r="DU149" s="256"/>
      <c r="DV149" s="256"/>
      <c r="DW149" s="256"/>
      <c r="DX149" s="256"/>
      <c r="DY149" s="256"/>
      <c r="DZ149" s="256"/>
      <c r="EA149" s="256"/>
      <c r="EB149" s="256"/>
      <c r="EC149" s="256"/>
      <c r="ED149" s="256"/>
      <c r="EE149" s="256"/>
      <c r="EF149" s="256"/>
      <c r="EG149" s="256"/>
      <c r="EH149" s="256"/>
      <c r="EI149" s="256"/>
      <c r="EJ149" s="256"/>
      <c r="EK149" s="256"/>
    </row>
    <row r="150" spans="1:141" s="28" customFormat="1" ht="20.399999999999999" x14ac:dyDescent="0.2">
      <c r="A150" s="51">
        <v>124</v>
      </c>
      <c r="B150" s="41" t="s">
        <v>194</v>
      </c>
      <c r="C150" s="51" t="s">
        <v>153</v>
      </c>
      <c r="D150" s="19">
        <v>1</v>
      </c>
      <c r="E150" s="307">
        <v>322569</v>
      </c>
      <c r="F150" s="303">
        <f t="shared" si="2"/>
        <v>322569</v>
      </c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56"/>
      <c r="AP150" s="256"/>
      <c r="AQ150" s="256"/>
      <c r="AR150" s="256"/>
      <c r="AS150" s="256"/>
      <c r="AT150" s="256"/>
      <c r="AU150" s="256"/>
      <c r="AV150" s="256"/>
      <c r="AW150" s="256"/>
      <c r="AX150" s="256"/>
      <c r="AY150" s="256"/>
      <c r="AZ150" s="256"/>
      <c r="BA150" s="256"/>
      <c r="BB150" s="256"/>
      <c r="BC150" s="256"/>
      <c r="BD150" s="256"/>
      <c r="BE150" s="256"/>
      <c r="BF150" s="256"/>
      <c r="BG150" s="256"/>
      <c r="BH150" s="256"/>
      <c r="BI150" s="256"/>
      <c r="BJ150" s="256"/>
      <c r="BK150" s="256"/>
      <c r="BL150" s="256"/>
      <c r="BM150" s="256"/>
      <c r="BN150" s="256"/>
      <c r="BO150" s="256"/>
      <c r="BP150" s="256"/>
      <c r="BQ150" s="256"/>
      <c r="BR150" s="256"/>
      <c r="BS150" s="256"/>
      <c r="BT150" s="256"/>
      <c r="BU150" s="256"/>
      <c r="BV150" s="256"/>
      <c r="BW150" s="256"/>
      <c r="BX150" s="256"/>
      <c r="BY150" s="256"/>
      <c r="BZ150" s="256"/>
      <c r="CA150" s="256"/>
      <c r="CB150" s="256"/>
      <c r="CC150" s="256"/>
      <c r="CD150" s="256"/>
      <c r="CE150" s="256"/>
      <c r="CF150" s="256"/>
      <c r="CG150" s="256"/>
      <c r="CH150" s="256"/>
      <c r="CI150" s="256"/>
      <c r="CJ150" s="256"/>
      <c r="CK150" s="256"/>
      <c r="CL150" s="256"/>
      <c r="CM150" s="256"/>
      <c r="CN150" s="256"/>
      <c r="CO150" s="256"/>
      <c r="CP150" s="256"/>
      <c r="CQ150" s="256"/>
      <c r="CR150" s="256"/>
      <c r="CS150" s="256"/>
      <c r="CT150" s="256"/>
      <c r="CU150" s="256"/>
      <c r="CV150" s="256"/>
      <c r="CW150" s="256"/>
      <c r="CX150" s="256"/>
      <c r="CY150" s="256"/>
      <c r="CZ150" s="256"/>
      <c r="DA150" s="256"/>
      <c r="DB150" s="256"/>
      <c r="DC150" s="256"/>
      <c r="DD150" s="256"/>
      <c r="DE150" s="256"/>
      <c r="DF150" s="256"/>
      <c r="DG150" s="256"/>
      <c r="DH150" s="256"/>
      <c r="DI150" s="256"/>
      <c r="DJ150" s="256"/>
      <c r="DK150" s="256"/>
      <c r="DL150" s="256"/>
      <c r="DM150" s="256"/>
      <c r="DN150" s="256"/>
      <c r="DO150" s="256"/>
      <c r="DP150" s="256"/>
      <c r="DQ150" s="256"/>
      <c r="DR150" s="256"/>
      <c r="DS150" s="256"/>
      <c r="DT150" s="256"/>
      <c r="DU150" s="256"/>
      <c r="DV150" s="256"/>
      <c r="DW150" s="256"/>
      <c r="DX150" s="256"/>
      <c r="DY150" s="256"/>
      <c r="DZ150" s="256"/>
      <c r="EA150" s="256"/>
      <c r="EB150" s="256"/>
      <c r="EC150" s="256"/>
      <c r="ED150" s="256"/>
      <c r="EE150" s="256"/>
      <c r="EF150" s="256"/>
      <c r="EG150" s="256"/>
      <c r="EH150" s="256"/>
      <c r="EI150" s="256"/>
      <c r="EJ150" s="256"/>
      <c r="EK150" s="256"/>
    </row>
    <row r="151" spans="1:141" s="28" customFormat="1" ht="20.399999999999999" x14ac:dyDescent="0.2">
      <c r="A151" s="51">
        <v>125</v>
      </c>
      <c r="B151" s="41" t="s">
        <v>195</v>
      </c>
      <c r="C151" s="51" t="s">
        <v>153</v>
      </c>
      <c r="D151" s="19">
        <v>1</v>
      </c>
      <c r="E151" s="307">
        <v>402326</v>
      </c>
      <c r="F151" s="303">
        <f t="shared" si="2"/>
        <v>402326</v>
      </c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56"/>
      <c r="AP151" s="256"/>
      <c r="AQ151" s="256"/>
      <c r="AR151" s="256"/>
      <c r="AS151" s="256"/>
      <c r="AT151" s="256"/>
      <c r="AU151" s="256"/>
      <c r="AV151" s="256"/>
      <c r="AW151" s="256"/>
      <c r="AX151" s="256"/>
      <c r="AY151" s="256"/>
      <c r="AZ151" s="256"/>
      <c r="BA151" s="256"/>
      <c r="BB151" s="256"/>
      <c r="BC151" s="256"/>
      <c r="BD151" s="256"/>
      <c r="BE151" s="256"/>
      <c r="BF151" s="256"/>
      <c r="BG151" s="256"/>
      <c r="BH151" s="256"/>
      <c r="BI151" s="256"/>
      <c r="BJ151" s="256"/>
      <c r="BK151" s="256"/>
      <c r="BL151" s="256"/>
      <c r="BM151" s="256"/>
      <c r="BN151" s="256"/>
      <c r="BO151" s="256"/>
      <c r="BP151" s="256"/>
      <c r="BQ151" s="256"/>
      <c r="BR151" s="256"/>
      <c r="BS151" s="256"/>
      <c r="BT151" s="256"/>
      <c r="BU151" s="256"/>
      <c r="BV151" s="256"/>
      <c r="BW151" s="256"/>
      <c r="BX151" s="256"/>
      <c r="BY151" s="256"/>
      <c r="BZ151" s="256"/>
      <c r="CA151" s="256"/>
      <c r="CB151" s="256"/>
      <c r="CC151" s="256"/>
      <c r="CD151" s="256"/>
      <c r="CE151" s="256"/>
      <c r="CF151" s="256"/>
      <c r="CG151" s="256"/>
      <c r="CH151" s="256"/>
      <c r="CI151" s="256"/>
      <c r="CJ151" s="256"/>
      <c r="CK151" s="256"/>
      <c r="CL151" s="256"/>
      <c r="CM151" s="256"/>
      <c r="CN151" s="256"/>
      <c r="CO151" s="256"/>
      <c r="CP151" s="256"/>
      <c r="CQ151" s="256"/>
      <c r="CR151" s="256"/>
      <c r="CS151" s="256"/>
      <c r="CT151" s="256"/>
      <c r="CU151" s="256"/>
      <c r="CV151" s="256"/>
      <c r="CW151" s="256"/>
      <c r="CX151" s="256"/>
      <c r="CY151" s="256"/>
      <c r="CZ151" s="256"/>
      <c r="DA151" s="256"/>
      <c r="DB151" s="256"/>
      <c r="DC151" s="256"/>
      <c r="DD151" s="256"/>
      <c r="DE151" s="256"/>
      <c r="DF151" s="256"/>
      <c r="DG151" s="256"/>
      <c r="DH151" s="256"/>
      <c r="DI151" s="256"/>
      <c r="DJ151" s="256"/>
      <c r="DK151" s="256"/>
      <c r="DL151" s="256"/>
      <c r="DM151" s="256"/>
      <c r="DN151" s="256"/>
      <c r="DO151" s="256"/>
      <c r="DP151" s="256"/>
      <c r="DQ151" s="256"/>
      <c r="DR151" s="256"/>
      <c r="DS151" s="256"/>
      <c r="DT151" s="256"/>
      <c r="DU151" s="256"/>
      <c r="DV151" s="256"/>
      <c r="DW151" s="256"/>
      <c r="DX151" s="256"/>
      <c r="DY151" s="256"/>
      <c r="DZ151" s="256"/>
      <c r="EA151" s="256"/>
      <c r="EB151" s="256"/>
      <c r="EC151" s="256"/>
      <c r="ED151" s="256"/>
      <c r="EE151" s="256"/>
      <c r="EF151" s="256"/>
      <c r="EG151" s="256"/>
      <c r="EH151" s="256"/>
      <c r="EI151" s="256"/>
      <c r="EJ151" s="256"/>
      <c r="EK151" s="256"/>
    </row>
    <row r="152" spans="1:141" s="28" customFormat="1" ht="20.399999999999999" x14ac:dyDescent="0.2">
      <c r="A152" s="51">
        <v>126</v>
      </c>
      <c r="B152" s="41" t="s">
        <v>196</v>
      </c>
      <c r="C152" s="51" t="s">
        <v>153</v>
      </c>
      <c r="D152" s="19">
        <v>1</v>
      </c>
      <c r="E152" s="307">
        <v>1780359</v>
      </c>
      <c r="F152" s="303">
        <f t="shared" si="2"/>
        <v>1780359</v>
      </c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56"/>
      <c r="AP152" s="256"/>
      <c r="AQ152" s="256"/>
      <c r="AR152" s="256"/>
      <c r="AS152" s="256"/>
      <c r="AT152" s="256"/>
      <c r="AU152" s="256"/>
      <c r="AV152" s="256"/>
      <c r="AW152" s="256"/>
      <c r="AX152" s="256"/>
      <c r="AY152" s="256"/>
      <c r="AZ152" s="256"/>
      <c r="BA152" s="256"/>
      <c r="BB152" s="256"/>
      <c r="BC152" s="256"/>
      <c r="BD152" s="256"/>
      <c r="BE152" s="256"/>
      <c r="BF152" s="256"/>
      <c r="BG152" s="256"/>
      <c r="BH152" s="256"/>
      <c r="BI152" s="256"/>
      <c r="BJ152" s="256"/>
      <c r="BK152" s="256"/>
      <c r="BL152" s="256"/>
      <c r="BM152" s="256"/>
      <c r="BN152" s="256"/>
      <c r="BO152" s="256"/>
      <c r="BP152" s="256"/>
      <c r="BQ152" s="256"/>
      <c r="BR152" s="256"/>
      <c r="BS152" s="256"/>
      <c r="BT152" s="256"/>
      <c r="BU152" s="256"/>
      <c r="BV152" s="256"/>
      <c r="BW152" s="256"/>
      <c r="BX152" s="256"/>
      <c r="BY152" s="256"/>
      <c r="BZ152" s="256"/>
      <c r="CA152" s="256"/>
      <c r="CB152" s="256"/>
      <c r="CC152" s="256"/>
      <c r="CD152" s="256"/>
      <c r="CE152" s="256"/>
      <c r="CF152" s="256"/>
      <c r="CG152" s="256"/>
      <c r="CH152" s="256"/>
      <c r="CI152" s="256"/>
      <c r="CJ152" s="256"/>
      <c r="CK152" s="256"/>
      <c r="CL152" s="256"/>
      <c r="CM152" s="256"/>
      <c r="CN152" s="256"/>
      <c r="CO152" s="256"/>
      <c r="CP152" s="256"/>
      <c r="CQ152" s="256"/>
      <c r="CR152" s="256"/>
      <c r="CS152" s="256"/>
      <c r="CT152" s="256"/>
      <c r="CU152" s="256"/>
      <c r="CV152" s="256"/>
      <c r="CW152" s="256"/>
      <c r="CX152" s="256"/>
      <c r="CY152" s="256"/>
      <c r="CZ152" s="256"/>
      <c r="DA152" s="256"/>
      <c r="DB152" s="256"/>
      <c r="DC152" s="256"/>
      <c r="DD152" s="256"/>
      <c r="DE152" s="256"/>
      <c r="DF152" s="256"/>
      <c r="DG152" s="256"/>
      <c r="DH152" s="256"/>
      <c r="DI152" s="256"/>
      <c r="DJ152" s="256"/>
      <c r="DK152" s="256"/>
      <c r="DL152" s="256"/>
      <c r="DM152" s="256"/>
      <c r="DN152" s="256"/>
      <c r="DO152" s="256"/>
      <c r="DP152" s="256"/>
      <c r="DQ152" s="256"/>
      <c r="DR152" s="256"/>
      <c r="DS152" s="256"/>
      <c r="DT152" s="256"/>
      <c r="DU152" s="256"/>
      <c r="DV152" s="256"/>
      <c r="DW152" s="256"/>
      <c r="DX152" s="256"/>
      <c r="DY152" s="256"/>
      <c r="DZ152" s="256"/>
      <c r="EA152" s="256"/>
      <c r="EB152" s="256"/>
      <c r="EC152" s="256"/>
      <c r="ED152" s="256"/>
      <c r="EE152" s="256"/>
      <c r="EF152" s="256"/>
      <c r="EG152" s="256"/>
      <c r="EH152" s="256"/>
      <c r="EI152" s="256"/>
      <c r="EJ152" s="256"/>
      <c r="EK152" s="256"/>
    </row>
    <row r="153" spans="1:141" s="28" customFormat="1" ht="20.399999999999999" x14ac:dyDescent="0.2">
      <c r="A153" s="51">
        <v>127</v>
      </c>
      <c r="B153" s="41" t="s">
        <v>197</v>
      </c>
      <c r="C153" s="51" t="s">
        <v>153</v>
      </c>
      <c r="D153" s="19">
        <v>1</v>
      </c>
      <c r="E153" s="307">
        <v>1683777</v>
      </c>
      <c r="F153" s="303">
        <f t="shared" si="2"/>
        <v>1683777</v>
      </c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  <c r="AQ153" s="256"/>
      <c r="AR153" s="256"/>
      <c r="AS153" s="256"/>
      <c r="AT153" s="256"/>
      <c r="AU153" s="256"/>
      <c r="AV153" s="256"/>
      <c r="AW153" s="256"/>
      <c r="AX153" s="256"/>
      <c r="AY153" s="256"/>
      <c r="AZ153" s="256"/>
      <c r="BA153" s="256"/>
      <c r="BB153" s="256"/>
      <c r="BC153" s="256"/>
      <c r="BD153" s="256"/>
      <c r="BE153" s="256"/>
      <c r="BF153" s="256"/>
      <c r="BG153" s="256"/>
      <c r="BH153" s="256"/>
      <c r="BI153" s="256"/>
      <c r="BJ153" s="256"/>
      <c r="BK153" s="256"/>
      <c r="BL153" s="256"/>
      <c r="BM153" s="256"/>
      <c r="BN153" s="256"/>
      <c r="BO153" s="256"/>
      <c r="BP153" s="256"/>
      <c r="BQ153" s="256"/>
      <c r="BR153" s="256"/>
      <c r="BS153" s="256"/>
      <c r="BT153" s="256"/>
      <c r="BU153" s="256"/>
      <c r="BV153" s="256"/>
      <c r="BW153" s="256"/>
      <c r="BX153" s="256"/>
      <c r="BY153" s="256"/>
      <c r="BZ153" s="256"/>
      <c r="CA153" s="256"/>
      <c r="CB153" s="256"/>
      <c r="CC153" s="256"/>
      <c r="CD153" s="256"/>
      <c r="CE153" s="256"/>
      <c r="CF153" s="256"/>
      <c r="CG153" s="256"/>
      <c r="CH153" s="256"/>
      <c r="CI153" s="256"/>
      <c r="CJ153" s="256"/>
      <c r="CK153" s="256"/>
      <c r="CL153" s="256"/>
      <c r="CM153" s="256"/>
      <c r="CN153" s="256"/>
      <c r="CO153" s="256"/>
      <c r="CP153" s="256"/>
      <c r="CQ153" s="256"/>
      <c r="CR153" s="256"/>
      <c r="CS153" s="256"/>
      <c r="CT153" s="256"/>
      <c r="CU153" s="256"/>
      <c r="CV153" s="256"/>
      <c r="CW153" s="256"/>
      <c r="CX153" s="256"/>
      <c r="CY153" s="256"/>
      <c r="CZ153" s="256"/>
      <c r="DA153" s="256"/>
      <c r="DB153" s="256"/>
      <c r="DC153" s="256"/>
      <c r="DD153" s="256"/>
      <c r="DE153" s="256"/>
      <c r="DF153" s="256"/>
      <c r="DG153" s="256"/>
      <c r="DH153" s="256"/>
      <c r="DI153" s="256"/>
      <c r="DJ153" s="256"/>
      <c r="DK153" s="256"/>
      <c r="DL153" s="256"/>
      <c r="DM153" s="256"/>
      <c r="DN153" s="256"/>
      <c r="DO153" s="256"/>
      <c r="DP153" s="256"/>
      <c r="DQ153" s="256"/>
      <c r="DR153" s="256"/>
      <c r="DS153" s="256"/>
      <c r="DT153" s="256"/>
      <c r="DU153" s="256"/>
      <c r="DV153" s="256"/>
      <c r="DW153" s="256"/>
      <c r="DX153" s="256"/>
      <c r="DY153" s="256"/>
      <c r="DZ153" s="256"/>
      <c r="EA153" s="256"/>
      <c r="EB153" s="256"/>
      <c r="EC153" s="256"/>
      <c r="ED153" s="256"/>
      <c r="EE153" s="256"/>
      <c r="EF153" s="256"/>
      <c r="EG153" s="256"/>
      <c r="EH153" s="256"/>
      <c r="EI153" s="256"/>
      <c r="EJ153" s="256"/>
      <c r="EK153" s="256"/>
    </row>
    <row r="154" spans="1:141" s="28" customFormat="1" ht="20.399999999999999" x14ac:dyDescent="0.2">
      <c r="A154" s="51">
        <v>128</v>
      </c>
      <c r="B154" s="41" t="s">
        <v>198</v>
      </c>
      <c r="C154" s="51" t="s">
        <v>153</v>
      </c>
      <c r="D154" s="19">
        <v>1</v>
      </c>
      <c r="E154" s="307">
        <v>1305360</v>
      </c>
      <c r="F154" s="303">
        <f t="shared" si="2"/>
        <v>1305360</v>
      </c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56"/>
      <c r="AP154" s="256"/>
      <c r="AQ154" s="256"/>
      <c r="AR154" s="256"/>
      <c r="AS154" s="256"/>
      <c r="AT154" s="256"/>
      <c r="AU154" s="256"/>
      <c r="AV154" s="256"/>
      <c r="AW154" s="256"/>
      <c r="AX154" s="256"/>
      <c r="AY154" s="256"/>
      <c r="AZ154" s="256"/>
      <c r="BA154" s="256"/>
      <c r="BB154" s="256"/>
      <c r="BC154" s="256"/>
      <c r="BD154" s="256"/>
      <c r="BE154" s="256"/>
      <c r="BF154" s="256"/>
      <c r="BG154" s="256"/>
      <c r="BH154" s="256"/>
      <c r="BI154" s="256"/>
      <c r="BJ154" s="256"/>
      <c r="BK154" s="256"/>
      <c r="BL154" s="256"/>
      <c r="BM154" s="256"/>
      <c r="BN154" s="256"/>
      <c r="BO154" s="256"/>
      <c r="BP154" s="256"/>
      <c r="BQ154" s="256"/>
      <c r="BR154" s="256"/>
      <c r="BS154" s="256"/>
      <c r="BT154" s="256"/>
      <c r="BU154" s="256"/>
      <c r="BV154" s="256"/>
      <c r="BW154" s="256"/>
      <c r="BX154" s="256"/>
      <c r="BY154" s="256"/>
      <c r="BZ154" s="256"/>
      <c r="CA154" s="256"/>
      <c r="CB154" s="256"/>
      <c r="CC154" s="256"/>
      <c r="CD154" s="256"/>
      <c r="CE154" s="256"/>
      <c r="CF154" s="256"/>
      <c r="CG154" s="256"/>
      <c r="CH154" s="256"/>
      <c r="CI154" s="256"/>
      <c r="CJ154" s="256"/>
      <c r="CK154" s="256"/>
      <c r="CL154" s="256"/>
      <c r="CM154" s="256"/>
      <c r="CN154" s="256"/>
      <c r="CO154" s="256"/>
      <c r="CP154" s="256"/>
      <c r="CQ154" s="256"/>
      <c r="CR154" s="256"/>
      <c r="CS154" s="256"/>
      <c r="CT154" s="256"/>
      <c r="CU154" s="256"/>
      <c r="CV154" s="256"/>
      <c r="CW154" s="256"/>
      <c r="CX154" s="256"/>
      <c r="CY154" s="256"/>
      <c r="CZ154" s="256"/>
      <c r="DA154" s="256"/>
      <c r="DB154" s="256"/>
      <c r="DC154" s="256"/>
      <c r="DD154" s="256"/>
      <c r="DE154" s="256"/>
      <c r="DF154" s="256"/>
      <c r="DG154" s="256"/>
      <c r="DH154" s="256"/>
      <c r="DI154" s="256"/>
      <c r="DJ154" s="256"/>
      <c r="DK154" s="256"/>
      <c r="DL154" s="256"/>
      <c r="DM154" s="256"/>
      <c r="DN154" s="256"/>
      <c r="DO154" s="256"/>
      <c r="DP154" s="256"/>
      <c r="DQ154" s="256"/>
      <c r="DR154" s="256"/>
      <c r="DS154" s="256"/>
      <c r="DT154" s="256"/>
      <c r="DU154" s="256"/>
      <c r="DV154" s="256"/>
      <c r="DW154" s="256"/>
      <c r="DX154" s="256"/>
      <c r="DY154" s="256"/>
      <c r="DZ154" s="256"/>
      <c r="EA154" s="256"/>
      <c r="EB154" s="256"/>
      <c r="EC154" s="256"/>
      <c r="ED154" s="256"/>
      <c r="EE154" s="256"/>
      <c r="EF154" s="256"/>
      <c r="EG154" s="256"/>
      <c r="EH154" s="256"/>
      <c r="EI154" s="256"/>
      <c r="EJ154" s="256"/>
      <c r="EK154" s="256"/>
    </row>
    <row r="155" spans="1:141" s="28" customFormat="1" x14ac:dyDescent="0.2">
      <c r="A155" s="51">
        <v>129</v>
      </c>
      <c r="B155" s="41" t="s">
        <v>199</v>
      </c>
      <c r="C155" s="51" t="s">
        <v>153</v>
      </c>
      <c r="D155" s="19">
        <v>1</v>
      </c>
      <c r="E155" s="307">
        <v>125636</v>
      </c>
      <c r="F155" s="303">
        <f t="shared" si="2"/>
        <v>125636</v>
      </c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56"/>
      <c r="AP155" s="256"/>
      <c r="AQ155" s="256"/>
      <c r="AR155" s="256"/>
      <c r="AS155" s="256"/>
      <c r="AT155" s="256"/>
      <c r="AU155" s="256"/>
      <c r="AV155" s="256"/>
      <c r="AW155" s="256"/>
      <c r="AX155" s="256"/>
      <c r="AY155" s="256"/>
      <c r="AZ155" s="256"/>
      <c r="BA155" s="256"/>
      <c r="BB155" s="256"/>
      <c r="BC155" s="256"/>
      <c r="BD155" s="256"/>
      <c r="BE155" s="256"/>
      <c r="BF155" s="256"/>
      <c r="BG155" s="256"/>
      <c r="BH155" s="256"/>
      <c r="BI155" s="256"/>
      <c r="BJ155" s="256"/>
      <c r="BK155" s="256"/>
      <c r="BL155" s="256"/>
      <c r="BM155" s="256"/>
      <c r="BN155" s="256"/>
      <c r="BO155" s="256"/>
      <c r="BP155" s="256"/>
      <c r="BQ155" s="256"/>
      <c r="BR155" s="256"/>
      <c r="BS155" s="256"/>
      <c r="BT155" s="256"/>
      <c r="BU155" s="256"/>
      <c r="BV155" s="256"/>
      <c r="BW155" s="256"/>
      <c r="BX155" s="256"/>
      <c r="BY155" s="256"/>
      <c r="BZ155" s="256"/>
      <c r="CA155" s="256"/>
      <c r="CB155" s="256"/>
      <c r="CC155" s="256"/>
      <c r="CD155" s="256"/>
      <c r="CE155" s="256"/>
      <c r="CF155" s="256"/>
      <c r="CG155" s="256"/>
      <c r="CH155" s="256"/>
      <c r="CI155" s="256"/>
      <c r="CJ155" s="256"/>
      <c r="CK155" s="256"/>
      <c r="CL155" s="256"/>
      <c r="CM155" s="256"/>
      <c r="CN155" s="256"/>
      <c r="CO155" s="256"/>
      <c r="CP155" s="256"/>
      <c r="CQ155" s="256"/>
      <c r="CR155" s="256"/>
      <c r="CS155" s="256"/>
      <c r="CT155" s="256"/>
      <c r="CU155" s="256"/>
      <c r="CV155" s="256"/>
      <c r="CW155" s="256"/>
      <c r="CX155" s="256"/>
      <c r="CY155" s="256"/>
      <c r="CZ155" s="256"/>
      <c r="DA155" s="256"/>
      <c r="DB155" s="256"/>
      <c r="DC155" s="256"/>
      <c r="DD155" s="256"/>
      <c r="DE155" s="256"/>
      <c r="DF155" s="256"/>
      <c r="DG155" s="256"/>
      <c r="DH155" s="256"/>
      <c r="DI155" s="256"/>
      <c r="DJ155" s="256"/>
      <c r="DK155" s="256"/>
      <c r="DL155" s="256"/>
      <c r="DM155" s="256"/>
      <c r="DN155" s="256"/>
      <c r="DO155" s="256"/>
      <c r="DP155" s="256"/>
      <c r="DQ155" s="256"/>
      <c r="DR155" s="256"/>
      <c r="DS155" s="256"/>
      <c r="DT155" s="256"/>
      <c r="DU155" s="256"/>
      <c r="DV155" s="256"/>
      <c r="DW155" s="256"/>
      <c r="DX155" s="256"/>
      <c r="DY155" s="256"/>
      <c r="DZ155" s="256"/>
      <c r="EA155" s="256"/>
      <c r="EB155" s="256"/>
      <c r="EC155" s="256"/>
      <c r="ED155" s="256"/>
      <c r="EE155" s="256"/>
      <c r="EF155" s="256"/>
      <c r="EG155" s="256"/>
      <c r="EH155" s="256"/>
      <c r="EI155" s="256"/>
      <c r="EJ155" s="256"/>
      <c r="EK155" s="256"/>
    </row>
    <row r="156" spans="1:141" s="28" customFormat="1" x14ac:dyDescent="0.2">
      <c r="A156" s="51">
        <v>130</v>
      </c>
      <c r="B156" s="41" t="s">
        <v>200</v>
      </c>
      <c r="C156" s="51" t="s">
        <v>153</v>
      </c>
      <c r="D156" s="19">
        <v>1</v>
      </c>
      <c r="E156" s="307">
        <v>306060</v>
      </c>
      <c r="F156" s="303">
        <f t="shared" si="2"/>
        <v>306060</v>
      </c>
      <c r="G156" s="256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56"/>
      <c r="AP156" s="256"/>
      <c r="AQ156" s="256"/>
      <c r="AR156" s="256"/>
      <c r="AS156" s="256"/>
      <c r="AT156" s="256"/>
      <c r="AU156" s="256"/>
      <c r="AV156" s="256"/>
      <c r="AW156" s="256"/>
      <c r="AX156" s="256"/>
      <c r="AY156" s="256"/>
      <c r="AZ156" s="256"/>
      <c r="BA156" s="256"/>
      <c r="BB156" s="256"/>
      <c r="BC156" s="256"/>
      <c r="BD156" s="256"/>
      <c r="BE156" s="256"/>
      <c r="BF156" s="256"/>
      <c r="BG156" s="256"/>
      <c r="BH156" s="256"/>
      <c r="BI156" s="256"/>
      <c r="BJ156" s="256"/>
      <c r="BK156" s="256"/>
      <c r="BL156" s="256"/>
      <c r="BM156" s="256"/>
      <c r="BN156" s="256"/>
      <c r="BO156" s="256"/>
      <c r="BP156" s="256"/>
      <c r="BQ156" s="256"/>
      <c r="BR156" s="256"/>
      <c r="BS156" s="256"/>
      <c r="BT156" s="256"/>
      <c r="BU156" s="256"/>
      <c r="BV156" s="256"/>
      <c r="BW156" s="256"/>
      <c r="BX156" s="256"/>
      <c r="BY156" s="256"/>
      <c r="BZ156" s="256"/>
      <c r="CA156" s="256"/>
      <c r="CB156" s="256"/>
      <c r="CC156" s="256"/>
      <c r="CD156" s="256"/>
      <c r="CE156" s="256"/>
      <c r="CF156" s="256"/>
      <c r="CG156" s="256"/>
      <c r="CH156" s="256"/>
      <c r="CI156" s="256"/>
      <c r="CJ156" s="256"/>
      <c r="CK156" s="256"/>
      <c r="CL156" s="256"/>
      <c r="CM156" s="256"/>
      <c r="CN156" s="256"/>
      <c r="CO156" s="256"/>
      <c r="CP156" s="256"/>
      <c r="CQ156" s="256"/>
      <c r="CR156" s="256"/>
      <c r="CS156" s="256"/>
      <c r="CT156" s="256"/>
      <c r="CU156" s="256"/>
      <c r="CV156" s="256"/>
      <c r="CW156" s="256"/>
      <c r="CX156" s="256"/>
      <c r="CY156" s="256"/>
      <c r="CZ156" s="256"/>
      <c r="DA156" s="256"/>
      <c r="DB156" s="256"/>
      <c r="DC156" s="256"/>
      <c r="DD156" s="256"/>
      <c r="DE156" s="256"/>
      <c r="DF156" s="256"/>
      <c r="DG156" s="256"/>
      <c r="DH156" s="256"/>
      <c r="DI156" s="256"/>
      <c r="DJ156" s="256"/>
      <c r="DK156" s="256"/>
      <c r="DL156" s="256"/>
      <c r="DM156" s="256"/>
      <c r="DN156" s="256"/>
      <c r="DO156" s="256"/>
      <c r="DP156" s="256"/>
      <c r="DQ156" s="256"/>
      <c r="DR156" s="256"/>
      <c r="DS156" s="256"/>
      <c r="DT156" s="256"/>
      <c r="DU156" s="256"/>
      <c r="DV156" s="256"/>
      <c r="DW156" s="256"/>
      <c r="DX156" s="256"/>
      <c r="DY156" s="256"/>
      <c r="DZ156" s="256"/>
      <c r="EA156" s="256"/>
      <c r="EB156" s="256"/>
      <c r="EC156" s="256"/>
      <c r="ED156" s="256"/>
      <c r="EE156" s="256"/>
      <c r="EF156" s="256"/>
      <c r="EG156" s="256"/>
      <c r="EH156" s="256"/>
      <c r="EI156" s="256"/>
      <c r="EJ156" s="256"/>
      <c r="EK156" s="256"/>
    </row>
    <row r="157" spans="1:141" s="28" customFormat="1" x14ac:dyDescent="0.2">
      <c r="A157" s="51">
        <v>131</v>
      </c>
      <c r="B157" s="41" t="s">
        <v>201</v>
      </c>
      <c r="C157" s="51" t="s">
        <v>153</v>
      </c>
      <c r="D157" s="19">
        <v>1</v>
      </c>
      <c r="E157" s="307">
        <v>780632</v>
      </c>
      <c r="F157" s="303">
        <f t="shared" si="2"/>
        <v>780632</v>
      </c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56"/>
      <c r="AP157" s="256"/>
      <c r="AQ157" s="256"/>
      <c r="AR157" s="256"/>
      <c r="AS157" s="256"/>
      <c r="AT157" s="256"/>
      <c r="AU157" s="256"/>
      <c r="AV157" s="256"/>
      <c r="AW157" s="256"/>
      <c r="AX157" s="256"/>
      <c r="AY157" s="256"/>
      <c r="AZ157" s="256"/>
      <c r="BA157" s="256"/>
      <c r="BB157" s="256"/>
      <c r="BC157" s="256"/>
      <c r="BD157" s="256"/>
      <c r="BE157" s="256"/>
      <c r="BF157" s="256"/>
      <c r="BG157" s="256"/>
      <c r="BH157" s="256"/>
      <c r="BI157" s="256"/>
      <c r="BJ157" s="256"/>
      <c r="BK157" s="256"/>
      <c r="BL157" s="256"/>
      <c r="BM157" s="256"/>
      <c r="BN157" s="256"/>
      <c r="BO157" s="256"/>
      <c r="BP157" s="256"/>
      <c r="BQ157" s="256"/>
      <c r="BR157" s="256"/>
      <c r="BS157" s="256"/>
      <c r="BT157" s="256"/>
      <c r="BU157" s="256"/>
      <c r="BV157" s="256"/>
      <c r="BW157" s="256"/>
      <c r="BX157" s="256"/>
      <c r="BY157" s="256"/>
      <c r="BZ157" s="256"/>
      <c r="CA157" s="256"/>
      <c r="CB157" s="256"/>
      <c r="CC157" s="256"/>
      <c r="CD157" s="256"/>
      <c r="CE157" s="256"/>
      <c r="CF157" s="256"/>
      <c r="CG157" s="256"/>
      <c r="CH157" s="256"/>
      <c r="CI157" s="256"/>
      <c r="CJ157" s="256"/>
      <c r="CK157" s="256"/>
      <c r="CL157" s="256"/>
      <c r="CM157" s="256"/>
      <c r="CN157" s="256"/>
      <c r="CO157" s="256"/>
      <c r="CP157" s="256"/>
      <c r="CQ157" s="256"/>
      <c r="CR157" s="256"/>
      <c r="CS157" s="256"/>
      <c r="CT157" s="256"/>
      <c r="CU157" s="256"/>
      <c r="CV157" s="256"/>
      <c r="CW157" s="256"/>
      <c r="CX157" s="256"/>
      <c r="CY157" s="256"/>
      <c r="CZ157" s="256"/>
      <c r="DA157" s="256"/>
      <c r="DB157" s="256"/>
      <c r="DC157" s="256"/>
      <c r="DD157" s="256"/>
      <c r="DE157" s="256"/>
      <c r="DF157" s="256"/>
      <c r="DG157" s="256"/>
      <c r="DH157" s="256"/>
      <c r="DI157" s="256"/>
      <c r="DJ157" s="256"/>
      <c r="DK157" s="256"/>
      <c r="DL157" s="256"/>
      <c r="DM157" s="256"/>
      <c r="DN157" s="256"/>
      <c r="DO157" s="256"/>
      <c r="DP157" s="256"/>
      <c r="DQ157" s="256"/>
      <c r="DR157" s="256"/>
      <c r="DS157" s="256"/>
      <c r="DT157" s="256"/>
      <c r="DU157" s="256"/>
      <c r="DV157" s="256"/>
      <c r="DW157" s="256"/>
      <c r="DX157" s="256"/>
      <c r="DY157" s="256"/>
      <c r="DZ157" s="256"/>
      <c r="EA157" s="256"/>
      <c r="EB157" s="256"/>
      <c r="EC157" s="256"/>
      <c r="ED157" s="256"/>
      <c r="EE157" s="256"/>
      <c r="EF157" s="256"/>
      <c r="EG157" s="256"/>
      <c r="EH157" s="256"/>
      <c r="EI157" s="256"/>
      <c r="EJ157" s="256"/>
      <c r="EK157" s="256"/>
    </row>
    <row r="158" spans="1:141" s="28" customFormat="1" x14ac:dyDescent="0.2">
      <c r="A158" s="51">
        <v>132</v>
      </c>
      <c r="B158" s="41" t="s">
        <v>202</v>
      </c>
      <c r="C158" s="51" t="s">
        <v>153</v>
      </c>
      <c r="D158" s="19">
        <v>1</v>
      </c>
      <c r="E158" s="307">
        <v>324800</v>
      </c>
      <c r="F158" s="303">
        <f t="shared" si="2"/>
        <v>324800</v>
      </c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56"/>
      <c r="AP158" s="256"/>
      <c r="AQ158" s="256"/>
      <c r="AR158" s="256"/>
      <c r="AS158" s="256"/>
      <c r="AT158" s="256"/>
      <c r="AU158" s="256"/>
      <c r="AV158" s="256"/>
      <c r="AW158" s="256"/>
      <c r="AX158" s="256"/>
      <c r="AY158" s="256"/>
      <c r="AZ158" s="256"/>
      <c r="BA158" s="256"/>
      <c r="BB158" s="256"/>
      <c r="BC158" s="256"/>
      <c r="BD158" s="256"/>
      <c r="BE158" s="256"/>
      <c r="BF158" s="256"/>
      <c r="BG158" s="256"/>
      <c r="BH158" s="256"/>
      <c r="BI158" s="256"/>
      <c r="BJ158" s="256"/>
      <c r="BK158" s="256"/>
      <c r="BL158" s="256"/>
      <c r="BM158" s="256"/>
      <c r="BN158" s="256"/>
      <c r="BO158" s="256"/>
      <c r="BP158" s="256"/>
      <c r="BQ158" s="256"/>
      <c r="BR158" s="256"/>
      <c r="BS158" s="256"/>
      <c r="BT158" s="256"/>
      <c r="BU158" s="256"/>
      <c r="BV158" s="256"/>
      <c r="BW158" s="256"/>
      <c r="BX158" s="256"/>
      <c r="BY158" s="256"/>
      <c r="BZ158" s="256"/>
      <c r="CA158" s="256"/>
      <c r="CB158" s="256"/>
      <c r="CC158" s="256"/>
      <c r="CD158" s="256"/>
      <c r="CE158" s="256"/>
      <c r="CF158" s="256"/>
      <c r="CG158" s="256"/>
      <c r="CH158" s="256"/>
      <c r="CI158" s="256"/>
      <c r="CJ158" s="256"/>
      <c r="CK158" s="256"/>
      <c r="CL158" s="256"/>
      <c r="CM158" s="256"/>
      <c r="CN158" s="256"/>
      <c r="CO158" s="256"/>
      <c r="CP158" s="256"/>
      <c r="CQ158" s="256"/>
      <c r="CR158" s="256"/>
      <c r="CS158" s="256"/>
      <c r="CT158" s="256"/>
      <c r="CU158" s="256"/>
      <c r="CV158" s="256"/>
      <c r="CW158" s="256"/>
      <c r="CX158" s="256"/>
      <c r="CY158" s="256"/>
      <c r="CZ158" s="256"/>
      <c r="DA158" s="256"/>
      <c r="DB158" s="256"/>
      <c r="DC158" s="256"/>
      <c r="DD158" s="256"/>
      <c r="DE158" s="256"/>
      <c r="DF158" s="256"/>
      <c r="DG158" s="256"/>
      <c r="DH158" s="256"/>
      <c r="DI158" s="256"/>
      <c r="DJ158" s="256"/>
      <c r="DK158" s="256"/>
      <c r="DL158" s="256"/>
      <c r="DM158" s="256"/>
      <c r="DN158" s="256"/>
      <c r="DO158" s="256"/>
      <c r="DP158" s="256"/>
      <c r="DQ158" s="256"/>
      <c r="DR158" s="256"/>
      <c r="DS158" s="256"/>
      <c r="DT158" s="256"/>
      <c r="DU158" s="256"/>
      <c r="DV158" s="256"/>
      <c r="DW158" s="256"/>
      <c r="DX158" s="256"/>
      <c r="DY158" s="256"/>
      <c r="DZ158" s="256"/>
      <c r="EA158" s="256"/>
      <c r="EB158" s="256"/>
      <c r="EC158" s="256"/>
      <c r="ED158" s="256"/>
      <c r="EE158" s="256"/>
      <c r="EF158" s="256"/>
      <c r="EG158" s="256"/>
      <c r="EH158" s="256"/>
      <c r="EI158" s="256"/>
      <c r="EJ158" s="256"/>
      <c r="EK158" s="256"/>
    </row>
    <row r="159" spans="1:141" s="45" customFormat="1" ht="19.2" customHeight="1" x14ac:dyDescent="0.2">
      <c r="A159" s="334" t="s">
        <v>203</v>
      </c>
      <c r="B159" s="335"/>
      <c r="C159" s="43"/>
      <c r="D159" s="124"/>
      <c r="E159" s="312"/>
      <c r="F159" s="303">
        <f t="shared" si="2"/>
        <v>0</v>
      </c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  <c r="AA159" s="255"/>
      <c r="AB159" s="255"/>
      <c r="AC159" s="255"/>
      <c r="AD159" s="255"/>
      <c r="AE159" s="255"/>
      <c r="AF159" s="255"/>
      <c r="AG159" s="255"/>
      <c r="AH159" s="255"/>
      <c r="AI159" s="255"/>
      <c r="AJ159" s="255"/>
      <c r="AK159" s="255"/>
      <c r="AL159" s="255"/>
      <c r="AM159" s="255"/>
      <c r="AN159" s="255"/>
      <c r="AO159" s="255"/>
      <c r="AP159" s="255"/>
      <c r="AQ159" s="255"/>
      <c r="AR159" s="255"/>
      <c r="AS159" s="255"/>
      <c r="AT159" s="255"/>
      <c r="AU159" s="255"/>
      <c r="AV159" s="255"/>
      <c r="AW159" s="255"/>
      <c r="AX159" s="255"/>
      <c r="AY159" s="255"/>
      <c r="AZ159" s="255"/>
      <c r="BA159" s="255"/>
      <c r="BB159" s="255"/>
      <c r="BC159" s="255"/>
      <c r="BD159" s="255"/>
      <c r="BE159" s="255"/>
      <c r="BF159" s="255"/>
      <c r="BG159" s="255"/>
      <c r="BH159" s="255"/>
      <c r="BI159" s="255"/>
      <c r="BJ159" s="255"/>
      <c r="BK159" s="255"/>
      <c r="BL159" s="255"/>
      <c r="BM159" s="255"/>
      <c r="BN159" s="255"/>
      <c r="BO159" s="255"/>
      <c r="BP159" s="255"/>
      <c r="BQ159" s="255"/>
      <c r="BR159" s="255"/>
      <c r="BS159" s="255"/>
      <c r="BT159" s="255"/>
      <c r="BU159" s="255"/>
      <c r="BV159" s="255"/>
      <c r="BW159" s="255"/>
      <c r="BX159" s="255"/>
      <c r="BY159" s="255"/>
      <c r="BZ159" s="255"/>
      <c r="CA159" s="255"/>
      <c r="CB159" s="255"/>
      <c r="CC159" s="255"/>
      <c r="CD159" s="255"/>
      <c r="CE159" s="255"/>
      <c r="CF159" s="255"/>
      <c r="CG159" s="255"/>
      <c r="CH159" s="255"/>
      <c r="CI159" s="255"/>
      <c r="CJ159" s="255"/>
      <c r="CK159" s="255"/>
      <c r="CL159" s="255"/>
      <c r="CM159" s="255"/>
      <c r="CN159" s="255"/>
      <c r="CO159" s="255"/>
      <c r="CP159" s="255"/>
      <c r="CQ159" s="255"/>
      <c r="CR159" s="255"/>
      <c r="CS159" s="255"/>
      <c r="CT159" s="255"/>
      <c r="CU159" s="255"/>
      <c r="CV159" s="255"/>
      <c r="CW159" s="255"/>
      <c r="CX159" s="255"/>
      <c r="CY159" s="255"/>
      <c r="CZ159" s="255"/>
      <c r="DA159" s="255"/>
      <c r="DB159" s="255"/>
      <c r="DC159" s="255"/>
      <c r="DD159" s="255"/>
      <c r="DE159" s="255"/>
      <c r="DF159" s="255"/>
      <c r="DG159" s="255"/>
      <c r="DH159" s="255"/>
      <c r="DI159" s="255"/>
      <c r="DJ159" s="255"/>
      <c r="DK159" s="255"/>
      <c r="DL159" s="255"/>
      <c r="DM159" s="255"/>
      <c r="DN159" s="255"/>
      <c r="DO159" s="255"/>
      <c r="DP159" s="255"/>
      <c r="DQ159" s="255"/>
      <c r="DR159" s="255"/>
      <c r="DS159" s="255"/>
      <c r="DT159" s="255"/>
      <c r="DU159" s="255"/>
      <c r="DV159" s="255"/>
      <c r="DW159" s="255"/>
      <c r="DX159" s="255"/>
      <c r="DY159" s="255"/>
      <c r="DZ159" s="255"/>
      <c r="EA159" s="255"/>
      <c r="EB159" s="255"/>
      <c r="EC159" s="255"/>
      <c r="ED159" s="255"/>
      <c r="EE159" s="255"/>
      <c r="EF159" s="255"/>
      <c r="EG159" s="255"/>
      <c r="EH159" s="255"/>
      <c r="EI159" s="255"/>
      <c r="EJ159" s="255"/>
      <c r="EK159" s="255"/>
    </row>
    <row r="160" spans="1:141" s="28" customFormat="1" ht="20.399999999999999" x14ac:dyDescent="0.2">
      <c r="A160" s="51">
        <v>133</v>
      </c>
      <c r="B160" s="41" t="s">
        <v>204</v>
      </c>
      <c r="C160" s="51" t="s">
        <v>152</v>
      </c>
      <c r="D160" s="19">
        <v>1</v>
      </c>
      <c r="E160" s="307">
        <v>211250</v>
      </c>
      <c r="F160" s="303">
        <f t="shared" si="2"/>
        <v>211250</v>
      </c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56"/>
      <c r="AP160" s="256"/>
      <c r="AQ160" s="256"/>
      <c r="AR160" s="256"/>
      <c r="AS160" s="256"/>
      <c r="AT160" s="256"/>
      <c r="AU160" s="256"/>
      <c r="AV160" s="256"/>
      <c r="AW160" s="256"/>
      <c r="AX160" s="256"/>
      <c r="AY160" s="256"/>
      <c r="AZ160" s="256"/>
      <c r="BA160" s="256"/>
      <c r="BB160" s="256"/>
      <c r="BC160" s="256"/>
      <c r="BD160" s="256"/>
      <c r="BE160" s="256"/>
      <c r="BF160" s="256"/>
      <c r="BG160" s="256"/>
      <c r="BH160" s="256"/>
      <c r="BI160" s="256"/>
      <c r="BJ160" s="256"/>
      <c r="BK160" s="256"/>
      <c r="BL160" s="256"/>
      <c r="BM160" s="256"/>
      <c r="BN160" s="256"/>
      <c r="BO160" s="256"/>
      <c r="BP160" s="256"/>
      <c r="BQ160" s="256"/>
      <c r="BR160" s="256"/>
      <c r="BS160" s="256"/>
      <c r="BT160" s="256"/>
      <c r="BU160" s="256"/>
      <c r="BV160" s="256"/>
      <c r="BW160" s="256"/>
      <c r="BX160" s="256"/>
      <c r="BY160" s="256"/>
      <c r="BZ160" s="256"/>
      <c r="CA160" s="256"/>
      <c r="CB160" s="256"/>
      <c r="CC160" s="256"/>
      <c r="CD160" s="256"/>
      <c r="CE160" s="256"/>
      <c r="CF160" s="256"/>
      <c r="CG160" s="256"/>
      <c r="CH160" s="256"/>
      <c r="CI160" s="256"/>
      <c r="CJ160" s="256"/>
      <c r="CK160" s="256"/>
      <c r="CL160" s="256"/>
      <c r="CM160" s="256"/>
      <c r="CN160" s="256"/>
      <c r="CO160" s="256"/>
      <c r="CP160" s="256"/>
      <c r="CQ160" s="256"/>
      <c r="CR160" s="256"/>
      <c r="CS160" s="256"/>
      <c r="CT160" s="256"/>
      <c r="CU160" s="256"/>
      <c r="CV160" s="256"/>
      <c r="CW160" s="256"/>
      <c r="CX160" s="256"/>
      <c r="CY160" s="256"/>
      <c r="CZ160" s="256"/>
      <c r="DA160" s="256"/>
      <c r="DB160" s="256"/>
      <c r="DC160" s="256"/>
      <c r="DD160" s="256"/>
      <c r="DE160" s="256"/>
      <c r="DF160" s="256"/>
      <c r="DG160" s="256"/>
      <c r="DH160" s="256"/>
      <c r="DI160" s="256"/>
      <c r="DJ160" s="256"/>
      <c r="DK160" s="256"/>
      <c r="DL160" s="256"/>
      <c r="DM160" s="256"/>
      <c r="DN160" s="256"/>
      <c r="DO160" s="256"/>
      <c r="DP160" s="256"/>
      <c r="DQ160" s="256"/>
      <c r="DR160" s="256"/>
      <c r="DS160" s="256"/>
      <c r="DT160" s="256"/>
      <c r="DU160" s="256"/>
      <c r="DV160" s="256"/>
      <c r="DW160" s="256"/>
      <c r="DX160" s="256"/>
      <c r="DY160" s="256"/>
      <c r="DZ160" s="256"/>
      <c r="EA160" s="256"/>
      <c r="EB160" s="256"/>
      <c r="EC160" s="256"/>
      <c r="ED160" s="256"/>
      <c r="EE160" s="256"/>
      <c r="EF160" s="256"/>
      <c r="EG160" s="256"/>
      <c r="EH160" s="256"/>
      <c r="EI160" s="256"/>
      <c r="EJ160" s="256"/>
      <c r="EK160" s="256"/>
    </row>
    <row r="161" spans="1:141" s="28" customFormat="1" ht="20.399999999999999" x14ac:dyDescent="0.2">
      <c r="A161" s="51">
        <v>134</v>
      </c>
      <c r="B161" s="41" t="s">
        <v>205</v>
      </c>
      <c r="C161" s="51" t="s">
        <v>153</v>
      </c>
      <c r="D161" s="19">
        <v>1</v>
      </c>
      <c r="E161" s="307">
        <v>105029</v>
      </c>
      <c r="F161" s="303">
        <f t="shared" si="2"/>
        <v>105029</v>
      </c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  <c r="AD161" s="256"/>
      <c r="AE161" s="256"/>
      <c r="AF161" s="256"/>
      <c r="AG161" s="256"/>
      <c r="AH161" s="256"/>
      <c r="AI161" s="256"/>
      <c r="AJ161" s="256"/>
      <c r="AK161" s="256"/>
      <c r="AL161" s="256"/>
      <c r="AM161" s="256"/>
      <c r="AN161" s="256"/>
      <c r="AO161" s="256"/>
      <c r="AP161" s="256"/>
      <c r="AQ161" s="256"/>
      <c r="AR161" s="256"/>
      <c r="AS161" s="256"/>
      <c r="AT161" s="256"/>
      <c r="AU161" s="256"/>
      <c r="AV161" s="256"/>
      <c r="AW161" s="256"/>
      <c r="AX161" s="256"/>
      <c r="AY161" s="256"/>
      <c r="AZ161" s="256"/>
      <c r="BA161" s="256"/>
      <c r="BB161" s="256"/>
      <c r="BC161" s="256"/>
      <c r="BD161" s="256"/>
      <c r="BE161" s="256"/>
      <c r="BF161" s="256"/>
      <c r="BG161" s="256"/>
      <c r="BH161" s="256"/>
      <c r="BI161" s="256"/>
      <c r="BJ161" s="256"/>
      <c r="BK161" s="256"/>
      <c r="BL161" s="256"/>
      <c r="BM161" s="256"/>
      <c r="BN161" s="256"/>
      <c r="BO161" s="256"/>
      <c r="BP161" s="256"/>
      <c r="BQ161" s="256"/>
      <c r="BR161" s="256"/>
      <c r="BS161" s="256"/>
      <c r="BT161" s="256"/>
      <c r="BU161" s="256"/>
      <c r="BV161" s="256"/>
      <c r="BW161" s="256"/>
      <c r="BX161" s="256"/>
      <c r="BY161" s="256"/>
      <c r="BZ161" s="256"/>
      <c r="CA161" s="256"/>
      <c r="CB161" s="256"/>
      <c r="CC161" s="256"/>
      <c r="CD161" s="256"/>
      <c r="CE161" s="256"/>
      <c r="CF161" s="256"/>
      <c r="CG161" s="256"/>
      <c r="CH161" s="256"/>
      <c r="CI161" s="256"/>
      <c r="CJ161" s="256"/>
      <c r="CK161" s="256"/>
      <c r="CL161" s="256"/>
      <c r="CM161" s="256"/>
      <c r="CN161" s="256"/>
      <c r="CO161" s="256"/>
      <c r="CP161" s="256"/>
      <c r="CQ161" s="256"/>
      <c r="CR161" s="256"/>
      <c r="CS161" s="256"/>
      <c r="CT161" s="256"/>
      <c r="CU161" s="256"/>
      <c r="CV161" s="256"/>
      <c r="CW161" s="256"/>
      <c r="CX161" s="256"/>
      <c r="CY161" s="256"/>
      <c r="CZ161" s="256"/>
      <c r="DA161" s="256"/>
      <c r="DB161" s="256"/>
      <c r="DC161" s="256"/>
      <c r="DD161" s="256"/>
      <c r="DE161" s="256"/>
      <c r="DF161" s="256"/>
      <c r="DG161" s="256"/>
      <c r="DH161" s="256"/>
      <c r="DI161" s="256"/>
      <c r="DJ161" s="256"/>
      <c r="DK161" s="256"/>
      <c r="DL161" s="256"/>
      <c r="DM161" s="256"/>
      <c r="DN161" s="256"/>
      <c r="DO161" s="256"/>
      <c r="DP161" s="256"/>
      <c r="DQ161" s="256"/>
      <c r="DR161" s="256"/>
      <c r="DS161" s="256"/>
      <c r="DT161" s="256"/>
      <c r="DU161" s="256"/>
      <c r="DV161" s="256"/>
      <c r="DW161" s="256"/>
      <c r="DX161" s="256"/>
      <c r="DY161" s="256"/>
      <c r="DZ161" s="256"/>
      <c r="EA161" s="256"/>
      <c r="EB161" s="256"/>
      <c r="EC161" s="256"/>
      <c r="ED161" s="256"/>
      <c r="EE161" s="256"/>
      <c r="EF161" s="256"/>
      <c r="EG161" s="256"/>
      <c r="EH161" s="256"/>
      <c r="EI161" s="256"/>
      <c r="EJ161" s="256"/>
      <c r="EK161" s="256"/>
    </row>
    <row r="162" spans="1:141" s="28" customFormat="1" x14ac:dyDescent="0.2">
      <c r="A162" s="51">
        <v>135</v>
      </c>
      <c r="B162" s="41" t="s">
        <v>206</v>
      </c>
      <c r="C162" s="51" t="s">
        <v>152</v>
      </c>
      <c r="D162" s="19">
        <v>1</v>
      </c>
      <c r="E162" s="307">
        <v>58985</v>
      </c>
      <c r="F162" s="303">
        <f t="shared" si="2"/>
        <v>58985</v>
      </c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  <c r="AD162" s="256"/>
      <c r="AE162" s="256"/>
      <c r="AF162" s="256"/>
      <c r="AG162" s="256"/>
      <c r="AH162" s="256"/>
      <c r="AI162" s="256"/>
      <c r="AJ162" s="256"/>
      <c r="AK162" s="256"/>
      <c r="AL162" s="256"/>
      <c r="AM162" s="256"/>
      <c r="AN162" s="256"/>
      <c r="AO162" s="256"/>
      <c r="AP162" s="256"/>
      <c r="AQ162" s="256"/>
      <c r="AR162" s="256"/>
      <c r="AS162" s="256"/>
      <c r="AT162" s="256"/>
      <c r="AU162" s="256"/>
      <c r="AV162" s="256"/>
      <c r="AW162" s="256"/>
      <c r="AX162" s="256"/>
      <c r="AY162" s="256"/>
      <c r="AZ162" s="256"/>
      <c r="BA162" s="256"/>
      <c r="BB162" s="256"/>
      <c r="BC162" s="256"/>
      <c r="BD162" s="256"/>
      <c r="BE162" s="256"/>
      <c r="BF162" s="256"/>
      <c r="BG162" s="256"/>
      <c r="BH162" s="256"/>
      <c r="BI162" s="256"/>
      <c r="BJ162" s="256"/>
      <c r="BK162" s="256"/>
      <c r="BL162" s="256"/>
      <c r="BM162" s="256"/>
      <c r="BN162" s="256"/>
      <c r="BO162" s="256"/>
      <c r="BP162" s="256"/>
      <c r="BQ162" s="256"/>
      <c r="BR162" s="256"/>
      <c r="BS162" s="256"/>
      <c r="BT162" s="256"/>
      <c r="BU162" s="256"/>
      <c r="BV162" s="256"/>
      <c r="BW162" s="256"/>
      <c r="BX162" s="256"/>
      <c r="BY162" s="256"/>
      <c r="BZ162" s="256"/>
      <c r="CA162" s="256"/>
      <c r="CB162" s="256"/>
      <c r="CC162" s="256"/>
      <c r="CD162" s="256"/>
      <c r="CE162" s="256"/>
      <c r="CF162" s="256"/>
      <c r="CG162" s="256"/>
      <c r="CH162" s="256"/>
      <c r="CI162" s="256"/>
      <c r="CJ162" s="256"/>
      <c r="CK162" s="256"/>
      <c r="CL162" s="256"/>
      <c r="CM162" s="256"/>
      <c r="CN162" s="256"/>
      <c r="CO162" s="256"/>
      <c r="CP162" s="256"/>
      <c r="CQ162" s="256"/>
      <c r="CR162" s="256"/>
      <c r="CS162" s="256"/>
      <c r="CT162" s="256"/>
      <c r="CU162" s="256"/>
      <c r="CV162" s="256"/>
      <c r="CW162" s="256"/>
      <c r="CX162" s="256"/>
      <c r="CY162" s="256"/>
      <c r="CZ162" s="256"/>
      <c r="DA162" s="256"/>
      <c r="DB162" s="256"/>
      <c r="DC162" s="256"/>
      <c r="DD162" s="256"/>
      <c r="DE162" s="256"/>
      <c r="DF162" s="256"/>
      <c r="DG162" s="256"/>
      <c r="DH162" s="256"/>
      <c r="DI162" s="256"/>
      <c r="DJ162" s="256"/>
      <c r="DK162" s="256"/>
      <c r="DL162" s="256"/>
      <c r="DM162" s="256"/>
      <c r="DN162" s="256"/>
      <c r="DO162" s="256"/>
      <c r="DP162" s="256"/>
      <c r="DQ162" s="256"/>
      <c r="DR162" s="256"/>
      <c r="DS162" s="256"/>
      <c r="DT162" s="256"/>
      <c r="DU162" s="256"/>
      <c r="DV162" s="256"/>
      <c r="DW162" s="256"/>
      <c r="DX162" s="256"/>
      <c r="DY162" s="256"/>
      <c r="DZ162" s="256"/>
      <c r="EA162" s="256"/>
      <c r="EB162" s="256"/>
      <c r="EC162" s="256"/>
      <c r="ED162" s="256"/>
      <c r="EE162" s="256"/>
      <c r="EF162" s="256"/>
      <c r="EG162" s="256"/>
      <c r="EH162" s="256"/>
      <c r="EI162" s="256"/>
      <c r="EJ162" s="256"/>
      <c r="EK162" s="256"/>
    </row>
    <row r="163" spans="1:141" s="28" customFormat="1" ht="20.399999999999999" x14ac:dyDescent="0.2">
      <c r="A163" s="51">
        <v>136</v>
      </c>
      <c r="B163" s="41" t="s">
        <v>207</v>
      </c>
      <c r="C163" s="51" t="s">
        <v>156</v>
      </c>
      <c r="D163" s="19">
        <v>1</v>
      </c>
      <c r="E163" s="307">
        <v>115774</v>
      </c>
      <c r="F163" s="303">
        <f t="shared" si="2"/>
        <v>115774</v>
      </c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6"/>
      <c r="AP163" s="256"/>
      <c r="AQ163" s="256"/>
      <c r="AR163" s="256"/>
      <c r="AS163" s="256"/>
      <c r="AT163" s="256"/>
      <c r="AU163" s="256"/>
      <c r="AV163" s="256"/>
      <c r="AW163" s="256"/>
      <c r="AX163" s="256"/>
      <c r="AY163" s="256"/>
      <c r="AZ163" s="256"/>
      <c r="BA163" s="256"/>
      <c r="BB163" s="256"/>
      <c r="BC163" s="256"/>
      <c r="BD163" s="256"/>
      <c r="BE163" s="256"/>
      <c r="BF163" s="256"/>
      <c r="BG163" s="256"/>
      <c r="BH163" s="256"/>
      <c r="BI163" s="256"/>
      <c r="BJ163" s="256"/>
      <c r="BK163" s="256"/>
      <c r="BL163" s="256"/>
      <c r="BM163" s="256"/>
      <c r="BN163" s="256"/>
      <c r="BO163" s="256"/>
      <c r="BP163" s="256"/>
      <c r="BQ163" s="256"/>
      <c r="BR163" s="256"/>
      <c r="BS163" s="256"/>
      <c r="BT163" s="256"/>
      <c r="BU163" s="256"/>
      <c r="BV163" s="256"/>
      <c r="BW163" s="256"/>
      <c r="BX163" s="256"/>
      <c r="BY163" s="256"/>
      <c r="BZ163" s="256"/>
      <c r="CA163" s="256"/>
      <c r="CB163" s="256"/>
      <c r="CC163" s="256"/>
      <c r="CD163" s="256"/>
      <c r="CE163" s="256"/>
      <c r="CF163" s="256"/>
      <c r="CG163" s="256"/>
      <c r="CH163" s="256"/>
      <c r="CI163" s="256"/>
      <c r="CJ163" s="256"/>
      <c r="CK163" s="256"/>
      <c r="CL163" s="256"/>
      <c r="CM163" s="256"/>
      <c r="CN163" s="256"/>
      <c r="CO163" s="256"/>
      <c r="CP163" s="256"/>
      <c r="CQ163" s="256"/>
      <c r="CR163" s="256"/>
      <c r="CS163" s="256"/>
      <c r="CT163" s="256"/>
      <c r="CU163" s="256"/>
      <c r="CV163" s="256"/>
      <c r="CW163" s="256"/>
      <c r="CX163" s="256"/>
      <c r="CY163" s="256"/>
      <c r="CZ163" s="256"/>
      <c r="DA163" s="256"/>
      <c r="DB163" s="256"/>
      <c r="DC163" s="256"/>
      <c r="DD163" s="256"/>
      <c r="DE163" s="256"/>
      <c r="DF163" s="256"/>
      <c r="DG163" s="256"/>
      <c r="DH163" s="256"/>
      <c r="DI163" s="256"/>
      <c r="DJ163" s="256"/>
      <c r="DK163" s="256"/>
      <c r="DL163" s="256"/>
      <c r="DM163" s="256"/>
      <c r="DN163" s="256"/>
      <c r="DO163" s="256"/>
      <c r="DP163" s="256"/>
      <c r="DQ163" s="256"/>
      <c r="DR163" s="256"/>
      <c r="DS163" s="256"/>
      <c r="DT163" s="256"/>
      <c r="DU163" s="256"/>
      <c r="DV163" s="256"/>
      <c r="DW163" s="256"/>
      <c r="DX163" s="256"/>
      <c r="DY163" s="256"/>
      <c r="DZ163" s="256"/>
      <c r="EA163" s="256"/>
      <c r="EB163" s="256"/>
      <c r="EC163" s="256"/>
      <c r="ED163" s="256"/>
      <c r="EE163" s="256"/>
      <c r="EF163" s="256"/>
      <c r="EG163" s="256"/>
      <c r="EH163" s="256"/>
      <c r="EI163" s="256"/>
      <c r="EJ163" s="256"/>
      <c r="EK163" s="256"/>
    </row>
    <row r="164" spans="1:141" s="28" customFormat="1" x14ac:dyDescent="0.2">
      <c r="A164" s="51">
        <v>137</v>
      </c>
      <c r="B164" s="41" t="s">
        <v>208</v>
      </c>
      <c r="C164" s="51" t="s">
        <v>153</v>
      </c>
      <c r="D164" s="19">
        <v>1</v>
      </c>
      <c r="E164" s="307">
        <v>161213</v>
      </c>
      <c r="F164" s="303">
        <f t="shared" si="2"/>
        <v>161213</v>
      </c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6"/>
      <c r="AP164" s="256"/>
      <c r="AQ164" s="256"/>
      <c r="AR164" s="256"/>
      <c r="AS164" s="256"/>
      <c r="AT164" s="256"/>
      <c r="AU164" s="256"/>
      <c r="AV164" s="256"/>
      <c r="AW164" s="256"/>
      <c r="AX164" s="256"/>
      <c r="AY164" s="256"/>
      <c r="AZ164" s="256"/>
      <c r="BA164" s="256"/>
      <c r="BB164" s="256"/>
      <c r="BC164" s="256"/>
      <c r="BD164" s="256"/>
      <c r="BE164" s="256"/>
      <c r="BF164" s="256"/>
      <c r="BG164" s="256"/>
      <c r="BH164" s="256"/>
      <c r="BI164" s="256"/>
      <c r="BJ164" s="256"/>
      <c r="BK164" s="256"/>
      <c r="BL164" s="256"/>
      <c r="BM164" s="256"/>
      <c r="BN164" s="256"/>
      <c r="BO164" s="256"/>
      <c r="BP164" s="256"/>
      <c r="BQ164" s="256"/>
      <c r="BR164" s="256"/>
      <c r="BS164" s="256"/>
      <c r="BT164" s="256"/>
      <c r="BU164" s="256"/>
      <c r="BV164" s="256"/>
      <c r="BW164" s="256"/>
      <c r="BX164" s="256"/>
      <c r="BY164" s="256"/>
      <c r="BZ164" s="256"/>
      <c r="CA164" s="256"/>
      <c r="CB164" s="256"/>
      <c r="CC164" s="256"/>
      <c r="CD164" s="256"/>
      <c r="CE164" s="256"/>
      <c r="CF164" s="256"/>
      <c r="CG164" s="256"/>
      <c r="CH164" s="256"/>
      <c r="CI164" s="256"/>
      <c r="CJ164" s="256"/>
      <c r="CK164" s="256"/>
      <c r="CL164" s="256"/>
      <c r="CM164" s="256"/>
      <c r="CN164" s="256"/>
      <c r="CO164" s="256"/>
      <c r="CP164" s="256"/>
      <c r="CQ164" s="256"/>
      <c r="CR164" s="256"/>
      <c r="CS164" s="256"/>
      <c r="CT164" s="256"/>
      <c r="CU164" s="256"/>
      <c r="CV164" s="256"/>
      <c r="CW164" s="256"/>
      <c r="CX164" s="256"/>
      <c r="CY164" s="256"/>
      <c r="CZ164" s="256"/>
      <c r="DA164" s="256"/>
      <c r="DB164" s="256"/>
      <c r="DC164" s="256"/>
      <c r="DD164" s="256"/>
      <c r="DE164" s="256"/>
      <c r="DF164" s="256"/>
      <c r="DG164" s="256"/>
      <c r="DH164" s="256"/>
      <c r="DI164" s="256"/>
      <c r="DJ164" s="256"/>
      <c r="DK164" s="256"/>
      <c r="DL164" s="256"/>
      <c r="DM164" s="256"/>
      <c r="DN164" s="256"/>
      <c r="DO164" s="256"/>
      <c r="DP164" s="256"/>
      <c r="DQ164" s="256"/>
      <c r="DR164" s="256"/>
      <c r="DS164" s="256"/>
      <c r="DT164" s="256"/>
      <c r="DU164" s="256"/>
      <c r="DV164" s="256"/>
      <c r="DW164" s="256"/>
      <c r="DX164" s="256"/>
      <c r="DY164" s="256"/>
      <c r="DZ164" s="256"/>
      <c r="EA164" s="256"/>
      <c r="EB164" s="256"/>
      <c r="EC164" s="256"/>
      <c r="ED164" s="256"/>
      <c r="EE164" s="256"/>
      <c r="EF164" s="256"/>
      <c r="EG164" s="256"/>
      <c r="EH164" s="256"/>
      <c r="EI164" s="256"/>
      <c r="EJ164" s="256"/>
      <c r="EK164" s="256"/>
    </row>
    <row r="165" spans="1:141" s="28" customFormat="1" ht="20.399999999999999" x14ac:dyDescent="0.2">
      <c r="A165" s="51">
        <v>138</v>
      </c>
      <c r="B165" s="41" t="s">
        <v>209</v>
      </c>
      <c r="C165" s="51" t="s">
        <v>156</v>
      </c>
      <c r="D165" s="19">
        <v>1</v>
      </c>
      <c r="E165" s="307">
        <v>171622</v>
      </c>
      <c r="F165" s="303">
        <f t="shared" si="2"/>
        <v>171622</v>
      </c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6"/>
      <c r="AP165" s="256"/>
      <c r="AQ165" s="256"/>
      <c r="AR165" s="256"/>
      <c r="AS165" s="256"/>
      <c r="AT165" s="256"/>
      <c r="AU165" s="256"/>
      <c r="AV165" s="256"/>
      <c r="AW165" s="256"/>
      <c r="AX165" s="256"/>
      <c r="AY165" s="256"/>
      <c r="AZ165" s="256"/>
      <c r="BA165" s="256"/>
      <c r="BB165" s="256"/>
      <c r="BC165" s="256"/>
      <c r="BD165" s="256"/>
      <c r="BE165" s="256"/>
      <c r="BF165" s="256"/>
      <c r="BG165" s="256"/>
      <c r="BH165" s="256"/>
      <c r="BI165" s="256"/>
      <c r="BJ165" s="256"/>
      <c r="BK165" s="256"/>
      <c r="BL165" s="256"/>
      <c r="BM165" s="256"/>
      <c r="BN165" s="256"/>
      <c r="BO165" s="256"/>
      <c r="BP165" s="256"/>
      <c r="BQ165" s="256"/>
      <c r="BR165" s="256"/>
      <c r="BS165" s="256"/>
      <c r="BT165" s="256"/>
      <c r="BU165" s="256"/>
      <c r="BV165" s="256"/>
      <c r="BW165" s="256"/>
      <c r="BX165" s="256"/>
      <c r="BY165" s="256"/>
      <c r="BZ165" s="256"/>
      <c r="CA165" s="256"/>
      <c r="CB165" s="256"/>
      <c r="CC165" s="256"/>
      <c r="CD165" s="256"/>
      <c r="CE165" s="256"/>
      <c r="CF165" s="256"/>
      <c r="CG165" s="256"/>
      <c r="CH165" s="256"/>
      <c r="CI165" s="256"/>
      <c r="CJ165" s="256"/>
      <c r="CK165" s="256"/>
      <c r="CL165" s="256"/>
      <c r="CM165" s="256"/>
      <c r="CN165" s="256"/>
      <c r="CO165" s="256"/>
      <c r="CP165" s="256"/>
      <c r="CQ165" s="256"/>
      <c r="CR165" s="256"/>
      <c r="CS165" s="256"/>
      <c r="CT165" s="256"/>
      <c r="CU165" s="256"/>
      <c r="CV165" s="256"/>
      <c r="CW165" s="256"/>
      <c r="CX165" s="256"/>
      <c r="CY165" s="256"/>
      <c r="CZ165" s="256"/>
      <c r="DA165" s="256"/>
      <c r="DB165" s="256"/>
      <c r="DC165" s="256"/>
      <c r="DD165" s="256"/>
      <c r="DE165" s="256"/>
      <c r="DF165" s="256"/>
      <c r="DG165" s="256"/>
      <c r="DH165" s="256"/>
      <c r="DI165" s="256"/>
      <c r="DJ165" s="256"/>
      <c r="DK165" s="256"/>
      <c r="DL165" s="256"/>
      <c r="DM165" s="256"/>
      <c r="DN165" s="256"/>
      <c r="DO165" s="256"/>
      <c r="DP165" s="256"/>
      <c r="DQ165" s="256"/>
      <c r="DR165" s="256"/>
      <c r="DS165" s="256"/>
      <c r="DT165" s="256"/>
      <c r="DU165" s="256"/>
      <c r="DV165" s="256"/>
      <c r="DW165" s="256"/>
      <c r="DX165" s="256"/>
      <c r="DY165" s="256"/>
      <c r="DZ165" s="256"/>
      <c r="EA165" s="256"/>
      <c r="EB165" s="256"/>
      <c r="EC165" s="256"/>
      <c r="ED165" s="256"/>
      <c r="EE165" s="256"/>
      <c r="EF165" s="256"/>
      <c r="EG165" s="256"/>
      <c r="EH165" s="256"/>
      <c r="EI165" s="256"/>
      <c r="EJ165" s="256"/>
      <c r="EK165" s="256"/>
    </row>
    <row r="166" spans="1:141" s="28" customFormat="1" ht="20.399999999999999" x14ac:dyDescent="0.2">
      <c r="A166" s="51">
        <v>139</v>
      </c>
      <c r="B166" s="41" t="s">
        <v>210</v>
      </c>
      <c r="C166" s="51" t="s">
        <v>152</v>
      </c>
      <c r="D166" s="19">
        <v>1</v>
      </c>
      <c r="E166" s="307">
        <v>220741</v>
      </c>
      <c r="F166" s="303">
        <f t="shared" si="2"/>
        <v>220741</v>
      </c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6"/>
      <c r="AP166" s="256"/>
      <c r="AQ166" s="256"/>
      <c r="AR166" s="256"/>
      <c r="AS166" s="256"/>
      <c r="AT166" s="256"/>
      <c r="AU166" s="256"/>
      <c r="AV166" s="256"/>
      <c r="AW166" s="256"/>
      <c r="AX166" s="256"/>
      <c r="AY166" s="256"/>
      <c r="AZ166" s="256"/>
      <c r="BA166" s="256"/>
      <c r="BB166" s="256"/>
      <c r="BC166" s="256"/>
      <c r="BD166" s="256"/>
      <c r="BE166" s="256"/>
      <c r="BF166" s="256"/>
      <c r="BG166" s="256"/>
      <c r="BH166" s="256"/>
      <c r="BI166" s="256"/>
      <c r="BJ166" s="256"/>
      <c r="BK166" s="256"/>
      <c r="BL166" s="256"/>
      <c r="BM166" s="256"/>
      <c r="BN166" s="256"/>
      <c r="BO166" s="256"/>
      <c r="BP166" s="256"/>
      <c r="BQ166" s="256"/>
      <c r="BR166" s="256"/>
      <c r="BS166" s="256"/>
      <c r="BT166" s="256"/>
      <c r="BU166" s="256"/>
      <c r="BV166" s="256"/>
      <c r="BW166" s="256"/>
      <c r="BX166" s="256"/>
      <c r="BY166" s="256"/>
      <c r="BZ166" s="256"/>
      <c r="CA166" s="256"/>
      <c r="CB166" s="256"/>
      <c r="CC166" s="256"/>
      <c r="CD166" s="256"/>
      <c r="CE166" s="256"/>
      <c r="CF166" s="256"/>
      <c r="CG166" s="256"/>
      <c r="CH166" s="256"/>
      <c r="CI166" s="256"/>
      <c r="CJ166" s="256"/>
      <c r="CK166" s="256"/>
      <c r="CL166" s="256"/>
      <c r="CM166" s="256"/>
      <c r="CN166" s="256"/>
      <c r="CO166" s="256"/>
      <c r="CP166" s="256"/>
      <c r="CQ166" s="256"/>
      <c r="CR166" s="256"/>
      <c r="CS166" s="256"/>
      <c r="CT166" s="256"/>
      <c r="CU166" s="256"/>
      <c r="CV166" s="256"/>
      <c r="CW166" s="256"/>
      <c r="CX166" s="256"/>
      <c r="CY166" s="256"/>
      <c r="CZ166" s="256"/>
      <c r="DA166" s="256"/>
      <c r="DB166" s="256"/>
      <c r="DC166" s="256"/>
      <c r="DD166" s="256"/>
      <c r="DE166" s="256"/>
      <c r="DF166" s="256"/>
      <c r="DG166" s="256"/>
      <c r="DH166" s="256"/>
      <c r="DI166" s="256"/>
      <c r="DJ166" s="256"/>
      <c r="DK166" s="256"/>
      <c r="DL166" s="256"/>
      <c r="DM166" s="256"/>
      <c r="DN166" s="256"/>
      <c r="DO166" s="256"/>
      <c r="DP166" s="256"/>
      <c r="DQ166" s="256"/>
      <c r="DR166" s="256"/>
      <c r="DS166" s="256"/>
      <c r="DT166" s="256"/>
      <c r="DU166" s="256"/>
      <c r="DV166" s="256"/>
      <c r="DW166" s="256"/>
      <c r="DX166" s="256"/>
      <c r="DY166" s="256"/>
      <c r="DZ166" s="256"/>
      <c r="EA166" s="256"/>
      <c r="EB166" s="256"/>
      <c r="EC166" s="256"/>
      <c r="ED166" s="256"/>
      <c r="EE166" s="256"/>
      <c r="EF166" s="256"/>
      <c r="EG166" s="256"/>
      <c r="EH166" s="256"/>
      <c r="EI166" s="256"/>
      <c r="EJ166" s="256"/>
      <c r="EK166" s="256"/>
    </row>
    <row r="167" spans="1:141" s="28" customFormat="1" ht="20.399999999999999" x14ac:dyDescent="0.2">
      <c r="A167" s="51">
        <v>140</v>
      </c>
      <c r="B167" s="41" t="s">
        <v>211</v>
      </c>
      <c r="C167" s="51" t="s">
        <v>152</v>
      </c>
      <c r="D167" s="19">
        <v>1</v>
      </c>
      <c r="E167" s="307">
        <v>203500</v>
      </c>
      <c r="F167" s="303">
        <f t="shared" si="2"/>
        <v>203500</v>
      </c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6"/>
      <c r="AP167" s="256"/>
      <c r="AQ167" s="256"/>
      <c r="AR167" s="256"/>
      <c r="AS167" s="256"/>
      <c r="AT167" s="256"/>
      <c r="AU167" s="256"/>
      <c r="AV167" s="256"/>
      <c r="AW167" s="256"/>
      <c r="AX167" s="256"/>
      <c r="AY167" s="256"/>
      <c r="AZ167" s="256"/>
      <c r="BA167" s="256"/>
      <c r="BB167" s="256"/>
      <c r="BC167" s="256"/>
      <c r="BD167" s="256"/>
      <c r="BE167" s="256"/>
      <c r="BF167" s="256"/>
      <c r="BG167" s="256"/>
      <c r="BH167" s="256"/>
      <c r="BI167" s="256"/>
      <c r="BJ167" s="256"/>
      <c r="BK167" s="256"/>
      <c r="BL167" s="256"/>
      <c r="BM167" s="256"/>
      <c r="BN167" s="256"/>
      <c r="BO167" s="256"/>
      <c r="BP167" s="256"/>
      <c r="BQ167" s="256"/>
      <c r="BR167" s="256"/>
      <c r="BS167" s="256"/>
      <c r="BT167" s="256"/>
      <c r="BU167" s="256"/>
      <c r="BV167" s="256"/>
      <c r="BW167" s="256"/>
      <c r="BX167" s="256"/>
      <c r="BY167" s="256"/>
      <c r="BZ167" s="256"/>
      <c r="CA167" s="256"/>
      <c r="CB167" s="256"/>
      <c r="CC167" s="256"/>
      <c r="CD167" s="256"/>
      <c r="CE167" s="256"/>
      <c r="CF167" s="256"/>
      <c r="CG167" s="256"/>
      <c r="CH167" s="256"/>
      <c r="CI167" s="256"/>
      <c r="CJ167" s="256"/>
      <c r="CK167" s="256"/>
      <c r="CL167" s="256"/>
      <c r="CM167" s="256"/>
      <c r="CN167" s="256"/>
      <c r="CO167" s="256"/>
      <c r="CP167" s="256"/>
      <c r="CQ167" s="256"/>
      <c r="CR167" s="256"/>
      <c r="CS167" s="256"/>
      <c r="CT167" s="256"/>
      <c r="CU167" s="256"/>
      <c r="CV167" s="256"/>
      <c r="CW167" s="256"/>
      <c r="CX167" s="256"/>
      <c r="CY167" s="256"/>
      <c r="CZ167" s="256"/>
      <c r="DA167" s="256"/>
      <c r="DB167" s="256"/>
      <c r="DC167" s="256"/>
      <c r="DD167" s="256"/>
      <c r="DE167" s="256"/>
      <c r="DF167" s="256"/>
      <c r="DG167" s="256"/>
      <c r="DH167" s="256"/>
      <c r="DI167" s="256"/>
      <c r="DJ167" s="256"/>
      <c r="DK167" s="256"/>
      <c r="DL167" s="256"/>
      <c r="DM167" s="256"/>
      <c r="DN167" s="256"/>
      <c r="DO167" s="256"/>
      <c r="DP167" s="256"/>
      <c r="DQ167" s="256"/>
      <c r="DR167" s="256"/>
      <c r="DS167" s="256"/>
      <c r="DT167" s="256"/>
      <c r="DU167" s="256"/>
      <c r="DV167" s="256"/>
      <c r="DW167" s="256"/>
      <c r="DX167" s="256"/>
      <c r="DY167" s="256"/>
      <c r="DZ167" s="256"/>
      <c r="EA167" s="256"/>
      <c r="EB167" s="256"/>
      <c r="EC167" s="256"/>
      <c r="ED167" s="256"/>
      <c r="EE167" s="256"/>
      <c r="EF167" s="256"/>
      <c r="EG167" s="256"/>
      <c r="EH167" s="256"/>
      <c r="EI167" s="256"/>
      <c r="EJ167" s="256"/>
      <c r="EK167" s="256"/>
    </row>
    <row r="168" spans="1:141" s="28" customFormat="1" ht="20.399999999999999" x14ac:dyDescent="0.2">
      <c r="A168" s="51">
        <v>141</v>
      </c>
      <c r="B168" s="41" t="s">
        <v>212</v>
      </c>
      <c r="C168" s="51" t="s">
        <v>152</v>
      </c>
      <c r="D168" s="19">
        <v>1</v>
      </c>
      <c r="E168" s="307">
        <v>180329</v>
      </c>
      <c r="F168" s="303">
        <f t="shared" si="2"/>
        <v>180329</v>
      </c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6"/>
      <c r="AP168" s="256"/>
      <c r="AQ168" s="256"/>
      <c r="AR168" s="256"/>
      <c r="AS168" s="256"/>
      <c r="AT168" s="256"/>
      <c r="AU168" s="256"/>
      <c r="AV168" s="256"/>
      <c r="AW168" s="256"/>
      <c r="AX168" s="256"/>
      <c r="AY168" s="256"/>
      <c r="AZ168" s="256"/>
      <c r="BA168" s="256"/>
      <c r="BB168" s="256"/>
      <c r="BC168" s="256"/>
      <c r="BD168" s="256"/>
      <c r="BE168" s="256"/>
      <c r="BF168" s="256"/>
      <c r="BG168" s="256"/>
      <c r="BH168" s="256"/>
      <c r="BI168" s="256"/>
      <c r="BJ168" s="256"/>
      <c r="BK168" s="256"/>
      <c r="BL168" s="256"/>
      <c r="BM168" s="256"/>
      <c r="BN168" s="256"/>
      <c r="BO168" s="256"/>
      <c r="BP168" s="256"/>
      <c r="BQ168" s="256"/>
      <c r="BR168" s="256"/>
      <c r="BS168" s="256"/>
      <c r="BT168" s="256"/>
      <c r="BU168" s="256"/>
      <c r="BV168" s="256"/>
      <c r="BW168" s="256"/>
      <c r="BX168" s="256"/>
      <c r="BY168" s="256"/>
      <c r="BZ168" s="256"/>
      <c r="CA168" s="256"/>
      <c r="CB168" s="256"/>
      <c r="CC168" s="256"/>
      <c r="CD168" s="256"/>
      <c r="CE168" s="256"/>
      <c r="CF168" s="256"/>
      <c r="CG168" s="256"/>
      <c r="CH168" s="256"/>
      <c r="CI168" s="256"/>
      <c r="CJ168" s="256"/>
      <c r="CK168" s="256"/>
      <c r="CL168" s="256"/>
      <c r="CM168" s="256"/>
      <c r="CN168" s="256"/>
      <c r="CO168" s="256"/>
      <c r="CP168" s="256"/>
      <c r="CQ168" s="256"/>
      <c r="CR168" s="256"/>
      <c r="CS168" s="256"/>
      <c r="CT168" s="256"/>
      <c r="CU168" s="256"/>
      <c r="CV168" s="256"/>
      <c r="CW168" s="256"/>
      <c r="CX168" s="256"/>
      <c r="CY168" s="256"/>
      <c r="CZ168" s="256"/>
      <c r="DA168" s="256"/>
      <c r="DB168" s="256"/>
      <c r="DC168" s="256"/>
      <c r="DD168" s="256"/>
      <c r="DE168" s="256"/>
      <c r="DF168" s="256"/>
      <c r="DG168" s="256"/>
      <c r="DH168" s="256"/>
      <c r="DI168" s="256"/>
      <c r="DJ168" s="256"/>
      <c r="DK168" s="256"/>
      <c r="DL168" s="256"/>
      <c r="DM168" s="256"/>
      <c r="DN168" s="256"/>
      <c r="DO168" s="256"/>
      <c r="DP168" s="256"/>
      <c r="DQ168" s="256"/>
      <c r="DR168" s="256"/>
      <c r="DS168" s="256"/>
      <c r="DT168" s="256"/>
      <c r="DU168" s="256"/>
      <c r="DV168" s="256"/>
      <c r="DW168" s="256"/>
      <c r="DX168" s="256"/>
      <c r="DY168" s="256"/>
      <c r="DZ168" s="256"/>
      <c r="EA168" s="256"/>
      <c r="EB168" s="256"/>
      <c r="EC168" s="256"/>
      <c r="ED168" s="256"/>
      <c r="EE168" s="256"/>
      <c r="EF168" s="256"/>
      <c r="EG168" s="256"/>
      <c r="EH168" s="256"/>
      <c r="EI168" s="256"/>
      <c r="EJ168" s="256"/>
      <c r="EK168" s="256"/>
    </row>
    <row r="169" spans="1:141" s="28" customFormat="1" ht="20.399999999999999" x14ac:dyDescent="0.2">
      <c r="A169" s="51">
        <v>142</v>
      </c>
      <c r="B169" s="41" t="s">
        <v>213</v>
      </c>
      <c r="C169" s="51" t="s">
        <v>153</v>
      </c>
      <c r="D169" s="19">
        <v>1</v>
      </c>
      <c r="E169" s="307">
        <v>123361</v>
      </c>
      <c r="F169" s="303">
        <f t="shared" si="2"/>
        <v>123361</v>
      </c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6"/>
      <c r="AP169" s="256"/>
      <c r="AQ169" s="256"/>
      <c r="AR169" s="256"/>
      <c r="AS169" s="256"/>
      <c r="AT169" s="256"/>
      <c r="AU169" s="256"/>
      <c r="AV169" s="256"/>
      <c r="AW169" s="256"/>
      <c r="AX169" s="256"/>
      <c r="AY169" s="256"/>
      <c r="AZ169" s="256"/>
      <c r="BA169" s="256"/>
      <c r="BB169" s="256"/>
      <c r="BC169" s="256"/>
      <c r="BD169" s="256"/>
      <c r="BE169" s="256"/>
      <c r="BF169" s="256"/>
      <c r="BG169" s="256"/>
      <c r="BH169" s="256"/>
      <c r="BI169" s="256"/>
      <c r="BJ169" s="256"/>
      <c r="BK169" s="256"/>
      <c r="BL169" s="256"/>
      <c r="BM169" s="256"/>
      <c r="BN169" s="256"/>
      <c r="BO169" s="256"/>
      <c r="BP169" s="256"/>
      <c r="BQ169" s="256"/>
      <c r="BR169" s="256"/>
      <c r="BS169" s="256"/>
      <c r="BT169" s="256"/>
      <c r="BU169" s="256"/>
      <c r="BV169" s="256"/>
      <c r="BW169" s="256"/>
      <c r="BX169" s="256"/>
      <c r="BY169" s="256"/>
      <c r="BZ169" s="256"/>
      <c r="CA169" s="256"/>
      <c r="CB169" s="256"/>
      <c r="CC169" s="256"/>
      <c r="CD169" s="256"/>
      <c r="CE169" s="256"/>
      <c r="CF169" s="256"/>
      <c r="CG169" s="256"/>
      <c r="CH169" s="256"/>
      <c r="CI169" s="256"/>
      <c r="CJ169" s="256"/>
      <c r="CK169" s="256"/>
      <c r="CL169" s="256"/>
      <c r="CM169" s="256"/>
      <c r="CN169" s="256"/>
      <c r="CO169" s="256"/>
      <c r="CP169" s="256"/>
      <c r="CQ169" s="256"/>
      <c r="CR169" s="256"/>
      <c r="CS169" s="256"/>
      <c r="CT169" s="256"/>
      <c r="CU169" s="256"/>
      <c r="CV169" s="256"/>
      <c r="CW169" s="256"/>
      <c r="CX169" s="256"/>
      <c r="CY169" s="256"/>
      <c r="CZ169" s="256"/>
      <c r="DA169" s="256"/>
      <c r="DB169" s="256"/>
      <c r="DC169" s="256"/>
      <c r="DD169" s="256"/>
      <c r="DE169" s="256"/>
      <c r="DF169" s="256"/>
      <c r="DG169" s="256"/>
      <c r="DH169" s="256"/>
      <c r="DI169" s="256"/>
      <c r="DJ169" s="256"/>
      <c r="DK169" s="256"/>
      <c r="DL169" s="256"/>
      <c r="DM169" s="256"/>
      <c r="DN169" s="256"/>
      <c r="DO169" s="256"/>
      <c r="DP169" s="256"/>
      <c r="DQ169" s="256"/>
      <c r="DR169" s="256"/>
      <c r="DS169" s="256"/>
      <c r="DT169" s="256"/>
      <c r="DU169" s="256"/>
      <c r="DV169" s="256"/>
      <c r="DW169" s="256"/>
      <c r="DX169" s="256"/>
      <c r="DY169" s="256"/>
      <c r="DZ169" s="256"/>
      <c r="EA169" s="256"/>
      <c r="EB169" s="256"/>
      <c r="EC169" s="256"/>
      <c r="ED169" s="256"/>
      <c r="EE169" s="256"/>
      <c r="EF169" s="256"/>
      <c r="EG169" s="256"/>
      <c r="EH169" s="256"/>
      <c r="EI169" s="256"/>
      <c r="EJ169" s="256"/>
      <c r="EK169" s="256"/>
    </row>
    <row r="170" spans="1:141" s="28" customFormat="1" ht="20.399999999999999" x14ac:dyDescent="0.2">
      <c r="A170" s="51">
        <v>143</v>
      </c>
      <c r="B170" s="41" t="s">
        <v>214</v>
      </c>
      <c r="C170" s="51" t="s">
        <v>153</v>
      </c>
      <c r="D170" s="19">
        <v>1</v>
      </c>
      <c r="E170" s="307">
        <v>163746</v>
      </c>
      <c r="F170" s="303">
        <f t="shared" si="2"/>
        <v>163746</v>
      </c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6"/>
      <c r="AP170" s="256"/>
      <c r="AQ170" s="256"/>
      <c r="AR170" s="256"/>
      <c r="AS170" s="256"/>
      <c r="AT170" s="256"/>
      <c r="AU170" s="256"/>
      <c r="AV170" s="256"/>
      <c r="AW170" s="256"/>
      <c r="AX170" s="256"/>
      <c r="AY170" s="256"/>
      <c r="AZ170" s="256"/>
      <c r="BA170" s="256"/>
      <c r="BB170" s="256"/>
      <c r="BC170" s="256"/>
      <c r="BD170" s="256"/>
      <c r="BE170" s="256"/>
      <c r="BF170" s="256"/>
      <c r="BG170" s="256"/>
      <c r="BH170" s="256"/>
      <c r="BI170" s="256"/>
      <c r="BJ170" s="256"/>
      <c r="BK170" s="256"/>
      <c r="BL170" s="256"/>
      <c r="BM170" s="256"/>
      <c r="BN170" s="256"/>
      <c r="BO170" s="256"/>
      <c r="BP170" s="256"/>
      <c r="BQ170" s="256"/>
      <c r="BR170" s="256"/>
      <c r="BS170" s="256"/>
      <c r="BT170" s="256"/>
      <c r="BU170" s="256"/>
      <c r="BV170" s="256"/>
      <c r="BW170" s="256"/>
      <c r="BX170" s="256"/>
      <c r="BY170" s="256"/>
      <c r="BZ170" s="256"/>
      <c r="CA170" s="256"/>
      <c r="CB170" s="256"/>
      <c r="CC170" s="256"/>
      <c r="CD170" s="256"/>
      <c r="CE170" s="256"/>
      <c r="CF170" s="256"/>
      <c r="CG170" s="256"/>
      <c r="CH170" s="256"/>
      <c r="CI170" s="256"/>
      <c r="CJ170" s="256"/>
      <c r="CK170" s="256"/>
      <c r="CL170" s="256"/>
      <c r="CM170" s="256"/>
      <c r="CN170" s="256"/>
      <c r="CO170" s="256"/>
      <c r="CP170" s="256"/>
      <c r="CQ170" s="256"/>
      <c r="CR170" s="256"/>
      <c r="CS170" s="256"/>
      <c r="CT170" s="256"/>
      <c r="CU170" s="256"/>
      <c r="CV170" s="256"/>
      <c r="CW170" s="256"/>
      <c r="CX170" s="256"/>
      <c r="CY170" s="256"/>
      <c r="CZ170" s="256"/>
      <c r="DA170" s="256"/>
      <c r="DB170" s="256"/>
      <c r="DC170" s="256"/>
      <c r="DD170" s="256"/>
      <c r="DE170" s="256"/>
      <c r="DF170" s="256"/>
      <c r="DG170" s="256"/>
      <c r="DH170" s="256"/>
      <c r="DI170" s="256"/>
      <c r="DJ170" s="256"/>
      <c r="DK170" s="256"/>
      <c r="DL170" s="256"/>
      <c r="DM170" s="256"/>
      <c r="DN170" s="256"/>
      <c r="DO170" s="256"/>
      <c r="DP170" s="256"/>
      <c r="DQ170" s="256"/>
      <c r="DR170" s="256"/>
      <c r="DS170" s="256"/>
      <c r="DT170" s="256"/>
      <c r="DU170" s="256"/>
      <c r="DV170" s="256"/>
      <c r="DW170" s="256"/>
      <c r="DX170" s="256"/>
      <c r="DY170" s="256"/>
      <c r="DZ170" s="256"/>
      <c r="EA170" s="256"/>
      <c r="EB170" s="256"/>
      <c r="EC170" s="256"/>
      <c r="ED170" s="256"/>
      <c r="EE170" s="256"/>
      <c r="EF170" s="256"/>
      <c r="EG170" s="256"/>
      <c r="EH170" s="256"/>
      <c r="EI170" s="256"/>
      <c r="EJ170" s="256"/>
      <c r="EK170" s="256"/>
    </row>
    <row r="171" spans="1:141" s="45" customFormat="1" ht="19.2" customHeight="1" x14ac:dyDescent="0.2">
      <c r="A171" s="334" t="s">
        <v>72</v>
      </c>
      <c r="B171" s="335"/>
      <c r="C171" s="43"/>
      <c r="D171" s="124"/>
      <c r="E171" s="312"/>
      <c r="F171" s="303">
        <f t="shared" si="2"/>
        <v>0</v>
      </c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  <c r="Q171" s="255"/>
      <c r="R171" s="255"/>
      <c r="S171" s="255"/>
      <c r="T171" s="255"/>
      <c r="U171" s="255"/>
      <c r="V171" s="255"/>
      <c r="W171" s="255"/>
      <c r="X171" s="255"/>
      <c r="Y171" s="255"/>
      <c r="Z171" s="255"/>
      <c r="AA171" s="255"/>
      <c r="AB171" s="255"/>
      <c r="AC171" s="255"/>
      <c r="AD171" s="255"/>
      <c r="AE171" s="255"/>
      <c r="AF171" s="255"/>
      <c r="AG171" s="255"/>
      <c r="AH171" s="255"/>
      <c r="AI171" s="255"/>
      <c r="AJ171" s="255"/>
      <c r="AK171" s="255"/>
      <c r="AL171" s="255"/>
      <c r="AM171" s="255"/>
      <c r="AN171" s="255"/>
      <c r="AO171" s="255"/>
      <c r="AP171" s="255"/>
      <c r="AQ171" s="255"/>
      <c r="AR171" s="255"/>
      <c r="AS171" s="255"/>
      <c r="AT171" s="255"/>
      <c r="AU171" s="255"/>
      <c r="AV171" s="255"/>
      <c r="AW171" s="255"/>
      <c r="AX171" s="255"/>
      <c r="AY171" s="255"/>
      <c r="AZ171" s="255"/>
      <c r="BA171" s="255"/>
      <c r="BB171" s="255"/>
      <c r="BC171" s="255"/>
      <c r="BD171" s="255"/>
      <c r="BE171" s="255"/>
      <c r="BF171" s="255"/>
      <c r="BG171" s="255"/>
      <c r="BH171" s="255"/>
      <c r="BI171" s="255"/>
      <c r="BJ171" s="255"/>
      <c r="BK171" s="255"/>
      <c r="BL171" s="255"/>
      <c r="BM171" s="255"/>
      <c r="BN171" s="255"/>
      <c r="BO171" s="255"/>
      <c r="BP171" s="255"/>
      <c r="BQ171" s="255"/>
      <c r="BR171" s="255"/>
      <c r="BS171" s="255"/>
      <c r="BT171" s="255"/>
      <c r="BU171" s="255"/>
      <c r="BV171" s="255"/>
      <c r="BW171" s="255"/>
      <c r="BX171" s="255"/>
      <c r="BY171" s="255"/>
      <c r="BZ171" s="255"/>
      <c r="CA171" s="255"/>
      <c r="CB171" s="255"/>
      <c r="CC171" s="255"/>
      <c r="CD171" s="255"/>
      <c r="CE171" s="255"/>
      <c r="CF171" s="255"/>
      <c r="CG171" s="255"/>
      <c r="CH171" s="255"/>
      <c r="CI171" s="255"/>
      <c r="CJ171" s="255"/>
      <c r="CK171" s="255"/>
      <c r="CL171" s="255"/>
      <c r="CM171" s="255"/>
      <c r="CN171" s="255"/>
      <c r="CO171" s="255"/>
      <c r="CP171" s="255"/>
      <c r="CQ171" s="255"/>
      <c r="CR171" s="255"/>
      <c r="CS171" s="255"/>
      <c r="CT171" s="255"/>
      <c r="CU171" s="255"/>
      <c r="CV171" s="255"/>
      <c r="CW171" s="255"/>
      <c r="CX171" s="255"/>
      <c r="CY171" s="255"/>
      <c r="CZ171" s="255"/>
      <c r="DA171" s="255"/>
      <c r="DB171" s="255"/>
      <c r="DC171" s="255"/>
      <c r="DD171" s="255"/>
      <c r="DE171" s="255"/>
      <c r="DF171" s="255"/>
      <c r="DG171" s="255"/>
      <c r="DH171" s="255"/>
      <c r="DI171" s="255"/>
      <c r="DJ171" s="255"/>
      <c r="DK171" s="255"/>
      <c r="DL171" s="255"/>
      <c r="DM171" s="255"/>
      <c r="DN171" s="255"/>
      <c r="DO171" s="255"/>
      <c r="DP171" s="255"/>
      <c r="DQ171" s="255"/>
      <c r="DR171" s="255"/>
      <c r="DS171" s="255"/>
      <c r="DT171" s="255"/>
      <c r="DU171" s="255"/>
      <c r="DV171" s="255"/>
      <c r="DW171" s="255"/>
      <c r="DX171" s="255"/>
      <c r="DY171" s="255"/>
      <c r="DZ171" s="255"/>
      <c r="EA171" s="255"/>
      <c r="EB171" s="255"/>
      <c r="EC171" s="255"/>
      <c r="ED171" s="255"/>
      <c r="EE171" s="255"/>
      <c r="EF171" s="255"/>
      <c r="EG171" s="255"/>
      <c r="EH171" s="255"/>
      <c r="EI171" s="255"/>
      <c r="EJ171" s="255"/>
      <c r="EK171" s="255"/>
    </row>
    <row r="172" spans="1:141" s="28" customFormat="1" x14ac:dyDescent="0.2">
      <c r="A172" s="51">
        <v>144</v>
      </c>
      <c r="B172" s="41" t="s">
        <v>215</v>
      </c>
      <c r="C172" s="51" t="s">
        <v>156</v>
      </c>
      <c r="D172" s="19">
        <v>1</v>
      </c>
      <c r="E172" s="307">
        <v>75820</v>
      </c>
      <c r="F172" s="303">
        <f t="shared" si="2"/>
        <v>75820</v>
      </c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6"/>
      <c r="AP172" s="256"/>
      <c r="AQ172" s="256"/>
      <c r="AR172" s="256"/>
      <c r="AS172" s="256"/>
      <c r="AT172" s="256"/>
      <c r="AU172" s="256"/>
      <c r="AV172" s="256"/>
      <c r="AW172" s="256"/>
      <c r="AX172" s="256"/>
      <c r="AY172" s="256"/>
      <c r="AZ172" s="256"/>
      <c r="BA172" s="256"/>
      <c r="BB172" s="256"/>
      <c r="BC172" s="256"/>
      <c r="BD172" s="256"/>
      <c r="BE172" s="256"/>
      <c r="BF172" s="256"/>
      <c r="BG172" s="256"/>
      <c r="BH172" s="256"/>
      <c r="BI172" s="256"/>
      <c r="BJ172" s="256"/>
      <c r="BK172" s="256"/>
      <c r="BL172" s="256"/>
      <c r="BM172" s="256"/>
      <c r="BN172" s="256"/>
      <c r="BO172" s="256"/>
      <c r="BP172" s="256"/>
      <c r="BQ172" s="256"/>
      <c r="BR172" s="256"/>
      <c r="BS172" s="256"/>
      <c r="BT172" s="256"/>
      <c r="BU172" s="256"/>
      <c r="BV172" s="256"/>
      <c r="BW172" s="256"/>
      <c r="BX172" s="256"/>
      <c r="BY172" s="256"/>
      <c r="BZ172" s="256"/>
      <c r="CA172" s="256"/>
      <c r="CB172" s="256"/>
      <c r="CC172" s="256"/>
      <c r="CD172" s="256"/>
      <c r="CE172" s="256"/>
      <c r="CF172" s="256"/>
      <c r="CG172" s="256"/>
      <c r="CH172" s="256"/>
      <c r="CI172" s="256"/>
      <c r="CJ172" s="256"/>
      <c r="CK172" s="256"/>
      <c r="CL172" s="256"/>
      <c r="CM172" s="256"/>
      <c r="CN172" s="256"/>
      <c r="CO172" s="256"/>
      <c r="CP172" s="256"/>
      <c r="CQ172" s="256"/>
      <c r="CR172" s="256"/>
      <c r="CS172" s="256"/>
      <c r="CT172" s="256"/>
      <c r="CU172" s="256"/>
      <c r="CV172" s="256"/>
      <c r="CW172" s="256"/>
      <c r="CX172" s="256"/>
      <c r="CY172" s="256"/>
      <c r="CZ172" s="256"/>
      <c r="DA172" s="256"/>
      <c r="DB172" s="256"/>
      <c r="DC172" s="256"/>
      <c r="DD172" s="256"/>
      <c r="DE172" s="256"/>
      <c r="DF172" s="256"/>
      <c r="DG172" s="256"/>
      <c r="DH172" s="256"/>
      <c r="DI172" s="256"/>
      <c r="DJ172" s="256"/>
      <c r="DK172" s="256"/>
      <c r="DL172" s="256"/>
      <c r="DM172" s="256"/>
      <c r="DN172" s="256"/>
      <c r="DO172" s="256"/>
      <c r="DP172" s="256"/>
      <c r="DQ172" s="256"/>
      <c r="DR172" s="256"/>
      <c r="DS172" s="256"/>
      <c r="DT172" s="256"/>
      <c r="DU172" s="256"/>
      <c r="DV172" s="256"/>
      <c r="DW172" s="256"/>
      <c r="DX172" s="256"/>
      <c r="DY172" s="256"/>
      <c r="DZ172" s="256"/>
      <c r="EA172" s="256"/>
      <c r="EB172" s="256"/>
      <c r="EC172" s="256"/>
      <c r="ED172" s="256"/>
      <c r="EE172" s="256"/>
      <c r="EF172" s="256"/>
      <c r="EG172" s="256"/>
      <c r="EH172" s="256"/>
      <c r="EI172" s="256"/>
      <c r="EJ172" s="256"/>
      <c r="EK172" s="256"/>
    </row>
    <row r="173" spans="1:141" s="28" customFormat="1" ht="20.399999999999999" x14ac:dyDescent="0.2">
      <c r="A173" s="51">
        <v>145</v>
      </c>
      <c r="B173" s="41" t="s">
        <v>216</v>
      </c>
      <c r="C173" s="51" t="s">
        <v>153</v>
      </c>
      <c r="D173" s="19">
        <v>1</v>
      </c>
      <c r="E173" s="307">
        <v>111757</v>
      </c>
      <c r="F173" s="303">
        <f t="shared" si="2"/>
        <v>111757</v>
      </c>
      <c r="G173" s="256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56"/>
      <c r="AP173" s="256"/>
      <c r="AQ173" s="256"/>
      <c r="AR173" s="256"/>
      <c r="AS173" s="256"/>
      <c r="AT173" s="256"/>
      <c r="AU173" s="256"/>
      <c r="AV173" s="256"/>
      <c r="AW173" s="256"/>
      <c r="AX173" s="256"/>
      <c r="AY173" s="256"/>
      <c r="AZ173" s="256"/>
      <c r="BA173" s="256"/>
      <c r="BB173" s="256"/>
      <c r="BC173" s="256"/>
      <c r="BD173" s="256"/>
      <c r="BE173" s="256"/>
      <c r="BF173" s="256"/>
      <c r="BG173" s="256"/>
      <c r="BH173" s="256"/>
      <c r="BI173" s="256"/>
      <c r="BJ173" s="256"/>
      <c r="BK173" s="256"/>
      <c r="BL173" s="256"/>
      <c r="BM173" s="256"/>
      <c r="BN173" s="256"/>
      <c r="BO173" s="256"/>
      <c r="BP173" s="256"/>
      <c r="BQ173" s="256"/>
      <c r="BR173" s="256"/>
      <c r="BS173" s="256"/>
      <c r="BT173" s="256"/>
      <c r="BU173" s="256"/>
      <c r="BV173" s="256"/>
      <c r="BW173" s="256"/>
      <c r="BX173" s="256"/>
      <c r="BY173" s="256"/>
      <c r="BZ173" s="256"/>
      <c r="CA173" s="256"/>
      <c r="CB173" s="256"/>
      <c r="CC173" s="256"/>
      <c r="CD173" s="256"/>
      <c r="CE173" s="256"/>
      <c r="CF173" s="256"/>
      <c r="CG173" s="256"/>
      <c r="CH173" s="256"/>
      <c r="CI173" s="256"/>
      <c r="CJ173" s="256"/>
      <c r="CK173" s="256"/>
      <c r="CL173" s="256"/>
      <c r="CM173" s="256"/>
      <c r="CN173" s="256"/>
      <c r="CO173" s="256"/>
      <c r="CP173" s="256"/>
      <c r="CQ173" s="256"/>
      <c r="CR173" s="256"/>
      <c r="CS173" s="256"/>
      <c r="CT173" s="256"/>
      <c r="CU173" s="256"/>
      <c r="CV173" s="256"/>
      <c r="CW173" s="256"/>
      <c r="CX173" s="256"/>
      <c r="CY173" s="256"/>
      <c r="CZ173" s="256"/>
      <c r="DA173" s="256"/>
      <c r="DB173" s="256"/>
      <c r="DC173" s="256"/>
      <c r="DD173" s="256"/>
      <c r="DE173" s="256"/>
      <c r="DF173" s="256"/>
      <c r="DG173" s="256"/>
      <c r="DH173" s="256"/>
      <c r="DI173" s="256"/>
      <c r="DJ173" s="256"/>
      <c r="DK173" s="256"/>
      <c r="DL173" s="256"/>
      <c r="DM173" s="256"/>
      <c r="DN173" s="256"/>
      <c r="DO173" s="256"/>
      <c r="DP173" s="256"/>
      <c r="DQ173" s="256"/>
      <c r="DR173" s="256"/>
      <c r="DS173" s="256"/>
      <c r="DT173" s="256"/>
      <c r="DU173" s="256"/>
      <c r="DV173" s="256"/>
      <c r="DW173" s="256"/>
      <c r="DX173" s="256"/>
      <c r="DY173" s="256"/>
      <c r="DZ173" s="256"/>
      <c r="EA173" s="256"/>
      <c r="EB173" s="256"/>
      <c r="EC173" s="256"/>
      <c r="ED173" s="256"/>
      <c r="EE173" s="256"/>
      <c r="EF173" s="256"/>
      <c r="EG173" s="256"/>
      <c r="EH173" s="256"/>
      <c r="EI173" s="256"/>
      <c r="EJ173" s="256"/>
      <c r="EK173" s="256"/>
    </row>
    <row r="174" spans="1:141" s="45" customFormat="1" ht="19.2" customHeight="1" x14ac:dyDescent="0.2">
      <c r="A174" s="334" t="s">
        <v>217</v>
      </c>
      <c r="B174" s="335"/>
      <c r="C174" s="43"/>
      <c r="D174" s="124"/>
      <c r="E174" s="312"/>
      <c r="F174" s="303">
        <f t="shared" si="2"/>
        <v>0</v>
      </c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5"/>
      <c r="S174" s="255"/>
      <c r="T174" s="255"/>
      <c r="U174" s="255"/>
      <c r="V174" s="255"/>
      <c r="W174" s="255"/>
      <c r="X174" s="255"/>
      <c r="Y174" s="255"/>
      <c r="Z174" s="255"/>
      <c r="AA174" s="255"/>
      <c r="AB174" s="255"/>
      <c r="AC174" s="255"/>
      <c r="AD174" s="255"/>
      <c r="AE174" s="255"/>
      <c r="AF174" s="255"/>
      <c r="AG174" s="255"/>
      <c r="AH174" s="255"/>
      <c r="AI174" s="255"/>
      <c r="AJ174" s="255"/>
      <c r="AK174" s="255"/>
      <c r="AL174" s="255"/>
      <c r="AM174" s="255"/>
      <c r="AN174" s="255"/>
      <c r="AO174" s="255"/>
      <c r="AP174" s="255"/>
      <c r="AQ174" s="255"/>
      <c r="AR174" s="255"/>
      <c r="AS174" s="255"/>
      <c r="AT174" s="255"/>
      <c r="AU174" s="255"/>
      <c r="AV174" s="255"/>
      <c r="AW174" s="255"/>
      <c r="AX174" s="255"/>
      <c r="AY174" s="255"/>
      <c r="AZ174" s="255"/>
      <c r="BA174" s="255"/>
      <c r="BB174" s="255"/>
      <c r="BC174" s="255"/>
      <c r="BD174" s="255"/>
      <c r="BE174" s="255"/>
      <c r="BF174" s="255"/>
      <c r="BG174" s="255"/>
      <c r="BH174" s="255"/>
      <c r="BI174" s="255"/>
      <c r="BJ174" s="255"/>
      <c r="BK174" s="255"/>
      <c r="BL174" s="255"/>
      <c r="BM174" s="255"/>
      <c r="BN174" s="255"/>
      <c r="BO174" s="255"/>
      <c r="BP174" s="255"/>
      <c r="BQ174" s="255"/>
      <c r="BR174" s="255"/>
      <c r="BS174" s="255"/>
      <c r="BT174" s="255"/>
      <c r="BU174" s="255"/>
      <c r="BV174" s="255"/>
      <c r="BW174" s="255"/>
      <c r="BX174" s="255"/>
      <c r="BY174" s="255"/>
      <c r="BZ174" s="255"/>
      <c r="CA174" s="255"/>
      <c r="CB174" s="255"/>
      <c r="CC174" s="255"/>
      <c r="CD174" s="255"/>
      <c r="CE174" s="255"/>
      <c r="CF174" s="255"/>
      <c r="CG174" s="255"/>
      <c r="CH174" s="255"/>
      <c r="CI174" s="255"/>
      <c r="CJ174" s="255"/>
      <c r="CK174" s="255"/>
      <c r="CL174" s="255"/>
      <c r="CM174" s="255"/>
      <c r="CN174" s="255"/>
      <c r="CO174" s="255"/>
      <c r="CP174" s="255"/>
      <c r="CQ174" s="255"/>
      <c r="CR174" s="255"/>
      <c r="CS174" s="255"/>
      <c r="CT174" s="255"/>
      <c r="CU174" s="255"/>
      <c r="CV174" s="255"/>
      <c r="CW174" s="255"/>
      <c r="CX174" s="255"/>
      <c r="CY174" s="255"/>
      <c r="CZ174" s="255"/>
      <c r="DA174" s="255"/>
      <c r="DB174" s="255"/>
      <c r="DC174" s="255"/>
      <c r="DD174" s="255"/>
      <c r="DE174" s="255"/>
      <c r="DF174" s="255"/>
      <c r="DG174" s="255"/>
      <c r="DH174" s="255"/>
      <c r="DI174" s="255"/>
      <c r="DJ174" s="255"/>
      <c r="DK174" s="255"/>
      <c r="DL174" s="255"/>
      <c r="DM174" s="255"/>
      <c r="DN174" s="255"/>
      <c r="DO174" s="255"/>
      <c r="DP174" s="255"/>
      <c r="DQ174" s="255"/>
      <c r="DR174" s="255"/>
      <c r="DS174" s="255"/>
      <c r="DT174" s="255"/>
      <c r="DU174" s="255"/>
      <c r="DV174" s="255"/>
      <c r="DW174" s="255"/>
      <c r="DX174" s="255"/>
      <c r="DY174" s="255"/>
      <c r="DZ174" s="255"/>
      <c r="EA174" s="255"/>
      <c r="EB174" s="255"/>
      <c r="EC174" s="255"/>
      <c r="ED174" s="255"/>
      <c r="EE174" s="255"/>
      <c r="EF174" s="255"/>
      <c r="EG174" s="255"/>
      <c r="EH174" s="255"/>
      <c r="EI174" s="255"/>
      <c r="EJ174" s="255"/>
      <c r="EK174" s="255"/>
    </row>
    <row r="175" spans="1:141" s="28" customFormat="1" ht="20.399999999999999" x14ac:dyDescent="0.2">
      <c r="A175" s="40">
        <v>146</v>
      </c>
      <c r="B175" s="53" t="s">
        <v>219</v>
      </c>
      <c r="C175" s="54" t="s">
        <v>153</v>
      </c>
      <c r="D175" s="19">
        <v>1</v>
      </c>
      <c r="E175" s="307">
        <v>1512000</v>
      </c>
      <c r="F175" s="303">
        <f t="shared" ref="F175:F185" si="3">ROUND(E175,0)</f>
        <v>1512000</v>
      </c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56"/>
      <c r="AP175" s="256"/>
      <c r="AQ175" s="256"/>
      <c r="AR175" s="256"/>
      <c r="AS175" s="256"/>
      <c r="AT175" s="256"/>
      <c r="AU175" s="256"/>
      <c r="AV175" s="256"/>
      <c r="AW175" s="256"/>
      <c r="AX175" s="256"/>
      <c r="AY175" s="256"/>
      <c r="AZ175" s="256"/>
      <c r="BA175" s="256"/>
      <c r="BB175" s="256"/>
      <c r="BC175" s="256"/>
      <c r="BD175" s="256"/>
      <c r="BE175" s="256"/>
      <c r="BF175" s="256"/>
      <c r="BG175" s="256"/>
      <c r="BH175" s="256"/>
      <c r="BI175" s="256"/>
      <c r="BJ175" s="256"/>
      <c r="BK175" s="256"/>
      <c r="BL175" s="256"/>
      <c r="BM175" s="256"/>
      <c r="BN175" s="256"/>
      <c r="BO175" s="256"/>
      <c r="BP175" s="256"/>
      <c r="BQ175" s="256"/>
      <c r="BR175" s="256"/>
      <c r="BS175" s="256"/>
      <c r="BT175" s="256"/>
      <c r="BU175" s="256"/>
      <c r="BV175" s="256"/>
      <c r="BW175" s="256"/>
      <c r="BX175" s="256"/>
      <c r="BY175" s="256"/>
      <c r="BZ175" s="256"/>
      <c r="CA175" s="256"/>
      <c r="CB175" s="256"/>
      <c r="CC175" s="256"/>
      <c r="CD175" s="256"/>
      <c r="CE175" s="256"/>
      <c r="CF175" s="256"/>
      <c r="CG175" s="256"/>
      <c r="CH175" s="256"/>
      <c r="CI175" s="256"/>
      <c r="CJ175" s="256"/>
      <c r="CK175" s="256"/>
      <c r="CL175" s="256"/>
      <c r="CM175" s="256"/>
      <c r="CN175" s="256"/>
      <c r="CO175" s="256"/>
      <c r="CP175" s="256"/>
      <c r="CQ175" s="256"/>
      <c r="CR175" s="256"/>
      <c r="CS175" s="256"/>
      <c r="CT175" s="256"/>
      <c r="CU175" s="256"/>
      <c r="CV175" s="256"/>
      <c r="CW175" s="256"/>
      <c r="CX175" s="256"/>
      <c r="CY175" s="256"/>
      <c r="CZ175" s="256"/>
      <c r="DA175" s="256"/>
      <c r="DB175" s="256"/>
      <c r="DC175" s="256"/>
      <c r="DD175" s="256"/>
      <c r="DE175" s="256"/>
      <c r="DF175" s="256"/>
      <c r="DG175" s="256"/>
      <c r="DH175" s="256"/>
      <c r="DI175" s="256"/>
      <c r="DJ175" s="256"/>
      <c r="DK175" s="256"/>
      <c r="DL175" s="256"/>
      <c r="DM175" s="256"/>
      <c r="DN175" s="256"/>
      <c r="DO175" s="256"/>
      <c r="DP175" s="256"/>
      <c r="DQ175" s="256"/>
      <c r="DR175" s="256"/>
      <c r="DS175" s="256"/>
      <c r="DT175" s="256"/>
      <c r="DU175" s="256"/>
      <c r="DV175" s="256"/>
      <c r="DW175" s="256"/>
      <c r="DX175" s="256"/>
      <c r="DY175" s="256"/>
      <c r="DZ175" s="256"/>
      <c r="EA175" s="256"/>
      <c r="EB175" s="256"/>
      <c r="EC175" s="256"/>
      <c r="ED175" s="256"/>
      <c r="EE175" s="256"/>
      <c r="EF175" s="256"/>
      <c r="EG175" s="256"/>
      <c r="EH175" s="256"/>
      <c r="EI175" s="256"/>
      <c r="EJ175" s="256"/>
      <c r="EK175" s="256"/>
    </row>
    <row r="176" spans="1:141" s="45" customFormat="1" ht="19.2" customHeight="1" x14ac:dyDescent="0.2">
      <c r="A176" s="334" t="s">
        <v>218</v>
      </c>
      <c r="B176" s="335"/>
      <c r="C176" s="43"/>
      <c r="D176" s="124"/>
      <c r="E176" s="312"/>
      <c r="F176" s="303">
        <f t="shared" si="3"/>
        <v>0</v>
      </c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  <c r="Q176" s="255"/>
      <c r="R176" s="255"/>
      <c r="S176" s="255"/>
      <c r="T176" s="255"/>
      <c r="U176" s="255"/>
      <c r="V176" s="255"/>
      <c r="W176" s="255"/>
      <c r="X176" s="255"/>
      <c r="Y176" s="255"/>
      <c r="Z176" s="255"/>
      <c r="AA176" s="255"/>
      <c r="AB176" s="255"/>
      <c r="AC176" s="255"/>
      <c r="AD176" s="255"/>
      <c r="AE176" s="255"/>
      <c r="AF176" s="255"/>
      <c r="AG176" s="255"/>
      <c r="AH176" s="255"/>
      <c r="AI176" s="255"/>
      <c r="AJ176" s="255"/>
      <c r="AK176" s="255"/>
      <c r="AL176" s="255"/>
      <c r="AM176" s="255"/>
      <c r="AN176" s="255"/>
      <c r="AO176" s="255"/>
      <c r="AP176" s="255"/>
      <c r="AQ176" s="255"/>
      <c r="AR176" s="255"/>
      <c r="AS176" s="255"/>
      <c r="AT176" s="255"/>
      <c r="AU176" s="255"/>
      <c r="AV176" s="255"/>
      <c r="AW176" s="255"/>
      <c r="AX176" s="255"/>
      <c r="AY176" s="255"/>
      <c r="AZ176" s="255"/>
      <c r="BA176" s="255"/>
      <c r="BB176" s="255"/>
      <c r="BC176" s="255"/>
      <c r="BD176" s="255"/>
      <c r="BE176" s="255"/>
      <c r="BF176" s="255"/>
      <c r="BG176" s="255"/>
      <c r="BH176" s="255"/>
      <c r="BI176" s="255"/>
      <c r="BJ176" s="255"/>
      <c r="BK176" s="255"/>
      <c r="BL176" s="255"/>
      <c r="BM176" s="255"/>
      <c r="BN176" s="255"/>
      <c r="BO176" s="255"/>
      <c r="BP176" s="255"/>
      <c r="BQ176" s="255"/>
      <c r="BR176" s="255"/>
      <c r="BS176" s="255"/>
      <c r="BT176" s="255"/>
      <c r="BU176" s="255"/>
      <c r="BV176" s="255"/>
      <c r="BW176" s="255"/>
      <c r="BX176" s="255"/>
      <c r="BY176" s="255"/>
      <c r="BZ176" s="255"/>
      <c r="CA176" s="255"/>
      <c r="CB176" s="255"/>
      <c r="CC176" s="255"/>
      <c r="CD176" s="255"/>
      <c r="CE176" s="255"/>
      <c r="CF176" s="255"/>
      <c r="CG176" s="255"/>
      <c r="CH176" s="255"/>
      <c r="CI176" s="255"/>
      <c r="CJ176" s="255"/>
      <c r="CK176" s="255"/>
      <c r="CL176" s="255"/>
      <c r="CM176" s="255"/>
      <c r="CN176" s="255"/>
      <c r="CO176" s="255"/>
      <c r="CP176" s="255"/>
      <c r="CQ176" s="255"/>
      <c r="CR176" s="255"/>
      <c r="CS176" s="255"/>
      <c r="CT176" s="255"/>
      <c r="CU176" s="255"/>
      <c r="CV176" s="255"/>
      <c r="CW176" s="255"/>
      <c r="CX176" s="255"/>
      <c r="CY176" s="255"/>
      <c r="CZ176" s="255"/>
      <c r="DA176" s="255"/>
      <c r="DB176" s="255"/>
      <c r="DC176" s="255"/>
      <c r="DD176" s="255"/>
      <c r="DE176" s="255"/>
      <c r="DF176" s="255"/>
      <c r="DG176" s="255"/>
      <c r="DH176" s="255"/>
      <c r="DI176" s="255"/>
      <c r="DJ176" s="255"/>
      <c r="DK176" s="255"/>
      <c r="DL176" s="255"/>
      <c r="DM176" s="255"/>
      <c r="DN176" s="255"/>
      <c r="DO176" s="255"/>
      <c r="DP176" s="255"/>
      <c r="DQ176" s="255"/>
      <c r="DR176" s="255"/>
      <c r="DS176" s="255"/>
      <c r="DT176" s="255"/>
      <c r="DU176" s="255"/>
      <c r="DV176" s="255"/>
      <c r="DW176" s="255"/>
      <c r="DX176" s="255"/>
      <c r="DY176" s="255"/>
      <c r="DZ176" s="255"/>
      <c r="EA176" s="255"/>
      <c r="EB176" s="255"/>
      <c r="EC176" s="255"/>
      <c r="ED176" s="255"/>
      <c r="EE176" s="255"/>
      <c r="EF176" s="255"/>
      <c r="EG176" s="255"/>
      <c r="EH176" s="255"/>
      <c r="EI176" s="255"/>
      <c r="EJ176" s="255"/>
      <c r="EK176" s="255"/>
    </row>
    <row r="177" spans="1:141" s="28" customFormat="1" ht="30.6" x14ac:dyDescent="0.2">
      <c r="A177" s="40">
        <v>147</v>
      </c>
      <c r="B177" s="56" t="s">
        <v>220</v>
      </c>
      <c r="C177" s="54" t="s">
        <v>153</v>
      </c>
      <c r="D177" s="19">
        <v>1</v>
      </c>
      <c r="E177" s="307">
        <v>2121667</v>
      </c>
      <c r="F177" s="303">
        <f t="shared" si="3"/>
        <v>2121667</v>
      </c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56"/>
      <c r="AP177" s="256"/>
      <c r="AQ177" s="256"/>
      <c r="AR177" s="256"/>
      <c r="AS177" s="256"/>
      <c r="AT177" s="256"/>
      <c r="AU177" s="256"/>
      <c r="AV177" s="256"/>
      <c r="AW177" s="256"/>
      <c r="AX177" s="256"/>
      <c r="AY177" s="256"/>
      <c r="AZ177" s="256"/>
      <c r="BA177" s="256"/>
      <c r="BB177" s="256"/>
      <c r="BC177" s="256"/>
      <c r="BD177" s="256"/>
      <c r="BE177" s="256"/>
      <c r="BF177" s="256"/>
      <c r="BG177" s="256"/>
      <c r="BH177" s="256"/>
      <c r="BI177" s="256"/>
      <c r="BJ177" s="256"/>
      <c r="BK177" s="256"/>
      <c r="BL177" s="256"/>
      <c r="BM177" s="256"/>
      <c r="BN177" s="256"/>
      <c r="BO177" s="256"/>
      <c r="BP177" s="256"/>
      <c r="BQ177" s="256"/>
      <c r="BR177" s="256"/>
      <c r="BS177" s="256"/>
      <c r="BT177" s="256"/>
      <c r="BU177" s="256"/>
      <c r="BV177" s="256"/>
      <c r="BW177" s="256"/>
      <c r="BX177" s="256"/>
      <c r="BY177" s="256"/>
      <c r="BZ177" s="256"/>
      <c r="CA177" s="256"/>
      <c r="CB177" s="256"/>
      <c r="CC177" s="256"/>
      <c r="CD177" s="256"/>
      <c r="CE177" s="256"/>
      <c r="CF177" s="256"/>
      <c r="CG177" s="256"/>
      <c r="CH177" s="256"/>
      <c r="CI177" s="256"/>
      <c r="CJ177" s="256"/>
      <c r="CK177" s="256"/>
      <c r="CL177" s="256"/>
      <c r="CM177" s="256"/>
      <c r="CN177" s="256"/>
      <c r="CO177" s="256"/>
      <c r="CP177" s="256"/>
      <c r="CQ177" s="256"/>
      <c r="CR177" s="256"/>
      <c r="CS177" s="256"/>
      <c r="CT177" s="256"/>
      <c r="CU177" s="256"/>
      <c r="CV177" s="256"/>
      <c r="CW177" s="256"/>
      <c r="CX177" s="256"/>
      <c r="CY177" s="256"/>
      <c r="CZ177" s="256"/>
      <c r="DA177" s="256"/>
      <c r="DB177" s="256"/>
      <c r="DC177" s="256"/>
      <c r="DD177" s="256"/>
      <c r="DE177" s="256"/>
      <c r="DF177" s="256"/>
      <c r="DG177" s="256"/>
      <c r="DH177" s="256"/>
      <c r="DI177" s="256"/>
      <c r="DJ177" s="256"/>
      <c r="DK177" s="256"/>
      <c r="DL177" s="256"/>
      <c r="DM177" s="256"/>
      <c r="DN177" s="256"/>
      <c r="DO177" s="256"/>
      <c r="DP177" s="256"/>
      <c r="DQ177" s="256"/>
      <c r="DR177" s="256"/>
      <c r="DS177" s="256"/>
      <c r="DT177" s="256"/>
      <c r="DU177" s="256"/>
      <c r="DV177" s="256"/>
      <c r="DW177" s="256"/>
      <c r="DX177" s="256"/>
      <c r="DY177" s="256"/>
      <c r="DZ177" s="256"/>
      <c r="EA177" s="256"/>
      <c r="EB177" s="256"/>
      <c r="EC177" s="256"/>
      <c r="ED177" s="256"/>
      <c r="EE177" s="256"/>
      <c r="EF177" s="256"/>
      <c r="EG177" s="256"/>
      <c r="EH177" s="256"/>
      <c r="EI177" s="256"/>
      <c r="EJ177" s="256"/>
      <c r="EK177" s="256"/>
    </row>
    <row r="178" spans="1:141" s="28" customFormat="1" ht="30.6" x14ac:dyDescent="0.2">
      <c r="A178" s="40">
        <v>148</v>
      </c>
      <c r="B178" s="55" t="s">
        <v>221</v>
      </c>
      <c r="C178" s="54" t="s">
        <v>153</v>
      </c>
      <c r="D178" s="19">
        <v>1</v>
      </c>
      <c r="E178" s="307">
        <v>1641835</v>
      </c>
      <c r="F178" s="303">
        <f t="shared" si="3"/>
        <v>1641835</v>
      </c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56"/>
      <c r="AP178" s="256"/>
      <c r="AQ178" s="256"/>
      <c r="AR178" s="256"/>
      <c r="AS178" s="256"/>
      <c r="AT178" s="256"/>
      <c r="AU178" s="256"/>
      <c r="AV178" s="256"/>
      <c r="AW178" s="256"/>
      <c r="AX178" s="256"/>
      <c r="AY178" s="256"/>
      <c r="AZ178" s="256"/>
      <c r="BA178" s="256"/>
      <c r="BB178" s="256"/>
      <c r="BC178" s="256"/>
      <c r="BD178" s="256"/>
      <c r="BE178" s="256"/>
      <c r="BF178" s="256"/>
      <c r="BG178" s="256"/>
      <c r="BH178" s="256"/>
      <c r="BI178" s="256"/>
      <c r="BJ178" s="256"/>
      <c r="BK178" s="256"/>
      <c r="BL178" s="256"/>
      <c r="BM178" s="256"/>
      <c r="BN178" s="256"/>
      <c r="BO178" s="256"/>
      <c r="BP178" s="256"/>
      <c r="BQ178" s="256"/>
      <c r="BR178" s="256"/>
      <c r="BS178" s="256"/>
      <c r="BT178" s="256"/>
      <c r="BU178" s="256"/>
      <c r="BV178" s="256"/>
      <c r="BW178" s="256"/>
      <c r="BX178" s="256"/>
      <c r="BY178" s="256"/>
      <c r="BZ178" s="256"/>
      <c r="CA178" s="256"/>
      <c r="CB178" s="256"/>
      <c r="CC178" s="256"/>
      <c r="CD178" s="256"/>
      <c r="CE178" s="256"/>
      <c r="CF178" s="256"/>
      <c r="CG178" s="256"/>
      <c r="CH178" s="256"/>
      <c r="CI178" s="256"/>
      <c r="CJ178" s="256"/>
      <c r="CK178" s="256"/>
      <c r="CL178" s="256"/>
      <c r="CM178" s="256"/>
      <c r="CN178" s="256"/>
      <c r="CO178" s="256"/>
      <c r="CP178" s="256"/>
      <c r="CQ178" s="256"/>
      <c r="CR178" s="256"/>
      <c r="CS178" s="256"/>
      <c r="CT178" s="256"/>
      <c r="CU178" s="256"/>
      <c r="CV178" s="256"/>
      <c r="CW178" s="256"/>
      <c r="CX178" s="256"/>
      <c r="CY178" s="256"/>
      <c r="CZ178" s="256"/>
      <c r="DA178" s="256"/>
      <c r="DB178" s="256"/>
      <c r="DC178" s="256"/>
      <c r="DD178" s="256"/>
      <c r="DE178" s="256"/>
      <c r="DF178" s="256"/>
      <c r="DG178" s="256"/>
      <c r="DH178" s="256"/>
      <c r="DI178" s="256"/>
      <c r="DJ178" s="256"/>
      <c r="DK178" s="256"/>
      <c r="DL178" s="256"/>
      <c r="DM178" s="256"/>
      <c r="DN178" s="256"/>
      <c r="DO178" s="256"/>
      <c r="DP178" s="256"/>
      <c r="DQ178" s="256"/>
      <c r="DR178" s="256"/>
      <c r="DS178" s="256"/>
      <c r="DT178" s="256"/>
      <c r="DU178" s="256"/>
      <c r="DV178" s="256"/>
      <c r="DW178" s="256"/>
      <c r="DX178" s="256"/>
      <c r="DY178" s="256"/>
      <c r="DZ178" s="256"/>
      <c r="EA178" s="256"/>
      <c r="EB178" s="256"/>
      <c r="EC178" s="256"/>
      <c r="ED178" s="256"/>
      <c r="EE178" s="256"/>
      <c r="EF178" s="256"/>
      <c r="EG178" s="256"/>
      <c r="EH178" s="256"/>
      <c r="EI178" s="256"/>
      <c r="EJ178" s="256"/>
      <c r="EK178" s="256"/>
    </row>
    <row r="179" spans="1:141" s="45" customFormat="1" ht="19.2" customHeight="1" x14ac:dyDescent="0.2">
      <c r="A179" s="334" t="s">
        <v>228</v>
      </c>
      <c r="B179" s="335"/>
      <c r="C179" s="43"/>
      <c r="D179" s="124"/>
      <c r="E179" s="312"/>
      <c r="F179" s="303">
        <f t="shared" si="3"/>
        <v>0</v>
      </c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  <c r="Q179" s="255"/>
      <c r="R179" s="255"/>
      <c r="S179" s="255"/>
      <c r="T179" s="255"/>
      <c r="U179" s="255"/>
      <c r="V179" s="255"/>
      <c r="W179" s="255"/>
      <c r="X179" s="255"/>
      <c r="Y179" s="255"/>
      <c r="Z179" s="255"/>
      <c r="AA179" s="255"/>
      <c r="AB179" s="255"/>
      <c r="AC179" s="255"/>
      <c r="AD179" s="255"/>
      <c r="AE179" s="255"/>
      <c r="AF179" s="255"/>
      <c r="AG179" s="255"/>
      <c r="AH179" s="255"/>
      <c r="AI179" s="255"/>
      <c r="AJ179" s="255"/>
      <c r="AK179" s="255"/>
      <c r="AL179" s="255"/>
      <c r="AM179" s="255"/>
      <c r="AN179" s="255"/>
      <c r="AO179" s="255"/>
      <c r="AP179" s="255"/>
      <c r="AQ179" s="255"/>
      <c r="AR179" s="255"/>
      <c r="AS179" s="255"/>
      <c r="AT179" s="255"/>
      <c r="AU179" s="255"/>
      <c r="AV179" s="255"/>
      <c r="AW179" s="255"/>
      <c r="AX179" s="255"/>
      <c r="AY179" s="255"/>
      <c r="AZ179" s="255"/>
      <c r="BA179" s="255"/>
      <c r="BB179" s="255"/>
      <c r="BC179" s="255"/>
      <c r="BD179" s="255"/>
      <c r="BE179" s="255"/>
      <c r="BF179" s="255"/>
      <c r="BG179" s="255"/>
      <c r="BH179" s="255"/>
      <c r="BI179" s="255"/>
      <c r="BJ179" s="255"/>
      <c r="BK179" s="255"/>
      <c r="BL179" s="255"/>
      <c r="BM179" s="255"/>
      <c r="BN179" s="255"/>
      <c r="BO179" s="255"/>
      <c r="BP179" s="255"/>
      <c r="BQ179" s="255"/>
      <c r="BR179" s="255"/>
      <c r="BS179" s="255"/>
      <c r="BT179" s="255"/>
      <c r="BU179" s="255"/>
      <c r="BV179" s="255"/>
      <c r="BW179" s="255"/>
      <c r="BX179" s="255"/>
      <c r="BY179" s="255"/>
      <c r="BZ179" s="255"/>
      <c r="CA179" s="255"/>
      <c r="CB179" s="255"/>
      <c r="CC179" s="255"/>
      <c r="CD179" s="255"/>
      <c r="CE179" s="255"/>
      <c r="CF179" s="255"/>
      <c r="CG179" s="255"/>
      <c r="CH179" s="255"/>
      <c r="CI179" s="255"/>
      <c r="CJ179" s="255"/>
      <c r="CK179" s="255"/>
      <c r="CL179" s="255"/>
      <c r="CM179" s="255"/>
      <c r="CN179" s="255"/>
      <c r="CO179" s="255"/>
      <c r="CP179" s="255"/>
      <c r="CQ179" s="255"/>
      <c r="CR179" s="255"/>
      <c r="CS179" s="255"/>
      <c r="CT179" s="255"/>
      <c r="CU179" s="255"/>
      <c r="CV179" s="255"/>
      <c r="CW179" s="255"/>
      <c r="CX179" s="255"/>
      <c r="CY179" s="255"/>
      <c r="CZ179" s="255"/>
      <c r="DA179" s="255"/>
      <c r="DB179" s="255"/>
      <c r="DC179" s="255"/>
      <c r="DD179" s="255"/>
      <c r="DE179" s="255"/>
      <c r="DF179" s="255"/>
      <c r="DG179" s="255"/>
      <c r="DH179" s="255"/>
      <c r="DI179" s="255"/>
      <c r="DJ179" s="255"/>
      <c r="DK179" s="255"/>
      <c r="DL179" s="255"/>
      <c r="DM179" s="255"/>
      <c r="DN179" s="255"/>
      <c r="DO179" s="255"/>
      <c r="DP179" s="255"/>
      <c r="DQ179" s="255"/>
      <c r="DR179" s="255"/>
      <c r="DS179" s="255"/>
      <c r="DT179" s="255"/>
      <c r="DU179" s="255"/>
      <c r="DV179" s="255"/>
      <c r="DW179" s="255"/>
      <c r="DX179" s="255"/>
      <c r="DY179" s="255"/>
      <c r="DZ179" s="255"/>
      <c r="EA179" s="255"/>
      <c r="EB179" s="255"/>
      <c r="EC179" s="255"/>
      <c r="ED179" s="255"/>
      <c r="EE179" s="255"/>
      <c r="EF179" s="255"/>
      <c r="EG179" s="255"/>
      <c r="EH179" s="255"/>
      <c r="EI179" s="255"/>
      <c r="EJ179" s="255"/>
      <c r="EK179" s="255"/>
    </row>
    <row r="180" spans="1:141" s="28" customFormat="1" x14ac:dyDescent="0.2">
      <c r="A180" s="51">
        <v>149</v>
      </c>
      <c r="B180" s="41" t="s">
        <v>222</v>
      </c>
      <c r="C180" s="51" t="s">
        <v>152</v>
      </c>
      <c r="D180" s="19">
        <v>1</v>
      </c>
      <c r="E180" s="307">
        <v>66528</v>
      </c>
      <c r="F180" s="303">
        <f t="shared" si="3"/>
        <v>66528</v>
      </c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56"/>
      <c r="AP180" s="256"/>
      <c r="AQ180" s="256"/>
      <c r="AR180" s="256"/>
      <c r="AS180" s="256"/>
      <c r="AT180" s="256"/>
      <c r="AU180" s="256"/>
      <c r="AV180" s="256"/>
      <c r="AW180" s="256"/>
      <c r="AX180" s="256"/>
      <c r="AY180" s="256"/>
      <c r="AZ180" s="256"/>
      <c r="BA180" s="256"/>
      <c r="BB180" s="256"/>
      <c r="BC180" s="256"/>
      <c r="BD180" s="256"/>
      <c r="BE180" s="256"/>
      <c r="BF180" s="256"/>
      <c r="BG180" s="256"/>
      <c r="BH180" s="256"/>
      <c r="BI180" s="256"/>
      <c r="BJ180" s="256"/>
      <c r="BK180" s="256"/>
      <c r="BL180" s="256"/>
      <c r="BM180" s="256"/>
      <c r="BN180" s="256"/>
      <c r="BO180" s="256"/>
      <c r="BP180" s="256"/>
      <c r="BQ180" s="256"/>
      <c r="BR180" s="256"/>
      <c r="BS180" s="256"/>
      <c r="BT180" s="256"/>
      <c r="BU180" s="256"/>
      <c r="BV180" s="256"/>
      <c r="BW180" s="256"/>
      <c r="BX180" s="256"/>
      <c r="BY180" s="256"/>
      <c r="BZ180" s="256"/>
      <c r="CA180" s="256"/>
      <c r="CB180" s="256"/>
      <c r="CC180" s="256"/>
      <c r="CD180" s="256"/>
      <c r="CE180" s="256"/>
      <c r="CF180" s="256"/>
      <c r="CG180" s="256"/>
      <c r="CH180" s="256"/>
      <c r="CI180" s="256"/>
      <c r="CJ180" s="256"/>
      <c r="CK180" s="256"/>
      <c r="CL180" s="256"/>
      <c r="CM180" s="256"/>
      <c r="CN180" s="256"/>
      <c r="CO180" s="256"/>
      <c r="CP180" s="256"/>
      <c r="CQ180" s="256"/>
      <c r="CR180" s="256"/>
      <c r="CS180" s="256"/>
      <c r="CT180" s="256"/>
      <c r="CU180" s="256"/>
      <c r="CV180" s="256"/>
      <c r="CW180" s="256"/>
      <c r="CX180" s="256"/>
      <c r="CY180" s="256"/>
      <c r="CZ180" s="256"/>
      <c r="DA180" s="256"/>
      <c r="DB180" s="256"/>
      <c r="DC180" s="256"/>
      <c r="DD180" s="256"/>
      <c r="DE180" s="256"/>
      <c r="DF180" s="256"/>
      <c r="DG180" s="256"/>
      <c r="DH180" s="256"/>
      <c r="DI180" s="256"/>
      <c r="DJ180" s="256"/>
      <c r="DK180" s="256"/>
      <c r="DL180" s="256"/>
      <c r="DM180" s="256"/>
      <c r="DN180" s="256"/>
      <c r="DO180" s="256"/>
      <c r="DP180" s="256"/>
      <c r="DQ180" s="256"/>
      <c r="DR180" s="256"/>
      <c r="DS180" s="256"/>
      <c r="DT180" s="256"/>
      <c r="DU180" s="256"/>
      <c r="DV180" s="256"/>
      <c r="DW180" s="256"/>
      <c r="DX180" s="256"/>
      <c r="DY180" s="256"/>
      <c r="DZ180" s="256"/>
      <c r="EA180" s="256"/>
      <c r="EB180" s="256"/>
      <c r="EC180" s="256"/>
      <c r="ED180" s="256"/>
      <c r="EE180" s="256"/>
      <c r="EF180" s="256"/>
      <c r="EG180" s="256"/>
      <c r="EH180" s="256"/>
      <c r="EI180" s="256"/>
      <c r="EJ180" s="256"/>
      <c r="EK180" s="256"/>
    </row>
    <row r="181" spans="1:141" s="28" customFormat="1" x14ac:dyDescent="0.2">
      <c r="A181" s="51">
        <v>150</v>
      </c>
      <c r="B181" s="41" t="s">
        <v>223</v>
      </c>
      <c r="C181" s="51" t="s">
        <v>153</v>
      </c>
      <c r="D181" s="19">
        <v>1</v>
      </c>
      <c r="E181" s="307">
        <v>96937</v>
      </c>
      <c r="F181" s="303">
        <f t="shared" si="3"/>
        <v>96937</v>
      </c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56"/>
      <c r="AP181" s="256"/>
      <c r="AQ181" s="256"/>
      <c r="AR181" s="256"/>
      <c r="AS181" s="256"/>
      <c r="AT181" s="256"/>
      <c r="AU181" s="256"/>
      <c r="AV181" s="256"/>
      <c r="AW181" s="256"/>
      <c r="AX181" s="256"/>
      <c r="AY181" s="256"/>
      <c r="AZ181" s="256"/>
      <c r="BA181" s="256"/>
      <c r="BB181" s="256"/>
      <c r="BC181" s="256"/>
      <c r="BD181" s="256"/>
      <c r="BE181" s="256"/>
      <c r="BF181" s="256"/>
      <c r="BG181" s="256"/>
      <c r="BH181" s="256"/>
      <c r="BI181" s="256"/>
      <c r="BJ181" s="256"/>
      <c r="BK181" s="256"/>
      <c r="BL181" s="256"/>
      <c r="BM181" s="256"/>
      <c r="BN181" s="256"/>
      <c r="BO181" s="256"/>
      <c r="BP181" s="256"/>
      <c r="BQ181" s="256"/>
      <c r="BR181" s="256"/>
      <c r="BS181" s="256"/>
      <c r="BT181" s="256"/>
      <c r="BU181" s="256"/>
      <c r="BV181" s="256"/>
      <c r="BW181" s="256"/>
      <c r="BX181" s="256"/>
      <c r="BY181" s="256"/>
      <c r="BZ181" s="256"/>
      <c r="CA181" s="256"/>
      <c r="CB181" s="256"/>
      <c r="CC181" s="256"/>
      <c r="CD181" s="256"/>
      <c r="CE181" s="256"/>
      <c r="CF181" s="256"/>
      <c r="CG181" s="256"/>
      <c r="CH181" s="256"/>
      <c r="CI181" s="256"/>
      <c r="CJ181" s="256"/>
      <c r="CK181" s="256"/>
      <c r="CL181" s="256"/>
      <c r="CM181" s="256"/>
      <c r="CN181" s="256"/>
      <c r="CO181" s="256"/>
      <c r="CP181" s="256"/>
      <c r="CQ181" s="256"/>
      <c r="CR181" s="256"/>
      <c r="CS181" s="256"/>
      <c r="CT181" s="256"/>
      <c r="CU181" s="256"/>
      <c r="CV181" s="256"/>
      <c r="CW181" s="256"/>
      <c r="CX181" s="256"/>
      <c r="CY181" s="256"/>
      <c r="CZ181" s="256"/>
      <c r="DA181" s="256"/>
      <c r="DB181" s="256"/>
      <c r="DC181" s="256"/>
      <c r="DD181" s="256"/>
      <c r="DE181" s="256"/>
      <c r="DF181" s="256"/>
      <c r="DG181" s="256"/>
      <c r="DH181" s="256"/>
      <c r="DI181" s="256"/>
      <c r="DJ181" s="256"/>
      <c r="DK181" s="256"/>
      <c r="DL181" s="256"/>
      <c r="DM181" s="256"/>
      <c r="DN181" s="256"/>
      <c r="DO181" s="256"/>
      <c r="DP181" s="256"/>
      <c r="DQ181" s="256"/>
      <c r="DR181" s="256"/>
      <c r="DS181" s="256"/>
      <c r="DT181" s="256"/>
      <c r="DU181" s="256"/>
      <c r="DV181" s="256"/>
      <c r="DW181" s="256"/>
      <c r="DX181" s="256"/>
      <c r="DY181" s="256"/>
      <c r="DZ181" s="256"/>
      <c r="EA181" s="256"/>
      <c r="EB181" s="256"/>
      <c r="EC181" s="256"/>
      <c r="ED181" s="256"/>
      <c r="EE181" s="256"/>
      <c r="EF181" s="256"/>
      <c r="EG181" s="256"/>
      <c r="EH181" s="256"/>
      <c r="EI181" s="256"/>
      <c r="EJ181" s="256"/>
      <c r="EK181" s="256"/>
    </row>
    <row r="182" spans="1:141" s="28" customFormat="1" x14ac:dyDescent="0.2">
      <c r="A182" s="51">
        <v>151</v>
      </c>
      <c r="B182" s="41" t="s">
        <v>224</v>
      </c>
      <c r="C182" s="51" t="s">
        <v>152</v>
      </c>
      <c r="D182" s="19">
        <v>1</v>
      </c>
      <c r="E182" s="307">
        <v>81880</v>
      </c>
      <c r="F182" s="303">
        <f t="shared" si="3"/>
        <v>81880</v>
      </c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56"/>
      <c r="AP182" s="256"/>
      <c r="AQ182" s="256"/>
      <c r="AR182" s="256"/>
      <c r="AS182" s="256"/>
      <c r="AT182" s="256"/>
      <c r="AU182" s="256"/>
      <c r="AV182" s="256"/>
      <c r="AW182" s="256"/>
      <c r="AX182" s="256"/>
      <c r="AY182" s="256"/>
      <c r="AZ182" s="256"/>
      <c r="BA182" s="256"/>
      <c r="BB182" s="256"/>
      <c r="BC182" s="256"/>
      <c r="BD182" s="256"/>
      <c r="BE182" s="256"/>
      <c r="BF182" s="256"/>
      <c r="BG182" s="256"/>
      <c r="BH182" s="256"/>
      <c r="BI182" s="256"/>
      <c r="BJ182" s="256"/>
      <c r="BK182" s="256"/>
      <c r="BL182" s="256"/>
      <c r="BM182" s="256"/>
      <c r="BN182" s="256"/>
      <c r="BO182" s="256"/>
      <c r="BP182" s="256"/>
      <c r="BQ182" s="256"/>
      <c r="BR182" s="256"/>
      <c r="BS182" s="256"/>
      <c r="BT182" s="256"/>
      <c r="BU182" s="256"/>
      <c r="BV182" s="256"/>
      <c r="BW182" s="256"/>
      <c r="BX182" s="256"/>
      <c r="BY182" s="256"/>
      <c r="BZ182" s="256"/>
      <c r="CA182" s="256"/>
      <c r="CB182" s="256"/>
      <c r="CC182" s="256"/>
      <c r="CD182" s="256"/>
      <c r="CE182" s="256"/>
      <c r="CF182" s="256"/>
      <c r="CG182" s="256"/>
      <c r="CH182" s="256"/>
      <c r="CI182" s="256"/>
      <c r="CJ182" s="256"/>
      <c r="CK182" s="256"/>
      <c r="CL182" s="256"/>
      <c r="CM182" s="256"/>
      <c r="CN182" s="256"/>
      <c r="CO182" s="256"/>
      <c r="CP182" s="256"/>
      <c r="CQ182" s="256"/>
      <c r="CR182" s="256"/>
      <c r="CS182" s="256"/>
      <c r="CT182" s="256"/>
      <c r="CU182" s="256"/>
      <c r="CV182" s="256"/>
      <c r="CW182" s="256"/>
      <c r="CX182" s="256"/>
      <c r="CY182" s="256"/>
      <c r="CZ182" s="256"/>
      <c r="DA182" s="256"/>
      <c r="DB182" s="256"/>
      <c r="DC182" s="256"/>
      <c r="DD182" s="256"/>
      <c r="DE182" s="256"/>
      <c r="DF182" s="256"/>
      <c r="DG182" s="256"/>
      <c r="DH182" s="256"/>
      <c r="DI182" s="256"/>
      <c r="DJ182" s="256"/>
      <c r="DK182" s="256"/>
      <c r="DL182" s="256"/>
      <c r="DM182" s="256"/>
      <c r="DN182" s="256"/>
      <c r="DO182" s="256"/>
      <c r="DP182" s="256"/>
      <c r="DQ182" s="256"/>
      <c r="DR182" s="256"/>
      <c r="DS182" s="256"/>
      <c r="DT182" s="256"/>
      <c r="DU182" s="256"/>
      <c r="DV182" s="256"/>
      <c r="DW182" s="256"/>
      <c r="DX182" s="256"/>
      <c r="DY182" s="256"/>
      <c r="DZ182" s="256"/>
      <c r="EA182" s="256"/>
      <c r="EB182" s="256"/>
      <c r="EC182" s="256"/>
      <c r="ED182" s="256"/>
      <c r="EE182" s="256"/>
      <c r="EF182" s="256"/>
      <c r="EG182" s="256"/>
      <c r="EH182" s="256"/>
      <c r="EI182" s="256"/>
      <c r="EJ182" s="256"/>
      <c r="EK182" s="256"/>
    </row>
    <row r="183" spans="1:141" s="28" customFormat="1" x14ac:dyDescent="0.2">
      <c r="A183" s="51">
        <v>152</v>
      </c>
      <c r="B183" s="41" t="s">
        <v>225</v>
      </c>
      <c r="C183" s="51" t="s">
        <v>152</v>
      </c>
      <c r="D183" s="19">
        <v>1</v>
      </c>
      <c r="E183" s="307">
        <v>66528</v>
      </c>
      <c r="F183" s="303">
        <f t="shared" si="3"/>
        <v>66528</v>
      </c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56"/>
      <c r="AP183" s="256"/>
      <c r="AQ183" s="256"/>
      <c r="AR183" s="256"/>
      <c r="AS183" s="256"/>
      <c r="AT183" s="256"/>
      <c r="AU183" s="256"/>
      <c r="AV183" s="256"/>
      <c r="AW183" s="256"/>
      <c r="AX183" s="256"/>
      <c r="AY183" s="256"/>
      <c r="AZ183" s="256"/>
      <c r="BA183" s="256"/>
      <c r="BB183" s="256"/>
      <c r="BC183" s="256"/>
      <c r="BD183" s="256"/>
      <c r="BE183" s="256"/>
      <c r="BF183" s="256"/>
      <c r="BG183" s="256"/>
      <c r="BH183" s="256"/>
      <c r="BI183" s="256"/>
      <c r="BJ183" s="256"/>
      <c r="BK183" s="256"/>
      <c r="BL183" s="256"/>
      <c r="BM183" s="256"/>
      <c r="BN183" s="256"/>
      <c r="BO183" s="256"/>
      <c r="BP183" s="256"/>
      <c r="BQ183" s="256"/>
      <c r="BR183" s="256"/>
      <c r="BS183" s="256"/>
      <c r="BT183" s="256"/>
      <c r="BU183" s="256"/>
      <c r="BV183" s="256"/>
      <c r="BW183" s="256"/>
      <c r="BX183" s="256"/>
      <c r="BY183" s="256"/>
      <c r="BZ183" s="256"/>
      <c r="CA183" s="256"/>
      <c r="CB183" s="256"/>
      <c r="CC183" s="256"/>
      <c r="CD183" s="256"/>
      <c r="CE183" s="256"/>
      <c r="CF183" s="256"/>
      <c r="CG183" s="256"/>
      <c r="CH183" s="256"/>
      <c r="CI183" s="256"/>
      <c r="CJ183" s="256"/>
      <c r="CK183" s="256"/>
      <c r="CL183" s="256"/>
      <c r="CM183" s="256"/>
      <c r="CN183" s="256"/>
      <c r="CO183" s="256"/>
      <c r="CP183" s="256"/>
      <c r="CQ183" s="256"/>
      <c r="CR183" s="256"/>
      <c r="CS183" s="256"/>
      <c r="CT183" s="256"/>
      <c r="CU183" s="256"/>
      <c r="CV183" s="256"/>
      <c r="CW183" s="256"/>
      <c r="CX183" s="256"/>
      <c r="CY183" s="256"/>
      <c r="CZ183" s="256"/>
      <c r="DA183" s="256"/>
      <c r="DB183" s="256"/>
      <c r="DC183" s="256"/>
      <c r="DD183" s="256"/>
      <c r="DE183" s="256"/>
      <c r="DF183" s="256"/>
      <c r="DG183" s="256"/>
      <c r="DH183" s="256"/>
      <c r="DI183" s="256"/>
      <c r="DJ183" s="256"/>
      <c r="DK183" s="256"/>
      <c r="DL183" s="256"/>
      <c r="DM183" s="256"/>
      <c r="DN183" s="256"/>
      <c r="DO183" s="256"/>
      <c r="DP183" s="256"/>
      <c r="DQ183" s="256"/>
      <c r="DR183" s="256"/>
      <c r="DS183" s="256"/>
      <c r="DT183" s="256"/>
      <c r="DU183" s="256"/>
      <c r="DV183" s="256"/>
      <c r="DW183" s="256"/>
      <c r="DX183" s="256"/>
      <c r="DY183" s="256"/>
      <c r="DZ183" s="256"/>
      <c r="EA183" s="256"/>
      <c r="EB183" s="256"/>
      <c r="EC183" s="256"/>
      <c r="ED183" s="256"/>
      <c r="EE183" s="256"/>
      <c r="EF183" s="256"/>
      <c r="EG183" s="256"/>
      <c r="EH183" s="256"/>
      <c r="EI183" s="256"/>
      <c r="EJ183" s="256"/>
      <c r="EK183" s="256"/>
    </row>
    <row r="184" spans="1:141" s="28" customFormat="1" x14ac:dyDescent="0.2">
      <c r="A184" s="51">
        <v>153</v>
      </c>
      <c r="B184" s="41" t="s">
        <v>226</v>
      </c>
      <c r="C184" s="51" t="s">
        <v>152</v>
      </c>
      <c r="D184" s="19">
        <v>1</v>
      </c>
      <c r="E184" s="307">
        <v>66528</v>
      </c>
      <c r="F184" s="303">
        <f t="shared" si="3"/>
        <v>66528</v>
      </c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  <c r="AA184" s="256"/>
      <c r="AB184" s="256"/>
      <c r="AC184" s="256"/>
      <c r="AD184" s="256"/>
      <c r="AE184" s="256"/>
      <c r="AF184" s="256"/>
      <c r="AG184" s="256"/>
      <c r="AH184" s="256"/>
      <c r="AI184" s="256"/>
      <c r="AJ184" s="256"/>
      <c r="AK184" s="256"/>
      <c r="AL184" s="256"/>
      <c r="AM184" s="256"/>
      <c r="AN184" s="256"/>
      <c r="AO184" s="256"/>
      <c r="AP184" s="256"/>
      <c r="AQ184" s="256"/>
      <c r="AR184" s="256"/>
      <c r="AS184" s="256"/>
      <c r="AT184" s="256"/>
      <c r="AU184" s="256"/>
      <c r="AV184" s="256"/>
      <c r="AW184" s="256"/>
      <c r="AX184" s="256"/>
      <c r="AY184" s="256"/>
      <c r="AZ184" s="256"/>
      <c r="BA184" s="256"/>
      <c r="BB184" s="256"/>
      <c r="BC184" s="256"/>
      <c r="BD184" s="256"/>
      <c r="BE184" s="256"/>
      <c r="BF184" s="256"/>
      <c r="BG184" s="256"/>
      <c r="BH184" s="256"/>
      <c r="BI184" s="256"/>
      <c r="BJ184" s="256"/>
      <c r="BK184" s="256"/>
      <c r="BL184" s="256"/>
      <c r="BM184" s="256"/>
      <c r="BN184" s="256"/>
      <c r="BO184" s="256"/>
      <c r="BP184" s="256"/>
      <c r="BQ184" s="256"/>
      <c r="BR184" s="256"/>
      <c r="BS184" s="256"/>
      <c r="BT184" s="256"/>
      <c r="BU184" s="256"/>
      <c r="BV184" s="256"/>
      <c r="BW184" s="256"/>
      <c r="BX184" s="256"/>
      <c r="BY184" s="256"/>
      <c r="BZ184" s="256"/>
      <c r="CA184" s="256"/>
      <c r="CB184" s="256"/>
      <c r="CC184" s="256"/>
      <c r="CD184" s="256"/>
      <c r="CE184" s="256"/>
      <c r="CF184" s="256"/>
      <c r="CG184" s="256"/>
      <c r="CH184" s="256"/>
      <c r="CI184" s="256"/>
      <c r="CJ184" s="256"/>
      <c r="CK184" s="256"/>
      <c r="CL184" s="256"/>
      <c r="CM184" s="256"/>
      <c r="CN184" s="256"/>
      <c r="CO184" s="256"/>
      <c r="CP184" s="256"/>
      <c r="CQ184" s="256"/>
      <c r="CR184" s="256"/>
      <c r="CS184" s="256"/>
      <c r="CT184" s="256"/>
      <c r="CU184" s="256"/>
      <c r="CV184" s="256"/>
      <c r="CW184" s="256"/>
      <c r="CX184" s="256"/>
      <c r="CY184" s="256"/>
      <c r="CZ184" s="256"/>
      <c r="DA184" s="256"/>
      <c r="DB184" s="256"/>
      <c r="DC184" s="256"/>
      <c r="DD184" s="256"/>
      <c r="DE184" s="256"/>
      <c r="DF184" s="256"/>
      <c r="DG184" s="256"/>
      <c r="DH184" s="256"/>
      <c r="DI184" s="256"/>
      <c r="DJ184" s="256"/>
      <c r="DK184" s="256"/>
      <c r="DL184" s="256"/>
      <c r="DM184" s="256"/>
      <c r="DN184" s="256"/>
      <c r="DO184" s="256"/>
      <c r="DP184" s="256"/>
      <c r="DQ184" s="256"/>
      <c r="DR184" s="256"/>
      <c r="DS184" s="256"/>
      <c r="DT184" s="256"/>
      <c r="DU184" s="256"/>
      <c r="DV184" s="256"/>
      <c r="DW184" s="256"/>
      <c r="DX184" s="256"/>
      <c r="DY184" s="256"/>
      <c r="DZ184" s="256"/>
      <c r="EA184" s="256"/>
      <c r="EB184" s="256"/>
      <c r="EC184" s="256"/>
      <c r="ED184" s="256"/>
      <c r="EE184" s="256"/>
      <c r="EF184" s="256"/>
      <c r="EG184" s="256"/>
      <c r="EH184" s="256"/>
      <c r="EI184" s="256"/>
      <c r="EJ184" s="256"/>
      <c r="EK184" s="256"/>
    </row>
    <row r="185" spans="1:141" s="28" customFormat="1" ht="10.8" thickBot="1" x14ac:dyDescent="0.25">
      <c r="A185" s="51">
        <v>154</v>
      </c>
      <c r="B185" s="148" t="s">
        <v>227</v>
      </c>
      <c r="C185" s="149" t="s">
        <v>152</v>
      </c>
      <c r="D185" s="150">
        <v>1</v>
      </c>
      <c r="E185" s="308">
        <v>56293</v>
      </c>
      <c r="F185" s="303">
        <f t="shared" si="3"/>
        <v>56293</v>
      </c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  <c r="AA185" s="256"/>
      <c r="AB185" s="256"/>
      <c r="AC185" s="256"/>
      <c r="AD185" s="256"/>
      <c r="AE185" s="256"/>
      <c r="AF185" s="256"/>
      <c r="AG185" s="256"/>
      <c r="AH185" s="256"/>
      <c r="AI185" s="256"/>
      <c r="AJ185" s="256"/>
      <c r="AK185" s="256"/>
      <c r="AL185" s="256"/>
      <c r="AM185" s="256"/>
      <c r="AN185" s="256"/>
      <c r="AO185" s="256"/>
      <c r="AP185" s="256"/>
      <c r="AQ185" s="256"/>
      <c r="AR185" s="256"/>
      <c r="AS185" s="256"/>
      <c r="AT185" s="256"/>
      <c r="AU185" s="256"/>
      <c r="AV185" s="256"/>
      <c r="AW185" s="256"/>
      <c r="AX185" s="256"/>
      <c r="AY185" s="256"/>
      <c r="AZ185" s="256"/>
      <c r="BA185" s="256"/>
      <c r="BB185" s="256"/>
      <c r="BC185" s="256"/>
      <c r="BD185" s="256"/>
      <c r="BE185" s="256"/>
      <c r="BF185" s="256"/>
      <c r="BG185" s="256"/>
      <c r="BH185" s="256"/>
      <c r="BI185" s="256"/>
      <c r="BJ185" s="256"/>
      <c r="BK185" s="256"/>
      <c r="BL185" s="256"/>
      <c r="BM185" s="256"/>
      <c r="BN185" s="256"/>
      <c r="BO185" s="256"/>
      <c r="BP185" s="256"/>
      <c r="BQ185" s="256"/>
      <c r="BR185" s="256"/>
      <c r="BS185" s="256"/>
      <c r="BT185" s="256"/>
      <c r="BU185" s="256"/>
      <c r="BV185" s="256"/>
      <c r="BW185" s="256"/>
      <c r="BX185" s="256"/>
      <c r="BY185" s="256"/>
      <c r="BZ185" s="256"/>
      <c r="CA185" s="256"/>
      <c r="CB185" s="256"/>
      <c r="CC185" s="256"/>
      <c r="CD185" s="256"/>
      <c r="CE185" s="256"/>
      <c r="CF185" s="256"/>
      <c r="CG185" s="256"/>
      <c r="CH185" s="256"/>
      <c r="CI185" s="256"/>
      <c r="CJ185" s="256"/>
      <c r="CK185" s="256"/>
      <c r="CL185" s="256"/>
      <c r="CM185" s="256"/>
      <c r="CN185" s="256"/>
      <c r="CO185" s="256"/>
      <c r="CP185" s="256"/>
      <c r="CQ185" s="256"/>
      <c r="CR185" s="256"/>
      <c r="CS185" s="256"/>
      <c r="CT185" s="256"/>
      <c r="CU185" s="256"/>
      <c r="CV185" s="256"/>
      <c r="CW185" s="256"/>
      <c r="CX185" s="256"/>
      <c r="CY185" s="256"/>
      <c r="CZ185" s="256"/>
      <c r="DA185" s="256"/>
      <c r="DB185" s="256"/>
      <c r="DC185" s="256"/>
      <c r="DD185" s="256"/>
      <c r="DE185" s="256"/>
      <c r="DF185" s="256"/>
      <c r="DG185" s="256"/>
      <c r="DH185" s="256"/>
      <c r="DI185" s="256"/>
      <c r="DJ185" s="256"/>
      <c r="DK185" s="256"/>
      <c r="DL185" s="256"/>
      <c r="DM185" s="256"/>
      <c r="DN185" s="256"/>
      <c r="DO185" s="256"/>
      <c r="DP185" s="256"/>
      <c r="DQ185" s="256"/>
      <c r="DR185" s="256"/>
      <c r="DS185" s="256"/>
      <c r="DT185" s="256"/>
      <c r="DU185" s="256"/>
      <c r="DV185" s="256"/>
      <c r="DW185" s="256"/>
      <c r="DX185" s="256"/>
      <c r="DY185" s="256"/>
      <c r="DZ185" s="256"/>
      <c r="EA185" s="256"/>
      <c r="EB185" s="256"/>
      <c r="EC185" s="256"/>
      <c r="ED185" s="256"/>
      <c r="EE185" s="256"/>
      <c r="EF185" s="256"/>
      <c r="EG185" s="256"/>
      <c r="EH185" s="256"/>
      <c r="EI185" s="256"/>
      <c r="EJ185" s="256"/>
      <c r="EK185" s="256"/>
    </row>
    <row r="186" spans="1:141" s="28" customFormat="1" ht="12" customHeight="1" x14ac:dyDescent="0.2">
      <c r="A186" s="129"/>
      <c r="B186" s="221" t="s">
        <v>777</v>
      </c>
      <c r="C186" s="155"/>
      <c r="D186" s="156"/>
      <c r="E186" s="260">
        <f>SUM(E46:E185)</f>
        <v>50497997</v>
      </c>
      <c r="F186" s="305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6"/>
      <c r="AP186" s="256"/>
      <c r="AQ186" s="256"/>
      <c r="AR186" s="256"/>
      <c r="AS186" s="256"/>
      <c r="AT186" s="256"/>
      <c r="AU186" s="256"/>
      <c r="AV186" s="256"/>
      <c r="AW186" s="256"/>
      <c r="AX186" s="256"/>
      <c r="AY186" s="256"/>
      <c r="AZ186" s="256"/>
      <c r="BA186" s="256"/>
      <c r="BB186" s="256"/>
      <c r="BC186" s="256"/>
      <c r="BD186" s="256"/>
      <c r="BE186" s="256"/>
      <c r="BF186" s="256"/>
      <c r="BG186" s="256"/>
      <c r="BH186" s="256"/>
      <c r="BI186" s="256"/>
      <c r="BJ186" s="256"/>
      <c r="BK186" s="256"/>
      <c r="BL186" s="256"/>
      <c r="BM186" s="256"/>
      <c r="BN186" s="256"/>
      <c r="BO186" s="256"/>
      <c r="BP186" s="256"/>
      <c r="BQ186" s="256"/>
      <c r="BR186" s="256"/>
      <c r="BS186" s="256"/>
      <c r="BT186" s="256"/>
      <c r="BU186" s="256"/>
      <c r="BV186" s="256"/>
      <c r="BW186" s="256"/>
      <c r="BX186" s="256"/>
      <c r="BY186" s="256"/>
      <c r="BZ186" s="256"/>
      <c r="CA186" s="256"/>
      <c r="CB186" s="256"/>
      <c r="CC186" s="256"/>
      <c r="CD186" s="256"/>
      <c r="CE186" s="256"/>
      <c r="CF186" s="256"/>
      <c r="CG186" s="256"/>
      <c r="CH186" s="256"/>
      <c r="CI186" s="256"/>
      <c r="CJ186" s="256"/>
      <c r="CK186" s="256"/>
      <c r="CL186" s="256"/>
      <c r="CM186" s="256"/>
      <c r="CN186" s="256"/>
      <c r="CO186" s="256"/>
      <c r="CP186" s="256"/>
      <c r="CQ186" s="256"/>
      <c r="CR186" s="256"/>
      <c r="CS186" s="256"/>
      <c r="CT186" s="256"/>
      <c r="CU186" s="256"/>
      <c r="CV186" s="256"/>
      <c r="CW186" s="256"/>
      <c r="CX186" s="256"/>
      <c r="CY186" s="256"/>
      <c r="CZ186" s="256"/>
      <c r="DA186" s="256"/>
      <c r="DB186" s="256"/>
      <c r="DC186" s="256"/>
      <c r="DD186" s="256"/>
      <c r="DE186" s="256"/>
      <c r="DF186" s="256"/>
      <c r="DG186" s="256"/>
      <c r="DH186" s="256"/>
      <c r="DI186" s="256"/>
      <c r="DJ186" s="256"/>
      <c r="DK186" s="256"/>
      <c r="DL186" s="256"/>
      <c r="DM186" s="256"/>
      <c r="DN186" s="256"/>
      <c r="DO186" s="256"/>
      <c r="DP186" s="256"/>
      <c r="DQ186" s="256"/>
      <c r="DR186" s="256"/>
      <c r="DS186" s="256"/>
      <c r="DT186" s="256"/>
      <c r="DU186" s="256"/>
      <c r="DV186" s="256"/>
      <c r="DW186" s="256"/>
      <c r="DX186" s="256"/>
      <c r="DY186" s="256"/>
      <c r="DZ186" s="256"/>
      <c r="EA186" s="256"/>
      <c r="EB186" s="256"/>
      <c r="EC186" s="256"/>
      <c r="ED186" s="256"/>
      <c r="EE186" s="256"/>
      <c r="EF186" s="256"/>
      <c r="EG186" s="256"/>
      <c r="EH186" s="256"/>
      <c r="EI186" s="256"/>
      <c r="EJ186" s="256"/>
      <c r="EK186" s="256"/>
    </row>
    <row r="187" spans="1:141" s="28" customFormat="1" ht="12" customHeight="1" x14ac:dyDescent="0.2">
      <c r="A187" s="129"/>
      <c r="B187" s="222" t="s">
        <v>779</v>
      </c>
      <c r="C187" s="130">
        <v>0.14000000000000001</v>
      </c>
      <c r="D187" s="19"/>
      <c r="E187" s="261">
        <f>E186*C187</f>
        <v>7069719.580000001</v>
      </c>
      <c r="F187" s="305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6"/>
      <c r="AP187" s="256"/>
      <c r="AQ187" s="256"/>
      <c r="AR187" s="256"/>
      <c r="AS187" s="256"/>
      <c r="AT187" s="256"/>
      <c r="AU187" s="256"/>
      <c r="AV187" s="256"/>
      <c r="AW187" s="256"/>
      <c r="AX187" s="256"/>
      <c r="AY187" s="256"/>
      <c r="AZ187" s="256"/>
      <c r="BA187" s="256"/>
      <c r="BB187" s="256"/>
      <c r="BC187" s="256"/>
      <c r="BD187" s="256"/>
      <c r="BE187" s="256"/>
      <c r="BF187" s="256"/>
      <c r="BG187" s="256"/>
      <c r="BH187" s="256"/>
      <c r="BI187" s="256"/>
      <c r="BJ187" s="256"/>
      <c r="BK187" s="256"/>
      <c r="BL187" s="256"/>
      <c r="BM187" s="256"/>
      <c r="BN187" s="256"/>
      <c r="BO187" s="256"/>
      <c r="BP187" s="256"/>
      <c r="BQ187" s="256"/>
      <c r="BR187" s="256"/>
      <c r="BS187" s="256"/>
      <c r="BT187" s="256"/>
      <c r="BU187" s="256"/>
      <c r="BV187" s="256"/>
      <c r="BW187" s="256"/>
      <c r="BX187" s="256"/>
      <c r="BY187" s="256"/>
      <c r="BZ187" s="256"/>
      <c r="CA187" s="256"/>
      <c r="CB187" s="256"/>
      <c r="CC187" s="256"/>
      <c r="CD187" s="256"/>
      <c r="CE187" s="256"/>
      <c r="CF187" s="256"/>
      <c r="CG187" s="256"/>
      <c r="CH187" s="256"/>
      <c r="CI187" s="256"/>
      <c r="CJ187" s="256"/>
      <c r="CK187" s="256"/>
      <c r="CL187" s="256"/>
      <c r="CM187" s="256"/>
      <c r="CN187" s="256"/>
      <c r="CO187" s="256"/>
      <c r="CP187" s="256"/>
      <c r="CQ187" s="256"/>
      <c r="CR187" s="256"/>
      <c r="CS187" s="256"/>
      <c r="CT187" s="256"/>
      <c r="CU187" s="256"/>
      <c r="CV187" s="256"/>
      <c r="CW187" s="256"/>
      <c r="CX187" s="256"/>
      <c r="CY187" s="256"/>
      <c r="CZ187" s="256"/>
      <c r="DA187" s="256"/>
      <c r="DB187" s="256"/>
      <c r="DC187" s="256"/>
      <c r="DD187" s="256"/>
      <c r="DE187" s="256"/>
      <c r="DF187" s="256"/>
      <c r="DG187" s="256"/>
      <c r="DH187" s="256"/>
      <c r="DI187" s="256"/>
      <c r="DJ187" s="256"/>
      <c r="DK187" s="256"/>
      <c r="DL187" s="256"/>
      <c r="DM187" s="256"/>
      <c r="DN187" s="256"/>
      <c r="DO187" s="256"/>
      <c r="DP187" s="256"/>
      <c r="DQ187" s="256"/>
      <c r="DR187" s="256"/>
      <c r="DS187" s="256"/>
      <c r="DT187" s="256"/>
      <c r="DU187" s="256"/>
      <c r="DV187" s="256"/>
      <c r="DW187" s="256"/>
      <c r="DX187" s="256"/>
      <c r="DY187" s="256"/>
      <c r="DZ187" s="256"/>
      <c r="EA187" s="256"/>
      <c r="EB187" s="256"/>
      <c r="EC187" s="256"/>
      <c r="ED187" s="256"/>
      <c r="EE187" s="256"/>
      <c r="EF187" s="256"/>
      <c r="EG187" s="256"/>
      <c r="EH187" s="256"/>
      <c r="EI187" s="256"/>
      <c r="EJ187" s="256"/>
      <c r="EK187" s="256"/>
    </row>
    <row r="188" spans="1:141" s="28" customFormat="1" ht="12" customHeight="1" x14ac:dyDescent="0.2">
      <c r="A188" s="129"/>
      <c r="B188" s="222" t="s">
        <v>780</v>
      </c>
      <c r="C188" s="130">
        <v>0.03</v>
      </c>
      <c r="D188" s="19"/>
      <c r="E188" s="261">
        <f>E186*C188</f>
        <v>1514939.91</v>
      </c>
      <c r="F188" s="305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6"/>
      <c r="AP188" s="256"/>
      <c r="AQ188" s="256"/>
      <c r="AR188" s="256"/>
      <c r="AS188" s="256"/>
      <c r="AT188" s="256"/>
      <c r="AU188" s="256"/>
      <c r="AV188" s="256"/>
      <c r="AW188" s="256"/>
      <c r="AX188" s="256"/>
      <c r="AY188" s="256"/>
      <c r="AZ188" s="256"/>
      <c r="BA188" s="256"/>
      <c r="BB188" s="256"/>
      <c r="BC188" s="256"/>
      <c r="BD188" s="256"/>
      <c r="BE188" s="256"/>
      <c r="BF188" s="256"/>
      <c r="BG188" s="256"/>
      <c r="BH188" s="256"/>
      <c r="BI188" s="256"/>
      <c r="BJ188" s="256"/>
      <c r="BK188" s="256"/>
      <c r="BL188" s="256"/>
      <c r="BM188" s="256"/>
      <c r="BN188" s="256"/>
      <c r="BO188" s="256"/>
      <c r="BP188" s="256"/>
      <c r="BQ188" s="256"/>
      <c r="BR188" s="256"/>
      <c r="BS188" s="256"/>
      <c r="BT188" s="256"/>
      <c r="BU188" s="256"/>
      <c r="BV188" s="256"/>
      <c r="BW188" s="256"/>
      <c r="BX188" s="256"/>
      <c r="BY188" s="256"/>
      <c r="BZ188" s="256"/>
      <c r="CA188" s="256"/>
      <c r="CB188" s="256"/>
      <c r="CC188" s="256"/>
      <c r="CD188" s="256"/>
      <c r="CE188" s="256"/>
      <c r="CF188" s="256"/>
      <c r="CG188" s="256"/>
      <c r="CH188" s="256"/>
      <c r="CI188" s="256"/>
      <c r="CJ188" s="256"/>
      <c r="CK188" s="256"/>
      <c r="CL188" s="256"/>
      <c r="CM188" s="256"/>
      <c r="CN188" s="256"/>
      <c r="CO188" s="256"/>
      <c r="CP188" s="256"/>
      <c r="CQ188" s="256"/>
      <c r="CR188" s="256"/>
      <c r="CS188" s="256"/>
      <c r="CT188" s="256"/>
      <c r="CU188" s="256"/>
      <c r="CV188" s="256"/>
      <c r="CW188" s="256"/>
      <c r="CX188" s="256"/>
      <c r="CY188" s="256"/>
      <c r="CZ188" s="256"/>
      <c r="DA188" s="256"/>
      <c r="DB188" s="256"/>
      <c r="DC188" s="256"/>
      <c r="DD188" s="256"/>
      <c r="DE188" s="256"/>
      <c r="DF188" s="256"/>
      <c r="DG188" s="256"/>
      <c r="DH188" s="256"/>
      <c r="DI188" s="256"/>
      <c r="DJ188" s="256"/>
      <c r="DK188" s="256"/>
      <c r="DL188" s="256"/>
      <c r="DM188" s="256"/>
      <c r="DN188" s="256"/>
      <c r="DO188" s="256"/>
      <c r="DP188" s="256"/>
      <c r="DQ188" s="256"/>
      <c r="DR188" s="256"/>
      <c r="DS188" s="256"/>
      <c r="DT188" s="256"/>
      <c r="DU188" s="256"/>
      <c r="DV188" s="256"/>
      <c r="DW188" s="256"/>
      <c r="DX188" s="256"/>
      <c r="DY188" s="256"/>
      <c r="DZ188" s="256"/>
      <c r="EA188" s="256"/>
      <c r="EB188" s="256"/>
      <c r="EC188" s="256"/>
      <c r="ED188" s="256"/>
      <c r="EE188" s="256"/>
      <c r="EF188" s="256"/>
      <c r="EG188" s="256"/>
      <c r="EH188" s="256"/>
      <c r="EI188" s="256"/>
      <c r="EJ188" s="256"/>
      <c r="EK188" s="256"/>
    </row>
    <row r="189" spans="1:141" s="28" customFormat="1" ht="12" customHeight="1" x14ac:dyDescent="0.2">
      <c r="A189" s="129"/>
      <c r="B189" s="222" t="s">
        <v>781</v>
      </c>
      <c r="C189" s="130">
        <v>0.05</v>
      </c>
      <c r="D189" s="19"/>
      <c r="E189" s="261">
        <f>E186*C189</f>
        <v>2524899.85</v>
      </c>
      <c r="F189" s="305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6"/>
      <c r="AP189" s="256"/>
      <c r="AQ189" s="256"/>
      <c r="AR189" s="256"/>
      <c r="AS189" s="256"/>
      <c r="AT189" s="256"/>
      <c r="AU189" s="256"/>
      <c r="AV189" s="256"/>
      <c r="AW189" s="256"/>
      <c r="AX189" s="256"/>
      <c r="AY189" s="256"/>
      <c r="AZ189" s="256"/>
      <c r="BA189" s="256"/>
      <c r="BB189" s="256"/>
      <c r="BC189" s="256"/>
      <c r="BD189" s="256"/>
      <c r="BE189" s="256"/>
      <c r="BF189" s="256"/>
      <c r="BG189" s="256"/>
      <c r="BH189" s="256"/>
      <c r="BI189" s="256"/>
      <c r="BJ189" s="256"/>
      <c r="BK189" s="256"/>
      <c r="BL189" s="256"/>
      <c r="BM189" s="256"/>
      <c r="BN189" s="256"/>
      <c r="BO189" s="256"/>
      <c r="BP189" s="256"/>
      <c r="BQ189" s="256"/>
      <c r="BR189" s="256"/>
      <c r="BS189" s="256"/>
      <c r="BT189" s="256"/>
      <c r="BU189" s="256"/>
      <c r="BV189" s="256"/>
      <c r="BW189" s="256"/>
      <c r="BX189" s="256"/>
      <c r="BY189" s="256"/>
      <c r="BZ189" s="256"/>
      <c r="CA189" s="256"/>
      <c r="CB189" s="256"/>
      <c r="CC189" s="256"/>
      <c r="CD189" s="256"/>
      <c r="CE189" s="256"/>
      <c r="CF189" s="256"/>
      <c r="CG189" s="256"/>
      <c r="CH189" s="256"/>
      <c r="CI189" s="256"/>
      <c r="CJ189" s="256"/>
      <c r="CK189" s="256"/>
      <c r="CL189" s="256"/>
      <c r="CM189" s="256"/>
      <c r="CN189" s="256"/>
      <c r="CO189" s="256"/>
      <c r="CP189" s="256"/>
      <c r="CQ189" s="256"/>
      <c r="CR189" s="256"/>
      <c r="CS189" s="256"/>
      <c r="CT189" s="256"/>
      <c r="CU189" s="256"/>
      <c r="CV189" s="256"/>
      <c r="CW189" s="256"/>
      <c r="CX189" s="256"/>
      <c r="CY189" s="256"/>
      <c r="CZ189" s="256"/>
      <c r="DA189" s="256"/>
      <c r="DB189" s="256"/>
      <c r="DC189" s="256"/>
      <c r="DD189" s="256"/>
      <c r="DE189" s="256"/>
      <c r="DF189" s="256"/>
      <c r="DG189" s="256"/>
      <c r="DH189" s="256"/>
      <c r="DI189" s="256"/>
      <c r="DJ189" s="256"/>
      <c r="DK189" s="256"/>
      <c r="DL189" s="256"/>
      <c r="DM189" s="256"/>
      <c r="DN189" s="256"/>
      <c r="DO189" s="256"/>
      <c r="DP189" s="256"/>
      <c r="DQ189" s="256"/>
      <c r="DR189" s="256"/>
      <c r="DS189" s="256"/>
      <c r="DT189" s="256"/>
      <c r="DU189" s="256"/>
      <c r="DV189" s="256"/>
      <c r="DW189" s="256"/>
      <c r="DX189" s="256"/>
      <c r="DY189" s="256"/>
      <c r="DZ189" s="256"/>
      <c r="EA189" s="256"/>
      <c r="EB189" s="256"/>
      <c r="EC189" s="256"/>
      <c r="ED189" s="256"/>
      <c r="EE189" s="256"/>
      <c r="EF189" s="256"/>
      <c r="EG189" s="256"/>
      <c r="EH189" s="256"/>
      <c r="EI189" s="256"/>
      <c r="EJ189" s="256"/>
      <c r="EK189" s="256"/>
    </row>
    <row r="190" spans="1:141" s="28" customFormat="1" ht="12" customHeight="1" x14ac:dyDescent="0.2">
      <c r="A190" s="129"/>
      <c r="B190" s="222" t="s">
        <v>782</v>
      </c>
      <c r="C190" s="130">
        <v>0.19</v>
      </c>
      <c r="D190" s="19"/>
      <c r="E190" s="261">
        <f>E189*C190</f>
        <v>479730.97150000004</v>
      </c>
      <c r="F190" s="305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6"/>
      <c r="AP190" s="256"/>
      <c r="AQ190" s="256"/>
      <c r="AR190" s="256"/>
      <c r="AS190" s="256"/>
      <c r="AT190" s="256"/>
      <c r="AU190" s="256"/>
      <c r="AV190" s="256"/>
      <c r="AW190" s="256"/>
      <c r="AX190" s="256"/>
      <c r="AY190" s="256"/>
      <c r="AZ190" s="256"/>
      <c r="BA190" s="256"/>
      <c r="BB190" s="256"/>
      <c r="BC190" s="256"/>
      <c r="BD190" s="256"/>
      <c r="BE190" s="256"/>
      <c r="BF190" s="256"/>
      <c r="BG190" s="256"/>
      <c r="BH190" s="256"/>
      <c r="BI190" s="256"/>
      <c r="BJ190" s="256"/>
      <c r="BK190" s="256"/>
      <c r="BL190" s="256"/>
      <c r="BM190" s="256"/>
      <c r="BN190" s="256"/>
      <c r="BO190" s="256"/>
      <c r="BP190" s="256"/>
      <c r="BQ190" s="256"/>
      <c r="BR190" s="256"/>
      <c r="BS190" s="256"/>
      <c r="BT190" s="256"/>
      <c r="BU190" s="256"/>
      <c r="BV190" s="256"/>
      <c r="BW190" s="256"/>
      <c r="BX190" s="256"/>
      <c r="BY190" s="256"/>
      <c r="BZ190" s="256"/>
      <c r="CA190" s="256"/>
      <c r="CB190" s="256"/>
      <c r="CC190" s="256"/>
      <c r="CD190" s="256"/>
      <c r="CE190" s="256"/>
      <c r="CF190" s="256"/>
      <c r="CG190" s="256"/>
      <c r="CH190" s="256"/>
      <c r="CI190" s="256"/>
      <c r="CJ190" s="256"/>
      <c r="CK190" s="256"/>
      <c r="CL190" s="256"/>
      <c r="CM190" s="256"/>
      <c r="CN190" s="256"/>
      <c r="CO190" s="256"/>
      <c r="CP190" s="256"/>
      <c r="CQ190" s="256"/>
      <c r="CR190" s="256"/>
      <c r="CS190" s="256"/>
      <c r="CT190" s="256"/>
      <c r="CU190" s="256"/>
      <c r="CV190" s="256"/>
      <c r="CW190" s="256"/>
      <c r="CX190" s="256"/>
      <c r="CY190" s="256"/>
      <c r="CZ190" s="256"/>
      <c r="DA190" s="256"/>
      <c r="DB190" s="256"/>
      <c r="DC190" s="256"/>
      <c r="DD190" s="256"/>
      <c r="DE190" s="256"/>
      <c r="DF190" s="256"/>
      <c r="DG190" s="256"/>
      <c r="DH190" s="256"/>
      <c r="DI190" s="256"/>
      <c r="DJ190" s="256"/>
      <c r="DK190" s="256"/>
      <c r="DL190" s="256"/>
      <c r="DM190" s="256"/>
      <c r="DN190" s="256"/>
      <c r="DO190" s="256"/>
      <c r="DP190" s="256"/>
      <c r="DQ190" s="256"/>
      <c r="DR190" s="256"/>
      <c r="DS190" s="256"/>
      <c r="DT190" s="256"/>
      <c r="DU190" s="256"/>
      <c r="DV190" s="256"/>
      <c r="DW190" s="256"/>
      <c r="DX190" s="256"/>
      <c r="DY190" s="256"/>
      <c r="DZ190" s="256"/>
      <c r="EA190" s="256"/>
      <c r="EB190" s="256"/>
      <c r="EC190" s="256"/>
      <c r="ED190" s="256"/>
      <c r="EE190" s="256"/>
      <c r="EF190" s="256"/>
      <c r="EG190" s="256"/>
      <c r="EH190" s="256"/>
      <c r="EI190" s="256"/>
      <c r="EJ190" s="256"/>
      <c r="EK190" s="256"/>
    </row>
    <row r="191" spans="1:141" s="28" customFormat="1" ht="20.399999999999999" customHeight="1" x14ac:dyDescent="0.2">
      <c r="A191" s="129"/>
      <c r="B191" s="222" t="s">
        <v>783</v>
      </c>
      <c r="C191" s="51"/>
      <c r="D191" s="19"/>
      <c r="E191" s="261">
        <f>SUM(E187:E190)</f>
        <v>11589290.3115</v>
      </c>
      <c r="F191" s="305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6"/>
      <c r="AP191" s="256"/>
      <c r="AQ191" s="256"/>
      <c r="AR191" s="256"/>
      <c r="AS191" s="256"/>
      <c r="AT191" s="256"/>
      <c r="AU191" s="256"/>
      <c r="AV191" s="256"/>
      <c r="AW191" s="256"/>
      <c r="AX191" s="256"/>
      <c r="AY191" s="256"/>
      <c r="AZ191" s="256"/>
      <c r="BA191" s="256"/>
      <c r="BB191" s="256"/>
      <c r="BC191" s="256"/>
      <c r="BD191" s="256"/>
      <c r="BE191" s="256"/>
      <c r="BF191" s="256"/>
      <c r="BG191" s="256"/>
      <c r="BH191" s="256"/>
      <c r="BI191" s="256"/>
      <c r="BJ191" s="256"/>
      <c r="BK191" s="256"/>
      <c r="BL191" s="256"/>
      <c r="BM191" s="256"/>
      <c r="BN191" s="256"/>
      <c r="BO191" s="256"/>
      <c r="BP191" s="256"/>
      <c r="BQ191" s="256"/>
      <c r="BR191" s="256"/>
      <c r="BS191" s="256"/>
      <c r="BT191" s="256"/>
      <c r="BU191" s="256"/>
      <c r="BV191" s="256"/>
      <c r="BW191" s="256"/>
      <c r="BX191" s="256"/>
      <c r="BY191" s="256"/>
      <c r="BZ191" s="256"/>
      <c r="CA191" s="256"/>
      <c r="CB191" s="256"/>
      <c r="CC191" s="256"/>
      <c r="CD191" s="256"/>
      <c r="CE191" s="256"/>
      <c r="CF191" s="256"/>
      <c r="CG191" s="256"/>
      <c r="CH191" s="256"/>
      <c r="CI191" s="256"/>
      <c r="CJ191" s="256"/>
      <c r="CK191" s="256"/>
      <c r="CL191" s="256"/>
      <c r="CM191" s="256"/>
      <c r="CN191" s="256"/>
      <c r="CO191" s="256"/>
      <c r="CP191" s="256"/>
      <c r="CQ191" s="256"/>
      <c r="CR191" s="256"/>
      <c r="CS191" s="256"/>
      <c r="CT191" s="256"/>
      <c r="CU191" s="256"/>
      <c r="CV191" s="256"/>
      <c r="CW191" s="256"/>
      <c r="CX191" s="256"/>
      <c r="CY191" s="256"/>
      <c r="CZ191" s="256"/>
      <c r="DA191" s="256"/>
      <c r="DB191" s="256"/>
      <c r="DC191" s="256"/>
      <c r="DD191" s="256"/>
      <c r="DE191" s="256"/>
      <c r="DF191" s="256"/>
      <c r="DG191" s="256"/>
      <c r="DH191" s="256"/>
      <c r="DI191" s="256"/>
      <c r="DJ191" s="256"/>
      <c r="DK191" s="256"/>
      <c r="DL191" s="256"/>
      <c r="DM191" s="256"/>
      <c r="DN191" s="256"/>
      <c r="DO191" s="256"/>
      <c r="DP191" s="256"/>
      <c r="DQ191" s="256"/>
      <c r="DR191" s="256"/>
      <c r="DS191" s="256"/>
      <c r="DT191" s="256"/>
      <c r="DU191" s="256"/>
      <c r="DV191" s="256"/>
      <c r="DW191" s="256"/>
      <c r="DX191" s="256"/>
      <c r="DY191" s="256"/>
      <c r="DZ191" s="256"/>
      <c r="EA191" s="256"/>
      <c r="EB191" s="256"/>
      <c r="EC191" s="256"/>
      <c r="ED191" s="256"/>
      <c r="EE191" s="256"/>
      <c r="EF191" s="256"/>
      <c r="EG191" s="256"/>
      <c r="EH191" s="256"/>
      <c r="EI191" s="256"/>
      <c r="EJ191" s="256"/>
      <c r="EK191" s="256"/>
    </row>
    <row r="192" spans="1:141" s="28" customFormat="1" ht="12" customHeight="1" thickBot="1" x14ac:dyDescent="0.25">
      <c r="A192" s="179"/>
      <c r="B192" s="271" t="s">
        <v>778</v>
      </c>
      <c r="C192" s="272"/>
      <c r="D192" s="273"/>
      <c r="E192" s="270">
        <f>SUM(E186+E191)</f>
        <v>62087287.311499998</v>
      </c>
      <c r="F192" s="305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6"/>
      <c r="AP192" s="256"/>
      <c r="AQ192" s="256"/>
      <c r="AR192" s="256"/>
      <c r="AS192" s="256"/>
      <c r="AT192" s="256"/>
      <c r="AU192" s="256"/>
      <c r="AV192" s="256"/>
      <c r="AW192" s="256"/>
      <c r="AX192" s="256"/>
      <c r="AY192" s="256"/>
      <c r="AZ192" s="256"/>
      <c r="BA192" s="256"/>
      <c r="BB192" s="256"/>
      <c r="BC192" s="256"/>
      <c r="BD192" s="256"/>
      <c r="BE192" s="256"/>
      <c r="BF192" s="256"/>
      <c r="BG192" s="256"/>
      <c r="BH192" s="256"/>
      <c r="BI192" s="256"/>
      <c r="BJ192" s="256"/>
      <c r="BK192" s="256"/>
      <c r="BL192" s="256"/>
      <c r="BM192" s="256"/>
      <c r="BN192" s="256"/>
      <c r="BO192" s="256"/>
      <c r="BP192" s="256"/>
      <c r="BQ192" s="256"/>
      <c r="BR192" s="256"/>
      <c r="BS192" s="256"/>
      <c r="BT192" s="256"/>
      <c r="BU192" s="256"/>
      <c r="BV192" s="256"/>
      <c r="BW192" s="256"/>
      <c r="BX192" s="256"/>
      <c r="BY192" s="256"/>
      <c r="BZ192" s="256"/>
      <c r="CA192" s="256"/>
      <c r="CB192" s="256"/>
      <c r="CC192" s="256"/>
      <c r="CD192" s="256"/>
      <c r="CE192" s="256"/>
      <c r="CF192" s="256"/>
      <c r="CG192" s="256"/>
      <c r="CH192" s="256"/>
      <c r="CI192" s="256"/>
      <c r="CJ192" s="256"/>
      <c r="CK192" s="256"/>
      <c r="CL192" s="256"/>
      <c r="CM192" s="256"/>
      <c r="CN192" s="256"/>
      <c r="CO192" s="256"/>
      <c r="CP192" s="256"/>
      <c r="CQ192" s="256"/>
      <c r="CR192" s="256"/>
      <c r="CS192" s="256"/>
      <c r="CT192" s="256"/>
      <c r="CU192" s="256"/>
      <c r="CV192" s="256"/>
      <c r="CW192" s="256"/>
      <c r="CX192" s="256"/>
      <c r="CY192" s="256"/>
      <c r="CZ192" s="256"/>
      <c r="DA192" s="256"/>
      <c r="DB192" s="256"/>
      <c r="DC192" s="256"/>
      <c r="DD192" s="256"/>
      <c r="DE192" s="256"/>
      <c r="DF192" s="256"/>
      <c r="DG192" s="256"/>
      <c r="DH192" s="256"/>
      <c r="DI192" s="256"/>
      <c r="DJ192" s="256"/>
      <c r="DK192" s="256"/>
      <c r="DL192" s="256"/>
      <c r="DM192" s="256"/>
      <c r="DN192" s="256"/>
      <c r="DO192" s="256"/>
      <c r="DP192" s="256"/>
      <c r="DQ192" s="256"/>
      <c r="DR192" s="256"/>
      <c r="DS192" s="256"/>
      <c r="DT192" s="256"/>
      <c r="DU192" s="256"/>
      <c r="DV192" s="256"/>
      <c r="DW192" s="256"/>
      <c r="DX192" s="256"/>
      <c r="DY192" s="256"/>
      <c r="DZ192" s="256"/>
      <c r="EA192" s="256"/>
      <c r="EB192" s="256"/>
      <c r="EC192" s="256"/>
      <c r="ED192" s="256"/>
      <c r="EE192" s="256"/>
      <c r="EF192" s="256"/>
      <c r="EG192" s="256"/>
      <c r="EH192" s="256"/>
      <c r="EI192" s="256"/>
      <c r="EJ192" s="256"/>
      <c r="EK192" s="256"/>
    </row>
    <row r="193" spans="1:141" s="28" customFormat="1" x14ac:dyDescent="0.2">
      <c r="A193" s="98"/>
      <c r="B193" s="97"/>
      <c r="C193" s="98"/>
      <c r="D193" s="99"/>
      <c r="E193" s="313"/>
      <c r="F193" s="305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6"/>
      <c r="AP193" s="256"/>
      <c r="AQ193" s="256"/>
      <c r="AR193" s="256"/>
      <c r="AS193" s="256"/>
      <c r="AT193" s="256"/>
      <c r="AU193" s="256"/>
      <c r="AV193" s="256"/>
      <c r="AW193" s="256"/>
      <c r="AX193" s="256"/>
      <c r="AY193" s="256"/>
      <c r="AZ193" s="256"/>
      <c r="BA193" s="256"/>
      <c r="BB193" s="256"/>
      <c r="BC193" s="256"/>
      <c r="BD193" s="256"/>
      <c r="BE193" s="256"/>
      <c r="BF193" s="256"/>
      <c r="BG193" s="256"/>
      <c r="BH193" s="256"/>
      <c r="BI193" s="256"/>
      <c r="BJ193" s="256"/>
      <c r="BK193" s="256"/>
      <c r="BL193" s="256"/>
      <c r="BM193" s="256"/>
      <c r="BN193" s="256"/>
      <c r="BO193" s="256"/>
      <c r="BP193" s="256"/>
      <c r="BQ193" s="256"/>
      <c r="BR193" s="256"/>
      <c r="BS193" s="256"/>
      <c r="BT193" s="256"/>
      <c r="BU193" s="256"/>
      <c r="BV193" s="256"/>
      <c r="BW193" s="256"/>
      <c r="BX193" s="256"/>
      <c r="BY193" s="256"/>
      <c r="BZ193" s="256"/>
      <c r="CA193" s="256"/>
      <c r="CB193" s="256"/>
      <c r="CC193" s="256"/>
      <c r="CD193" s="256"/>
      <c r="CE193" s="256"/>
      <c r="CF193" s="256"/>
      <c r="CG193" s="256"/>
      <c r="CH193" s="256"/>
      <c r="CI193" s="256"/>
      <c r="CJ193" s="256"/>
      <c r="CK193" s="256"/>
      <c r="CL193" s="256"/>
      <c r="CM193" s="256"/>
      <c r="CN193" s="256"/>
      <c r="CO193" s="256"/>
      <c r="CP193" s="256"/>
      <c r="CQ193" s="256"/>
      <c r="CR193" s="256"/>
      <c r="CS193" s="256"/>
      <c r="CT193" s="256"/>
      <c r="CU193" s="256"/>
      <c r="CV193" s="256"/>
      <c r="CW193" s="256"/>
      <c r="CX193" s="256"/>
      <c r="CY193" s="256"/>
      <c r="CZ193" s="256"/>
      <c r="DA193" s="256"/>
      <c r="DB193" s="256"/>
      <c r="DC193" s="256"/>
      <c r="DD193" s="256"/>
      <c r="DE193" s="256"/>
      <c r="DF193" s="256"/>
      <c r="DG193" s="256"/>
      <c r="DH193" s="256"/>
      <c r="DI193" s="256"/>
      <c r="DJ193" s="256"/>
      <c r="DK193" s="256"/>
      <c r="DL193" s="256"/>
      <c r="DM193" s="256"/>
      <c r="DN193" s="256"/>
      <c r="DO193" s="256"/>
      <c r="DP193" s="256"/>
      <c r="DQ193" s="256"/>
      <c r="DR193" s="256"/>
      <c r="DS193" s="256"/>
      <c r="DT193" s="256"/>
      <c r="DU193" s="256"/>
      <c r="DV193" s="256"/>
      <c r="DW193" s="256"/>
      <c r="DX193" s="256"/>
      <c r="DY193" s="256"/>
      <c r="DZ193" s="256"/>
      <c r="EA193" s="256"/>
      <c r="EB193" s="256"/>
      <c r="EC193" s="256"/>
      <c r="ED193" s="256"/>
      <c r="EE193" s="256"/>
      <c r="EF193" s="256"/>
      <c r="EG193" s="256"/>
      <c r="EH193" s="256"/>
      <c r="EI193" s="256"/>
      <c r="EJ193" s="256"/>
      <c r="EK193" s="256"/>
    </row>
    <row r="194" spans="1:141" s="28" customFormat="1" ht="13.2" customHeight="1" thickBot="1" x14ac:dyDescent="0.25">
      <c r="A194" s="98"/>
      <c r="B194" s="97"/>
      <c r="C194" s="98"/>
      <c r="D194" s="99"/>
      <c r="E194" s="313"/>
      <c r="F194" s="305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6"/>
      <c r="AP194" s="256"/>
      <c r="AQ194" s="256"/>
      <c r="AR194" s="256"/>
      <c r="AS194" s="256"/>
      <c r="AT194" s="256"/>
      <c r="AU194" s="256"/>
      <c r="AV194" s="256"/>
      <c r="AW194" s="256"/>
      <c r="AX194" s="256"/>
      <c r="AY194" s="256"/>
      <c r="AZ194" s="256"/>
      <c r="BA194" s="256"/>
      <c r="BB194" s="256"/>
      <c r="BC194" s="256"/>
      <c r="BD194" s="256"/>
      <c r="BE194" s="256"/>
      <c r="BF194" s="256"/>
      <c r="BG194" s="256"/>
      <c r="BH194" s="256"/>
      <c r="BI194" s="256"/>
      <c r="BJ194" s="256"/>
      <c r="BK194" s="256"/>
      <c r="BL194" s="256"/>
      <c r="BM194" s="256"/>
      <c r="BN194" s="256"/>
      <c r="BO194" s="256"/>
      <c r="BP194" s="256"/>
      <c r="BQ194" s="256"/>
      <c r="BR194" s="256"/>
      <c r="BS194" s="256"/>
      <c r="BT194" s="256"/>
      <c r="BU194" s="256"/>
      <c r="BV194" s="256"/>
      <c r="BW194" s="256"/>
      <c r="BX194" s="256"/>
      <c r="BY194" s="256"/>
      <c r="BZ194" s="256"/>
      <c r="CA194" s="256"/>
      <c r="CB194" s="256"/>
      <c r="CC194" s="256"/>
      <c r="CD194" s="256"/>
      <c r="CE194" s="256"/>
      <c r="CF194" s="256"/>
      <c r="CG194" s="256"/>
      <c r="CH194" s="256"/>
      <c r="CI194" s="256"/>
      <c r="CJ194" s="256"/>
      <c r="CK194" s="256"/>
      <c r="CL194" s="256"/>
      <c r="CM194" s="256"/>
      <c r="CN194" s="256"/>
      <c r="CO194" s="256"/>
      <c r="CP194" s="256"/>
      <c r="CQ194" s="256"/>
      <c r="CR194" s="256"/>
      <c r="CS194" s="256"/>
      <c r="CT194" s="256"/>
      <c r="CU194" s="256"/>
      <c r="CV194" s="256"/>
      <c r="CW194" s="256"/>
      <c r="CX194" s="256"/>
      <c r="CY194" s="256"/>
      <c r="CZ194" s="256"/>
      <c r="DA194" s="256"/>
      <c r="DB194" s="256"/>
      <c r="DC194" s="256"/>
      <c r="DD194" s="256"/>
      <c r="DE194" s="256"/>
      <c r="DF194" s="256"/>
      <c r="DG194" s="256"/>
      <c r="DH194" s="256"/>
      <c r="DI194" s="256"/>
      <c r="DJ194" s="256"/>
      <c r="DK194" s="256"/>
      <c r="DL194" s="256"/>
      <c r="DM194" s="256"/>
      <c r="DN194" s="256"/>
      <c r="DO194" s="256"/>
      <c r="DP194" s="256"/>
      <c r="DQ194" s="256"/>
      <c r="DR194" s="256"/>
      <c r="DS194" s="256"/>
      <c r="DT194" s="256"/>
      <c r="DU194" s="256"/>
      <c r="DV194" s="256"/>
      <c r="DW194" s="256"/>
      <c r="DX194" s="256"/>
      <c r="DY194" s="256"/>
      <c r="DZ194" s="256"/>
      <c r="EA194" s="256"/>
      <c r="EB194" s="256"/>
      <c r="EC194" s="256"/>
      <c r="ED194" s="256"/>
      <c r="EE194" s="256"/>
      <c r="EF194" s="256"/>
      <c r="EG194" s="256"/>
      <c r="EH194" s="256"/>
      <c r="EI194" s="256"/>
      <c r="EJ194" s="256"/>
      <c r="EK194" s="256"/>
    </row>
    <row r="195" spans="1:141" s="60" customFormat="1" ht="19.2" customHeight="1" thickBot="1" x14ac:dyDescent="0.25">
      <c r="A195" s="336" t="s">
        <v>229</v>
      </c>
      <c r="B195" s="342"/>
      <c r="C195" s="183"/>
      <c r="D195" s="184"/>
      <c r="E195" s="316"/>
      <c r="F195" s="302"/>
      <c r="G195" s="255"/>
      <c r="H195" s="255"/>
      <c r="I195" s="255"/>
      <c r="J195" s="255"/>
      <c r="K195" s="255"/>
      <c r="L195" s="255"/>
      <c r="M195" s="255"/>
      <c r="N195" s="255"/>
      <c r="O195" s="255"/>
      <c r="P195" s="255"/>
      <c r="Q195" s="255"/>
      <c r="R195" s="255"/>
      <c r="S195" s="255"/>
      <c r="T195" s="255"/>
      <c r="U195" s="255"/>
      <c r="V195" s="255"/>
      <c r="W195" s="255"/>
      <c r="X195" s="255"/>
      <c r="Y195" s="255"/>
      <c r="Z195" s="255"/>
      <c r="AA195" s="255"/>
      <c r="AB195" s="255"/>
      <c r="AC195" s="255"/>
      <c r="AD195" s="255"/>
      <c r="AE195" s="255"/>
      <c r="AF195" s="255"/>
      <c r="AG195" s="255"/>
      <c r="AH195" s="255"/>
      <c r="AI195" s="255"/>
      <c r="AJ195" s="255"/>
      <c r="AK195" s="255"/>
      <c r="AL195" s="255"/>
      <c r="AM195" s="255"/>
      <c r="AN195" s="255"/>
      <c r="AO195" s="255"/>
      <c r="AP195" s="255"/>
      <c r="AQ195" s="255"/>
      <c r="AR195" s="255"/>
      <c r="AS195" s="255"/>
      <c r="AT195" s="255"/>
      <c r="AU195" s="255"/>
      <c r="AV195" s="255"/>
      <c r="AW195" s="255"/>
      <c r="AX195" s="255"/>
      <c r="AY195" s="255"/>
      <c r="AZ195" s="255"/>
      <c r="BA195" s="255"/>
      <c r="BB195" s="255"/>
      <c r="BC195" s="255"/>
      <c r="BD195" s="255"/>
      <c r="BE195" s="255"/>
      <c r="BF195" s="255"/>
      <c r="BG195" s="255"/>
      <c r="BH195" s="255"/>
      <c r="BI195" s="255"/>
      <c r="BJ195" s="255"/>
      <c r="BK195" s="255"/>
      <c r="BL195" s="255"/>
      <c r="BM195" s="255"/>
      <c r="BN195" s="255"/>
      <c r="BO195" s="255"/>
      <c r="BP195" s="255"/>
      <c r="BQ195" s="255"/>
      <c r="BR195" s="255"/>
      <c r="BS195" s="255"/>
      <c r="BT195" s="255"/>
      <c r="BU195" s="255"/>
      <c r="BV195" s="255"/>
      <c r="BW195" s="255"/>
      <c r="BX195" s="255"/>
      <c r="BY195" s="255"/>
      <c r="BZ195" s="255"/>
      <c r="CA195" s="255"/>
      <c r="CB195" s="255"/>
      <c r="CC195" s="255"/>
      <c r="CD195" s="255"/>
      <c r="CE195" s="255"/>
      <c r="CF195" s="255"/>
      <c r="CG195" s="255"/>
      <c r="CH195" s="255"/>
      <c r="CI195" s="255"/>
      <c r="CJ195" s="255"/>
      <c r="CK195" s="255"/>
      <c r="CL195" s="255"/>
      <c r="CM195" s="255"/>
      <c r="CN195" s="255"/>
      <c r="CO195" s="255"/>
      <c r="CP195" s="255"/>
      <c r="CQ195" s="255"/>
      <c r="CR195" s="255"/>
      <c r="CS195" s="255"/>
      <c r="CT195" s="255"/>
      <c r="CU195" s="255"/>
      <c r="CV195" s="255"/>
      <c r="CW195" s="255"/>
      <c r="CX195" s="255"/>
      <c r="CY195" s="255"/>
      <c r="CZ195" s="255"/>
      <c r="DA195" s="255"/>
      <c r="DB195" s="255"/>
      <c r="DC195" s="255"/>
      <c r="DD195" s="255"/>
      <c r="DE195" s="255"/>
      <c r="DF195" s="255"/>
      <c r="DG195" s="255"/>
      <c r="DH195" s="255"/>
      <c r="DI195" s="255"/>
      <c r="DJ195" s="255"/>
      <c r="DK195" s="255"/>
      <c r="DL195" s="255"/>
      <c r="DM195" s="255"/>
      <c r="DN195" s="255"/>
      <c r="DO195" s="255"/>
      <c r="DP195" s="255"/>
      <c r="DQ195" s="255"/>
      <c r="DR195" s="255"/>
      <c r="DS195" s="255"/>
      <c r="DT195" s="255"/>
      <c r="DU195" s="255"/>
      <c r="DV195" s="255"/>
      <c r="DW195" s="255"/>
      <c r="DX195" s="255"/>
      <c r="DY195" s="255"/>
      <c r="DZ195" s="255"/>
      <c r="EA195" s="255"/>
      <c r="EB195" s="255"/>
      <c r="EC195" s="255"/>
      <c r="ED195" s="255"/>
      <c r="EE195" s="255"/>
      <c r="EF195" s="255"/>
      <c r="EG195" s="255"/>
      <c r="EH195" s="255"/>
      <c r="EI195" s="255"/>
      <c r="EJ195" s="255"/>
      <c r="EK195" s="255"/>
    </row>
    <row r="196" spans="1:141" s="28" customFormat="1" ht="20.399999999999999" x14ac:dyDescent="0.2">
      <c r="A196" s="204">
        <v>155</v>
      </c>
      <c r="B196" s="56" t="s">
        <v>230</v>
      </c>
      <c r="C196" s="54" t="s">
        <v>152</v>
      </c>
      <c r="D196" s="19">
        <v>1</v>
      </c>
      <c r="E196" s="307">
        <v>199338</v>
      </c>
      <c r="F196" s="303">
        <f>ROUND(E196,0)</f>
        <v>199338</v>
      </c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56"/>
      <c r="AP196" s="256"/>
      <c r="AQ196" s="256"/>
      <c r="AR196" s="256"/>
      <c r="AS196" s="256"/>
      <c r="AT196" s="256"/>
      <c r="AU196" s="256"/>
      <c r="AV196" s="256"/>
      <c r="AW196" s="256"/>
      <c r="AX196" s="256"/>
      <c r="AY196" s="256"/>
      <c r="AZ196" s="256"/>
      <c r="BA196" s="256"/>
      <c r="BB196" s="256"/>
      <c r="BC196" s="256"/>
      <c r="BD196" s="256"/>
      <c r="BE196" s="256"/>
      <c r="BF196" s="256"/>
      <c r="BG196" s="256"/>
      <c r="BH196" s="256"/>
      <c r="BI196" s="256"/>
      <c r="BJ196" s="256"/>
      <c r="BK196" s="256"/>
      <c r="BL196" s="256"/>
      <c r="BM196" s="256"/>
      <c r="BN196" s="256"/>
      <c r="BO196" s="256"/>
      <c r="BP196" s="256"/>
      <c r="BQ196" s="256"/>
      <c r="BR196" s="256"/>
      <c r="BS196" s="256"/>
      <c r="BT196" s="256"/>
      <c r="BU196" s="256"/>
      <c r="BV196" s="256"/>
      <c r="BW196" s="256"/>
      <c r="BX196" s="256"/>
      <c r="BY196" s="256"/>
      <c r="BZ196" s="256"/>
      <c r="CA196" s="256"/>
      <c r="CB196" s="256"/>
      <c r="CC196" s="256"/>
      <c r="CD196" s="256"/>
      <c r="CE196" s="256"/>
      <c r="CF196" s="256"/>
      <c r="CG196" s="256"/>
      <c r="CH196" s="256"/>
      <c r="CI196" s="256"/>
      <c r="CJ196" s="256"/>
      <c r="CK196" s="256"/>
      <c r="CL196" s="256"/>
      <c r="CM196" s="256"/>
      <c r="CN196" s="256"/>
      <c r="CO196" s="256"/>
      <c r="CP196" s="256"/>
      <c r="CQ196" s="256"/>
      <c r="CR196" s="256"/>
      <c r="CS196" s="256"/>
      <c r="CT196" s="256"/>
      <c r="CU196" s="256"/>
      <c r="CV196" s="256"/>
      <c r="CW196" s="256"/>
      <c r="CX196" s="256"/>
      <c r="CY196" s="256"/>
      <c r="CZ196" s="256"/>
      <c r="DA196" s="256"/>
      <c r="DB196" s="256"/>
      <c r="DC196" s="256"/>
      <c r="DD196" s="256"/>
      <c r="DE196" s="256"/>
      <c r="DF196" s="256"/>
      <c r="DG196" s="256"/>
      <c r="DH196" s="256"/>
      <c r="DI196" s="256"/>
      <c r="DJ196" s="256"/>
      <c r="DK196" s="256"/>
      <c r="DL196" s="256"/>
      <c r="DM196" s="256"/>
      <c r="DN196" s="256"/>
      <c r="DO196" s="256"/>
      <c r="DP196" s="256"/>
      <c r="DQ196" s="256"/>
      <c r="DR196" s="256"/>
      <c r="DS196" s="256"/>
      <c r="DT196" s="256"/>
      <c r="DU196" s="256"/>
      <c r="DV196" s="256"/>
      <c r="DW196" s="256"/>
      <c r="DX196" s="256"/>
      <c r="DY196" s="256"/>
      <c r="DZ196" s="256"/>
      <c r="EA196" s="256"/>
      <c r="EB196" s="256"/>
      <c r="EC196" s="256"/>
      <c r="ED196" s="256"/>
      <c r="EE196" s="256"/>
      <c r="EF196" s="256"/>
      <c r="EG196" s="256"/>
      <c r="EH196" s="256"/>
      <c r="EI196" s="256"/>
      <c r="EJ196" s="256"/>
      <c r="EK196" s="256"/>
    </row>
    <row r="197" spans="1:141" s="28" customFormat="1" ht="20.399999999999999" x14ac:dyDescent="0.2">
      <c r="A197" s="40">
        <v>156</v>
      </c>
      <c r="B197" s="56" t="s">
        <v>231</v>
      </c>
      <c r="C197" s="54" t="s">
        <v>152</v>
      </c>
      <c r="D197" s="19">
        <v>1</v>
      </c>
      <c r="E197" s="307">
        <v>129015</v>
      </c>
      <c r="F197" s="303">
        <f t="shared" ref="F197:F201" si="4">ROUND(E197,0)</f>
        <v>129015</v>
      </c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56"/>
      <c r="AP197" s="256"/>
      <c r="AQ197" s="256"/>
      <c r="AR197" s="256"/>
      <c r="AS197" s="256"/>
      <c r="AT197" s="256"/>
      <c r="AU197" s="256"/>
      <c r="AV197" s="256"/>
      <c r="AW197" s="256"/>
      <c r="AX197" s="256"/>
      <c r="AY197" s="256"/>
      <c r="AZ197" s="256"/>
      <c r="BA197" s="256"/>
      <c r="BB197" s="256"/>
      <c r="BC197" s="256"/>
      <c r="BD197" s="256"/>
      <c r="BE197" s="256"/>
      <c r="BF197" s="256"/>
      <c r="BG197" s="256"/>
      <c r="BH197" s="256"/>
      <c r="BI197" s="256"/>
      <c r="BJ197" s="256"/>
      <c r="BK197" s="256"/>
      <c r="BL197" s="256"/>
      <c r="BM197" s="256"/>
      <c r="BN197" s="256"/>
      <c r="BO197" s="256"/>
      <c r="BP197" s="256"/>
      <c r="BQ197" s="256"/>
      <c r="BR197" s="256"/>
      <c r="BS197" s="256"/>
      <c r="BT197" s="256"/>
      <c r="BU197" s="256"/>
      <c r="BV197" s="256"/>
      <c r="BW197" s="256"/>
      <c r="BX197" s="256"/>
      <c r="BY197" s="256"/>
      <c r="BZ197" s="256"/>
      <c r="CA197" s="256"/>
      <c r="CB197" s="256"/>
      <c r="CC197" s="256"/>
      <c r="CD197" s="256"/>
      <c r="CE197" s="256"/>
      <c r="CF197" s="256"/>
      <c r="CG197" s="256"/>
      <c r="CH197" s="256"/>
      <c r="CI197" s="256"/>
      <c r="CJ197" s="256"/>
      <c r="CK197" s="256"/>
      <c r="CL197" s="256"/>
      <c r="CM197" s="256"/>
      <c r="CN197" s="256"/>
      <c r="CO197" s="256"/>
      <c r="CP197" s="256"/>
      <c r="CQ197" s="256"/>
      <c r="CR197" s="256"/>
      <c r="CS197" s="256"/>
      <c r="CT197" s="256"/>
      <c r="CU197" s="256"/>
      <c r="CV197" s="256"/>
      <c r="CW197" s="256"/>
      <c r="CX197" s="256"/>
      <c r="CY197" s="256"/>
      <c r="CZ197" s="256"/>
      <c r="DA197" s="256"/>
      <c r="DB197" s="256"/>
      <c r="DC197" s="256"/>
      <c r="DD197" s="256"/>
      <c r="DE197" s="256"/>
      <c r="DF197" s="256"/>
      <c r="DG197" s="256"/>
      <c r="DH197" s="256"/>
      <c r="DI197" s="256"/>
      <c r="DJ197" s="256"/>
      <c r="DK197" s="256"/>
      <c r="DL197" s="256"/>
      <c r="DM197" s="256"/>
      <c r="DN197" s="256"/>
      <c r="DO197" s="256"/>
      <c r="DP197" s="256"/>
      <c r="DQ197" s="256"/>
      <c r="DR197" s="256"/>
      <c r="DS197" s="256"/>
      <c r="DT197" s="256"/>
      <c r="DU197" s="256"/>
      <c r="DV197" s="256"/>
      <c r="DW197" s="256"/>
      <c r="DX197" s="256"/>
      <c r="DY197" s="256"/>
      <c r="DZ197" s="256"/>
      <c r="EA197" s="256"/>
      <c r="EB197" s="256"/>
      <c r="EC197" s="256"/>
      <c r="ED197" s="256"/>
      <c r="EE197" s="256"/>
      <c r="EF197" s="256"/>
      <c r="EG197" s="256"/>
      <c r="EH197" s="256"/>
      <c r="EI197" s="256"/>
      <c r="EJ197" s="256"/>
      <c r="EK197" s="256"/>
    </row>
    <row r="198" spans="1:141" s="28" customFormat="1" ht="20.399999999999999" x14ac:dyDescent="0.2">
      <c r="A198" s="40">
        <v>157</v>
      </c>
      <c r="B198" s="56" t="s">
        <v>232</v>
      </c>
      <c r="C198" s="54" t="s">
        <v>152</v>
      </c>
      <c r="D198" s="19">
        <v>1</v>
      </c>
      <c r="E198" s="307">
        <v>129636</v>
      </c>
      <c r="F198" s="303">
        <f t="shared" si="4"/>
        <v>129636</v>
      </c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56"/>
      <c r="AP198" s="256"/>
      <c r="AQ198" s="256"/>
      <c r="AR198" s="256"/>
      <c r="AS198" s="256"/>
      <c r="AT198" s="256"/>
      <c r="AU198" s="256"/>
      <c r="AV198" s="256"/>
      <c r="AW198" s="256"/>
      <c r="AX198" s="256"/>
      <c r="AY198" s="256"/>
      <c r="AZ198" s="256"/>
      <c r="BA198" s="256"/>
      <c r="BB198" s="256"/>
      <c r="BC198" s="256"/>
      <c r="BD198" s="256"/>
      <c r="BE198" s="256"/>
      <c r="BF198" s="256"/>
      <c r="BG198" s="256"/>
      <c r="BH198" s="256"/>
      <c r="BI198" s="256"/>
      <c r="BJ198" s="256"/>
      <c r="BK198" s="256"/>
      <c r="BL198" s="256"/>
      <c r="BM198" s="256"/>
      <c r="BN198" s="256"/>
      <c r="BO198" s="256"/>
      <c r="BP198" s="256"/>
      <c r="BQ198" s="256"/>
      <c r="BR198" s="256"/>
      <c r="BS198" s="256"/>
      <c r="BT198" s="256"/>
      <c r="BU198" s="256"/>
      <c r="BV198" s="256"/>
      <c r="BW198" s="256"/>
      <c r="BX198" s="256"/>
      <c r="BY198" s="256"/>
      <c r="BZ198" s="256"/>
      <c r="CA198" s="256"/>
      <c r="CB198" s="256"/>
      <c r="CC198" s="256"/>
      <c r="CD198" s="256"/>
      <c r="CE198" s="256"/>
      <c r="CF198" s="256"/>
      <c r="CG198" s="256"/>
      <c r="CH198" s="256"/>
      <c r="CI198" s="256"/>
      <c r="CJ198" s="256"/>
      <c r="CK198" s="256"/>
      <c r="CL198" s="256"/>
      <c r="CM198" s="256"/>
      <c r="CN198" s="256"/>
      <c r="CO198" s="256"/>
      <c r="CP198" s="256"/>
      <c r="CQ198" s="256"/>
      <c r="CR198" s="256"/>
      <c r="CS198" s="256"/>
      <c r="CT198" s="256"/>
      <c r="CU198" s="256"/>
      <c r="CV198" s="256"/>
      <c r="CW198" s="256"/>
      <c r="CX198" s="256"/>
      <c r="CY198" s="256"/>
      <c r="CZ198" s="256"/>
      <c r="DA198" s="256"/>
      <c r="DB198" s="256"/>
      <c r="DC198" s="256"/>
      <c r="DD198" s="256"/>
      <c r="DE198" s="256"/>
      <c r="DF198" s="256"/>
      <c r="DG198" s="256"/>
      <c r="DH198" s="256"/>
      <c r="DI198" s="256"/>
      <c r="DJ198" s="256"/>
      <c r="DK198" s="256"/>
      <c r="DL198" s="256"/>
      <c r="DM198" s="256"/>
      <c r="DN198" s="256"/>
      <c r="DO198" s="256"/>
      <c r="DP198" s="256"/>
      <c r="DQ198" s="256"/>
      <c r="DR198" s="256"/>
      <c r="DS198" s="256"/>
      <c r="DT198" s="256"/>
      <c r="DU198" s="256"/>
      <c r="DV198" s="256"/>
      <c r="DW198" s="256"/>
      <c r="DX198" s="256"/>
      <c r="DY198" s="256"/>
      <c r="DZ198" s="256"/>
      <c r="EA198" s="256"/>
      <c r="EB198" s="256"/>
      <c r="EC198" s="256"/>
      <c r="ED198" s="256"/>
      <c r="EE198" s="256"/>
      <c r="EF198" s="256"/>
      <c r="EG198" s="256"/>
      <c r="EH198" s="256"/>
      <c r="EI198" s="256"/>
      <c r="EJ198" s="256"/>
      <c r="EK198" s="256"/>
    </row>
    <row r="199" spans="1:141" s="28" customFormat="1" ht="20.399999999999999" x14ac:dyDescent="0.2">
      <c r="A199" s="40">
        <v>158</v>
      </c>
      <c r="B199" s="56" t="s">
        <v>233</v>
      </c>
      <c r="C199" s="54" t="s">
        <v>152</v>
      </c>
      <c r="D199" s="19">
        <v>1</v>
      </c>
      <c r="E199" s="307">
        <v>209476</v>
      </c>
      <c r="F199" s="303">
        <f t="shared" si="4"/>
        <v>209476</v>
      </c>
      <c r="G199" s="256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56"/>
      <c r="AP199" s="256"/>
      <c r="AQ199" s="256"/>
      <c r="AR199" s="256"/>
      <c r="AS199" s="256"/>
      <c r="AT199" s="256"/>
      <c r="AU199" s="256"/>
      <c r="AV199" s="256"/>
      <c r="AW199" s="256"/>
      <c r="AX199" s="256"/>
      <c r="AY199" s="256"/>
      <c r="AZ199" s="256"/>
      <c r="BA199" s="256"/>
      <c r="BB199" s="256"/>
      <c r="BC199" s="256"/>
      <c r="BD199" s="256"/>
      <c r="BE199" s="256"/>
      <c r="BF199" s="256"/>
      <c r="BG199" s="256"/>
      <c r="BH199" s="256"/>
      <c r="BI199" s="256"/>
      <c r="BJ199" s="256"/>
      <c r="BK199" s="256"/>
      <c r="BL199" s="256"/>
      <c r="BM199" s="256"/>
      <c r="BN199" s="256"/>
      <c r="BO199" s="256"/>
      <c r="BP199" s="256"/>
      <c r="BQ199" s="256"/>
      <c r="BR199" s="256"/>
      <c r="BS199" s="256"/>
      <c r="BT199" s="256"/>
      <c r="BU199" s="256"/>
      <c r="BV199" s="256"/>
      <c r="BW199" s="256"/>
      <c r="BX199" s="256"/>
      <c r="BY199" s="256"/>
      <c r="BZ199" s="256"/>
      <c r="CA199" s="256"/>
      <c r="CB199" s="256"/>
      <c r="CC199" s="256"/>
      <c r="CD199" s="256"/>
      <c r="CE199" s="256"/>
      <c r="CF199" s="256"/>
      <c r="CG199" s="256"/>
      <c r="CH199" s="256"/>
      <c r="CI199" s="256"/>
      <c r="CJ199" s="256"/>
      <c r="CK199" s="256"/>
      <c r="CL199" s="256"/>
      <c r="CM199" s="256"/>
      <c r="CN199" s="256"/>
      <c r="CO199" s="256"/>
      <c r="CP199" s="256"/>
      <c r="CQ199" s="256"/>
      <c r="CR199" s="256"/>
      <c r="CS199" s="256"/>
      <c r="CT199" s="256"/>
      <c r="CU199" s="256"/>
      <c r="CV199" s="256"/>
      <c r="CW199" s="256"/>
      <c r="CX199" s="256"/>
      <c r="CY199" s="256"/>
      <c r="CZ199" s="256"/>
      <c r="DA199" s="256"/>
      <c r="DB199" s="256"/>
      <c r="DC199" s="256"/>
      <c r="DD199" s="256"/>
      <c r="DE199" s="256"/>
      <c r="DF199" s="256"/>
      <c r="DG199" s="256"/>
      <c r="DH199" s="256"/>
      <c r="DI199" s="256"/>
      <c r="DJ199" s="256"/>
      <c r="DK199" s="256"/>
      <c r="DL199" s="256"/>
      <c r="DM199" s="256"/>
      <c r="DN199" s="256"/>
      <c r="DO199" s="256"/>
      <c r="DP199" s="256"/>
      <c r="DQ199" s="256"/>
      <c r="DR199" s="256"/>
      <c r="DS199" s="256"/>
      <c r="DT199" s="256"/>
      <c r="DU199" s="256"/>
      <c r="DV199" s="256"/>
      <c r="DW199" s="256"/>
      <c r="DX199" s="256"/>
      <c r="DY199" s="256"/>
      <c r="DZ199" s="256"/>
      <c r="EA199" s="256"/>
      <c r="EB199" s="256"/>
      <c r="EC199" s="256"/>
      <c r="ED199" s="256"/>
      <c r="EE199" s="256"/>
      <c r="EF199" s="256"/>
      <c r="EG199" s="256"/>
      <c r="EH199" s="256"/>
      <c r="EI199" s="256"/>
      <c r="EJ199" s="256"/>
      <c r="EK199" s="256"/>
    </row>
    <row r="200" spans="1:141" s="28" customFormat="1" ht="20.399999999999999" x14ac:dyDescent="0.2">
      <c r="A200" s="40">
        <v>159</v>
      </c>
      <c r="B200" s="56" t="s">
        <v>234</v>
      </c>
      <c r="C200" s="54" t="s">
        <v>152</v>
      </c>
      <c r="D200" s="19">
        <v>1</v>
      </c>
      <c r="E200" s="307">
        <v>212621</v>
      </c>
      <c r="F200" s="303">
        <f t="shared" si="4"/>
        <v>212621</v>
      </c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56"/>
      <c r="AP200" s="256"/>
      <c r="AQ200" s="256"/>
      <c r="AR200" s="256"/>
      <c r="AS200" s="256"/>
      <c r="AT200" s="256"/>
      <c r="AU200" s="256"/>
      <c r="AV200" s="256"/>
      <c r="AW200" s="256"/>
      <c r="AX200" s="256"/>
      <c r="AY200" s="256"/>
      <c r="AZ200" s="256"/>
      <c r="BA200" s="256"/>
      <c r="BB200" s="256"/>
      <c r="BC200" s="256"/>
      <c r="BD200" s="256"/>
      <c r="BE200" s="256"/>
      <c r="BF200" s="256"/>
      <c r="BG200" s="256"/>
      <c r="BH200" s="256"/>
      <c r="BI200" s="256"/>
      <c r="BJ200" s="256"/>
      <c r="BK200" s="256"/>
      <c r="BL200" s="256"/>
      <c r="BM200" s="256"/>
      <c r="BN200" s="256"/>
      <c r="BO200" s="256"/>
      <c r="BP200" s="256"/>
      <c r="BQ200" s="256"/>
      <c r="BR200" s="256"/>
      <c r="BS200" s="256"/>
      <c r="BT200" s="256"/>
      <c r="BU200" s="256"/>
      <c r="BV200" s="256"/>
      <c r="BW200" s="256"/>
      <c r="BX200" s="256"/>
      <c r="BY200" s="256"/>
      <c r="BZ200" s="256"/>
      <c r="CA200" s="256"/>
      <c r="CB200" s="256"/>
      <c r="CC200" s="256"/>
      <c r="CD200" s="256"/>
      <c r="CE200" s="256"/>
      <c r="CF200" s="256"/>
      <c r="CG200" s="256"/>
      <c r="CH200" s="256"/>
      <c r="CI200" s="256"/>
      <c r="CJ200" s="256"/>
      <c r="CK200" s="256"/>
      <c r="CL200" s="256"/>
      <c r="CM200" s="256"/>
      <c r="CN200" s="256"/>
      <c r="CO200" s="256"/>
      <c r="CP200" s="256"/>
      <c r="CQ200" s="256"/>
      <c r="CR200" s="256"/>
      <c r="CS200" s="256"/>
      <c r="CT200" s="256"/>
      <c r="CU200" s="256"/>
      <c r="CV200" s="256"/>
      <c r="CW200" s="256"/>
      <c r="CX200" s="256"/>
      <c r="CY200" s="256"/>
      <c r="CZ200" s="256"/>
      <c r="DA200" s="256"/>
      <c r="DB200" s="256"/>
      <c r="DC200" s="256"/>
      <c r="DD200" s="256"/>
      <c r="DE200" s="256"/>
      <c r="DF200" s="256"/>
      <c r="DG200" s="256"/>
      <c r="DH200" s="256"/>
      <c r="DI200" s="256"/>
      <c r="DJ200" s="256"/>
      <c r="DK200" s="256"/>
      <c r="DL200" s="256"/>
      <c r="DM200" s="256"/>
      <c r="DN200" s="256"/>
      <c r="DO200" s="256"/>
      <c r="DP200" s="256"/>
      <c r="DQ200" s="256"/>
      <c r="DR200" s="256"/>
      <c r="DS200" s="256"/>
      <c r="DT200" s="256"/>
      <c r="DU200" s="256"/>
      <c r="DV200" s="256"/>
      <c r="DW200" s="256"/>
      <c r="DX200" s="256"/>
      <c r="DY200" s="256"/>
      <c r="DZ200" s="256"/>
      <c r="EA200" s="256"/>
      <c r="EB200" s="256"/>
      <c r="EC200" s="256"/>
      <c r="ED200" s="256"/>
      <c r="EE200" s="256"/>
      <c r="EF200" s="256"/>
      <c r="EG200" s="256"/>
      <c r="EH200" s="256"/>
      <c r="EI200" s="256"/>
      <c r="EJ200" s="256"/>
      <c r="EK200" s="256"/>
    </row>
    <row r="201" spans="1:141" s="28" customFormat="1" ht="10.8" thickBot="1" x14ac:dyDescent="0.25">
      <c r="A201" s="40">
        <v>160</v>
      </c>
      <c r="B201" s="188" t="s">
        <v>235</v>
      </c>
      <c r="C201" s="189" t="s">
        <v>154</v>
      </c>
      <c r="D201" s="150">
        <v>1</v>
      </c>
      <c r="E201" s="308">
        <v>97538</v>
      </c>
      <c r="F201" s="303">
        <f t="shared" si="4"/>
        <v>97538</v>
      </c>
      <c r="G201" s="256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56"/>
      <c r="AP201" s="256"/>
      <c r="AQ201" s="256"/>
      <c r="AR201" s="256"/>
      <c r="AS201" s="256"/>
      <c r="AT201" s="256"/>
      <c r="AU201" s="256"/>
      <c r="AV201" s="256"/>
      <c r="AW201" s="256"/>
      <c r="AX201" s="256"/>
      <c r="AY201" s="256"/>
      <c r="AZ201" s="256"/>
      <c r="BA201" s="256"/>
      <c r="BB201" s="256"/>
      <c r="BC201" s="256"/>
      <c r="BD201" s="256"/>
      <c r="BE201" s="256"/>
      <c r="BF201" s="256"/>
      <c r="BG201" s="256"/>
      <c r="BH201" s="256"/>
      <c r="BI201" s="256"/>
      <c r="BJ201" s="256"/>
      <c r="BK201" s="256"/>
      <c r="BL201" s="256"/>
      <c r="BM201" s="256"/>
      <c r="BN201" s="256"/>
      <c r="BO201" s="256"/>
      <c r="BP201" s="256"/>
      <c r="BQ201" s="256"/>
      <c r="BR201" s="256"/>
      <c r="BS201" s="256"/>
      <c r="BT201" s="256"/>
      <c r="BU201" s="256"/>
      <c r="BV201" s="256"/>
      <c r="BW201" s="256"/>
      <c r="BX201" s="256"/>
      <c r="BY201" s="256"/>
      <c r="BZ201" s="256"/>
      <c r="CA201" s="256"/>
      <c r="CB201" s="256"/>
      <c r="CC201" s="256"/>
      <c r="CD201" s="256"/>
      <c r="CE201" s="256"/>
      <c r="CF201" s="256"/>
      <c r="CG201" s="256"/>
      <c r="CH201" s="256"/>
      <c r="CI201" s="256"/>
      <c r="CJ201" s="256"/>
      <c r="CK201" s="256"/>
      <c r="CL201" s="256"/>
      <c r="CM201" s="256"/>
      <c r="CN201" s="256"/>
      <c r="CO201" s="256"/>
      <c r="CP201" s="256"/>
      <c r="CQ201" s="256"/>
      <c r="CR201" s="256"/>
      <c r="CS201" s="256"/>
      <c r="CT201" s="256"/>
      <c r="CU201" s="256"/>
      <c r="CV201" s="256"/>
      <c r="CW201" s="256"/>
      <c r="CX201" s="256"/>
      <c r="CY201" s="256"/>
      <c r="CZ201" s="256"/>
      <c r="DA201" s="256"/>
      <c r="DB201" s="256"/>
      <c r="DC201" s="256"/>
      <c r="DD201" s="256"/>
      <c r="DE201" s="256"/>
      <c r="DF201" s="256"/>
      <c r="DG201" s="256"/>
      <c r="DH201" s="256"/>
      <c r="DI201" s="256"/>
      <c r="DJ201" s="256"/>
      <c r="DK201" s="256"/>
      <c r="DL201" s="256"/>
      <c r="DM201" s="256"/>
      <c r="DN201" s="256"/>
      <c r="DO201" s="256"/>
      <c r="DP201" s="256"/>
      <c r="DQ201" s="256"/>
      <c r="DR201" s="256"/>
      <c r="DS201" s="256"/>
      <c r="DT201" s="256"/>
      <c r="DU201" s="256"/>
      <c r="DV201" s="256"/>
      <c r="DW201" s="256"/>
      <c r="DX201" s="256"/>
      <c r="DY201" s="256"/>
      <c r="DZ201" s="256"/>
      <c r="EA201" s="256"/>
      <c r="EB201" s="256"/>
      <c r="EC201" s="256"/>
      <c r="ED201" s="256"/>
      <c r="EE201" s="256"/>
      <c r="EF201" s="256"/>
      <c r="EG201" s="256"/>
      <c r="EH201" s="256"/>
      <c r="EI201" s="256"/>
      <c r="EJ201" s="256"/>
      <c r="EK201" s="256"/>
    </row>
    <row r="202" spans="1:141" s="28" customFormat="1" ht="17.399999999999999" customHeight="1" x14ac:dyDescent="0.2">
      <c r="A202" s="131"/>
      <c r="B202" s="221" t="s">
        <v>777</v>
      </c>
      <c r="C202" s="155"/>
      <c r="D202" s="156"/>
      <c r="E202" s="260">
        <f>SUM(E196:E201)</f>
        <v>977624</v>
      </c>
      <c r="F202" s="305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56"/>
      <c r="AP202" s="256"/>
      <c r="AQ202" s="256"/>
      <c r="AR202" s="256"/>
      <c r="AS202" s="256"/>
      <c r="AT202" s="256"/>
      <c r="AU202" s="256"/>
      <c r="AV202" s="256"/>
      <c r="AW202" s="256"/>
      <c r="AX202" s="256"/>
      <c r="AY202" s="256"/>
      <c r="AZ202" s="256"/>
      <c r="BA202" s="256"/>
      <c r="BB202" s="256"/>
      <c r="BC202" s="256"/>
      <c r="BD202" s="256"/>
      <c r="BE202" s="256"/>
      <c r="BF202" s="256"/>
      <c r="BG202" s="256"/>
      <c r="BH202" s="256"/>
      <c r="BI202" s="256"/>
      <c r="BJ202" s="256"/>
      <c r="BK202" s="256"/>
      <c r="BL202" s="256"/>
      <c r="BM202" s="256"/>
      <c r="BN202" s="256"/>
      <c r="BO202" s="256"/>
      <c r="BP202" s="256"/>
      <c r="BQ202" s="256"/>
      <c r="BR202" s="256"/>
      <c r="BS202" s="256"/>
      <c r="BT202" s="256"/>
      <c r="BU202" s="256"/>
      <c r="BV202" s="256"/>
      <c r="BW202" s="256"/>
      <c r="BX202" s="256"/>
      <c r="BY202" s="256"/>
      <c r="BZ202" s="256"/>
      <c r="CA202" s="256"/>
      <c r="CB202" s="256"/>
      <c r="CC202" s="256"/>
      <c r="CD202" s="256"/>
      <c r="CE202" s="256"/>
      <c r="CF202" s="256"/>
      <c r="CG202" s="256"/>
      <c r="CH202" s="256"/>
      <c r="CI202" s="256"/>
      <c r="CJ202" s="256"/>
      <c r="CK202" s="256"/>
      <c r="CL202" s="256"/>
      <c r="CM202" s="256"/>
      <c r="CN202" s="256"/>
      <c r="CO202" s="256"/>
      <c r="CP202" s="256"/>
      <c r="CQ202" s="256"/>
      <c r="CR202" s="256"/>
      <c r="CS202" s="256"/>
      <c r="CT202" s="256"/>
      <c r="CU202" s="256"/>
      <c r="CV202" s="256"/>
      <c r="CW202" s="256"/>
      <c r="CX202" s="256"/>
      <c r="CY202" s="256"/>
      <c r="CZ202" s="256"/>
      <c r="DA202" s="256"/>
      <c r="DB202" s="256"/>
      <c r="DC202" s="256"/>
      <c r="DD202" s="256"/>
      <c r="DE202" s="256"/>
      <c r="DF202" s="256"/>
      <c r="DG202" s="256"/>
      <c r="DH202" s="256"/>
      <c r="DI202" s="256"/>
      <c r="DJ202" s="256"/>
      <c r="DK202" s="256"/>
      <c r="DL202" s="256"/>
      <c r="DM202" s="256"/>
      <c r="DN202" s="256"/>
      <c r="DO202" s="256"/>
      <c r="DP202" s="256"/>
      <c r="DQ202" s="256"/>
      <c r="DR202" s="256"/>
      <c r="DS202" s="256"/>
      <c r="DT202" s="256"/>
      <c r="DU202" s="256"/>
      <c r="DV202" s="256"/>
      <c r="DW202" s="256"/>
      <c r="DX202" s="256"/>
      <c r="DY202" s="256"/>
      <c r="DZ202" s="256"/>
      <c r="EA202" s="256"/>
      <c r="EB202" s="256"/>
      <c r="EC202" s="256"/>
      <c r="ED202" s="256"/>
      <c r="EE202" s="256"/>
      <c r="EF202" s="256"/>
      <c r="EG202" s="256"/>
      <c r="EH202" s="256"/>
      <c r="EI202" s="256"/>
      <c r="EJ202" s="256"/>
      <c r="EK202" s="256"/>
    </row>
    <row r="203" spans="1:141" s="28" customFormat="1" ht="17.399999999999999" customHeight="1" x14ac:dyDescent="0.2">
      <c r="A203" s="131"/>
      <c r="B203" s="222" t="s">
        <v>779</v>
      </c>
      <c r="C203" s="130">
        <v>0.14000000000000001</v>
      </c>
      <c r="D203" s="19"/>
      <c r="E203" s="261">
        <f>E202*C203</f>
        <v>136867.36000000002</v>
      </c>
      <c r="F203" s="305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56"/>
      <c r="AP203" s="256"/>
      <c r="AQ203" s="256"/>
      <c r="AR203" s="256"/>
      <c r="AS203" s="256"/>
      <c r="AT203" s="256"/>
      <c r="AU203" s="256"/>
      <c r="AV203" s="256"/>
      <c r="AW203" s="256"/>
      <c r="AX203" s="256"/>
      <c r="AY203" s="256"/>
      <c r="AZ203" s="256"/>
      <c r="BA203" s="256"/>
      <c r="BB203" s="256"/>
      <c r="BC203" s="256"/>
      <c r="BD203" s="256"/>
      <c r="BE203" s="256"/>
      <c r="BF203" s="256"/>
      <c r="BG203" s="256"/>
      <c r="BH203" s="256"/>
      <c r="BI203" s="256"/>
      <c r="BJ203" s="256"/>
      <c r="BK203" s="256"/>
      <c r="BL203" s="256"/>
      <c r="BM203" s="256"/>
      <c r="BN203" s="256"/>
      <c r="BO203" s="256"/>
      <c r="BP203" s="256"/>
      <c r="BQ203" s="256"/>
      <c r="BR203" s="256"/>
      <c r="BS203" s="256"/>
      <c r="BT203" s="256"/>
      <c r="BU203" s="256"/>
      <c r="BV203" s="256"/>
      <c r="BW203" s="256"/>
      <c r="BX203" s="256"/>
      <c r="BY203" s="256"/>
      <c r="BZ203" s="256"/>
      <c r="CA203" s="256"/>
      <c r="CB203" s="256"/>
      <c r="CC203" s="256"/>
      <c r="CD203" s="256"/>
      <c r="CE203" s="256"/>
      <c r="CF203" s="256"/>
      <c r="CG203" s="256"/>
      <c r="CH203" s="256"/>
      <c r="CI203" s="256"/>
      <c r="CJ203" s="256"/>
      <c r="CK203" s="256"/>
      <c r="CL203" s="256"/>
      <c r="CM203" s="256"/>
      <c r="CN203" s="256"/>
      <c r="CO203" s="256"/>
      <c r="CP203" s="256"/>
      <c r="CQ203" s="256"/>
      <c r="CR203" s="256"/>
      <c r="CS203" s="256"/>
      <c r="CT203" s="256"/>
      <c r="CU203" s="256"/>
      <c r="CV203" s="256"/>
      <c r="CW203" s="256"/>
      <c r="CX203" s="256"/>
      <c r="CY203" s="256"/>
      <c r="CZ203" s="256"/>
      <c r="DA203" s="256"/>
      <c r="DB203" s="256"/>
      <c r="DC203" s="256"/>
      <c r="DD203" s="256"/>
      <c r="DE203" s="256"/>
      <c r="DF203" s="256"/>
      <c r="DG203" s="256"/>
      <c r="DH203" s="256"/>
      <c r="DI203" s="256"/>
      <c r="DJ203" s="256"/>
      <c r="DK203" s="256"/>
      <c r="DL203" s="256"/>
      <c r="DM203" s="256"/>
      <c r="DN203" s="256"/>
      <c r="DO203" s="256"/>
      <c r="DP203" s="256"/>
      <c r="DQ203" s="256"/>
      <c r="DR203" s="256"/>
      <c r="DS203" s="256"/>
      <c r="DT203" s="256"/>
      <c r="DU203" s="256"/>
      <c r="DV203" s="256"/>
      <c r="DW203" s="256"/>
      <c r="DX203" s="256"/>
      <c r="DY203" s="256"/>
      <c r="DZ203" s="256"/>
      <c r="EA203" s="256"/>
      <c r="EB203" s="256"/>
      <c r="EC203" s="256"/>
      <c r="ED203" s="256"/>
      <c r="EE203" s="256"/>
      <c r="EF203" s="256"/>
      <c r="EG203" s="256"/>
      <c r="EH203" s="256"/>
      <c r="EI203" s="256"/>
      <c r="EJ203" s="256"/>
      <c r="EK203" s="256"/>
    </row>
    <row r="204" spans="1:141" s="28" customFormat="1" ht="17.399999999999999" customHeight="1" x14ac:dyDescent="0.2">
      <c r="A204" s="131"/>
      <c r="B204" s="222" t="s">
        <v>780</v>
      </c>
      <c r="C204" s="130">
        <v>0.03</v>
      </c>
      <c r="D204" s="19"/>
      <c r="E204" s="261">
        <f>E202*C204</f>
        <v>29328.719999999998</v>
      </c>
      <c r="F204" s="305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56"/>
      <c r="AP204" s="256"/>
      <c r="AQ204" s="256"/>
      <c r="AR204" s="256"/>
      <c r="AS204" s="256"/>
      <c r="AT204" s="256"/>
      <c r="AU204" s="256"/>
      <c r="AV204" s="256"/>
      <c r="AW204" s="256"/>
      <c r="AX204" s="256"/>
      <c r="AY204" s="256"/>
      <c r="AZ204" s="256"/>
      <c r="BA204" s="256"/>
      <c r="BB204" s="256"/>
      <c r="BC204" s="256"/>
      <c r="BD204" s="256"/>
      <c r="BE204" s="256"/>
      <c r="BF204" s="256"/>
      <c r="BG204" s="256"/>
      <c r="BH204" s="256"/>
      <c r="BI204" s="256"/>
      <c r="BJ204" s="256"/>
      <c r="BK204" s="256"/>
      <c r="BL204" s="256"/>
      <c r="BM204" s="256"/>
      <c r="BN204" s="256"/>
      <c r="BO204" s="256"/>
      <c r="BP204" s="256"/>
      <c r="BQ204" s="256"/>
      <c r="BR204" s="256"/>
      <c r="BS204" s="256"/>
      <c r="BT204" s="256"/>
      <c r="BU204" s="256"/>
      <c r="BV204" s="256"/>
      <c r="BW204" s="256"/>
      <c r="BX204" s="256"/>
      <c r="BY204" s="256"/>
      <c r="BZ204" s="256"/>
      <c r="CA204" s="256"/>
      <c r="CB204" s="256"/>
      <c r="CC204" s="256"/>
      <c r="CD204" s="256"/>
      <c r="CE204" s="256"/>
      <c r="CF204" s="256"/>
      <c r="CG204" s="256"/>
      <c r="CH204" s="256"/>
      <c r="CI204" s="256"/>
      <c r="CJ204" s="256"/>
      <c r="CK204" s="256"/>
      <c r="CL204" s="256"/>
      <c r="CM204" s="256"/>
      <c r="CN204" s="256"/>
      <c r="CO204" s="256"/>
      <c r="CP204" s="256"/>
      <c r="CQ204" s="256"/>
      <c r="CR204" s="256"/>
      <c r="CS204" s="256"/>
      <c r="CT204" s="256"/>
      <c r="CU204" s="256"/>
      <c r="CV204" s="256"/>
      <c r="CW204" s="256"/>
      <c r="CX204" s="256"/>
      <c r="CY204" s="256"/>
      <c r="CZ204" s="256"/>
      <c r="DA204" s="256"/>
      <c r="DB204" s="256"/>
      <c r="DC204" s="256"/>
      <c r="DD204" s="256"/>
      <c r="DE204" s="256"/>
      <c r="DF204" s="256"/>
      <c r="DG204" s="256"/>
      <c r="DH204" s="256"/>
      <c r="DI204" s="256"/>
      <c r="DJ204" s="256"/>
      <c r="DK204" s="256"/>
      <c r="DL204" s="256"/>
      <c r="DM204" s="256"/>
      <c r="DN204" s="256"/>
      <c r="DO204" s="256"/>
      <c r="DP204" s="256"/>
      <c r="DQ204" s="256"/>
      <c r="DR204" s="256"/>
      <c r="DS204" s="256"/>
      <c r="DT204" s="256"/>
      <c r="DU204" s="256"/>
      <c r="DV204" s="256"/>
      <c r="DW204" s="256"/>
      <c r="DX204" s="256"/>
      <c r="DY204" s="256"/>
      <c r="DZ204" s="256"/>
      <c r="EA204" s="256"/>
      <c r="EB204" s="256"/>
      <c r="EC204" s="256"/>
      <c r="ED204" s="256"/>
      <c r="EE204" s="256"/>
      <c r="EF204" s="256"/>
      <c r="EG204" s="256"/>
      <c r="EH204" s="256"/>
      <c r="EI204" s="256"/>
      <c r="EJ204" s="256"/>
      <c r="EK204" s="256"/>
    </row>
    <row r="205" spans="1:141" s="28" customFormat="1" ht="17.399999999999999" customHeight="1" x14ac:dyDescent="0.2">
      <c r="A205" s="131"/>
      <c r="B205" s="222" t="s">
        <v>781</v>
      </c>
      <c r="C205" s="130">
        <v>0.05</v>
      </c>
      <c r="D205" s="19"/>
      <c r="E205" s="261">
        <f>E202*C205</f>
        <v>48881.200000000004</v>
      </c>
      <c r="F205" s="305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56"/>
      <c r="AP205" s="256"/>
      <c r="AQ205" s="256"/>
      <c r="AR205" s="256"/>
      <c r="AS205" s="256"/>
      <c r="AT205" s="256"/>
      <c r="AU205" s="256"/>
      <c r="AV205" s="256"/>
      <c r="AW205" s="256"/>
      <c r="AX205" s="256"/>
      <c r="AY205" s="256"/>
      <c r="AZ205" s="256"/>
      <c r="BA205" s="256"/>
      <c r="BB205" s="256"/>
      <c r="BC205" s="256"/>
      <c r="BD205" s="256"/>
      <c r="BE205" s="256"/>
      <c r="BF205" s="256"/>
      <c r="BG205" s="256"/>
      <c r="BH205" s="256"/>
      <c r="BI205" s="256"/>
      <c r="BJ205" s="256"/>
      <c r="BK205" s="256"/>
      <c r="BL205" s="256"/>
      <c r="BM205" s="256"/>
      <c r="BN205" s="256"/>
      <c r="BO205" s="256"/>
      <c r="BP205" s="256"/>
      <c r="BQ205" s="256"/>
      <c r="BR205" s="256"/>
      <c r="BS205" s="256"/>
      <c r="BT205" s="256"/>
      <c r="BU205" s="256"/>
      <c r="BV205" s="256"/>
      <c r="BW205" s="256"/>
      <c r="BX205" s="256"/>
      <c r="BY205" s="256"/>
      <c r="BZ205" s="256"/>
      <c r="CA205" s="256"/>
      <c r="CB205" s="256"/>
      <c r="CC205" s="256"/>
      <c r="CD205" s="256"/>
      <c r="CE205" s="256"/>
      <c r="CF205" s="256"/>
      <c r="CG205" s="256"/>
      <c r="CH205" s="256"/>
      <c r="CI205" s="256"/>
      <c r="CJ205" s="256"/>
      <c r="CK205" s="256"/>
      <c r="CL205" s="256"/>
      <c r="CM205" s="256"/>
      <c r="CN205" s="256"/>
      <c r="CO205" s="256"/>
      <c r="CP205" s="256"/>
      <c r="CQ205" s="256"/>
      <c r="CR205" s="256"/>
      <c r="CS205" s="256"/>
      <c r="CT205" s="256"/>
      <c r="CU205" s="256"/>
      <c r="CV205" s="256"/>
      <c r="CW205" s="256"/>
      <c r="CX205" s="256"/>
      <c r="CY205" s="256"/>
      <c r="CZ205" s="256"/>
      <c r="DA205" s="256"/>
      <c r="DB205" s="256"/>
      <c r="DC205" s="256"/>
      <c r="DD205" s="256"/>
      <c r="DE205" s="256"/>
      <c r="DF205" s="256"/>
      <c r="DG205" s="256"/>
      <c r="DH205" s="256"/>
      <c r="DI205" s="256"/>
      <c r="DJ205" s="256"/>
      <c r="DK205" s="256"/>
      <c r="DL205" s="256"/>
      <c r="DM205" s="256"/>
      <c r="DN205" s="256"/>
      <c r="DO205" s="256"/>
      <c r="DP205" s="256"/>
      <c r="DQ205" s="256"/>
      <c r="DR205" s="256"/>
      <c r="DS205" s="256"/>
      <c r="DT205" s="256"/>
      <c r="DU205" s="256"/>
      <c r="DV205" s="256"/>
      <c r="DW205" s="256"/>
      <c r="DX205" s="256"/>
      <c r="DY205" s="256"/>
      <c r="DZ205" s="256"/>
      <c r="EA205" s="256"/>
      <c r="EB205" s="256"/>
      <c r="EC205" s="256"/>
      <c r="ED205" s="256"/>
      <c r="EE205" s="256"/>
      <c r="EF205" s="256"/>
      <c r="EG205" s="256"/>
      <c r="EH205" s="256"/>
      <c r="EI205" s="256"/>
      <c r="EJ205" s="256"/>
      <c r="EK205" s="256"/>
    </row>
    <row r="206" spans="1:141" s="28" customFormat="1" ht="17.399999999999999" customHeight="1" x14ac:dyDescent="0.2">
      <c r="A206" s="131"/>
      <c r="B206" s="222" t="s">
        <v>782</v>
      </c>
      <c r="C206" s="130">
        <v>0.19</v>
      </c>
      <c r="D206" s="19"/>
      <c r="E206" s="261">
        <f>E205*C206</f>
        <v>9287.4280000000017</v>
      </c>
      <c r="F206" s="305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56"/>
      <c r="AP206" s="256"/>
      <c r="AQ206" s="256"/>
      <c r="AR206" s="256"/>
      <c r="AS206" s="256"/>
      <c r="AT206" s="256"/>
      <c r="AU206" s="256"/>
      <c r="AV206" s="256"/>
      <c r="AW206" s="256"/>
      <c r="AX206" s="256"/>
      <c r="AY206" s="256"/>
      <c r="AZ206" s="256"/>
      <c r="BA206" s="256"/>
      <c r="BB206" s="256"/>
      <c r="BC206" s="256"/>
      <c r="BD206" s="256"/>
      <c r="BE206" s="256"/>
      <c r="BF206" s="256"/>
      <c r="BG206" s="256"/>
      <c r="BH206" s="256"/>
      <c r="BI206" s="256"/>
      <c r="BJ206" s="256"/>
      <c r="BK206" s="256"/>
      <c r="BL206" s="256"/>
      <c r="BM206" s="256"/>
      <c r="BN206" s="256"/>
      <c r="BO206" s="256"/>
      <c r="BP206" s="256"/>
      <c r="BQ206" s="256"/>
      <c r="BR206" s="256"/>
      <c r="BS206" s="256"/>
      <c r="BT206" s="256"/>
      <c r="BU206" s="256"/>
      <c r="BV206" s="256"/>
      <c r="BW206" s="256"/>
      <c r="BX206" s="256"/>
      <c r="BY206" s="256"/>
      <c r="BZ206" s="256"/>
      <c r="CA206" s="256"/>
      <c r="CB206" s="256"/>
      <c r="CC206" s="256"/>
      <c r="CD206" s="256"/>
      <c r="CE206" s="256"/>
      <c r="CF206" s="256"/>
      <c r="CG206" s="256"/>
      <c r="CH206" s="256"/>
      <c r="CI206" s="256"/>
      <c r="CJ206" s="256"/>
      <c r="CK206" s="256"/>
      <c r="CL206" s="256"/>
      <c r="CM206" s="256"/>
      <c r="CN206" s="256"/>
      <c r="CO206" s="256"/>
      <c r="CP206" s="256"/>
      <c r="CQ206" s="256"/>
      <c r="CR206" s="256"/>
      <c r="CS206" s="256"/>
      <c r="CT206" s="256"/>
      <c r="CU206" s="256"/>
      <c r="CV206" s="256"/>
      <c r="CW206" s="256"/>
      <c r="CX206" s="256"/>
      <c r="CY206" s="256"/>
      <c r="CZ206" s="256"/>
      <c r="DA206" s="256"/>
      <c r="DB206" s="256"/>
      <c r="DC206" s="256"/>
      <c r="DD206" s="256"/>
      <c r="DE206" s="256"/>
      <c r="DF206" s="256"/>
      <c r="DG206" s="256"/>
      <c r="DH206" s="256"/>
      <c r="DI206" s="256"/>
      <c r="DJ206" s="256"/>
      <c r="DK206" s="256"/>
      <c r="DL206" s="256"/>
      <c r="DM206" s="256"/>
      <c r="DN206" s="256"/>
      <c r="DO206" s="256"/>
      <c r="DP206" s="256"/>
      <c r="DQ206" s="256"/>
      <c r="DR206" s="256"/>
      <c r="DS206" s="256"/>
      <c r="DT206" s="256"/>
      <c r="DU206" s="256"/>
      <c r="DV206" s="256"/>
      <c r="DW206" s="256"/>
      <c r="DX206" s="256"/>
      <c r="DY206" s="256"/>
      <c r="DZ206" s="256"/>
      <c r="EA206" s="256"/>
      <c r="EB206" s="256"/>
      <c r="EC206" s="256"/>
      <c r="ED206" s="256"/>
      <c r="EE206" s="256"/>
      <c r="EF206" s="256"/>
      <c r="EG206" s="256"/>
      <c r="EH206" s="256"/>
      <c r="EI206" s="256"/>
      <c r="EJ206" s="256"/>
      <c r="EK206" s="256"/>
    </row>
    <row r="207" spans="1:141" s="28" customFormat="1" ht="22.8" customHeight="1" x14ac:dyDescent="0.2">
      <c r="A207" s="131"/>
      <c r="B207" s="222" t="s">
        <v>783</v>
      </c>
      <c r="C207" s="51"/>
      <c r="D207" s="19"/>
      <c r="E207" s="261">
        <f>SUM(E203:E206)</f>
        <v>224364.70800000004</v>
      </c>
      <c r="F207" s="305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  <c r="AA207" s="256"/>
      <c r="AB207" s="256"/>
      <c r="AC207" s="256"/>
      <c r="AD207" s="256"/>
      <c r="AE207" s="256"/>
      <c r="AF207" s="256"/>
      <c r="AG207" s="256"/>
      <c r="AH207" s="256"/>
      <c r="AI207" s="256"/>
      <c r="AJ207" s="256"/>
      <c r="AK207" s="256"/>
      <c r="AL207" s="256"/>
      <c r="AM207" s="256"/>
      <c r="AN207" s="256"/>
      <c r="AO207" s="256"/>
      <c r="AP207" s="256"/>
      <c r="AQ207" s="256"/>
      <c r="AR207" s="256"/>
      <c r="AS207" s="256"/>
      <c r="AT207" s="256"/>
      <c r="AU207" s="256"/>
      <c r="AV207" s="256"/>
      <c r="AW207" s="256"/>
      <c r="AX207" s="256"/>
      <c r="AY207" s="256"/>
      <c r="AZ207" s="256"/>
      <c r="BA207" s="256"/>
      <c r="BB207" s="256"/>
      <c r="BC207" s="256"/>
      <c r="BD207" s="256"/>
      <c r="BE207" s="256"/>
      <c r="BF207" s="256"/>
      <c r="BG207" s="256"/>
      <c r="BH207" s="256"/>
      <c r="BI207" s="256"/>
      <c r="BJ207" s="256"/>
      <c r="BK207" s="256"/>
      <c r="BL207" s="256"/>
      <c r="BM207" s="256"/>
      <c r="BN207" s="256"/>
      <c r="BO207" s="256"/>
      <c r="BP207" s="256"/>
      <c r="BQ207" s="256"/>
      <c r="BR207" s="256"/>
      <c r="BS207" s="256"/>
      <c r="BT207" s="256"/>
      <c r="BU207" s="256"/>
      <c r="BV207" s="256"/>
      <c r="BW207" s="256"/>
      <c r="BX207" s="256"/>
      <c r="BY207" s="256"/>
      <c r="BZ207" s="256"/>
      <c r="CA207" s="256"/>
      <c r="CB207" s="256"/>
      <c r="CC207" s="256"/>
      <c r="CD207" s="256"/>
      <c r="CE207" s="256"/>
      <c r="CF207" s="256"/>
      <c r="CG207" s="256"/>
      <c r="CH207" s="256"/>
      <c r="CI207" s="256"/>
      <c r="CJ207" s="256"/>
      <c r="CK207" s="256"/>
      <c r="CL207" s="256"/>
      <c r="CM207" s="256"/>
      <c r="CN207" s="256"/>
      <c r="CO207" s="256"/>
      <c r="CP207" s="256"/>
      <c r="CQ207" s="256"/>
      <c r="CR207" s="256"/>
      <c r="CS207" s="256"/>
      <c r="CT207" s="256"/>
      <c r="CU207" s="256"/>
      <c r="CV207" s="256"/>
      <c r="CW207" s="256"/>
      <c r="CX207" s="256"/>
      <c r="CY207" s="256"/>
      <c r="CZ207" s="256"/>
      <c r="DA207" s="256"/>
      <c r="DB207" s="256"/>
      <c r="DC207" s="256"/>
      <c r="DD207" s="256"/>
      <c r="DE207" s="256"/>
      <c r="DF207" s="256"/>
      <c r="DG207" s="256"/>
      <c r="DH207" s="256"/>
      <c r="DI207" s="256"/>
      <c r="DJ207" s="256"/>
      <c r="DK207" s="256"/>
      <c r="DL207" s="256"/>
      <c r="DM207" s="256"/>
      <c r="DN207" s="256"/>
      <c r="DO207" s="256"/>
      <c r="DP207" s="256"/>
      <c r="DQ207" s="256"/>
      <c r="DR207" s="256"/>
      <c r="DS207" s="256"/>
      <c r="DT207" s="256"/>
      <c r="DU207" s="256"/>
      <c r="DV207" s="256"/>
      <c r="DW207" s="256"/>
      <c r="DX207" s="256"/>
      <c r="DY207" s="256"/>
      <c r="DZ207" s="256"/>
      <c r="EA207" s="256"/>
      <c r="EB207" s="256"/>
      <c r="EC207" s="256"/>
      <c r="ED207" s="256"/>
      <c r="EE207" s="256"/>
      <c r="EF207" s="256"/>
      <c r="EG207" s="256"/>
      <c r="EH207" s="256"/>
      <c r="EI207" s="256"/>
      <c r="EJ207" s="256"/>
      <c r="EK207" s="256"/>
    </row>
    <row r="208" spans="1:141" s="28" customFormat="1" ht="17.399999999999999" customHeight="1" thickBot="1" x14ac:dyDescent="0.25">
      <c r="A208" s="202"/>
      <c r="B208" s="271" t="s">
        <v>778</v>
      </c>
      <c r="C208" s="272"/>
      <c r="D208" s="273"/>
      <c r="E208" s="270">
        <f>SUM(E202+E207)</f>
        <v>1201988.7080000001</v>
      </c>
      <c r="F208" s="305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  <c r="AA208" s="256"/>
      <c r="AB208" s="256"/>
      <c r="AC208" s="256"/>
      <c r="AD208" s="256"/>
      <c r="AE208" s="256"/>
      <c r="AF208" s="256"/>
      <c r="AG208" s="256"/>
      <c r="AH208" s="256"/>
      <c r="AI208" s="256"/>
      <c r="AJ208" s="256"/>
      <c r="AK208" s="256"/>
      <c r="AL208" s="256"/>
      <c r="AM208" s="256"/>
      <c r="AN208" s="256"/>
      <c r="AO208" s="256"/>
      <c r="AP208" s="256"/>
      <c r="AQ208" s="256"/>
      <c r="AR208" s="256"/>
      <c r="AS208" s="256"/>
      <c r="AT208" s="256"/>
      <c r="AU208" s="256"/>
      <c r="AV208" s="256"/>
      <c r="AW208" s="256"/>
      <c r="AX208" s="256"/>
      <c r="AY208" s="256"/>
      <c r="AZ208" s="256"/>
      <c r="BA208" s="256"/>
      <c r="BB208" s="256"/>
      <c r="BC208" s="256"/>
      <c r="BD208" s="256"/>
      <c r="BE208" s="256"/>
      <c r="BF208" s="256"/>
      <c r="BG208" s="256"/>
      <c r="BH208" s="256"/>
      <c r="BI208" s="256"/>
      <c r="BJ208" s="256"/>
      <c r="BK208" s="256"/>
      <c r="BL208" s="256"/>
      <c r="BM208" s="256"/>
      <c r="BN208" s="256"/>
      <c r="BO208" s="256"/>
      <c r="BP208" s="256"/>
      <c r="BQ208" s="256"/>
      <c r="BR208" s="256"/>
      <c r="BS208" s="256"/>
      <c r="BT208" s="256"/>
      <c r="BU208" s="256"/>
      <c r="BV208" s="256"/>
      <c r="BW208" s="256"/>
      <c r="BX208" s="256"/>
      <c r="BY208" s="256"/>
      <c r="BZ208" s="256"/>
      <c r="CA208" s="256"/>
      <c r="CB208" s="256"/>
      <c r="CC208" s="256"/>
      <c r="CD208" s="256"/>
      <c r="CE208" s="256"/>
      <c r="CF208" s="256"/>
      <c r="CG208" s="256"/>
      <c r="CH208" s="256"/>
      <c r="CI208" s="256"/>
      <c r="CJ208" s="256"/>
      <c r="CK208" s="256"/>
      <c r="CL208" s="256"/>
      <c r="CM208" s="256"/>
      <c r="CN208" s="256"/>
      <c r="CO208" s="256"/>
      <c r="CP208" s="256"/>
      <c r="CQ208" s="256"/>
      <c r="CR208" s="256"/>
      <c r="CS208" s="256"/>
      <c r="CT208" s="256"/>
      <c r="CU208" s="256"/>
      <c r="CV208" s="256"/>
      <c r="CW208" s="256"/>
      <c r="CX208" s="256"/>
      <c r="CY208" s="256"/>
      <c r="CZ208" s="256"/>
      <c r="DA208" s="256"/>
      <c r="DB208" s="256"/>
      <c r="DC208" s="256"/>
      <c r="DD208" s="256"/>
      <c r="DE208" s="256"/>
      <c r="DF208" s="256"/>
      <c r="DG208" s="256"/>
      <c r="DH208" s="256"/>
      <c r="DI208" s="256"/>
      <c r="DJ208" s="256"/>
      <c r="DK208" s="256"/>
      <c r="DL208" s="256"/>
      <c r="DM208" s="256"/>
      <c r="DN208" s="256"/>
      <c r="DO208" s="256"/>
      <c r="DP208" s="256"/>
      <c r="DQ208" s="256"/>
      <c r="DR208" s="256"/>
      <c r="DS208" s="256"/>
      <c r="DT208" s="256"/>
      <c r="DU208" s="256"/>
      <c r="DV208" s="256"/>
      <c r="DW208" s="256"/>
      <c r="DX208" s="256"/>
      <c r="DY208" s="256"/>
      <c r="DZ208" s="256"/>
      <c r="EA208" s="256"/>
      <c r="EB208" s="256"/>
      <c r="EC208" s="256"/>
      <c r="ED208" s="256"/>
      <c r="EE208" s="256"/>
      <c r="EF208" s="256"/>
      <c r="EG208" s="256"/>
      <c r="EH208" s="256"/>
      <c r="EI208" s="256"/>
      <c r="EJ208" s="256"/>
      <c r="EK208" s="256"/>
    </row>
    <row r="209" spans="1:141" s="28" customFormat="1" ht="29.4" customHeight="1" thickBot="1" x14ac:dyDescent="0.25">
      <c r="A209" s="216"/>
      <c r="B209" s="203"/>
      <c r="C209" s="210"/>
      <c r="D209" s="99"/>
      <c r="E209" s="313"/>
      <c r="F209" s="305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6"/>
      <c r="AP209" s="256"/>
      <c r="AQ209" s="256"/>
      <c r="AR209" s="256"/>
      <c r="AS209" s="256"/>
      <c r="AT209" s="256"/>
      <c r="AU209" s="256"/>
      <c r="AV209" s="256"/>
      <c r="AW209" s="256"/>
      <c r="AX209" s="256"/>
      <c r="AY209" s="256"/>
      <c r="AZ209" s="256"/>
      <c r="BA209" s="256"/>
      <c r="BB209" s="256"/>
      <c r="BC209" s="256"/>
      <c r="BD209" s="256"/>
      <c r="BE209" s="256"/>
      <c r="BF209" s="256"/>
      <c r="BG209" s="256"/>
      <c r="BH209" s="256"/>
      <c r="BI209" s="256"/>
      <c r="BJ209" s="256"/>
      <c r="BK209" s="256"/>
      <c r="BL209" s="256"/>
      <c r="BM209" s="256"/>
      <c r="BN209" s="256"/>
      <c r="BO209" s="256"/>
      <c r="BP209" s="256"/>
      <c r="BQ209" s="256"/>
      <c r="BR209" s="256"/>
      <c r="BS209" s="256"/>
      <c r="BT209" s="256"/>
      <c r="BU209" s="256"/>
      <c r="BV209" s="256"/>
      <c r="BW209" s="256"/>
      <c r="BX209" s="256"/>
      <c r="BY209" s="256"/>
      <c r="BZ209" s="256"/>
      <c r="CA209" s="256"/>
      <c r="CB209" s="256"/>
      <c r="CC209" s="256"/>
      <c r="CD209" s="256"/>
      <c r="CE209" s="256"/>
      <c r="CF209" s="256"/>
      <c r="CG209" s="256"/>
      <c r="CH209" s="256"/>
      <c r="CI209" s="256"/>
      <c r="CJ209" s="256"/>
      <c r="CK209" s="256"/>
      <c r="CL209" s="256"/>
      <c r="CM209" s="256"/>
      <c r="CN209" s="256"/>
      <c r="CO209" s="256"/>
      <c r="CP209" s="256"/>
      <c r="CQ209" s="256"/>
      <c r="CR209" s="256"/>
      <c r="CS209" s="256"/>
      <c r="CT209" s="256"/>
      <c r="CU209" s="256"/>
      <c r="CV209" s="256"/>
      <c r="CW209" s="256"/>
      <c r="CX209" s="256"/>
      <c r="CY209" s="256"/>
      <c r="CZ209" s="256"/>
      <c r="DA209" s="256"/>
      <c r="DB209" s="256"/>
      <c r="DC209" s="256"/>
      <c r="DD209" s="256"/>
      <c r="DE209" s="256"/>
      <c r="DF209" s="256"/>
      <c r="DG209" s="256"/>
      <c r="DH209" s="256"/>
      <c r="DI209" s="256"/>
      <c r="DJ209" s="256"/>
      <c r="DK209" s="256"/>
      <c r="DL209" s="256"/>
      <c r="DM209" s="256"/>
      <c r="DN209" s="256"/>
      <c r="DO209" s="256"/>
      <c r="DP209" s="256"/>
      <c r="DQ209" s="256"/>
      <c r="DR209" s="256"/>
      <c r="DS209" s="256"/>
      <c r="DT209" s="256"/>
      <c r="DU209" s="256"/>
      <c r="DV209" s="256"/>
      <c r="DW209" s="256"/>
      <c r="DX209" s="256"/>
      <c r="DY209" s="256"/>
      <c r="DZ209" s="256"/>
      <c r="EA209" s="256"/>
      <c r="EB209" s="256"/>
      <c r="EC209" s="256"/>
      <c r="ED209" s="256"/>
      <c r="EE209" s="256"/>
      <c r="EF209" s="256"/>
      <c r="EG209" s="256"/>
      <c r="EH209" s="256"/>
      <c r="EI209" s="256"/>
      <c r="EJ209" s="256"/>
      <c r="EK209" s="256"/>
    </row>
    <row r="210" spans="1:141" s="60" customFormat="1" ht="19.2" customHeight="1" thickBot="1" x14ac:dyDescent="0.25">
      <c r="A210" s="336" t="s">
        <v>236</v>
      </c>
      <c r="B210" s="342"/>
      <c r="C210" s="183"/>
      <c r="D210" s="184"/>
      <c r="E210" s="316"/>
      <c r="F210" s="302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  <c r="Q210" s="255"/>
      <c r="R210" s="255"/>
      <c r="S210" s="255"/>
      <c r="T210" s="255"/>
      <c r="U210" s="255"/>
      <c r="V210" s="255"/>
      <c r="W210" s="255"/>
      <c r="X210" s="255"/>
      <c r="Y210" s="255"/>
      <c r="Z210" s="255"/>
      <c r="AA210" s="255"/>
      <c r="AB210" s="255"/>
      <c r="AC210" s="255"/>
      <c r="AD210" s="255"/>
      <c r="AE210" s="255"/>
      <c r="AF210" s="255"/>
      <c r="AG210" s="255"/>
      <c r="AH210" s="255"/>
      <c r="AI210" s="255"/>
      <c r="AJ210" s="255"/>
      <c r="AK210" s="255"/>
      <c r="AL210" s="255"/>
      <c r="AM210" s="255"/>
      <c r="AN210" s="255"/>
      <c r="AO210" s="255"/>
      <c r="AP210" s="255"/>
      <c r="AQ210" s="255"/>
      <c r="AR210" s="255"/>
      <c r="AS210" s="255"/>
      <c r="AT210" s="255"/>
      <c r="AU210" s="255"/>
      <c r="AV210" s="255"/>
      <c r="AW210" s="255"/>
      <c r="AX210" s="255"/>
      <c r="AY210" s="255"/>
      <c r="AZ210" s="255"/>
      <c r="BA210" s="255"/>
      <c r="BB210" s="255"/>
      <c r="BC210" s="255"/>
      <c r="BD210" s="255"/>
      <c r="BE210" s="255"/>
      <c r="BF210" s="255"/>
      <c r="BG210" s="255"/>
      <c r="BH210" s="255"/>
      <c r="BI210" s="255"/>
      <c r="BJ210" s="255"/>
      <c r="BK210" s="255"/>
      <c r="BL210" s="255"/>
      <c r="BM210" s="255"/>
      <c r="BN210" s="255"/>
      <c r="BO210" s="255"/>
      <c r="BP210" s="255"/>
      <c r="BQ210" s="255"/>
      <c r="BR210" s="255"/>
      <c r="BS210" s="255"/>
      <c r="BT210" s="255"/>
      <c r="BU210" s="255"/>
      <c r="BV210" s="255"/>
      <c r="BW210" s="255"/>
      <c r="BX210" s="255"/>
      <c r="BY210" s="255"/>
      <c r="BZ210" s="255"/>
      <c r="CA210" s="255"/>
      <c r="CB210" s="255"/>
      <c r="CC210" s="255"/>
      <c r="CD210" s="255"/>
      <c r="CE210" s="255"/>
      <c r="CF210" s="255"/>
      <c r="CG210" s="255"/>
      <c r="CH210" s="255"/>
      <c r="CI210" s="255"/>
      <c r="CJ210" s="255"/>
      <c r="CK210" s="255"/>
      <c r="CL210" s="255"/>
      <c r="CM210" s="255"/>
      <c r="CN210" s="255"/>
      <c r="CO210" s="255"/>
      <c r="CP210" s="255"/>
      <c r="CQ210" s="255"/>
      <c r="CR210" s="255"/>
      <c r="CS210" s="255"/>
      <c r="CT210" s="255"/>
      <c r="CU210" s="255"/>
      <c r="CV210" s="255"/>
      <c r="CW210" s="255"/>
      <c r="CX210" s="255"/>
      <c r="CY210" s="255"/>
      <c r="CZ210" s="255"/>
      <c r="DA210" s="255"/>
      <c r="DB210" s="255"/>
      <c r="DC210" s="255"/>
      <c r="DD210" s="255"/>
      <c r="DE210" s="255"/>
      <c r="DF210" s="255"/>
      <c r="DG210" s="255"/>
      <c r="DH210" s="255"/>
      <c r="DI210" s="255"/>
      <c r="DJ210" s="255"/>
      <c r="DK210" s="255"/>
      <c r="DL210" s="255"/>
      <c r="DM210" s="255"/>
      <c r="DN210" s="255"/>
      <c r="DO210" s="255"/>
      <c r="DP210" s="255"/>
      <c r="DQ210" s="255"/>
      <c r="DR210" s="255"/>
      <c r="DS210" s="255"/>
      <c r="DT210" s="255"/>
      <c r="DU210" s="255"/>
      <c r="DV210" s="255"/>
      <c r="DW210" s="255"/>
      <c r="DX210" s="255"/>
      <c r="DY210" s="255"/>
      <c r="DZ210" s="255"/>
      <c r="EA210" s="255"/>
      <c r="EB210" s="255"/>
      <c r="EC210" s="255"/>
      <c r="ED210" s="255"/>
      <c r="EE210" s="255"/>
      <c r="EF210" s="255"/>
      <c r="EG210" s="255"/>
      <c r="EH210" s="255"/>
      <c r="EI210" s="255"/>
      <c r="EJ210" s="255"/>
      <c r="EK210" s="255"/>
    </row>
    <row r="211" spans="1:141" s="28" customFormat="1" ht="14.4" customHeight="1" x14ac:dyDescent="0.2">
      <c r="A211" s="204">
        <v>161</v>
      </c>
      <c r="B211" s="56" t="s">
        <v>237</v>
      </c>
      <c r="C211" s="54" t="s">
        <v>152</v>
      </c>
      <c r="D211" s="19">
        <v>1</v>
      </c>
      <c r="E211" s="307">
        <v>156402</v>
      </c>
      <c r="F211" s="303">
        <f>ROUND(E211,0)</f>
        <v>156402</v>
      </c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6"/>
      <c r="AP211" s="256"/>
      <c r="AQ211" s="256"/>
      <c r="AR211" s="256"/>
      <c r="AS211" s="256"/>
      <c r="AT211" s="256"/>
      <c r="AU211" s="256"/>
      <c r="AV211" s="256"/>
      <c r="AW211" s="256"/>
      <c r="AX211" s="256"/>
      <c r="AY211" s="256"/>
      <c r="AZ211" s="256"/>
      <c r="BA211" s="256"/>
      <c r="BB211" s="256"/>
      <c r="BC211" s="256"/>
      <c r="BD211" s="256"/>
      <c r="BE211" s="256"/>
      <c r="BF211" s="256"/>
      <c r="BG211" s="256"/>
      <c r="BH211" s="256"/>
      <c r="BI211" s="256"/>
      <c r="BJ211" s="256"/>
      <c r="BK211" s="256"/>
      <c r="BL211" s="256"/>
      <c r="BM211" s="256"/>
      <c r="BN211" s="256"/>
      <c r="BO211" s="256"/>
      <c r="BP211" s="256"/>
      <c r="BQ211" s="256"/>
      <c r="BR211" s="256"/>
      <c r="BS211" s="256"/>
      <c r="BT211" s="256"/>
      <c r="BU211" s="256"/>
      <c r="BV211" s="256"/>
      <c r="BW211" s="256"/>
      <c r="BX211" s="256"/>
      <c r="BY211" s="256"/>
      <c r="BZ211" s="256"/>
      <c r="CA211" s="256"/>
      <c r="CB211" s="256"/>
      <c r="CC211" s="256"/>
      <c r="CD211" s="256"/>
      <c r="CE211" s="256"/>
      <c r="CF211" s="256"/>
      <c r="CG211" s="256"/>
      <c r="CH211" s="256"/>
      <c r="CI211" s="256"/>
      <c r="CJ211" s="256"/>
      <c r="CK211" s="256"/>
      <c r="CL211" s="256"/>
      <c r="CM211" s="256"/>
      <c r="CN211" s="256"/>
      <c r="CO211" s="256"/>
      <c r="CP211" s="256"/>
      <c r="CQ211" s="256"/>
      <c r="CR211" s="256"/>
      <c r="CS211" s="256"/>
      <c r="CT211" s="256"/>
      <c r="CU211" s="256"/>
      <c r="CV211" s="256"/>
      <c r="CW211" s="256"/>
      <c r="CX211" s="256"/>
      <c r="CY211" s="256"/>
      <c r="CZ211" s="256"/>
      <c r="DA211" s="256"/>
      <c r="DB211" s="256"/>
      <c r="DC211" s="256"/>
      <c r="DD211" s="256"/>
      <c r="DE211" s="256"/>
      <c r="DF211" s="256"/>
      <c r="DG211" s="256"/>
      <c r="DH211" s="256"/>
      <c r="DI211" s="256"/>
      <c r="DJ211" s="256"/>
      <c r="DK211" s="256"/>
      <c r="DL211" s="256"/>
      <c r="DM211" s="256"/>
      <c r="DN211" s="256"/>
      <c r="DO211" s="256"/>
      <c r="DP211" s="256"/>
      <c r="DQ211" s="256"/>
      <c r="DR211" s="256"/>
      <c r="DS211" s="256"/>
      <c r="DT211" s="256"/>
      <c r="DU211" s="256"/>
      <c r="DV211" s="256"/>
      <c r="DW211" s="256"/>
      <c r="DX211" s="256"/>
      <c r="DY211" s="256"/>
      <c r="DZ211" s="256"/>
      <c r="EA211" s="256"/>
      <c r="EB211" s="256"/>
      <c r="EC211" s="256"/>
      <c r="ED211" s="256"/>
      <c r="EE211" s="256"/>
      <c r="EF211" s="256"/>
      <c r="EG211" s="256"/>
      <c r="EH211" s="256"/>
      <c r="EI211" s="256"/>
      <c r="EJ211" s="256"/>
      <c r="EK211" s="256"/>
    </row>
    <row r="212" spans="1:141" s="28" customFormat="1" x14ac:dyDescent="0.2">
      <c r="A212" s="40">
        <v>162</v>
      </c>
      <c r="B212" s="56" t="s">
        <v>238</v>
      </c>
      <c r="C212" s="54" t="s">
        <v>152</v>
      </c>
      <c r="D212" s="19">
        <v>1</v>
      </c>
      <c r="E212" s="307">
        <v>233078</v>
      </c>
      <c r="F212" s="303">
        <f t="shared" ref="F212:F226" si="5">ROUND(E212,0)</f>
        <v>233078</v>
      </c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6"/>
      <c r="AP212" s="256"/>
      <c r="AQ212" s="256"/>
      <c r="AR212" s="256"/>
      <c r="AS212" s="256"/>
      <c r="AT212" s="256"/>
      <c r="AU212" s="256"/>
      <c r="AV212" s="256"/>
      <c r="AW212" s="256"/>
      <c r="AX212" s="256"/>
      <c r="AY212" s="256"/>
      <c r="AZ212" s="256"/>
      <c r="BA212" s="256"/>
      <c r="BB212" s="256"/>
      <c r="BC212" s="256"/>
      <c r="BD212" s="256"/>
      <c r="BE212" s="256"/>
      <c r="BF212" s="256"/>
      <c r="BG212" s="256"/>
      <c r="BH212" s="256"/>
      <c r="BI212" s="256"/>
      <c r="BJ212" s="256"/>
      <c r="BK212" s="256"/>
      <c r="BL212" s="256"/>
      <c r="BM212" s="256"/>
      <c r="BN212" s="256"/>
      <c r="BO212" s="256"/>
      <c r="BP212" s="256"/>
      <c r="BQ212" s="256"/>
      <c r="BR212" s="256"/>
      <c r="BS212" s="256"/>
      <c r="BT212" s="256"/>
      <c r="BU212" s="256"/>
      <c r="BV212" s="256"/>
      <c r="BW212" s="256"/>
      <c r="BX212" s="256"/>
      <c r="BY212" s="256"/>
      <c r="BZ212" s="256"/>
      <c r="CA212" s="256"/>
      <c r="CB212" s="256"/>
      <c r="CC212" s="256"/>
      <c r="CD212" s="256"/>
      <c r="CE212" s="256"/>
      <c r="CF212" s="256"/>
      <c r="CG212" s="256"/>
      <c r="CH212" s="256"/>
      <c r="CI212" s="256"/>
      <c r="CJ212" s="256"/>
      <c r="CK212" s="256"/>
      <c r="CL212" s="256"/>
      <c r="CM212" s="256"/>
      <c r="CN212" s="256"/>
      <c r="CO212" s="256"/>
      <c r="CP212" s="256"/>
      <c r="CQ212" s="256"/>
      <c r="CR212" s="256"/>
      <c r="CS212" s="256"/>
      <c r="CT212" s="256"/>
      <c r="CU212" s="256"/>
      <c r="CV212" s="256"/>
      <c r="CW212" s="256"/>
      <c r="CX212" s="256"/>
      <c r="CY212" s="256"/>
      <c r="CZ212" s="256"/>
      <c r="DA212" s="256"/>
      <c r="DB212" s="256"/>
      <c r="DC212" s="256"/>
      <c r="DD212" s="256"/>
      <c r="DE212" s="256"/>
      <c r="DF212" s="256"/>
      <c r="DG212" s="256"/>
      <c r="DH212" s="256"/>
      <c r="DI212" s="256"/>
      <c r="DJ212" s="256"/>
      <c r="DK212" s="256"/>
      <c r="DL212" s="256"/>
      <c r="DM212" s="256"/>
      <c r="DN212" s="256"/>
      <c r="DO212" s="256"/>
      <c r="DP212" s="256"/>
      <c r="DQ212" s="256"/>
      <c r="DR212" s="256"/>
      <c r="DS212" s="256"/>
      <c r="DT212" s="256"/>
      <c r="DU212" s="256"/>
      <c r="DV212" s="256"/>
      <c r="DW212" s="256"/>
      <c r="DX212" s="256"/>
      <c r="DY212" s="256"/>
      <c r="DZ212" s="256"/>
      <c r="EA212" s="256"/>
      <c r="EB212" s="256"/>
      <c r="EC212" s="256"/>
      <c r="ED212" s="256"/>
      <c r="EE212" s="256"/>
      <c r="EF212" s="256"/>
      <c r="EG212" s="256"/>
      <c r="EH212" s="256"/>
      <c r="EI212" s="256"/>
      <c r="EJ212" s="256"/>
      <c r="EK212" s="256"/>
    </row>
    <row r="213" spans="1:141" s="28" customFormat="1" x14ac:dyDescent="0.2">
      <c r="A213" s="40">
        <v>163</v>
      </c>
      <c r="B213" s="56" t="s">
        <v>239</v>
      </c>
      <c r="C213" s="54" t="s">
        <v>152</v>
      </c>
      <c r="D213" s="19">
        <v>1</v>
      </c>
      <c r="E213" s="307">
        <v>117323</v>
      </c>
      <c r="F213" s="303">
        <f t="shared" si="5"/>
        <v>117323</v>
      </c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6"/>
      <c r="AP213" s="256"/>
      <c r="AQ213" s="256"/>
      <c r="AR213" s="256"/>
      <c r="AS213" s="256"/>
      <c r="AT213" s="256"/>
      <c r="AU213" s="256"/>
      <c r="AV213" s="256"/>
      <c r="AW213" s="256"/>
      <c r="AX213" s="256"/>
      <c r="AY213" s="256"/>
      <c r="AZ213" s="256"/>
      <c r="BA213" s="256"/>
      <c r="BB213" s="256"/>
      <c r="BC213" s="256"/>
      <c r="BD213" s="256"/>
      <c r="BE213" s="256"/>
      <c r="BF213" s="256"/>
      <c r="BG213" s="256"/>
      <c r="BH213" s="256"/>
      <c r="BI213" s="256"/>
      <c r="BJ213" s="256"/>
      <c r="BK213" s="256"/>
      <c r="BL213" s="256"/>
      <c r="BM213" s="256"/>
      <c r="BN213" s="256"/>
      <c r="BO213" s="256"/>
      <c r="BP213" s="256"/>
      <c r="BQ213" s="256"/>
      <c r="BR213" s="256"/>
      <c r="BS213" s="256"/>
      <c r="BT213" s="256"/>
      <c r="BU213" s="256"/>
      <c r="BV213" s="256"/>
      <c r="BW213" s="256"/>
      <c r="BX213" s="256"/>
      <c r="BY213" s="256"/>
      <c r="BZ213" s="256"/>
      <c r="CA213" s="256"/>
      <c r="CB213" s="256"/>
      <c r="CC213" s="256"/>
      <c r="CD213" s="256"/>
      <c r="CE213" s="256"/>
      <c r="CF213" s="256"/>
      <c r="CG213" s="256"/>
      <c r="CH213" s="256"/>
      <c r="CI213" s="256"/>
      <c r="CJ213" s="256"/>
      <c r="CK213" s="256"/>
      <c r="CL213" s="256"/>
      <c r="CM213" s="256"/>
      <c r="CN213" s="256"/>
      <c r="CO213" s="256"/>
      <c r="CP213" s="256"/>
      <c r="CQ213" s="256"/>
      <c r="CR213" s="256"/>
      <c r="CS213" s="256"/>
      <c r="CT213" s="256"/>
      <c r="CU213" s="256"/>
      <c r="CV213" s="256"/>
      <c r="CW213" s="256"/>
      <c r="CX213" s="256"/>
      <c r="CY213" s="256"/>
      <c r="CZ213" s="256"/>
      <c r="DA213" s="256"/>
      <c r="DB213" s="256"/>
      <c r="DC213" s="256"/>
      <c r="DD213" s="256"/>
      <c r="DE213" s="256"/>
      <c r="DF213" s="256"/>
      <c r="DG213" s="256"/>
      <c r="DH213" s="256"/>
      <c r="DI213" s="256"/>
      <c r="DJ213" s="256"/>
      <c r="DK213" s="256"/>
      <c r="DL213" s="256"/>
      <c r="DM213" s="256"/>
      <c r="DN213" s="256"/>
      <c r="DO213" s="256"/>
      <c r="DP213" s="256"/>
      <c r="DQ213" s="256"/>
      <c r="DR213" s="256"/>
      <c r="DS213" s="256"/>
      <c r="DT213" s="256"/>
      <c r="DU213" s="256"/>
      <c r="DV213" s="256"/>
      <c r="DW213" s="256"/>
      <c r="DX213" s="256"/>
      <c r="DY213" s="256"/>
      <c r="DZ213" s="256"/>
      <c r="EA213" s="256"/>
      <c r="EB213" s="256"/>
      <c r="EC213" s="256"/>
      <c r="ED213" s="256"/>
      <c r="EE213" s="256"/>
      <c r="EF213" s="256"/>
      <c r="EG213" s="256"/>
      <c r="EH213" s="256"/>
      <c r="EI213" s="256"/>
      <c r="EJ213" s="256"/>
      <c r="EK213" s="256"/>
    </row>
    <row r="214" spans="1:141" s="28" customFormat="1" ht="20.399999999999999" x14ac:dyDescent="0.2">
      <c r="A214" s="40">
        <v>164</v>
      </c>
      <c r="B214" s="56" t="s">
        <v>240</v>
      </c>
      <c r="C214" s="54" t="s">
        <v>153</v>
      </c>
      <c r="D214" s="19">
        <v>1</v>
      </c>
      <c r="E214" s="307">
        <v>1242000</v>
      </c>
      <c r="F214" s="303">
        <f t="shared" si="5"/>
        <v>1242000</v>
      </c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6"/>
      <c r="AP214" s="256"/>
      <c r="AQ214" s="256"/>
      <c r="AR214" s="256"/>
      <c r="AS214" s="256"/>
      <c r="AT214" s="256"/>
      <c r="AU214" s="256"/>
      <c r="AV214" s="256"/>
      <c r="AW214" s="256"/>
      <c r="AX214" s="256"/>
      <c r="AY214" s="256"/>
      <c r="AZ214" s="256"/>
      <c r="BA214" s="256"/>
      <c r="BB214" s="256"/>
      <c r="BC214" s="256"/>
      <c r="BD214" s="256"/>
      <c r="BE214" s="256"/>
      <c r="BF214" s="256"/>
      <c r="BG214" s="256"/>
      <c r="BH214" s="256"/>
      <c r="BI214" s="256"/>
      <c r="BJ214" s="256"/>
      <c r="BK214" s="256"/>
      <c r="BL214" s="256"/>
      <c r="BM214" s="256"/>
      <c r="BN214" s="256"/>
      <c r="BO214" s="256"/>
      <c r="BP214" s="256"/>
      <c r="BQ214" s="256"/>
      <c r="BR214" s="256"/>
      <c r="BS214" s="256"/>
      <c r="BT214" s="256"/>
      <c r="BU214" s="256"/>
      <c r="BV214" s="256"/>
      <c r="BW214" s="256"/>
      <c r="BX214" s="256"/>
      <c r="BY214" s="256"/>
      <c r="BZ214" s="256"/>
      <c r="CA214" s="256"/>
      <c r="CB214" s="256"/>
      <c r="CC214" s="256"/>
      <c r="CD214" s="256"/>
      <c r="CE214" s="256"/>
      <c r="CF214" s="256"/>
      <c r="CG214" s="256"/>
      <c r="CH214" s="256"/>
      <c r="CI214" s="256"/>
      <c r="CJ214" s="256"/>
      <c r="CK214" s="256"/>
      <c r="CL214" s="256"/>
      <c r="CM214" s="256"/>
      <c r="CN214" s="256"/>
      <c r="CO214" s="256"/>
      <c r="CP214" s="256"/>
      <c r="CQ214" s="256"/>
      <c r="CR214" s="256"/>
      <c r="CS214" s="256"/>
      <c r="CT214" s="256"/>
      <c r="CU214" s="256"/>
      <c r="CV214" s="256"/>
      <c r="CW214" s="256"/>
      <c r="CX214" s="256"/>
      <c r="CY214" s="256"/>
      <c r="CZ214" s="256"/>
      <c r="DA214" s="256"/>
      <c r="DB214" s="256"/>
      <c r="DC214" s="256"/>
      <c r="DD214" s="256"/>
      <c r="DE214" s="256"/>
      <c r="DF214" s="256"/>
      <c r="DG214" s="256"/>
      <c r="DH214" s="256"/>
      <c r="DI214" s="256"/>
      <c r="DJ214" s="256"/>
      <c r="DK214" s="256"/>
      <c r="DL214" s="256"/>
      <c r="DM214" s="256"/>
      <c r="DN214" s="256"/>
      <c r="DO214" s="256"/>
      <c r="DP214" s="256"/>
      <c r="DQ214" s="256"/>
      <c r="DR214" s="256"/>
      <c r="DS214" s="256"/>
      <c r="DT214" s="256"/>
      <c r="DU214" s="256"/>
      <c r="DV214" s="256"/>
      <c r="DW214" s="256"/>
      <c r="DX214" s="256"/>
      <c r="DY214" s="256"/>
      <c r="DZ214" s="256"/>
      <c r="EA214" s="256"/>
      <c r="EB214" s="256"/>
      <c r="EC214" s="256"/>
      <c r="ED214" s="256"/>
      <c r="EE214" s="256"/>
      <c r="EF214" s="256"/>
      <c r="EG214" s="256"/>
      <c r="EH214" s="256"/>
      <c r="EI214" s="256"/>
      <c r="EJ214" s="256"/>
      <c r="EK214" s="256"/>
    </row>
    <row r="215" spans="1:141" s="28" customFormat="1" ht="30.6" x14ac:dyDescent="0.2">
      <c r="A215" s="40">
        <v>165</v>
      </c>
      <c r="B215" s="56" t="s">
        <v>241</v>
      </c>
      <c r="C215" s="54" t="s">
        <v>154</v>
      </c>
      <c r="D215" s="19">
        <v>1</v>
      </c>
      <c r="E215" s="307">
        <v>203926</v>
      </c>
      <c r="F215" s="303">
        <f t="shared" si="5"/>
        <v>203926</v>
      </c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6"/>
      <c r="AP215" s="256"/>
      <c r="AQ215" s="256"/>
      <c r="AR215" s="256"/>
      <c r="AS215" s="256"/>
      <c r="AT215" s="256"/>
      <c r="AU215" s="256"/>
      <c r="AV215" s="256"/>
      <c r="AW215" s="256"/>
      <c r="AX215" s="256"/>
      <c r="AY215" s="256"/>
      <c r="AZ215" s="256"/>
      <c r="BA215" s="256"/>
      <c r="BB215" s="256"/>
      <c r="BC215" s="256"/>
      <c r="BD215" s="256"/>
      <c r="BE215" s="256"/>
      <c r="BF215" s="256"/>
      <c r="BG215" s="256"/>
      <c r="BH215" s="256"/>
      <c r="BI215" s="256"/>
      <c r="BJ215" s="256"/>
      <c r="BK215" s="256"/>
      <c r="BL215" s="256"/>
      <c r="BM215" s="256"/>
      <c r="BN215" s="256"/>
      <c r="BO215" s="256"/>
      <c r="BP215" s="256"/>
      <c r="BQ215" s="256"/>
      <c r="BR215" s="256"/>
      <c r="BS215" s="256"/>
      <c r="BT215" s="256"/>
      <c r="BU215" s="256"/>
      <c r="BV215" s="256"/>
      <c r="BW215" s="256"/>
      <c r="BX215" s="256"/>
      <c r="BY215" s="256"/>
      <c r="BZ215" s="256"/>
      <c r="CA215" s="256"/>
      <c r="CB215" s="256"/>
      <c r="CC215" s="256"/>
      <c r="CD215" s="256"/>
      <c r="CE215" s="256"/>
      <c r="CF215" s="256"/>
      <c r="CG215" s="256"/>
      <c r="CH215" s="256"/>
      <c r="CI215" s="256"/>
      <c r="CJ215" s="256"/>
      <c r="CK215" s="256"/>
      <c r="CL215" s="256"/>
      <c r="CM215" s="256"/>
      <c r="CN215" s="256"/>
      <c r="CO215" s="256"/>
      <c r="CP215" s="256"/>
      <c r="CQ215" s="256"/>
      <c r="CR215" s="256"/>
      <c r="CS215" s="256"/>
      <c r="CT215" s="256"/>
      <c r="CU215" s="256"/>
      <c r="CV215" s="256"/>
      <c r="CW215" s="256"/>
      <c r="CX215" s="256"/>
      <c r="CY215" s="256"/>
      <c r="CZ215" s="256"/>
      <c r="DA215" s="256"/>
      <c r="DB215" s="256"/>
      <c r="DC215" s="256"/>
      <c r="DD215" s="256"/>
      <c r="DE215" s="256"/>
      <c r="DF215" s="256"/>
      <c r="DG215" s="256"/>
      <c r="DH215" s="256"/>
      <c r="DI215" s="256"/>
      <c r="DJ215" s="256"/>
      <c r="DK215" s="256"/>
      <c r="DL215" s="256"/>
      <c r="DM215" s="256"/>
      <c r="DN215" s="256"/>
      <c r="DO215" s="256"/>
      <c r="DP215" s="256"/>
      <c r="DQ215" s="256"/>
      <c r="DR215" s="256"/>
      <c r="DS215" s="256"/>
      <c r="DT215" s="256"/>
      <c r="DU215" s="256"/>
      <c r="DV215" s="256"/>
      <c r="DW215" s="256"/>
      <c r="DX215" s="256"/>
      <c r="DY215" s="256"/>
      <c r="DZ215" s="256"/>
      <c r="EA215" s="256"/>
      <c r="EB215" s="256"/>
      <c r="EC215" s="256"/>
      <c r="ED215" s="256"/>
      <c r="EE215" s="256"/>
      <c r="EF215" s="256"/>
      <c r="EG215" s="256"/>
      <c r="EH215" s="256"/>
      <c r="EI215" s="256"/>
      <c r="EJ215" s="256"/>
      <c r="EK215" s="256"/>
    </row>
    <row r="216" spans="1:141" s="28" customFormat="1" ht="51" x14ac:dyDescent="0.2">
      <c r="A216" s="40">
        <v>166</v>
      </c>
      <c r="B216" s="56" t="s">
        <v>242</v>
      </c>
      <c r="C216" s="54" t="s">
        <v>153</v>
      </c>
      <c r="D216" s="19">
        <v>1</v>
      </c>
      <c r="E216" s="307">
        <v>209950</v>
      </c>
      <c r="F216" s="303">
        <f t="shared" si="5"/>
        <v>209950</v>
      </c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6"/>
      <c r="AP216" s="256"/>
      <c r="AQ216" s="256"/>
      <c r="AR216" s="256"/>
      <c r="AS216" s="256"/>
      <c r="AT216" s="256"/>
      <c r="AU216" s="256"/>
      <c r="AV216" s="256"/>
      <c r="AW216" s="256"/>
      <c r="AX216" s="256"/>
      <c r="AY216" s="256"/>
      <c r="AZ216" s="256"/>
      <c r="BA216" s="256"/>
      <c r="BB216" s="256"/>
      <c r="BC216" s="256"/>
      <c r="BD216" s="256"/>
      <c r="BE216" s="256"/>
      <c r="BF216" s="256"/>
      <c r="BG216" s="256"/>
      <c r="BH216" s="256"/>
      <c r="BI216" s="256"/>
      <c r="BJ216" s="256"/>
      <c r="BK216" s="256"/>
      <c r="BL216" s="256"/>
      <c r="BM216" s="256"/>
      <c r="BN216" s="256"/>
      <c r="BO216" s="256"/>
      <c r="BP216" s="256"/>
      <c r="BQ216" s="256"/>
      <c r="BR216" s="256"/>
      <c r="BS216" s="256"/>
      <c r="BT216" s="256"/>
      <c r="BU216" s="256"/>
      <c r="BV216" s="256"/>
      <c r="BW216" s="256"/>
      <c r="BX216" s="256"/>
      <c r="BY216" s="256"/>
      <c r="BZ216" s="256"/>
      <c r="CA216" s="256"/>
      <c r="CB216" s="256"/>
      <c r="CC216" s="256"/>
      <c r="CD216" s="256"/>
      <c r="CE216" s="256"/>
      <c r="CF216" s="256"/>
      <c r="CG216" s="256"/>
      <c r="CH216" s="256"/>
      <c r="CI216" s="256"/>
      <c r="CJ216" s="256"/>
      <c r="CK216" s="256"/>
      <c r="CL216" s="256"/>
      <c r="CM216" s="256"/>
      <c r="CN216" s="256"/>
      <c r="CO216" s="256"/>
      <c r="CP216" s="256"/>
      <c r="CQ216" s="256"/>
      <c r="CR216" s="256"/>
      <c r="CS216" s="256"/>
      <c r="CT216" s="256"/>
      <c r="CU216" s="256"/>
      <c r="CV216" s="256"/>
      <c r="CW216" s="256"/>
      <c r="CX216" s="256"/>
      <c r="CY216" s="256"/>
      <c r="CZ216" s="256"/>
      <c r="DA216" s="256"/>
      <c r="DB216" s="256"/>
      <c r="DC216" s="256"/>
      <c r="DD216" s="256"/>
      <c r="DE216" s="256"/>
      <c r="DF216" s="256"/>
      <c r="DG216" s="256"/>
      <c r="DH216" s="256"/>
      <c r="DI216" s="256"/>
      <c r="DJ216" s="256"/>
      <c r="DK216" s="256"/>
      <c r="DL216" s="256"/>
      <c r="DM216" s="256"/>
      <c r="DN216" s="256"/>
      <c r="DO216" s="256"/>
      <c r="DP216" s="256"/>
      <c r="DQ216" s="256"/>
      <c r="DR216" s="256"/>
      <c r="DS216" s="256"/>
      <c r="DT216" s="256"/>
      <c r="DU216" s="256"/>
      <c r="DV216" s="256"/>
      <c r="DW216" s="256"/>
      <c r="DX216" s="256"/>
      <c r="DY216" s="256"/>
      <c r="DZ216" s="256"/>
      <c r="EA216" s="256"/>
      <c r="EB216" s="256"/>
      <c r="EC216" s="256"/>
      <c r="ED216" s="256"/>
      <c r="EE216" s="256"/>
      <c r="EF216" s="256"/>
      <c r="EG216" s="256"/>
      <c r="EH216" s="256"/>
      <c r="EI216" s="256"/>
      <c r="EJ216" s="256"/>
      <c r="EK216" s="256"/>
    </row>
    <row r="217" spans="1:141" s="28" customFormat="1" ht="30.6" x14ac:dyDescent="0.2">
      <c r="A217" s="40">
        <v>167</v>
      </c>
      <c r="B217" s="56" t="s">
        <v>243</v>
      </c>
      <c r="C217" s="54" t="s">
        <v>153</v>
      </c>
      <c r="D217" s="19">
        <v>1</v>
      </c>
      <c r="E217" s="307">
        <v>485212</v>
      </c>
      <c r="F217" s="303">
        <f t="shared" si="5"/>
        <v>485212</v>
      </c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6"/>
      <c r="AP217" s="256"/>
      <c r="AQ217" s="256"/>
      <c r="AR217" s="256"/>
      <c r="AS217" s="256"/>
      <c r="AT217" s="256"/>
      <c r="AU217" s="256"/>
      <c r="AV217" s="256"/>
      <c r="AW217" s="256"/>
      <c r="AX217" s="256"/>
      <c r="AY217" s="256"/>
      <c r="AZ217" s="256"/>
      <c r="BA217" s="256"/>
      <c r="BB217" s="256"/>
      <c r="BC217" s="256"/>
      <c r="BD217" s="256"/>
      <c r="BE217" s="256"/>
      <c r="BF217" s="256"/>
      <c r="BG217" s="256"/>
      <c r="BH217" s="256"/>
      <c r="BI217" s="256"/>
      <c r="BJ217" s="256"/>
      <c r="BK217" s="256"/>
      <c r="BL217" s="256"/>
      <c r="BM217" s="256"/>
      <c r="BN217" s="256"/>
      <c r="BO217" s="256"/>
      <c r="BP217" s="256"/>
      <c r="BQ217" s="256"/>
      <c r="BR217" s="256"/>
      <c r="BS217" s="256"/>
      <c r="BT217" s="256"/>
      <c r="BU217" s="256"/>
      <c r="BV217" s="256"/>
      <c r="BW217" s="256"/>
      <c r="BX217" s="256"/>
      <c r="BY217" s="256"/>
      <c r="BZ217" s="256"/>
      <c r="CA217" s="256"/>
      <c r="CB217" s="256"/>
      <c r="CC217" s="256"/>
      <c r="CD217" s="256"/>
      <c r="CE217" s="256"/>
      <c r="CF217" s="256"/>
      <c r="CG217" s="256"/>
      <c r="CH217" s="256"/>
      <c r="CI217" s="256"/>
      <c r="CJ217" s="256"/>
      <c r="CK217" s="256"/>
      <c r="CL217" s="256"/>
      <c r="CM217" s="256"/>
      <c r="CN217" s="256"/>
      <c r="CO217" s="256"/>
      <c r="CP217" s="256"/>
      <c r="CQ217" s="256"/>
      <c r="CR217" s="256"/>
      <c r="CS217" s="256"/>
      <c r="CT217" s="256"/>
      <c r="CU217" s="256"/>
      <c r="CV217" s="256"/>
      <c r="CW217" s="256"/>
      <c r="CX217" s="256"/>
      <c r="CY217" s="256"/>
      <c r="CZ217" s="256"/>
      <c r="DA217" s="256"/>
      <c r="DB217" s="256"/>
      <c r="DC217" s="256"/>
      <c r="DD217" s="256"/>
      <c r="DE217" s="256"/>
      <c r="DF217" s="256"/>
      <c r="DG217" s="256"/>
      <c r="DH217" s="256"/>
      <c r="DI217" s="256"/>
      <c r="DJ217" s="256"/>
      <c r="DK217" s="256"/>
      <c r="DL217" s="256"/>
      <c r="DM217" s="256"/>
      <c r="DN217" s="256"/>
      <c r="DO217" s="256"/>
      <c r="DP217" s="256"/>
      <c r="DQ217" s="256"/>
      <c r="DR217" s="256"/>
      <c r="DS217" s="256"/>
      <c r="DT217" s="256"/>
      <c r="DU217" s="256"/>
      <c r="DV217" s="256"/>
      <c r="DW217" s="256"/>
      <c r="DX217" s="256"/>
      <c r="DY217" s="256"/>
      <c r="DZ217" s="256"/>
      <c r="EA217" s="256"/>
      <c r="EB217" s="256"/>
      <c r="EC217" s="256"/>
      <c r="ED217" s="256"/>
      <c r="EE217" s="256"/>
      <c r="EF217" s="256"/>
      <c r="EG217" s="256"/>
      <c r="EH217" s="256"/>
      <c r="EI217" s="256"/>
      <c r="EJ217" s="256"/>
      <c r="EK217" s="256"/>
    </row>
    <row r="218" spans="1:141" s="28" customFormat="1" x14ac:dyDescent="0.2">
      <c r="A218" s="40">
        <v>168</v>
      </c>
      <c r="B218" s="56" t="s">
        <v>244</v>
      </c>
      <c r="C218" s="54" t="s">
        <v>152</v>
      </c>
      <c r="D218" s="19">
        <v>1</v>
      </c>
      <c r="E218" s="307">
        <v>125925</v>
      </c>
      <c r="F218" s="303">
        <f t="shared" si="5"/>
        <v>125925</v>
      </c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6"/>
      <c r="AP218" s="256"/>
      <c r="AQ218" s="256"/>
      <c r="AR218" s="256"/>
      <c r="AS218" s="256"/>
      <c r="AT218" s="256"/>
      <c r="AU218" s="256"/>
      <c r="AV218" s="256"/>
      <c r="AW218" s="256"/>
      <c r="AX218" s="256"/>
      <c r="AY218" s="256"/>
      <c r="AZ218" s="256"/>
      <c r="BA218" s="256"/>
      <c r="BB218" s="256"/>
      <c r="BC218" s="256"/>
      <c r="BD218" s="256"/>
      <c r="BE218" s="256"/>
      <c r="BF218" s="256"/>
      <c r="BG218" s="256"/>
      <c r="BH218" s="256"/>
      <c r="BI218" s="256"/>
      <c r="BJ218" s="256"/>
      <c r="BK218" s="256"/>
      <c r="BL218" s="256"/>
      <c r="BM218" s="256"/>
      <c r="BN218" s="256"/>
      <c r="BO218" s="256"/>
      <c r="BP218" s="256"/>
      <c r="BQ218" s="256"/>
      <c r="BR218" s="256"/>
      <c r="BS218" s="256"/>
      <c r="BT218" s="256"/>
      <c r="BU218" s="256"/>
      <c r="BV218" s="256"/>
      <c r="BW218" s="256"/>
      <c r="BX218" s="256"/>
      <c r="BY218" s="256"/>
      <c r="BZ218" s="256"/>
      <c r="CA218" s="256"/>
      <c r="CB218" s="256"/>
      <c r="CC218" s="256"/>
      <c r="CD218" s="256"/>
      <c r="CE218" s="256"/>
      <c r="CF218" s="256"/>
      <c r="CG218" s="256"/>
      <c r="CH218" s="256"/>
      <c r="CI218" s="256"/>
      <c r="CJ218" s="256"/>
      <c r="CK218" s="256"/>
      <c r="CL218" s="256"/>
      <c r="CM218" s="256"/>
      <c r="CN218" s="256"/>
      <c r="CO218" s="256"/>
      <c r="CP218" s="256"/>
      <c r="CQ218" s="256"/>
      <c r="CR218" s="256"/>
      <c r="CS218" s="256"/>
      <c r="CT218" s="256"/>
      <c r="CU218" s="256"/>
      <c r="CV218" s="256"/>
      <c r="CW218" s="256"/>
      <c r="CX218" s="256"/>
      <c r="CY218" s="256"/>
      <c r="CZ218" s="256"/>
      <c r="DA218" s="256"/>
      <c r="DB218" s="256"/>
      <c r="DC218" s="256"/>
      <c r="DD218" s="256"/>
      <c r="DE218" s="256"/>
      <c r="DF218" s="256"/>
      <c r="DG218" s="256"/>
      <c r="DH218" s="256"/>
      <c r="DI218" s="256"/>
      <c r="DJ218" s="256"/>
      <c r="DK218" s="256"/>
      <c r="DL218" s="256"/>
      <c r="DM218" s="256"/>
      <c r="DN218" s="256"/>
      <c r="DO218" s="256"/>
      <c r="DP218" s="256"/>
      <c r="DQ218" s="256"/>
      <c r="DR218" s="256"/>
      <c r="DS218" s="256"/>
      <c r="DT218" s="256"/>
      <c r="DU218" s="256"/>
      <c r="DV218" s="256"/>
      <c r="DW218" s="256"/>
      <c r="DX218" s="256"/>
      <c r="DY218" s="256"/>
      <c r="DZ218" s="256"/>
      <c r="EA218" s="256"/>
      <c r="EB218" s="256"/>
      <c r="EC218" s="256"/>
      <c r="ED218" s="256"/>
      <c r="EE218" s="256"/>
      <c r="EF218" s="256"/>
      <c r="EG218" s="256"/>
      <c r="EH218" s="256"/>
      <c r="EI218" s="256"/>
      <c r="EJ218" s="256"/>
      <c r="EK218" s="256"/>
    </row>
    <row r="219" spans="1:141" s="28" customFormat="1" x14ac:dyDescent="0.2">
      <c r="A219" s="40">
        <v>169</v>
      </c>
      <c r="B219" s="56" t="s">
        <v>245</v>
      </c>
      <c r="C219" s="54" t="s">
        <v>152</v>
      </c>
      <c r="D219" s="19">
        <v>1</v>
      </c>
      <c r="E219" s="307">
        <v>103915</v>
      </c>
      <c r="F219" s="303">
        <f t="shared" si="5"/>
        <v>103915</v>
      </c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56"/>
      <c r="AP219" s="256"/>
      <c r="AQ219" s="256"/>
      <c r="AR219" s="256"/>
      <c r="AS219" s="256"/>
      <c r="AT219" s="256"/>
      <c r="AU219" s="256"/>
      <c r="AV219" s="256"/>
      <c r="AW219" s="256"/>
      <c r="AX219" s="256"/>
      <c r="AY219" s="256"/>
      <c r="AZ219" s="256"/>
      <c r="BA219" s="256"/>
      <c r="BB219" s="256"/>
      <c r="BC219" s="256"/>
      <c r="BD219" s="256"/>
      <c r="BE219" s="256"/>
      <c r="BF219" s="256"/>
      <c r="BG219" s="256"/>
      <c r="BH219" s="256"/>
      <c r="BI219" s="256"/>
      <c r="BJ219" s="256"/>
      <c r="BK219" s="256"/>
      <c r="BL219" s="256"/>
      <c r="BM219" s="256"/>
      <c r="BN219" s="256"/>
      <c r="BO219" s="256"/>
      <c r="BP219" s="256"/>
      <c r="BQ219" s="256"/>
      <c r="BR219" s="256"/>
      <c r="BS219" s="256"/>
      <c r="BT219" s="256"/>
      <c r="BU219" s="256"/>
      <c r="BV219" s="256"/>
      <c r="BW219" s="256"/>
      <c r="BX219" s="256"/>
      <c r="BY219" s="256"/>
      <c r="BZ219" s="256"/>
      <c r="CA219" s="256"/>
      <c r="CB219" s="256"/>
      <c r="CC219" s="256"/>
      <c r="CD219" s="256"/>
      <c r="CE219" s="256"/>
      <c r="CF219" s="256"/>
      <c r="CG219" s="256"/>
      <c r="CH219" s="256"/>
      <c r="CI219" s="256"/>
      <c r="CJ219" s="256"/>
      <c r="CK219" s="256"/>
      <c r="CL219" s="256"/>
      <c r="CM219" s="256"/>
      <c r="CN219" s="256"/>
      <c r="CO219" s="256"/>
      <c r="CP219" s="256"/>
      <c r="CQ219" s="256"/>
      <c r="CR219" s="256"/>
      <c r="CS219" s="256"/>
      <c r="CT219" s="256"/>
      <c r="CU219" s="256"/>
      <c r="CV219" s="256"/>
      <c r="CW219" s="256"/>
      <c r="CX219" s="256"/>
      <c r="CY219" s="256"/>
      <c r="CZ219" s="256"/>
      <c r="DA219" s="256"/>
      <c r="DB219" s="256"/>
      <c r="DC219" s="256"/>
      <c r="DD219" s="256"/>
      <c r="DE219" s="256"/>
      <c r="DF219" s="256"/>
      <c r="DG219" s="256"/>
      <c r="DH219" s="256"/>
      <c r="DI219" s="256"/>
      <c r="DJ219" s="256"/>
      <c r="DK219" s="256"/>
      <c r="DL219" s="256"/>
      <c r="DM219" s="256"/>
      <c r="DN219" s="256"/>
      <c r="DO219" s="256"/>
      <c r="DP219" s="256"/>
      <c r="DQ219" s="256"/>
      <c r="DR219" s="256"/>
      <c r="DS219" s="256"/>
      <c r="DT219" s="256"/>
      <c r="DU219" s="256"/>
      <c r="DV219" s="256"/>
      <c r="DW219" s="256"/>
      <c r="DX219" s="256"/>
      <c r="DY219" s="256"/>
      <c r="DZ219" s="256"/>
      <c r="EA219" s="256"/>
      <c r="EB219" s="256"/>
      <c r="EC219" s="256"/>
      <c r="ED219" s="256"/>
      <c r="EE219" s="256"/>
      <c r="EF219" s="256"/>
      <c r="EG219" s="256"/>
      <c r="EH219" s="256"/>
      <c r="EI219" s="256"/>
      <c r="EJ219" s="256"/>
      <c r="EK219" s="256"/>
    </row>
    <row r="220" spans="1:141" s="28" customFormat="1" x14ac:dyDescent="0.2">
      <c r="A220" s="40">
        <v>170</v>
      </c>
      <c r="B220" s="56" t="s">
        <v>246</v>
      </c>
      <c r="C220" s="54" t="s">
        <v>152</v>
      </c>
      <c r="D220" s="19">
        <v>1</v>
      </c>
      <c r="E220" s="307">
        <v>118800</v>
      </c>
      <c r="F220" s="303">
        <f t="shared" si="5"/>
        <v>118800</v>
      </c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56"/>
      <c r="AP220" s="256"/>
      <c r="AQ220" s="256"/>
      <c r="AR220" s="256"/>
      <c r="AS220" s="256"/>
      <c r="AT220" s="256"/>
      <c r="AU220" s="256"/>
      <c r="AV220" s="256"/>
      <c r="AW220" s="256"/>
      <c r="AX220" s="256"/>
      <c r="AY220" s="256"/>
      <c r="AZ220" s="256"/>
      <c r="BA220" s="256"/>
      <c r="BB220" s="256"/>
      <c r="BC220" s="256"/>
      <c r="BD220" s="256"/>
      <c r="BE220" s="256"/>
      <c r="BF220" s="256"/>
      <c r="BG220" s="256"/>
      <c r="BH220" s="256"/>
      <c r="BI220" s="256"/>
      <c r="BJ220" s="256"/>
      <c r="BK220" s="256"/>
      <c r="BL220" s="256"/>
      <c r="BM220" s="256"/>
      <c r="BN220" s="256"/>
      <c r="BO220" s="256"/>
      <c r="BP220" s="256"/>
      <c r="BQ220" s="256"/>
      <c r="BR220" s="256"/>
      <c r="BS220" s="256"/>
      <c r="BT220" s="256"/>
      <c r="BU220" s="256"/>
      <c r="BV220" s="256"/>
      <c r="BW220" s="256"/>
      <c r="BX220" s="256"/>
      <c r="BY220" s="256"/>
      <c r="BZ220" s="256"/>
      <c r="CA220" s="256"/>
      <c r="CB220" s="256"/>
      <c r="CC220" s="256"/>
      <c r="CD220" s="256"/>
      <c r="CE220" s="256"/>
      <c r="CF220" s="256"/>
      <c r="CG220" s="256"/>
      <c r="CH220" s="256"/>
      <c r="CI220" s="256"/>
      <c r="CJ220" s="256"/>
      <c r="CK220" s="256"/>
      <c r="CL220" s="256"/>
      <c r="CM220" s="256"/>
      <c r="CN220" s="256"/>
      <c r="CO220" s="256"/>
      <c r="CP220" s="256"/>
      <c r="CQ220" s="256"/>
      <c r="CR220" s="256"/>
      <c r="CS220" s="256"/>
      <c r="CT220" s="256"/>
      <c r="CU220" s="256"/>
      <c r="CV220" s="256"/>
      <c r="CW220" s="256"/>
      <c r="CX220" s="256"/>
      <c r="CY220" s="256"/>
      <c r="CZ220" s="256"/>
      <c r="DA220" s="256"/>
      <c r="DB220" s="256"/>
      <c r="DC220" s="256"/>
      <c r="DD220" s="256"/>
      <c r="DE220" s="256"/>
      <c r="DF220" s="256"/>
      <c r="DG220" s="256"/>
      <c r="DH220" s="256"/>
      <c r="DI220" s="256"/>
      <c r="DJ220" s="256"/>
      <c r="DK220" s="256"/>
      <c r="DL220" s="256"/>
      <c r="DM220" s="256"/>
      <c r="DN220" s="256"/>
      <c r="DO220" s="256"/>
      <c r="DP220" s="256"/>
      <c r="DQ220" s="256"/>
      <c r="DR220" s="256"/>
      <c r="DS220" s="256"/>
      <c r="DT220" s="256"/>
      <c r="DU220" s="256"/>
      <c r="DV220" s="256"/>
      <c r="DW220" s="256"/>
      <c r="DX220" s="256"/>
      <c r="DY220" s="256"/>
      <c r="DZ220" s="256"/>
      <c r="EA220" s="256"/>
      <c r="EB220" s="256"/>
      <c r="EC220" s="256"/>
      <c r="ED220" s="256"/>
      <c r="EE220" s="256"/>
      <c r="EF220" s="256"/>
      <c r="EG220" s="256"/>
      <c r="EH220" s="256"/>
      <c r="EI220" s="256"/>
      <c r="EJ220" s="256"/>
      <c r="EK220" s="256"/>
    </row>
    <row r="221" spans="1:141" s="28" customFormat="1" x14ac:dyDescent="0.2">
      <c r="A221" s="40">
        <v>171</v>
      </c>
      <c r="B221" s="56" t="s">
        <v>247</v>
      </c>
      <c r="C221" s="54" t="s">
        <v>153</v>
      </c>
      <c r="D221" s="19">
        <v>1</v>
      </c>
      <c r="E221" s="307">
        <v>72029</v>
      </c>
      <c r="F221" s="303">
        <f t="shared" si="5"/>
        <v>72029</v>
      </c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56"/>
      <c r="AP221" s="256"/>
      <c r="AQ221" s="256"/>
      <c r="AR221" s="256"/>
      <c r="AS221" s="256"/>
      <c r="AT221" s="256"/>
      <c r="AU221" s="256"/>
      <c r="AV221" s="256"/>
      <c r="AW221" s="256"/>
      <c r="AX221" s="256"/>
      <c r="AY221" s="256"/>
      <c r="AZ221" s="256"/>
      <c r="BA221" s="256"/>
      <c r="BB221" s="256"/>
      <c r="BC221" s="256"/>
      <c r="BD221" s="256"/>
      <c r="BE221" s="256"/>
      <c r="BF221" s="256"/>
      <c r="BG221" s="256"/>
      <c r="BH221" s="256"/>
      <c r="BI221" s="256"/>
      <c r="BJ221" s="256"/>
      <c r="BK221" s="256"/>
      <c r="BL221" s="256"/>
      <c r="BM221" s="256"/>
      <c r="BN221" s="256"/>
      <c r="BO221" s="256"/>
      <c r="BP221" s="256"/>
      <c r="BQ221" s="256"/>
      <c r="BR221" s="256"/>
      <c r="BS221" s="256"/>
      <c r="BT221" s="256"/>
      <c r="BU221" s="256"/>
      <c r="BV221" s="256"/>
      <c r="BW221" s="256"/>
      <c r="BX221" s="256"/>
      <c r="BY221" s="256"/>
      <c r="BZ221" s="256"/>
      <c r="CA221" s="256"/>
      <c r="CB221" s="256"/>
      <c r="CC221" s="256"/>
      <c r="CD221" s="256"/>
      <c r="CE221" s="256"/>
      <c r="CF221" s="256"/>
      <c r="CG221" s="256"/>
      <c r="CH221" s="256"/>
      <c r="CI221" s="256"/>
      <c r="CJ221" s="256"/>
      <c r="CK221" s="256"/>
      <c r="CL221" s="256"/>
      <c r="CM221" s="256"/>
      <c r="CN221" s="256"/>
      <c r="CO221" s="256"/>
      <c r="CP221" s="256"/>
      <c r="CQ221" s="256"/>
      <c r="CR221" s="256"/>
      <c r="CS221" s="256"/>
      <c r="CT221" s="256"/>
      <c r="CU221" s="256"/>
      <c r="CV221" s="256"/>
      <c r="CW221" s="256"/>
      <c r="CX221" s="256"/>
      <c r="CY221" s="256"/>
      <c r="CZ221" s="256"/>
      <c r="DA221" s="256"/>
      <c r="DB221" s="256"/>
      <c r="DC221" s="256"/>
      <c r="DD221" s="256"/>
      <c r="DE221" s="256"/>
      <c r="DF221" s="256"/>
      <c r="DG221" s="256"/>
      <c r="DH221" s="256"/>
      <c r="DI221" s="256"/>
      <c r="DJ221" s="256"/>
      <c r="DK221" s="256"/>
      <c r="DL221" s="256"/>
      <c r="DM221" s="256"/>
      <c r="DN221" s="256"/>
      <c r="DO221" s="256"/>
      <c r="DP221" s="256"/>
      <c r="DQ221" s="256"/>
      <c r="DR221" s="256"/>
      <c r="DS221" s="256"/>
      <c r="DT221" s="256"/>
      <c r="DU221" s="256"/>
      <c r="DV221" s="256"/>
      <c r="DW221" s="256"/>
      <c r="DX221" s="256"/>
      <c r="DY221" s="256"/>
      <c r="DZ221" s="256"/>
      <c r="EA221" s="256"/>
      <c r="EB221" s="256"/>
      <c r="EC221" s="256"/>
      <c r="ED221" s="256"/>
      <c r="EE221" s="256"/>
      <c r="EF221" s="256"/>
      <c r="EG221" s="256"/>
      <c r="EH221" s="256"/>
      <c r="EI221" s="256"/>
      <c r="EJ221" s="256"/>
      <c r="EK221" s="256"/>
    </row>
    <row r="222" spans="1:141" s="28" customFormat="1" ht="20.399999999999999" x14ac:dyDescent="0.2">
      <c r="A222" s="40">
        <v>172</v>
      </c>
      <c r="B222" s="56" t="s">
        <v>248</v>
      </c>
      <c r="C222" s="54" t="s">
        <v>152</v>
      </c>
      <c r="D222" s="19">
        <v>1</v>
      </c>
      <c r="E222" s="307">
        <v>77532</v>
      </c>
      <c r="F222" s="303">
        <f t="shared" si="5"/>
        <v>77532</v>
      </c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56"/>
      <c r="AP222" s="256"/>
      <c r="AQ222" s="256"/>
      <c r="AR222" s="256"/>
      <c r="AS222" s="256"/>
      <c r="AT222" s="256"/>
      <c r="AU222" s="256"/>
      <c r="AV222" s="256"/>
      <c r="AW222" s="256"/>
      <c r="AX222" s="256"/>
      <c r="AY222" s="256"/>
      <c r="AZ222" s="256"/>
      <c r="BA222" s="256"/>
      <c r="BB222" s="256"/>
      <c r="BC222" s="256"/>
      <c r="BD222" s="256"/>
      <c r="BE222" s="256"/>
      <c r="BF222" s="256"/>
      <c r="BG222" s="256"/>
      <c r="BH222" s="256"/>
      <c r="BI222" s="256"/>
      <c r="BJ222" s="256"/>
      <c r="BK222" s="256"/>
      <c r="BL222" s="256"/>
      <c r="BM222" s="256"/>
      <c r="BN222" s="256"/>
      <c r="BO222" s="256"/>
      <c r="BP222" s="256"/>
      <c r="BQ222" s="256"/>
      <c r="BR222" s="256"/>
      <c r="BS222" s="256"/>
      <c r="BT222" s="256"/>
      <c r="BU222" s="256"/>
      <c r="BV222" s="256"/>
      <c r="BW222" s="256"/>
      <c r="BX222" s="256"/>
      <c r="BY222" s="256"/>
      <c r="BZ222" s="256"/>
      <c r="CA222" s="256"/>
      <c r="CB222" s="256"/>
      <c r="CC222" s="256"/>
      <c r="CD222" s="256"/>
      <c r="CE222" s="256"/>
      <c r="CF222" s="256"/>
      <c r="CG222" s="256"/>
      <c r="CH222" s="256"/>
      <c r="CI222" s="256"/>
      <c r="CJ222" s="256"/>
      <c r="CK222" s="256"/>
      <c r="CL222" s="256"/>
      <c r="CM222" s="256"/>
      <c r="CN222" s="256"/>
      <c r="CO222" s="256"/>
      <c r="CP222" s="256"/>
      <c r="CQ222" s="256"/>
      <c r="CR222" s="256"/>
      <c r="CS222" s="256"/>
      <c r="CT222" s="256"/>
      <c r="CU222" s="256"/>
      <c r="CV222" s="256"/>
      <c r="CW222" s="256"/>
      <c r="CX222" s="256"/>
      <c r="CY222" s="256"/>
      <c r="CZ222" s="256"/>
      <c r="DA222" s="256"/>
      <c r="DB222" s="256"/>
      <c r="DC222" s="256"/>
      <c r="DD222" s="256"/>
      <c r="DE222" s="256"/>
      <c r="DF222" s="256"/>
      <c r="DG222" s="256"/>
      <c r="DH222" s="256"/>
      <c r="DI222" s="256"/>
      <c r="DJ222" s="256"/>
      <c r="DK222" s="256"/>
      <c r="DL222" s="256"/>
      <c r="DM222" s="256"/>
      <c r="DN222" s="256"/>
      <c r="DO222" s="256"/>
      <c r="DP222" s="256"/>
      <c r="DQ222" s="256"/>
      <c r="DR222" s="256"/>
      <c r="DS222" s="256"/>
      <c r="DT222" s="256"/>
      <c r="DU222" s="256"/>
      <c r="DV222" s="256"/>
      <c r="DW222" s="256"/>
      <c r="DX222" s="256"/>
      <c r="DY222" s="256"/>
      <c r="DZ222" s="256"/>
      <c r="EA222" s="256"/>
      <c r="EB222" s="256"/>
      <c r="EC222" s="256"/>
      <c r="ED222" s="256"/>
      <c r="EE222" s="256"/>
      <c r="EF222" s="256"/>
      <c r="EG222" s="256"/>
      <c r="EH222" s="256"/>
      <c r="EI222" s="256"/>
      <c r="EJ222" s="256"/>
      <c r="EK222" s="256"/>
    </row>
    <row r="223" spans="1:141" s="28" customFormat="1" ht="20.399999999999999" x14ac:dyDescent="0.2">
      <c r="A223" s="40">
        <v>173</v>
      </c>
      <c r="B223" s="56" t="s">
        <v>249</v>
      </c>
      <c r="C223" s="54" t="s">
        <v>152</v>
      </c>
      <c r="D223" s="19">
        <v>1</v>
      </c>
      <c r="E223" s="307">
        <v>93500</v>
      </c>
      <c r="F223" s="303">
        <f t="shared" si="5"/>
        <v>93500</v>
      </c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56"/>
      <c r="AP223" s="256"/>
      <c r="AQ223" s="256"/>
      <c r="AR223" s="256"/>
      <c r="AS223" s="256"/>
      <c r="AT223" s="256"/>
      <c r="AU223" s="256"/>
      <c r="AV223" s="256"/>
      <c r="AW223" s="256"/>
      <c r="AX223" s="256"/>
      <c r="AY223" s="256"/>
      <c r="AZ223" s="256"/>
      <c r="BA223" s="256"/>
      <c r="BB223" s="256"/>
      <c r="BC223" s="256"/>
      <c r="BD223" s="256"/>
      <c r="BE223" s="256"/>
      <c r="BF223" s="256"/>
      <c r="BG223" s="256"/>
      <c r="BH223" s="256"/>
      <c r="BI223" s="256"/>
      <c r="BJ223" s="256"/>
      <c r="BK223" s="256"/>
      <c r="BL223" s="256"/>
      <c r="BM223" s="256"/>
      <c r="BN223" s="256"/>
      <c r="BO223" s="256"/>
      <c r="BP223" s="256"/>
      <c r="BQ223" s="256"/>
      <c r="BR223" s="256"/>
      <c r="BS223" s="256"/>
      <c r="BT223" s="256"/>
      <c r="BU223" s="256"/>
      <c r="BV223" s="256"/>
      <c r="BW223" s="256"/>
      <c r="BX223" s="256"/>
      <c r="BY223" s="256"/>
      <c r="BZ223" s="256"/>
      <c r="CA223" s="256"/>
      <c r="CB223" s="256"/>
      <c r="CC223" s="256"/>
      <c r="CD223" s="256"/>
      <c r="CE223" s="256"/>
      <c r="CF223" s="256"/>
      <c r="CG223" s="256"/>
      <c r="CH223" s="256"/>
      <c r="CI223" s="256"/>
      <c r="CJ223" s="256"/>
      <c r="CK223" s="256"/>
      <c r="CL223" s="256"/>
      <c r="CM223" s="256"/>
      <c r="CN223" s="256"/>
      <c r="CO223" s="256"/>
      <c r="CP223" s="256"/>
      <c r="CQ223" s="256"/>
      <c r="CR223" s="256"/>
      <c r="CS223" s="256"/>
      <c r="CT223" s="256"/>
      <c r="CU223" s="256"/>
      <c r="CV223" s="256"/>
      <c r="CW223" s="256"/>
      <c r="CX223" s="256"/>
      <c r="CY223" s="256"/>
      <c r="CZ223" s="256"/>
      <c r="DA223" s="256"/>
      <c r="DB223" s="256"/>
      <c r="DC223" s="256"/>
      <c r="DD223" s="256"/>
      <c r="DE223" s="256"/>
      <c r="DF223" s="256"/>
      <c r="DG223" s="256"/>
      <c r="DH223" s="256"/>
      <c r="DI223" s="256"/>
      <c r="DJ223" s="256"/>
      <c r="DK223" s="256"/>
      <c r="DL223" s="256"/>
      <c r="DM223" s="256"/>
      <c r="DN223" s="256"/>
      <c r="DO223" s="256"/>
      <c r="DP223" s="256"/>
      <c r="DQ223" s="256"/>
      <c r="DR223" s="256"/>
      <c r="DS223" s="256"/>
      <c r="DT223" s="256"/>
      <c r="DU223" s="256"/>
      <c r="DV223" s="256"/>
      <c r="DW223" s="256"/>
      <c r="DX223" s="256"/>
      <c r="DY223" s="256"/>
      <c r="DZ223" s="256"/>
      <c r="EA223" s="256"/>
      <c r="EB223" s="256"/>
      <c r="EC223" s="256"/>
      <c r="ED223" s="256"/>
      <c r="EE223" s="256"/>
      <c r="EF223" s="256"/>
      <c r="EG223" s="256"/>
      <c r="EH223" s="256"/>
      <c r="EI223" s="256"/>
      <c r="EJ223" s="256"/>
      <c r="EK223" s="256"/>
    </row>
    <row r="224" spans="1:141" s="28" customFormat="1" x14ac:dyDescent="0.2">
      <c r="A224" s="40">
        <v>174</v>
      </c>
      <c r="B224" s="56" t="s">
        <v>250</v>
      </c>
      <c r="C224" s="54" t="s">
        <v>152</v>
      </c>
      <c r="D224" s="19">
        <v>1</v>
      </c>
      <c r="E224" s="307">
        <v>83877</v>
      </c>
      <c r="F224" s="303">
        <f t="shared" si="5"/>
        <v>83877</v>
      </c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56"/>
      <c r="AP224" s="256"/>
      <c r="AQ224" s="256"/>
      <c r="AR224" s="256"/>
      <c r="AS224" s="256"/>
      <c r="AT224" s="256"/>
      <c r="AU224" s="256"/>
      <c r="AV224" s="256"/>
      <c r="AW224" s="256"/>
      <c r="AX224" s="256"/>
      <c r="AY224" s="256"/>
      <c r="AZ224" s="256"/>
      <c r="BA224" s="256"/>
      <c r="BB224" s="256"/>
      <c r="BC224" s="256"/>
      <c r="BD224" s="256"/>
      <c r="BE224" s="256"/>
      <c r="BF224" s="256"/>
      <c r="BG224" s="256"/>
      <c r="BH224" s="256"/>
      <c r="BI224" s="256"/>
      <c r="BJ224" s="256"/>
      <c r="BK224" s="256"/>
      <c r="BL224" s="256"/>
      <c r="BM224" s="256"/>
      <c r="BN224" s="256"/>
      <c r="BO224" s="256"/>
      <c r="BP224" s="256"/>
      <c r="BQ224" s="256"/>
      <c r="BR224" s="256"/>
      <c r="BS224" s="256"/>
      <c r="BT224" s="256"/>
      <c r="BU224" s="256"/>
      <c r="BV224" s="256"/>
      <c r="BW224" s="256"/>
      <c r="BX224" s="256"/>
      <c r="BY224" s="256"/>
      <c r="BZ224" s="256"/>
      <c r="CA224" s="256"/>
      <c r="CB224" s="256"/>
      <c r="CC224" s="256"/>
      <c r="CD224" s="256"/>
      <c r="CE224" s="256"/>
      <c r="CF224" s="256"/>
      <c r="CG224" s="256"/>
      <c r="CH224" s="256"/>
      <c r="CI224" s="256"/>
      <c r="CJ224" s="256"/>
      <c r="CK224" s="256"/>
      <c r="CL224" s="256"/>
      <c r="CM224" s="256"/>
      <c r="CN224" s="256"/>
      <c r="CO224" s="256"/>
      <c r="CP224" s="256"/>
      <c r="CQ224" s="256"/>
      <c r="CR224" s="256"/>
      <c r="CS224" s="256"/>
      <c r="CT224" s="256"/>
      <c r="CU224" s="256"/>
      <c r="CV224" s="256"/>
      <c r="CW224" s="256"/>
      <c r="CX224" s="256"/>
      <c r="CY224" s="256"/>
      <c r="CZ224" s="256"/>
      <c r="DA224" s="256"/>
      <c r="DB224" s="256"/>
      <c r="DC224" s="256"/>
      <c r="DD224" s="256"/>
      <c r="DE224" s="256"/>
      <c r="DF224" s="256"/>
      <c r="DG224" s="256"/>
      <c r="DH224" s="256"/>
      <c r="DI224" s="256"/>
      <c r="DJ224" s="256"/>
      <c r="DK224" s="256"/>
      <c r="DL224" s="256"/>
      <c r="DM224" s="256"/>
      <c r="DN224" s="256"/>
      <c r="DO224" s="256"/>
      <c r="DP224" s="256"/>
      <c r="DQ224" s="256"/>
      <c r="DR224" s="256"/>
      <c r="DS224" s="256"/>
      <c r="DT224" s="256"/>
      <c r="DU224" s="256"/>
      <c r="DV224" s="256"/>
      <c r="DW224" s="256"/>
      <c r="DX224" s="256"/>
      <c r="DY224" s="256"/>
      <c r="DZ224" s="256"/>
      <c r="EA224" s="256"/>
      <c r="EB224" s="256"/>
      <c r="EC224" s="256"/>
      <c r="ED224" s="256"/>
      <c r="EE224" s="256"/>
      <c r="EF224" s="256"/>
      <c r="EG224" s="256"/>
      <c r="EH224" s="256"/>
      <c r="EI224" s="256"/>
      <c r="EJ224" s="256"/>
      <c r="EK224" s="256"/>
    </row>
    <row r="225" spans="1:141" s="28" customFormat="1" x14ac:dyDescent="0.2">
      <c r="A225" s="40">
        <v>175</v>
      </c>
      <c r="B225" s="56" t="s">
        <v>251</v>
      </c>
      <c r="C225" s="54" t="s">
        <v>152</v>
      </c>
      <c r="D225" s="19">
        <v>1</v>
      </c>
      <c r="E225" s="307">
        <v>118849</v>
      </c>
      <c r="F225" s="303">
        <f t="shared" si="5"/>
        <v>118849</v>
      </c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56"/>
      <c r="AP225" s="256"/>
      <c r="AQ225" s="256"/>
      <c r="AR225" s="256"/>
      <c r="AS225" s="256"/>
      <c r="AT225" s="256"/>
      <c r="AU225" s="256"/>
      <c r="AV225" s="256"/>
      <c r="AW225" s="256"/>
      <c r="AX225" s="256"/>
      <c r="AY225" s="256"/>
      <c r="AZ225" s="256"/>
      <c r="BA225" s="256"/>
      <c r="BB225" s="256"/>
      <c r="BC225" s="256"/>
      <c r="BD225" s="256"/>
      <c r="BE225" s="256"/>
      <c r="BF225" s="256"/>
      <c r="BG225" s="256"/>
      <c r="BH225" s="256"/>
      <c r="BI225" s="256"/>
      <c r="BJ225" s="256"/>
      <c r="BK225" s="256"/>
      <c r="BL225" s="256"/>
      <c r="BM225" s="256"/>
      <c r="BN225" s="256"/>
      <c r="BO225" s="256"/>
      <c r="BP225" s="256"/>
      <c r="BQ225" s="256"/>
      <c r="BR225" s="256"/>
      <c r="BS225" s="256"/>
      <c r="BT225" s="256"/>
      <c r="BU225" s="256"/>
      <c r="BV225" s="256"/>
      <c r="BW225" s="256"/>
      <c r="BX225" s="256"/>
      <c r="BY225" s="256"/>
      <c r="BZ225" s="256"/>
      <c r="CA225" s="256"/>
      <c r="CB225" s="256"/>
      <c r="CC225" s="256"/>
      <c r="CD225" s="256"/>
      <c r="CE225" s="256"/>
      <c r="CF225" s="256"/>
      <c r="CG225" s="256"/>
      <c r="CH225" s="256"/>
      <c r="CI225" s="256"/>
      <c r="CJ225" s="256"/>
      <c r="CK225" s="256"/>
      <c r="CL225" s="256"/>
      <c r="CM225" s="256"/>
      <c r="CN225" s="256"/>
      <c r="CO225" s="256"/>
      <c r="CP225" s="256"/>
      <c r="CQ225" s="256"/>
      <c r="CR225" s="256"/>
      <c r="CS225" s="256"/>
      <c r="CT225" s="256"/>
      <c r="CU225" s="256"/>
      <c r="CV225" s="256"/>
      <c r="CW225" s="256"/>
      <c r="CX225" s="256"/>
      <c r="CY225" s="256"/>
      <c r="CZ225" s="256"/>
      <c r="DA225" s="256"/>
      <c r="DB225" s="256"/>
      <c r="DC225" s="256"/>
      <c r="DD225" s="256"/>
      <c r="DE225" s="256"/>
      <c r="DF225" s="256"/>
      <c r="DG225" s="256"/>
      <c r="DH225" s="256"/>
      <c r="DI225" s="256"/>
      <c r="DJ225" s="256"/>
      <c r="DK225" s="256"/>
      <c r="DL225" s="256"/>
      <c r="DM225" s="256"/>
      <c r="DN225" s="256"/>
      <c r="DO225" s="256"/>
      <c r="DP225" s="256"/>
      <c r="DQ225" s="256"/>
      <c r="DR225" s="256"/>
      <c r="DS225" s="256"/>
      <c r="DT225" s="256"/>
      <c r="DU225" s="256"/>
      <c r="DV225" s="256"/>
      <c r="DW225" s="256"/>
      <c r="DX225" s="256"/>
      <c r="DY225" s="256"/>
      <c r="DZ225" s="256"/>
      <c r="EA225" s="256"/>
      <c r="EB225" s="256"/>
      <c r="EC225" s="256"/>
      <c r="ED225" s="256"/>
      <c r="EE225" s="256"/>
      <c r="EF225" s="256"/>
      <c r="EG225" s="256"/>
      <c r="EH225" s="256"/>
      <c r="EI225" s="256"/>
      <c r="EJ225" s="256"/>
      <c r="EK225" s="256"/>
    </row>
    <row r="226" spans="1:141" s="28" customFormat="1" ht="10.8" thickBot="1" x14ac:dyDescent="0.25">
      <c r="A226" s="40">
        <v>176</v>
      </c>
      <c r="B226" s="188" t="s">
        <v>252</v>
      </c>
      <c r="C226" s="189" t="s">
        <v>152</v>
      </c>
      <c r="D226" s="150">
        <v>1</v>
      </c>
      <c r="E226" s="308">
        <v>53444</v>
      </c>
      <c r="F226" s="303">
        <f t="shared" si="5"/>
        <v>53444</v>
      </c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56"/>
      <c r="AP226" s="256"/>
      <c r="AQ226" s="256"/>
      <c r="AR226" s="256"/>
      <c r="AS226" s="256"/>
      <c r="AT226" s="256"/>
      <c r="AU226" s="256"/>
      <c r="AV226" s="256"/>
      <c r="AW226" s="256"/>
      <c r="AX226" s="256"/>
      <c r="AY226" s="256"/>
      <c r="AZ226" s="256"/>
      <c r="BA226" s="256"/>
      <c r="BB226" s="256"/>
      <c r="BC226" s="256"/>
      <c r="BD226" s="256"/>
      <c r="BE226" s="256"/>
      <c r="BF226" s="256"/>
      <c r="BG226" s="256"/>
      <c r="BH226" s="256"/>
      <c r="BI226" s="256"/>
      <c r="BJ226" s="256"/>
      <c r="BK226" s="256"/>
      <c r="BL226" s="256"/>
      <c r="BM226" s="256"/>
      <c r="BN226" s="256"/>
      <c r="BO226" s="256"/>
      <c r="BP226" s="256"/>
      <c r="BQ226" s="256"/>
      <c r="BR226" s="256"/>
      <c r="BS226" s="256"/>
      <c r="BT226" s="256"/>
      <c r="BU226" s="256"/>
      <c r="BV226" s="256"/>
      <c r="BW226" s="256"/>
      <c r="BX226" s="256"/>
      <c r="BY226" s="256"/>
      <c r="BZ226" s="256"/>
      <c r="CA226" s="256"/>
      <c r="CB226" s="256"/>
      <c r="CC226" s="256"/>
      <c r="CD226" s="256"/>
      <c r="CE226" s="256"/>
      <c r="CF226" s="256"/>
      <c r="CG226" s="256"/>
      <c r="CH226" s="256"/>
      <c r="CI226" s="256"/>
      <c r="CJ226" s="256"/>
      <c r="CK226" s="256"/>
      <c r="CL226" s="256"/>
      <c r="CM226" s="256"/>
      <c r="CN226" s="256"/>
      <c r="CO226" s="256"/>
      <c r="CP226" s="256"/>
      <c r="CQ226" s="256"/>
      <c r="CR226" s="256"/>
      <c r="CS226" s="256"/>
      <c r="CT226" s="256"/>
      <c r="CU226" s="256"/>
      <c r="CV226" s="256"/>
      <c r="CW226" s="256"/>
      <c r="CX226" s="256"/>
      <c r="CY226" s="256"/>
      <c r="CZ226" s="256"/>
      <c r="DA226" s="256"/>
      <c r="DB226" s="256"/>
      <c r="DC226" s="256"/>
      <c r="DD226" s="256"/>
      <c r="DE226" s="256"/>
      <c r="DF226" s="256"/>
      <c r="DG226" s="256"/>
      <c r="DH226" s="256"/>
      <c r="DI226" s="256"/>
      <c r="DJ226" s="256"/>
      <c r="DK226" s="256"/>
      <c r="DL226" s="256"/>
      <c r="DM226" s="256"/>
      <c r="DN226" s="256"/>
      <c r="DO226" s="256"/>
      <c r="DP226" s="256"/>
      <c r="DQ226" s="256"/>
      <c r="DR226" s="256"/>
      <c r="DS226" s="256"/>
      <c r="DT226" s="256"/>
      <c r="DU226" s="256"/>
      <c r="DV226" s="256"/>
      <c r="DW226" s="256"/>
      <c r="DX226" s="256"/>
      <c r="DY226" s="256"/>
      <c r="DZ226" s="256"/>
      <c r="EA226" s="256"/>
      <c r="EB226" s="256"/>
      <c r="EC226" s="256"/>
      <c r="ED226" s="256"/>
      <c r="EE226" s="256"/>
      <c r="EF226" s="256"/>
      <c r="EG226" s="256"/>
      <c r="EH226" s="256"/>
      <c r="EI226" s="256"/>
      <c r="EJ226" s="256"/>
      <c r="EK226" s="256"/>
    </row>
    <row r="227" spans="1:141" s="28" customFormat="1" ht="15" customHeight="1" x14ac:dyDescent="0.2">
      <c r="A227" s="131"/>
      <c r="B227" s="169" t="s">
        <v>777</v>
      </c>
      <c r="C227" s="155"/>
      <c r="D227" s="156"/>
      <c r="E227" s="260">
        <f>SUM(E211:E226)</f>
        <v>3495762</v>
      </c>
      <c r="F227" s="305"/>
      <c r="G227" s="256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56"/>
      <c r="AP227" s="256"/>
      <c r="AQ227" s="256"/>
      <c r="AR227" s="256"/>
      <c r="AS227" s="256"/>
      <c r="AT227" s="256"/>
      <c r="AU227" s="256"/>
      <c r="AV227" s="256"/>
      <c r="AW227" s="256"/>
      <c r="AX227" s="256"/>
      <c r="AY227" s="256"/>
      <c r="AZ227" s="256"/>
      <c r="BA227" s="256"/>
      <c r="BB227" s="256"/>
      <c r="BC227" s="256"/>
      <c r="BD227" s="256"/>
      <c r="BE227" s="256"/>
      <c r="BF227" s="256"/>
      <c r="BG227" s="256"/>
      <c r="BH227" s="256"/>
      <c r="BI227" s="256"/>
      <c r="BJ227" s="256"/>
      <c r="BK227" s="256"/>
      <c r="BL227" s="256"/>
      <c r="BM227" s="256"/>
      <c r="BN227" s="256"/>
      <c r="BO227" s="256"/>
      <c r="BP227" s="256"/>
      <c r="BQ227" s="256"/>
      <c r="BR227" s="256"/>
      <c r="BS227" s="256"/>
      <c r="BT227" s="256"/>
      <c r="BU227" s="256"/>
      <c r="BV227" s="256"/>
      <c r="BW227" s="256"/>
      <c r="BX227" s="256"/>
      <c r="BY227" s="256"/>
      <c r="BZ227" s="256"/>
      <c r="CA227" s="256"/>
      <c r="CB227" s="256"/>
      <c r="CC227" s="256"/>
      <c r="CD227" s="256"/>
      <c r="CE227" s="256"/>
      <c r="CF227" s="256"/>
      <c r="CG227" s="256"/>
      <c r="CH227" s="256"/>
      <c r="CI227" s="256"/>
      <c r="CJ227" s="256"/>
      <c r="CK227" s="256"/>
      <c r="CL227" s="256"/>
      <c r="CM227" s="256"/>
      <c r="CN227" s="256"/>
      <c r="CO227" s="256"/>
      <c r="CP227" s="256"/>
      <c r="CQ227" s="256"/>
      <c r="CR227" s="256"/>
      <c r="CS227" s="256"/>
      <c r="CT227" s="256"/>
      <c r="CU227" s="256"/>
      <c r="CV227" s="256"/>
      <c r="CW227" s="256"/>
      <c r="CX227" s="256"/>
      <c r="CY227" s="256"/>
      <c r="CZ227" s="256"/>
      <c r="DA227" s="256"/>
      <c r="DB227" s="256"/>
      <c r="DC227" s="256"/>
      <c r="DD227" s="256"/>
      <c r="DE227" s="256"/>
      <c r="DF227" s="256"/>
      <c r="DG227" s="256"/>
      <c r="DH227" s="256"/>
      <c r="DI227" s="256"/>
      <c r="DJ227" s="256"/>
      <c r="DK227" s="256"/>
      <c r="DL227" s="256"/>
      <c r="DM227" s="256"/>
      <c r="DN227" s="256"/>
      <c r="DO227" s="256"/>
      <c r="DP227" s="256"/>
      <c r="DQ227" s="256"/>
      <c r="DR227" s="256"/>
      <c r="DS227" s="256"/>
      <c r="DT227" s="256"/>
      <c r="DU227" s="256"/>
      <c r="DV227" s="256"/>
      <c r="DW227" s="256"/>
      <c r="DX227" s="256"/>
      <c r="DY227" s="256"/>
      <c r="DZ227" s="256"/>
      <c r="EA227" s="256"/>
      <c r="EB227" s="256"/>
      <c r="EC227" s="256"/>
      <c r="ED227" s="256"/>
      <c r="EE227" s="256"/>
      <c r="EF227" s="256"/>
      <c r="EG227" s="256"/>
      <c r="EH227" s="256"/>
      <c r="EI227" s="256"/>
      <c r="EJ227" s="256"/>
      <c r="EK227" s="256"/>
    </row>
    <row r="228" spans="1:141" s="28" customFormat="1" ht="15" customHeight="1" x14ac:dyDescent="0.2">
      <c r="A228" s="131"/>
      <c r="B228" s="170" t="s">
        <v>779</v>
      </c>
      <c r="C228" s="130">
        <v>0.14000000000000001</v>
      </c>
      <c r="D228" s="19"/>
      <c r="E228" s="317">
        <f>E227*C228</f>
        <v>489406.68000000005</v>
      </c>
      <c r="F228" s="305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56"/>
      <c r="AP228" s="256"/>
      <c r="AQ228" s="256"/>
      <c r="AR228" s="256"/>
      <c r="AS228" s="256"/>
      <c r="AT228" s="256"/>
      <c r="AU228" s="256"/>
      <c r="AV228" s="256"/>
      <c r="AW228" s="256"/>
      <c r="AX228" s="256"/>
      <c r="AY228" s="256"/>
      <c r="AZ228" s="256"/>
      <c r="BA228" s="256"/>
      <c r="BB228" s="256"/>
      <c r="BC228" s="256"/>
      <c r="BD228" s="256"/>
      <c r="BE228" s="256"/>
      <c r="BF228" s="256"/>
      <c r="BG228" s="256"/>
      <c r="BH228" s="256"/>
      <c r="BI228" s="256"/>
      <c r="BJ228" s="256"/>
      <c r="BK228" s="256"/>
      <c r="BL228" s="256"/>
      <c r="BM228" s="256"/>
      <c r="BN228" s="256"/>
      <c r="BO228" s="256"/>
      <c r="BP228" s="256"/>
      <c r="BQ228" s="256"/>
      <c r="BR228" s="256"/>
      <c r="BS228" s="256"/>
      <c r="BT228" s="256"/>
      <c r="BU228" s="256"/>
      <c r="BV228" s="256"/>
      <c r="BW228" s="256"/>
      <c r="BX228" s="256"/>
      <c r="BY228" s="256"/>
      <c r="BZ228" s="256"/>
      <c r="CA228" s="256"/>
      <c r="CB228" s="256"/>
      <c r="CC228" s="256"/>
      <c r="CD228" s="256"/>
      <c r="CE228" s="256"/>
      <c r="CF228" s="256"/>
      <c r="CG228" s="256"/>
      <c r="CH228" s="256"/>
      <c r="CI228" s="256"/>
      <c r="CJ228" s="256"/>
      <c r="CK228" s="256"/>
      <c r="CL228" s="256"/>
      <c r="CM228" s="256"/>
      <c r="CN228" s="256"/>
      <c r="CO228" s="256"/>
      <c r="CP228" s="256"/>
      <c r="CQ228" s="256"/>
      <c r="CR228" s="256"/>
      <c r="CS228" s="256"/>
      <c r="CT228" s="256"/>
      <c r="CU228" s="256"/>
      <c r="CV228" s="256"/>
      <c r="CW228" s="256"/>
      <c r="CX228" s="256"/>
      <c r="CY228" s="256"/>
      <c r="CZ228" s="256"/>
      <c r="DA228" s="256"/>
      <c r="DB228" s="256"/>
      <c r="DC228" s="256"/>
      <c r="DD228" s="256"/>
      <c r="DE228" s="256"/>
      <c r="DF228" s="256"/>
      <c r="DG228" s="256"/>
      <c r="DH228" s="256"/>
      <c r="DI228" s="256"/>
      <c r="DJ228" s="256"/>
      <c r="DK228" s="256"/>
      <c r="DL228" s="256"/>
      <c r="DM228" s="256"/>
      <c r="DN228" s="256"/>
      <c r="DO228" s="256"/>
      <c r="DP228" s="256"/>
      <c r="DQ228" s="256"/>
      <c r="DR228" s="256"/>
      <c r="DS228" s="256"/>
      <c r="DT228" s="256"/>
      <c r="DU228" s="256"/>
      <c r="DV228" s="256"/>
      <c r="DW228" s="256"/>
      <c r="DX228" s="256"/>
      <c r="DY228" s="256"/>
      <c r="DZ228" s="256"/>
      <c r="EA228" s="256"/>
      <c r="EB228" s="256"/>
      <c r="EC228" s="256"/>
      <c r="ED228" s="256"/>
      <c r="EE228" s="256"/>
      <c r="EF228" s="256"/>
      <c r="EG228" s="256"/>
      <c r="EH228" s="256"/>
      <c r="EI228" s="256"/>
      <c r="EJ228" s="256"/>
      <c r="EK228" s="256"/>
    </row>
    <row r="229" spans="1:141" s="28" customFormat="1" ht="15" customHeight="1" x14ac:dyDescent="0.2">
      <c r="A229" s="131"/>
      <c r="B229" s="170" t="s">
        <v>780</v>
      </c>
      <c r="C229" s="130">
        <v>0.03</v>
      </c>
      <c r="D229" s="19"/>
      <c r="E229" s="317">
        <f>E227*C229</f>
        <v>104872.86</v>
      </c>
      <c r="F229" s="305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56"/>
      <c r="AP229" s="256"/>
      <c r="AQ229" s="256"/>
      <c r="AR229" s="256"/>
      <c r="AS229" s="256"/>
      <c r="AT229" s="256"/>
      <c r="AU229" s="256"/>
      <c r="AV229" s="256"/>
      <c r="AW229" s="256"/>
      <c r="AX229" s="256"/>
      <c r="AY229" s="256"/>
      <c r="AZ229" s="256"/>
      <c r="BA229" s="256"/>
      <c r="BB229" s="256"/>
      <c r="BC229" s="256"/>
      <c r="BD229" s="256"/>
      <c r="BE229" s="256"/>
      <c r="BF229" s="256"/>
      <c r="BG229" s="256"/>
      <c r="BH229" s="256"/>
      <c r="BI229" s="256"/>
      <c r="BJ229" s="256"/>
      <c r="BK229" s="256"/>
      <c r="BL229" s="256"/>
      <c r="BM229" s="256"/>
      <c r="BN229" s="256"/>
      <c r="BO229" s="256"/>
      <c r="BP229" s="256"/>
      <c r="BQ229" s="256"/>
      <c r="BR229" s="256"/>
      <c r="BS229" s="256"/>
      <c r="BT229" s="256"/>
      <c r="BU229" s="256"/>
      <c r="BV229" s="256"/>
      <c r="BW229" s="256"/>
      <c r="BX229" s="256"/>
      <c r="BY229" s="256"/>
      <c r="BZ229" s="256"/>
      <c r="CA229" s="256"/>
      <c r="CB229" s="256"/>
      <c r="CC229" s="256"/>
      <c r="CD229" s="256"/>
      <c r="CE229" s="256"/>
      <c r="CF229" s="256"/>
      <c r="CG229" s="256"/>
      <c r="CH229" s="256"/>
      <c r="CI229" s="256"/>
      <c r="CJ229" s="256"/>
      <c r="CK229" s="256"/>
      <c r="CL229" s="256"/>
      <c r="CM229" s="256"/>
      <c r="CN229" s="256"/>
      <c r="CO229" s="256"/>
      <c r="CP229" s="256"/>
      <c r="CQ229" s="256"/>
      <c r="CR229" s="256"/>
      <c r="CS229" s="256"/>
      <c r="CT229" s="256"/>
      <c r="CU229" s="256"/>
      <c r="CV229" s="256"/>
      <c r="CW229" s="256"/>
      <c r="CX229" s="256"/>
      <c r="CY229" s="256"/>
      <c r="CZ229" s="256"/>
      <c r="DA229" s="256"/>
      <c r="DB229" s="256"/>
      <c r="DC229" s="256"/>
      <c r="DD229" s="256"/>
      <c r="DE229" s="256"/>
      <c r="DF229" s="256"/>
      <c r="DG229" s="256"/>
      <c r="DH229" s="256"/>
      <c r="DI229" s="256"/>
      <c r="DJ229" s="256"/>
      <c r="DK229" s="256"/>
      <c r="DL229" s="256"/>
      <c r="DM229" s="256"/>
      <c r="DN229" s="256"/>
      <c r="DO229" s="256"/>
      <c r="DP229" s="256"/>
      <c r="DQ229" s="256"/>
      <c r="DR229" s="256"/>
      <c r="DS229" s="256"/>
      <c r="DT229" s="256"/>
      <c r="DU229" s="256"/>
      <c r="DV229" s="256"/>
      <c r="DW229" s="256"/>
      <c r="DX229" s="256"/>
      <c r="DY229" s="256"/>
      <c r="DZ229" s="256"/>
      <c r="EA229" s="256"/>
      <c r="EB229" s="256"/>
      <c r="EC229" s="256"/>
      <c r="ED229" s="256"/>
      <c r="EE229" s="256"/>
      <c r="EF229" s="256"/>
      <c r="EG229" s="256"/>
      <c r="EH229" s="256"/>
      <c r="EI229" s="256"/>
      <c r="EJ229" s="256"/>
      <c r="EK229" s="256"/>
    </row>
    <row r="230" spans="1:141" s="28" customFormat="1" ht="15" customHeight="1" x14ac:dyDescent="0.2">
      <c r="A230" s="131"/>
      <c r="B230" s="170" t="s">
        <v>781</v>
      </c>
      <c r="C230" s="130">
        <v>0.05</v>
      </c>
      <c r="D230" s="19"/>
      <c r="E230" s="317">
        <f>E227*C230</f>
        <v>174788.1</v>
      </c>
      <c r="F230" s="305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  <c r="AA230" s="256"/>
      <c r="AB230" s="256"/>
      <c r="AC230" s="256"/>
      <c r="AD230" s="256"/>
      <c r="AE230" s="256"/>
      <c r="AF230" s="256"/>
      <c r="AG230" s="256"/>
      <c r="AH230" s="256"/>
      <c r="AI230" s="256"/>
      <c r="AJ230" s="256"/>
      <c r="AK230" s="256"/>
      <c r="AL230" s="256"/>
      <c r="AM230" s="256"/>
      <c r="AN230" s="256"/>
      <c r="AO230" s="256"/>
      <c r="AP230" s="256"/>
      <c r="AQ230" s="256"/>
      <c r="AR230" s="256"/>
      <c r="AS230" s="256"/>
      <c r="AT230" s="256"/>
      <c r="AU230" s="256"/>
      <c r="AV230" s="256"/>
      <c r="AW230" s="256"/>
      <c r="AX230" s="256"/>
      <c r="AY230" s="256"/>
      <c r="AZ230" s="256"/>
      <c r="BA230" s="256"/>
      <c r="BB230" s="256"/>
      <c r="BC230" s="256"/>
      <c r="BD230" s="256"/>
      <c r="BE230" s="256"/>
      <c r="BF230" s="256"/>
      <c r="BG230" s="256"/>
      <c r="BH230" s="256"/>
      <c r="BI230" s="256"/>
      <c r="BJ230" s="256"/>
      <c r="BK230" s="256"/>
      <c r="BL230" s="256"/>
      <c r="BM230" s="256"/>
      <c r="BN230" s="256"/>
      <c r="BO230" s="256"/>
      <c r="BP230" s="256"/>
      <c r="BQ230" s="256"/>
      <c r="BR230" s="256"/>
      <c r="BS230" s="256"/>
      <c r="BT230" s="256"/>
      <c r="BU230" s="256"/>
      <c r="BV230" s="256"/>
      <c r="BW230" s="256"/>
      <c r="BX230" s="256"/>
      <c r="BY230" s="256"/>
      <c r="BZ230" s="256"/>
      <c r="CA230" s="256"/>
      <c r="CB230" s="256"/>
      <c r="CC230" s="256"/>
      <c r="CD230" s="256"/>
      <c r="CE230" s="256"/>
      <c r="CF230" s="256"/>
      <c r="CG230" s="256"/>
      <c r="CH230" s="256"/>
      <c r="CI230" s="256"/>
      <c r="CJ230" s="256"/>
      <c r="CK230" s="256"/>
      <c r="CL230" s="256"/>
      <c r="CM230" s="256"/>
      <c r="CN230" s="256"/>
      <c r="CO230" s="256"/>
      <c r="CP230" s="256"/>
      <c r="CQ230" s="256"/>
      <c r="CR230" s="256"/>
      <c r="CS230" s="256"/>
      <c r="CT230" s="256"/>
      <c r="CU230" s="256"/>
      <c r="CV230" s="256"/>
      <c r="CW230" s="256"/>
      <c r="CX230" s="256"/>
      <c r="CY230" s="256"/>
      <c r="CZ230" s="256"/>
      <c r="DA230" s="256"/>
      <c r="DB230" s="256"/>
      <c r="DC230" s="256"/>
      <c r="DD230" s="256"/>
      <c r="DE230" s="256"/>
      <c r="DF230" s="256"/>
      <c r="DG230" s="256"/>
      <c r="DH230" s="256"/>
      <c r="DI230" s="256"/>
      <c r="DJ230" s="256"/>
      <c r="DK230" s="256"/>
      <c r="DL230" s="256"/>
      <c r="DM230" s="256"/>
      <c r="DN230" s="256"/>
      <c r="DO230" s="256"/>
      <c r="DP230" s="256"/>
      <c r="DQ230" s="256"/>
      <c r="DR230" s="256"/>
      <c r="DS230" s="256"/>
      <c r="DT230" s="256"/>
      <c r="DU230" s="256"/>
      <c r="DV230" s="256"/>
      <c r="DW230" s="256"/>
      <c r="DX230" s="256"/>
      <c r="DY230" s="256"/>
      <c r="DZ230" s="256"/>
      <c r="EA230" s="256"/>
      <c r="EB230" s="256"/>
      <c r="EC230" s="256"/>
      <c r="ED230" s="256"/>
      <c r="EE230" s="256"/>
      <c r="EF230" s="256"/>
      <c r="EG230" s="256"/>
      <c r="EH230" s="256"/>
      <c r="EI230" s="256"/>
      <c r="EJ230" s="256"/>
      <c r="EK230" s="256"/>
    </row>
    <row r="231" spans="1:141" s="28" customFormat="1" ht="15" customHeight="1" x14ac:dyDescent="0.2">
      <c r="A231" s="131"/>
      <c r="B231" s="170" t="s">
        <v>782</v>
      </c>
      <c r="C231" s="130">
        <v>0.19</v>
      </c>
      <c r="D231" s="19"/>
      <c r="E231" s="317">
        <f>E230*C231</f>
        <v>33209.739000000001</v>
      </c>
      <c r="F231" s="305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  <c r="AA231" s="256"/>
      <c r="AB231" s="256"/>
      <c r="AC231" s="256"/>
      <c r="AD231" s="256"/>
      <c r="AE231" s="256"/>
      <c r="AF231" s="256"/>
      <c r="AG231" s="256"/>
      <c r="AH231" s="256"/>
      <c r="AI231" s="256"/>
      <c r="AJ231" s="256"/>
      <c r="AK231" s="256"/>
      <c r="AL231" s="256"/>
      <c r="AM231" s="256"/>
      <c r="AN231" s="256"/>
      <c r="AO231" s="256"/>
      <c r="AP231" s="256"/>
      <c r="AQ231" s="256"/>
      <c r="AR231" s="256"/>
      <c r="AS231" s="256"/>
      <c r="AT231" s="256"/>
      <c r="AU231" s="256"/>
      <c r="AV231" s="256"/>
      <c r="AW231" s="256"/>
      <c r="AX231" s="256"/>
      <c r="AY231" s="256"/>
      <c r="AZ231" s="256"/>
      <c r="BA231" s="256"/>
      <c r="BB231" s="256"/>
      <c r="BC231" s="256"/>
      <c r="BD231" s="256"/>
      <c r="BE231" s="256"/>
      <c r="BF231" s="256"/>
      <c r="BG231" s="256"/>
      <c r="BH231" s="256"/>
      <c r="BI231" s="256"/>
      <c r="BJ231" s="256"/>
      <c r="BK231" s="256"/>
      <c r="BL231" s="256"/>
      <c r="BM231" s="256"/>
      <c r="BN231" s="256"/>
      <c r="BO231" s="256"/>
      <c r="BP231" s="256"/>
      <c r="BQ231" s="256"/>
      <c r="BR231" s="256"/>
      <c r="BS231" s="256"/>
      <c r="BT231" s="256"/>
      <c r="BU231" s="256"/>
      <c r="BV231" s="256"/>
      <c r="BW231" s="256"/>
      <c r="BX231" s="256"/>
      <c r="BY231" s="256"/>
      <c r="BZ231" s="256"/>
      <c r="CA231" s="256"/>
      <c r="CB231" s="256"/>
      <c r="CC231" s="256"/>
      <c r="CD231" s="256"/>
      <c r="CE231" s="256"/>
      <c r="CF231" s="256"/>
      <c r="CG231" s="256"/>
      <c r="CH231" s="256"/>
      <c r="CI231" s="256"/>
      <c r="CJ231" s="256"/>
      <c r="CK231" s="256"/>
      <c r="CL231" s="256"/>
      <c r="CM231" s="256"/>
      <c r="CN231" s="256"/>
      <c r="CO231" s="256"/>
      <c r="CP231" s="256"/>
      <c r="CQ231" s="256"/>
      <c r="CR231" s="256"/>
      <c r="CS231" s="256"/>
      <c r="CT231" s="256"/>
      <c r="CU231" s="256"/>
      <c r="CV231" s="256"/>
      <c r="CW231" s="256"/>
      <c r="CX231" s="256"/>
      <c r="CY231" s="256"/>
      <c r="CZ231" s="256"/>
      <c r="DA231" s="256"/>
      <c r="DB231" s="256"/>
      <c r="DC231" s="256"/>
      <c r="DD231" s="256"/>
      <c r="DE231" s="256"/>
      <c r="DF231" s="256"/>
      <c r="DG231" s="256"/>
      <c r="DH231" s="256"/>
      <c r="DI231" s="256"/>
      <c r="DJ231" s="256"/>
      <c r="DK231" s="256"/>
      <c r="DL231" s="256"/>
      <c r="DM231" s="256"/>
      <c r="DN231" s="256"/>
      <c r="DO231" s="256"/>
      <c r="DP231" s="256"/>
      <c r="DQ231" s="256"/>
      <c r="DR231" s="256"/>
      <c r="DS231" s="256"/>
      <c r="DT231" s="256"/>
      <c r="DU231" s="256"/>
      <c r="DV231" s="256"/>
      <c r="DW231" s="256"/>
      <c r="DX231" s="256"/>
      <c r="DY231" s="256"/>
      <c r="DZ231" s="256"/>
      <c r="EA231" s="256"/>
      <c r="EB231" s="256"/>
      <c r="EC231" s="256"/>
      <c r="ED231" s="256"/>
      <c r="EE231" s="256"/>
      <c r="EF231" s="256"/>
      <c r="EG231" s="256"/>
      <c r="EH231" s="256"/>
      <c r="EI231" s="256"/>
      <c r="EJ231" s="256"/>
      <c r="EK231" s="256"/>
    </row>
    <row r="232" spans="1:141" s="28" customFormat="1" ht="24" customHeight="1" x14ac:dyDescent="0.2">
      <c r="A232" s="131"/>
      <c r="B232" s="170" t="s">
        <v>783</v>
      </c>
      <c r="C232" s="51"/>
      <c r="D232" s="19"/>
      <c r="E232" s="317">
        <f>SUM(E228:E231)</f>
        <v>802277.37899999996</v>
      </c>
      <c r="F232" s="305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  <c r="AA232" s="256"/>
      <c r="AB232" s="256"/>
      <c r="AC232" s="256"/>
      <c r="AD232" s="256"/>
      <c r="AE232" s="256"/>
      <c r="AF232" s="256"/>
      <c r="AG232" s="256"/>
      <c r="AH232" s="256"/>
      <c r="AI232" s="256"/>
      <c r="AJ232" s="256"/>
      <c r="AK232" s="256"/>
      <c r="AL232" s="256"/>
      <c r="AM232" s="256"/>
      <c r="AN232" s="256"/>
      <c r="AO232" s="256"/>
      <c r="AP232" s="256"/>
      <c r="AQ232" s="256"/>
      <c r="AR232" s="256"/>
      <c r="AS232" s="256"/>
      <c r="AT232" s="256"/>
      <c r="AU232" s="256"/>
      <c r="AV232" s="256"/>
      <c r="AW232" s="256"/>
      <c r="AX232" s="256"/>
      <c r="AY232" s="256"/>
      <c r="AZ232" s="256"/>
      <c r="BA232" s="256"/>
      <c r="BB232" s="256"/>
      <c r="BC232" s="256"/>
      <c r="BD232" s="256"/>
      <c r="BE232" s="256"/>
      <c r="BF232" s="256"/>
      <c r="BG232" s="256"/>
      <c r="BH232" s="256"/>
      <c r="BI232" s="256"/>
      <c r="BJ232" s="256"/>
      <c r="BK232" s="256"/>
      <c r="BL232" s="256"/>
      <c r="BM232" s="256"/>
      <c r="BN232" s="256"/>
      <c r="BO232" s="256"/>
      <c r="BP232" s="256"/>
      <c r="BQ232" s="256"/>
      <c r="BR232" s="256"/>
      <c r="BS232" s="256"/>
      <c r="BT232" s="256"/>
      <c r="BU232" s="256"/>
      <c r="BV232" s="256"/>
      <c r="BW232" s="256"/>
      <c r="BX232" s="256"/>
      <c r="BY232" s="256"/>
      <c r="BZ232" s="256"/>
      <c r="CA232" s="256"/>
      <c r="CB232" s="256"/>
      <c r="CC232" s="256"/>
      <c r="CD232" s="256"/>
      <c r="CE232" s="256"/>
      <c r="CF232" s="256"/>
      <c r="CG232" s="256"/>
      <c r="CH232" s="256"/>
      <c r="CI232" s="256"/>
      <c r="CJ232" s="256"/>
      <c r="CK232" s="256"/>
      <c r="CL232" s="256"/>
      <c r="CM232" s="256"/>
      <c r="CN232" s="256"/>
      <c r="CO232" s="256"/>
      <c r="CP232" s="256"/>
      <c r="CQ232" s="256"/>
      <c r="CR232" s="256"/>
      <c r="CS232" s="256"/>
      <c r="CT232" s="256"/>
      <c r="CU232" s="256"/>
      <c r="CV232" s="256"/>
      <c r="CW232" s="256"/>
      <c r="CX232" s="256"/>
      <c r="CY232" s="256"/>
      <c r="CZ232" s="256"/>
      <c r="DA232" s="256"/>
      <c r="DB232" s="256"/>
      <c r="DC232" s="256"/>
      <c r="DD232" s="256"/>
      <c r="DE232" s="256"/>
      <c r="DF232" s="256"/>
      <c r="DG232" s="256"/>
      <c r="DH232" s="256"/>
      <c r="DI232" s="256"/>
      <c r="DJ232" s="256"/>
      <c r="DK232" s="256"/>
      <c r="DL232" s="256"/>
      <c r="DM232" s="256"/>
      <c r="DN232" s="256"/>
      <c r="DO232" s="256"/>
      <c r="DP232" s="256"/>
      <c r="DQ232" s="256"/>
      <c r="DR232" s="256"/>
      <c r="DS232" s="256"/>
      <c r="DT232" s="256"/>
      <c r="DU232" s="256"/>
      <c r="DV232" s="256"/>
      <c r="DW232" s="256"/>
      <c r="DX232" s="256"/>
      <c r="DY232" s="256"/>
      <c r="DZ232" s="256"/>
      <c r="EA232" s="256"/>
      <c r="EB232" s="256"/>
      <c r="EC232" s="256"/>
      <c r="ED232" s="256"/>
      <c r="EE232" s="256"/>
      <c r="EF232" s="256"/>
      <c r="EG232" s="256"/>
      <c r="EH232" s="256"/>
      <c r="EI232" s="256"/>
      <c r="EJ232" s="256"/>
      <c r="EK232" s="256"/>
    </row>
    <row r="233" spans="1:141" s="28" customFormat="1" ht="15" customHeight="1" thickBot="1" x14ac:dyDescent="0.25">
      <c r="A233" s="202"/>
      <c r="B233" s="269" t="s">
        <v>778</v>
      </c>
      <c r="C233" s="272"/>
      <c r="D233" s="273"/>
      <c r="E233" s="270">
        <f>E227+E232</f>
        <v>4298039.3789999997</v>
      </c>
      <c r="F233" s="305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  <c r="AA233" s="256"/>
      <c r="AB233" s="256"/>
      <c r="AC233" s="256"/>
      <c r="AD233" s="256"/>
      <c r="AE233" s="256"/>
      <c r="AF233" s="256"/>
      <c r="AG233" s="256"/>
      <c r="AH233" s="256"/>
      <c r="AI233" s="256"/>
      <c r="AJ233" s="256"/>
      <c r="AK233" s="256"/>
      <c r="AL233" s="256"/>
      <c r="AM233" s="256"/>
      <c r="AN233" s="256"/>
      <c r="AO233" s="256"/>
      <c r="AP233" s="256"/>
      <c r="AQ233" s="256"/>
      <c r="AR233" s="256"/>
      <c r="AS233" s="256"/>
      <c r="AT233" s="256"/>
      <c r="AU233" s="256"/>
      <c r="AV233" s="256"/>
      <c r="AW233" s="256"/>
      <c r="AX233" s="256"/>
      <c r="AY233" s="256"/>
      <c r="AZ233" s="256"/>
      <c r="BA233" s="256"/>
      <c r="BB233" s="256"/>
      <c r="BC233" s="256"/>
      <c r="BD233" s="256"/>
      <c r="BE233" s="256"/>
      <c r="BF233" s="256"/>
      <c r="BG233" s="256"/>
      <c r="BH233" s="256"/>
      <c r="BI233" s="256"/>
      <c r="BJ233" s="256"/>
      <c r="BK233" s="256"/>
      <c r="BL233" s="256"/>
      <c r="BM233" s="256"/>
      <c r="BN233" s="256"/>
      <c r="BO233" s="256"/>
      <c r="BP233" s="256"/>
      <c r="BQ233" s="256"/>
      <c r="BR233" s="256"/>
      <c r="BS233" s="256"/>
      <c r="BT233" s="256"/>
      <c r="BU233" s="256"/>
      <c r="BV233" s="256"/>
      <c r="BW233" s="256"/>
      <c r="BX233" s="256"/>
      <c r="BY233" s="256"/>
      <c r="BZ233" s="256"/>
      <c r="CA233" s="256"/>
      <c r="CB233" s="256"/>
      <c r="CC233" s="256"/>
      <c r="CD233" s="256"/>
      <c r="CE233" s="256"/>
      <c r="CF233" s="256"/>
      <c r="CG233" s="256"/>
      <c r="CH233" s="256"/>
      <c r="CI233" s="256"/>
      <c r="CJ233" s="256"/>
      <c r="CK233" s="256"/>
      <c r="CL233" s="256"/>
      <c r="CM233" s="256"/>
      <c r="CN233" s="256"/>
      <c r="CO233" s="256"/>
      <c r="CP233" s="256"/>
      <c r="CQ233" s="256"/>
      <c r="CR233" s="256"/>
      <c r="CS233" s="256"/>
      <c r="CT233" s="256"/>
      <c r="CU233" s="256"/>
      <c r="CV233" s="256"/>
      <c r="CW233" s="256"/>
      <c r="CX233" s="256"/>
      <c r="CY233" s="256"/>
      <c r="CZ233" s="256"/>
      <c r="DA233" s="256"/>
      <c r="DB233" s="256"/>
      <c r="DC233" s="256"/>
      <c r="DD233" s="256"/>
      <c r="DE233" s="256"/>
      <c r="DF233" s="256"/>
      <c r="DG233" s="256"/>
      <c r="DH233" s="256"/>
      <c r="DI233" s="256"/>
      <c r="DJ233" s="256"/>
      <c r="DK233" s="256"/>
      <c r="DL233" s="256"/>
      <c r="DM233" s="256"/>
      <c r="DN233" s="256"/>
      <c r="DO233" s="256"/>
      <c r="DP233" s="256"/>
      <c r="DQ233" s="256"/>
      <c r="DR233" s="256"/>
      <c r="DS233" s="256"/>
      <c r="DT233" s="256"/>
      <c r="DU233" s="256"/>
      <c r="DV233" s="256"/>
      <c r="DW233" s="256"/>
      <c r="DX233" s="256"/>
      <c r="DY233" s="256"/>
      <c r="DZ233" s="256"/>
      <c r="EA233" s="256"/>
      <c r="EB233" s="256"/>
      <c r="EC233" s="256"/>
      <c r="ED233" s="256"/>
      <c r="EE233" s="256"/>
      <c r="EF233" s="256"/>
      <c r="EG233" s="256"/>
      <c r="EH233" s="256"/>
      <c r="EI233" s="256"/>
      <c r="EJ233" s="256"/>
      <c r="EK233" s="256"/>
    </row>
    <row r="234" spans="1:141" s="28" customFormat="1" ht="24" customHeight="1" thickBot="1" x14ac:dyDescent="0.25">
      <c r="A234" s="216"/>
      <c r="B234" s="203"/>
      <c r="C234" s="210"/>
      <c r="D234" s="99"/>
      <c r="E234" s="313"/>
      <c r="F234" s="305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  <c r="AA234" s="256"/>
      <c r="AB234" s="256"/>
      <c r="AC234" s="256"/>
      <c r="AD234" s="256"/>
      <c r="AE234" s="256"/>
      <c r="AF234" s="256"/>
      <c r="AG234" s="256"/>
      <c r="AH234" s="256"/>
      <c r="AI234" s="256"/>
      <c r="AJ234" s="256"/>
      <c r="AK234" s="256"/>
      <c r="AL234" s="256"/>
      <c r="AM234" s="256"/>
      <c r="AN234" s="256"/>
      <c r="AO234" s="256"/>
      <c r="AP234" s="256"/>
      <c r="AQ234" s="256"/>
      <c r="AR234" s="256"/>
      <c r="AS234" s="256"/>
      <c r="AT234" s="256"/>
      <c r="AU234" s="256"/>
      <c r="AV234" s="256"/>
      <c r="AW234" s="256"/>
      <c r="AX234" s="256"/>
      <c r="AY234" s="256"/>
      <c r="AZ234" s="256"/>
      <c r="BA234" s="256"/>
      <c r="BB234" s="256"/>
      <c r="BC234" s="256"/>
      <c r="BD234" s="256"/>
      <c r="BE234" s="256"/>
      <c r="BF234" s="256"/>
      <c r="BG234" s="256"/>
      <c r="BH234" s="256"/>
      <c r="BI234" s="256"/>
      <c r="BJ234" s="256"/>
      <c r="BK234" s="256"/>
      <c r="BL234" s="256"/>
      <c r="BM234" s="256"/>
      <c r="BN234" s="256"/>
      <c r="BO234" s="256"/>
      <c r="BP234" s="256"/>
      <c r="BQ234" s="256"/>
      <c r="BR234" s="256"/>
      <c r="BS234" s="256"/>
      <c r="BT234" s="256"/>
      <c r="BU234" s="256"/>
      <c r="BV234" s="256"/>
      <c r="BW234" s="256"/>
      <c r="BX234" s="256"/>
      <c r="BY234" s="256"/>
      <c r="BZ234" s="256"/>
      <c r="CA234" s="256"/>
      <c r="CB234" s="256"/>
      <c r="CC234" s="256"/>
      <c r="CD234" s="256"/>
      <c r="CE234" s="256"/>
      <c r="CF234" s="256"/>
      <c r="CG234" s="256"/>
      <c r="CH234" s="256"/>
      <c r="CI234" s="256"/>
      <c r="CJ234" s="256"/>
      <c r="CK234" s="256"/>
      <c r="CL234" s="256"/>
      <c r="CM234" s="256"/>
      <c r="CN234" s="256"/>
      <c r="CO234" s="256"/>
      <c r="CP234" s="256"/>
      <c r="CQ234" s="256"/>
      <c r="CR234" s="256"/>
      <c r="CS234" s="256"/>
      <c r="CT234" s="256"/>
      <c r="CU234" s="256"/>
      <c r="CV234" s="256"/>
      <c r="CW234" s="256"/>
      <c r="CX234" s="256"/>
      <c r="CY234" s="256"/>
      <c r="CZ234" s="256"/>
      <c r="DA234" s="256"/>
      <c r="DB234" s="256"/>
      <c r="DC234" s="256"/>
      <c r="DD234" s="256"/>
      <c r="DE234" s="256"/>
      <c r="DF234" s="256"/>
      <c r="DG234" s="256"/>
      <c r="DH234" s="256"/>
      <c r="DI234" s="256"/>
      <c r="DJ234" s="256"/>
      <c r="DK234" s="256"/>
      <c r="DL234" s="256"/>
      <c r="DM234" s="256"/>
      <c r="DN234" s="256"/>
      <c r="DO234" s="256"/>
      <c r="DP234" s="256"/>
      <c r="DQ234" s="256"/>
      <c r="DR234" s="256"/>
      <c r="DS234" s="256"/>
      <c r="DT234" s="256"/>
      <c r="DU234" s="256"/>
      <c r="DV234" s="256"/>
      <c r="DW234" s="256"/>
      <c r="DX234" s="256"/>
      <c r="DY234" s="256"/>
      <c r="DZ234" s="256"/>
      <c r="EA234" s="256"/>
      <c r="EB234" s="256"/>
      <c r="EC234" s="256"/>
      <c r="ED234" s="256"/>
      <c r="EE234" s="256"/>
      <c r="EF234" s="256"/>
      <c r="EG234" s="256"/>
      <c r="EH234" s="256"/>
      <c r="EI234" s="256"/>
      <c r="EJ234" s="256"/>
      <c r="EK234" s="256"/>
    </row>
    <row r="235" spans="1:141" s="60" customFormat="1" ht="24" customHeight="1" thickBot="1" x14ac:dyDescent="0.25">
      <c r="A235" s="336" t="s">
        <v>253</v>
      </c>
      <c r="B235" s="337"/>
      <c r="C235" s="183"/>
      <c r="D235" s="184"/>
      <c r="E235" s="316"/>
      <c r="F235" s="302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  <c r="AA235" s="255"/>
      <c r="AB235" s="255"/>
      <c r="AC235" s="255"/>
      <c r="AD235" s="255"/>
      <c r="AE235" s="255"/>
      <c r="AF235" s="255"/>
      <c r="AG235" s="255"/>
      <c r="AH235" s="255"/>
      <c r="AI235" s="255"/>
      <c r="AJ235" s="255"/>
      <c r="AK235" s="255"/>
      <c r="AL235" s="255"/>
      <c r="AM235" s="255"/>
      <c r="AN235" s="255"/>
      <c r="AO235" s="255"/>
      <c r="AP235" s="255"/>
      <c r="AQ235" s="255"/>
      <c r="AR235" s="255"/>
      <c r="AS235" s="255"/>
      <c r="AT235" s="255"/>
      <c r="AU235" s="255"/>
      <c r="AV235" s="255"/>
      <c r="AW235" s="255"/>
      <c r="AX235" s="255"/>
      <c r="AY235" s="255"/>
      <c r="AZ235" s="255"/>
      <c r="BA235" s="255"/>
      <c r="BB235" s="255"/>
      <c r="BC235" s="255"/>
      <c r="BD235" s="255"/>
      <c r="BE235" s="255"/>
      <c r="BF235" s="255"/>
      <c r="BG235" s="255"/>
      <c r="BH235" s="255"/>
      <c r="BI235" s="255"/>
      <c r="BJ235" s="255"/>
      <c r="BK235" s="255"/>
      <c r="BL235" s="255"/>
      <c r="BM235" s="255"/>
      <c r="BN235" s="255"/>
      <c r="BO235" s="255"/>
      <c r="BP235" s="255"/>
      <c r="BQ235" s="255"/>
      <c r="BR235" s="255"/>
      <c r="BS235" s="255"/>
      <c r="BT235" s="255"/>
      <c r="BU235" s="255"/>
      <c r="BV235" s="255"/>
      <c r="BW235" s="255"/>
      <c r="BX235" s="255"/>
      <c r="BY235" s="255"/>
      <c r="BZ235" s="255"/>
      <c r="CA235" s="255"/>
      <c r="CB235" s="255"/>
      <c r="CC235" s="255"/>
      <c r="CD235" s="255"/>
      <c r="CE235" s="255"/>
      <c r="CF235" s="255"/>
      <c r="CG235" s="255"/>
      <c r="CH235" s="255"/>
      <c r="CI235" s="255"/>
      <c r="CJ235" s="255"/>
      <c r="CK235" s="255"/>
      <c r="CL235" s="255"/>
      <c r="CM235" s="255"/>
      <c r="CN235" s="255"/>
      <c r="CO235" s="255"/>
      <c r="CP235" s="255"/>
      <c r="CQ235" s="255"/>
      <c r="CR235" s="255"/>
      <c r="CS235" s="255"/>
      <c r="CT235" s="255"/>
      <c r="CU235" s="255"/>
      <c r="CV235" s="255"/>
      <c r="CW235" s="255"/>
      <c r="CX235" s="255"/>
      <c r="CY235" s="255"/>
      <c r="CZ235" s="255"/>
      <c r="DA235" s="255"/>
      <c r="DB235" s="255"/>
      <c r="DC235" s="255"/>
      <c r="DD235" s="255"/>
      <c r="DE235" s="255"/>
      <c r="DF235" s="255"/>
      <c r="DG235" s="255"/>
      <c r="DH235" s="255"/>
      <c r="DI235" s="255"/>
      <c r="DJ235" s="255"/>
      <c r="DK235" s="255"/>
      <c r="DL235" s="255"/>
      <c r="DM235" s="255"/>
      <c r="DN235" s="255"/>
      <c r="DO235" s="255"/>
      <c r="DP235" s="255"/>
      <c r="DQ235" s="255"/>
      <c r="DR235" s="255"/>
      <c r="DS235" s="255"/>
      <c r="DT235" s="255"/>
      <c r="DU235" s="255"/>
      <c r="DV235" s="255"/>
      <c r="DW235" s="255"/>
      <c r="DX235" s="255"/>
      <c r="DY235" s="255"/>
      <c r="DZ235" s="255"/>
      <c r="EA235" s="255"/>
      <c r="EB235" s="255"/>
      <c r="EC235" s="255"/>
      <c r="ED235" s="255"/>
      <c r="EE235" s="255"/>
      <c r="EF235" s="255"/>
      <c r="EG235" s="255"/>
      <c r="EH235" s="255"/>
      <c r="EI235" s="255"/>
      <c r="EJ235" s="255"/>
      <c r="EK235" s="255"/>
    </row>
    <row r="236" spans="1:141" s="28" customFormat="1" x14ac:dyDescent="0.2">
      <c r="A236" s="204">
        <v>177</v>
      </c>
      <c r="B236" s="205" t="s">
        <v>254</v>
      </c>
      <c r="C236" s="54" t="s">
        <v>152</v>
      </c>
      <c r="D236" s="19">
        <v>1</v>
      </c>
      <c r="E236" s="328">
        <v>134760</v>
      </c>
      <c r="F236" s="303">
        <f>ROUND(E236,0)</f>
        <v>134760</v>
      </c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  <c r="AA236" s="256"/>
      <c r="AB236" s="256"/>
      <c r="AC236" s="256"/>
      <c r="AD236" s="256"/>
      <c r="AE236" s="256"/>
      <c r="AF236" s="256"/>
      <c r="AG236" s="256"/>
      <c r="AH236" s="256"/>
      <c r="AI236" s="256"/>
      <c r="AJ236" s="256"/>
      <c r="AK236" s="256"/>
      <c r="AL236" s="256"/>
      <c r="AM236" s="256"/>
      <c r="AN236" s="256"/>
      <c r="AO236" s="256"/>
      <c r="AP236" s="256"/>
      <c r="AQ236" s="256"/>
      <c r="AR236" s="256"/>
      <c r="AS236" s="256"/>
      <c r="AT236" s="256"/>
      <c r="AU236" s="256"/>
      <c r="AV236" s="256"/>
      <c r="AW236" s="256"/>
      <c r="AX236" s="256"/>
      <c r="AY236" s="256"/>
      <c r="AZ236" s="256"/>
      <c r="BA236" s="256"/>
      <c r="BB236" s="256"/>
      <c r="BC236" s="256"/>
      <c r="BD236" s="256"/>
      <c r="BE236" s="256"/>
      <c r="BF236" s="256"/>
      <c r="BG236" s="256"/>
      <c r="BH236" s="256"/>
      <c r="BI236" s="256"/>
      <c r="BJ236" s="256"/>
      <c r="BK236" s="256"/>
      <c r="BL236" s="256"/>
      <c r="BM236" s="256"/>
      <c r="BN236" s="256"/>
      <c r="BO236" s="256"/>
      <c r="BP236" s="256"/>
      <c r="BQ236" s="256"/>
      <c r="BR236" s="256"/>
      <c r="BS236" s="256"/>
      <c r="BT236" s="256"/>
      <c r="BU236" s="256"/>
      <c r="BV236" s="256"/>
      <c r="BW236" s="256"/>
      <c r="BX236" s="256"/>
      <c r="BY236" s="256"/>
      <c r="BZ236" s="256"/>
      <c r="CA236" s="256"/>
      <c r="CB236" s="256"/>
      <c r="CC236" s="256"/>
      <c r="CD236" s="256"/>
      <c r="CE236" s="256"/>
      <c r="CF236" s="256"/>
      <c r="CG236" s="256"/>
      <c r="CH236" s="256"/>
      <c r="CI236" s="256"/>
      <c r="CJ236" s="256"/>
      <c r="CK236" s="256"/>
      <c r="CL236" s="256"/>
      <c r="CM236" s="256"/>
      <c r="CN236" s="256"/>
      <c r="CO236" s="256"/>
      <c r="CP236" s="256"/>
      <c r="CQ236" s="256"/>
      <c r="CR236" s="256"/>
      <c r="CS236" s="256"/>
      <c r="CT236" s="256"/>
      <c r="CU236" s="256"/>
      <c r="CV236" s="256"/>
      <c r="CW236" s="256"/>
      <c r="CX236" s="256"/>
      <c r="CY236" s="256"/>
      <c r="CZ236" s="256"/>
      <c r="DA236" s="256"/>
      <c r="DB236" s="256"/>
      <c r="DC236" s="256"/>
      <c r="DD236" s="256"/>
      <c r="DE236" s="256"/>
      <c r="DF236" s="256"/>
      <c r="DG236" s="256"/>
      <c r="DH236" s="256"/>
      <c r="DI236" s="256"/>
      <c r="DJ236" s="256"/>
      <c r="DK236" s="256"/>
      <c r="DL236" s="256"/>
      <c r="DM236" s="256"/>
      <c r="DN236" s="256"/>
      <c r="DO236" s="256"/>
      <c r="DP236" s="256"/>
      <c r="DQ236" s="256"/>
      <c r="DR236" s="256"/>
      <c r="DS236" s="256"/>
      <c r="DT236" s="256"/>
      <c r="DU236" s="256"/>
      <c r="DV236" s="256"/>
      <c r="DW236" s="256"/>
      <c r="DX236" s="256"/>
      <c r="DY236" s="256"/>
      <c r="DZ236" s="256"/>
      <c r="EA236" s="256"/>
      <c r="EB236" s="256"/>
      <c r="EC236" s="256"/>
      <c r="ED236" s="256"/>
      <c r="EE236" s="256"/>
      <c r="EF236" s="256"/>
      <c r="EG236" s="256"/>
      <c r="EH236" s="256"/>
      <c r="EI236" s="256"/>
      <c r="EJ236" s="256"/>
      <c r="EK236" s="256"/>
    </row>
    <row r="237" spans="1:141" s="28" customFormat="1" x14ac:dyDescent="0.2">
      <c r="A237" s="40">
        <v>178</v>
      </c>
      <c r="B237" s="56" t="s">
        <v>255</v>
      </c>
      <c r="C237" s="54" t="s">
        <v>152</v>
      </c>
      <c r="D237" s="19">
        <v>1</v>
      </c>
      <c r="E237" s="328">
        <v>92880</v>
      </c>
      <c r="F237" s="303">
        <f t="shared" ref="F237:F239" si="6">ROUND(E237,0)</f>
        <v>92880</v>
      </c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  <c r="AA237" s="256"/>
      <c r="AB237" s="256"/>
      <c r="AC237" s="256"/>
      <c r="AD237" s="256"/>
      <c r="AE237" s="256"/>
      <c r="AF237" s="256"/>
      <c r="AG237" s="256"/>
      <c r="AH237" s="256"/>
      <c r="AI237" s="256"/>
      <c r="AJ237" s="256"/>
      <c r="AK237" s="256"/>
      <c r="AL237" s="256"/>
      <c r="AM237" s="256"/>
      <c r="AN237" s="256"/>
      <c r="AO237" s="256"/>
      <c r="AP237" s="256"/>
      <c r="AQ237" s="256"/>
      <c r="AR237" s="256"/>
      <c r="AS237" s="256"/>
      <c r="AT237" s="256"/>
      <c r="AU237" s="256"/>
      <c r="AV237" s="256"/>
      <c r="AW237" s="256"/>
      <c r="AX237" s="256"/>
      <c r="AY237" s="256"/>
      <c r="AZ237" s="256"/>
      <c r="BA237" s="256"/>
      <c r="BB237" s="256"/>
      <c r="BC237" s="256"/>
      <c r="BD237" s="256"/>
      <c r="BE237" s="256"/>
      <c r="BF237" s="256"/>
      <c r="BG237" s="256"/>
      <c r="BH237" s="256"/>
      <c r="BI237" s="256"/>
      <c r="BJ237" s="256"/>
      <c r="BK237" s="256"/>
      <c r="BL237" s="256"/>
      <c r="BM237" s="256"/>
      <c r="BN237" s="256"/>
      <c r="BO237" s="256"/>
      <c r="BP237" s="256"/>
      <c r="BQ237" s="256"/>
      <c r="BR237" s="256"/>
      <c r="BS237" s="256"/>
      <c r="BT237" s="256"/>
      <c r="BU237" s="256"/>
      <c r="BV237" s="256"/>
      <c r="BW237" s="256"/>
      <c r="BX237" s="256"/>
      <c r="BY237" s="256"/>
      <c r="BZ237" s="256"/>
      <c r="CA237" s="256"/>
      <c r="CB237" s="256"/>
      <c r="CC237" s="256"/>
      <c r="CD237" s="256"/>
      <c r="CE237" s="256"/>
      <c r="CF237" s="256"/>
      <c r="CG237" s="256"/>
      <c r="CH237" s="256"/>
      <c r="CI237" s="256"/>
      <c r="CJ237" s="256"/>
      <c r="CK237" s="256"/>
      <c r="CL237" s="256"/>
      <c r="CM237" s="256"/>
      <c r="CN237" s="256"/>
      <c r="CO237" s="256"/>
      <c r="CP237" s="256"/>
      <c r="CQ237" s="256"/>
      <c r="CR237" s="256"/>
      <c r="CS237" s="256"/>
      <c r="CT237" s="256"/>
      <c r="CU237" s="256"/>
      <c r="CV237" s="256"/>
      <c r="CW237" s="256"/>
      <c r="CX237" s="256"/>
      <c r="CY237" s="256"/>
      <c r="CZ237" s="256"/>
      <c r="DA237" s="256"/>
      <c r="DB237" s="256"/>
      <c r="DC237" s="256"/>
      <c r="DD237" s="256"/>
      <c r="DE237" s="256"/>
      <c r="DF237" s="256"/>
      <c r="DG237" s="256"/>
      <c r="DH237" s="256"/>
      <c r="DI237" s="256"/>
      <c r="DJ237" s="256"/>
      <c r="DK237" s="256"/>
      <c r="DL237" s="256"/>
      <c r="DM237" s="256"/>
      <c r="DN237" s="256"/>
      <c r="DO237" s="256"/>
      <c r="DP237" s="256"/>
      <c r="DQ237" s="256"/>
      <c r="DR237" s="256"/>
      <c r="DS237" s="256"/>
      <c r="DT237" s="256"/>
      <c r="DU237" s="256"/>
      <c r="DV237" s="256"/>
      <c r="DW237" s="256"/>
      <c r="DX237" s="256"/>
      <c r="DY237" s="256"/>
      <c r="DZ237" s="256"/>
      <c r="EA237" s="256"/>
      <c r="EB237" s="256"/>
      <c r="EC237" s="256"/>
      <c r="ED237" s="256"/>
      <c r="EE237" s="256"/>
      <c r="EF237" s="256"/>
      <c r="EG237" s="256"/>
      <c r="EH237" s="256"/>
      <c r="EI237" s="256"/>
      <c r="EJ237" s="256"/>
      <c r="EK237" s="256"/>
    </row>
    <row r="238" spans="1:141" s="28" customFormat="1" x14ac:dyDescent="0.2">
      <c r="A238" s="40">
        <v>179</v>
      </c>
      <c r="B238" s="56" t="s">
        <v>256</v>
      </c>
      <c r="C238" s="54" t="s">
        <v>152</v>
      </c>
      <c r="D238" s="19">
        <v>1</v>
      </c>
      <c r="E238" s="328">
        <v>142292</v>
      </c>
      <c r="F238" s="303">
        <f t="shared" si="6"/>
        <v>142292</v>
      </c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  <c r="AA238" s="256"/>
      <c r="AB238" s="256"/>
      <c r="AC238" s="256"/>
      <c r="AD238" s="256"/>
      <c r="AE238" s="256"/>
      <c r="AF238" s="256"/>
      <c r="AG238" s="256"/>
      <c r="AH238" s="256"/>
      <c r="AI238" s="256"/>
      <c r="AJ238" s="256"/>
      <c r="AK238" s="256"/>
      <c r="AL238" s="256"/>
      <c r="AM238" s="256"/>
      <c r="AN238" s="256"/>
      <c r="AO238" s="256"/>
      <c r="AP238" s="256"/>
      <c r="AQ238" s="256"/>
      <c r="AR238" s="256"/>
      <c r="AS238" s="256"/>
      <c r="AT238" s="256"/>
      <c r="AU238" s="256"/>
      <c r="AV238" s="256"/>
      <c r="AW238" s="256"/>
      <c r="AX238" s="256"/>
      <c r="AY238" s="256"/>
      <c r="AZ238" s="256"/>
      <c r="BA238" s="256"/>
      <c r="BB238" s="256"/>
      <c r="BC238" s="256"/>
      <c r="BD238" s="256"/>
      <c r="BE238" s="256"/>
      <c r="BF238" s="256"/>
      <c r="BG238" s="256"/>
      <c r="BH238" s="256"/>
      <c r="BI238" s="256"/>
      <c r="BJ238" s="256"/>
      <c r="BK238" s="256"/>
      <c r="BL238" s="256"/>
      <c r="BM238" s="256"/>
      <c r="BN238" s="256"/>
      <c r="BO238" s="256"/>
      <c r="BP238" s="256"/>
      <c r="BQ238" s="256"/>
      <c r="BR238" s="256"/>
      <c r="BS238" s="256"/>
      <c r="BT238" s="256"/>
      <c r="BU238" s="256"/>
      <c r="BV238" s="256"/>
      <c r="BW238" s="256"/>
      <c r="BX238" s="256"/>
      <c r="BY238" s="256"/>
      <c r="BZ238" s="256"/>
      <c r="CA238" s="256"/>
      <c r="CB238" s="256"/>
      <c r="CC238" s="256"/>
      <c r="CD238" s="256"/>
      <c r="CE238" s="256"/>
      <c r="CF238" s="256"/>
      <c r="CG238" s="256"/>
      <c r="CH238" s="256"/>
      <c r="CI238" s="256"/>
      <c r="CJ238" s="256"/>
      <c r="CK238" s="256"/>
      <c r="CL238" s="256"/>
      <c r="CM238" s="256"/>
      <c r="CN238" s="256"/>
      <c r="CO238" s="256"/>
      <c r="CP238" s="256"/>
      <c r="CQ238" s="256"/>
      <c r="CR238" s="256"/>
      <c r="CS238" s="256"/>
      <c r="CT238" s="256"/>
      <c r="CU238" s="256"/>
      <c r="CV238" s="256"/>
      <c r="CW238" s="256"/>
      <c r="CX238" s="256"/>
      <c r="CY238" s="256"/>
      <c r="CZ238" s="256"/>
      <c r="DA238" s="256"/>
      <c r="DB238" s="256"/>
      <c r="DC238" s="256"/>
      <c r="DD238" s="256"/>
      <c r="DE238" s="256"/>
      <c r="DF238" s="256"/>
      <c r="DG238" s="256"/>
      <c r="DH238" s="256"/>
      <c r="DI238" s="256"/>
      <c r="DJ238" s="256"/>
      <c r="DK238" s="256"/>
      <c r="DL238" s="256"/>
      <c r="DM238" s="256"/>
      <c r="DN238" s="256"/>
      <c r="DO238" s="256"/>
      <c r="DP238" s="256"/>
      <c r="DQ238" s="256"/>
      <c r="DR238" s="256"/>
      <c r="DS238" s="256"/>
      <c r="DT238" s="256"/>
      <c r="DU238" s="256"/>
      <c r="DV238" s="256"/>
      <c r="DW238" s="256"/>
      <c r="DX238" s="256"/>
      <c r="DY238" s="256"/>
      <c r="DZ238" s="256"/>
      <c r="EA238" s="256"/>
      <c r="EB238" s="256"/>
      <c r="EC238" s="256"/>
      <c r="ED238" s="256"/>
      <c r="EE238" s="256"/>
      <c r="EF238" s="256"/>
      <c r="EG238" s="256"/>
      <c r="EH238" s="256"/>
      <c r="EI238" s="256"/>
      <c r="EJ238" s="256"/>
      <c r="EK238" s="256"/>
    </row>
    <row r="239" spans="1:141" s="28" customFormat="1" ht="10.8" thickBot="1" x14ac:dyDescent="0.25">
      <c r="A239" s="40">
        <v>180</v>
      </c>
      <c r="B239" s="188" t="s">
        <v>257</v>
      </c>
      <c r="C239" s="189" t="s">
        <v>152</v>
      </c>
      <c r="D239" s="150">
        <v>1</v>
      </c>
      <c r="E239" s="328">
        <v>73125</v>
      </c>
      <c r="F239" s="303">
        <f t="shared" si="6"/>
        <v>73125</v>
      </c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  <c r="AA239" s="256"/>
      <c r="AB239" s="256"/>
      <c r="AC239" s="256"/>
      <c r="AD239" s="256"/>
      <c r="AE239" s="256"/>
      <c r="AF239" s="256"/>
      <c r="AG239" s="256"/>
      <c r="AH239" s="256"/>
      <c r="AI239" s="256"/>
      <c r="AJ239" s="256"/>
      <c r="AK239" s="256"/>
      <c r="AL239" s="256"/>
      <c r="AM239" s="256"/>
      <c r="AN239" s="256"/>
      <c r="AO239" s="256"/>
      <c r="AP239" s="256"/>
      <c r="AQ239" s="256"/>
      <c r="AR239" s="256"/>
      <c r="AS239" s="256"/>
      <c r="AT239" s="256"/>
      <c r="AU239" s="256"/>
      <c r="AV239" s="256"/>
      <c r="AW239" s="256"/>
      <c r="AX239" s="256"/>
      <c r="AY239" s="256"/>
      <c r="AZ239" s="256"/>
      <c r="BA239" s="256"/>
      <c r="BB239" s="256"/>
      <c r="BC239" s="256"/>
      <c r="BD239" s="256"/>
      <c r="BE239" s="256"/>
      <c r="BF239" s="256"/>
      <c r="BG239" s="256"/>
      <c r="BH239" s="256"/>
      <c r="BI239" s="256"/>
      <c r="BJ239" s="256"/>
      <c r="BK239" s="256"/>
      <c r="BL239" s="256"/>
      <c r="BM239" s="256"/>
      <c r="BN239" s="256"/>
      <c r="BO239" s="256"/>
      <c r="BP239" s="256"/>
      <c r="BQ239" s="256"/>
      <c r="BR239" s="256"/>
      <c r="BS239" s="256"/>
      <c r="BT239" s="256"/>
      <c r="BU239" s="256"/>
      <c r="BV239" s="256"/>
      <c r="BW239" s="256"/>
      <c r="BX239" s="256"/>
      <c r="BY239" s="256"/>
      <c r="BZ239" s="256"/>
      <c r="CA239" s="256"/>
      <c r="CB239" s="256"/>
      <c r="CC239" s="256"/>
      <c r="CD239" s="256"/>
      <c r="CE239" s="256"/>
      <c r="CF239" s="256"/>
      <c r="CG239" s="256"/>
      <c r="CH239" s="256"/>
      <c r="CI239" s="256"/>
      <c r="CJ239" s="256"/>
      <c r="CK239" s="256"/>
      <c r="CL239" s="256"/>
      <c r="CM239" s="256"/>
      <c r="CN239" s="256"/>
      <c r="CO239" s="256"/>
      <c r="CP239" s="256"/>
      <c r="CQ239" s="256"/>
      <c r="CR239" s="256"/>
      <c r="CS239" s="256"/>
      <c r="CT239" s="256"/>
      <c r="CU239" s="256"/>
      <c r="CV239" s="256"/>
      <c r="CW239" s="256"/>
      <c r="CX239" s="256"/>
      <c r="CY239" s="256"/>
      <c r="CZ239" s="256"/>
      <c r="DA239" s="256"/>
      <c r="DB239" s="256"/>
      <c r="DC239" s="256"/>
      <c r="DD239" s="256"/>
      <c r="DE239" s="256"/>
      <c r="DF239" s="256"/>
      <c r="DG239" s="256"/>
      <c r="DH239" s="256"/>
      <c r="DI239" s="256"/>
      <c r="DJ239" s="256"/>
      <c r="DK239" s="256"/>
      <c r="DL239" s="256"/>
      <c r="DM239" s="256"/>
      <c r="DN239" s="256"/>
      <c r="DO239" s="256"/>
      <c r="DP239" s="256"/>
      <c r="DQ239" s="256"/>
      <c r="DR239" s="256"/>
      <c r="DS239" s="256"/>
      <c r="DT239" s="256"/>
      <c r="DU239" s="256"/>
      <c r="DV239" s="256"/>
      <c r="DW239" s="256"/>
      <c r="DX239" s="256"/>
      <c r="DY239" s="256"/>
      <c r="DZ239" s="256"/>
      <c r="EA239" s="256"/>
      <c r="EB239" s="256"/>
      <c r="EC239" s="256"/>
      <c r="ED239" s="256"/>
      <c r="EE239" s="256"/>
      <c r="EF239" s="256"/>
      <c r="EG239" s="256"/>
      <c r="EH239" s="256"/>
      <c r="EI239" s="256"/>
      <c r="EJ239" s="256"/>
      <c r="EK239" s="256"/>
    </row>
    <row r="240" spans="1:141" s="28" customFormat="1" x14ac:dyDescent="0.2">
      <c r="A240" s="131"/>
      <c r="B240" s="221" t="s">
        <v>777</v>
      </c>
      <c r="C240" s="155"/>
      <c r="D240" s="156"/>
      <c r="E240" s="327">
        <f>SUM(E236:E239)</f>
        <v>443057</v>
      </c>
      <c r="F240" s="305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  <c r="AA240" s="256"/>
      <c r="AB240" s="256"/>
      <c r="AC240" s="256"/>
      <c r="AD240" s="256"/>
      <c r="AE240" s="256"/>
      <c r="AF240" s="256"/>
      <c r="AG240" s="256"/>
      <c r="AH240" s="256"/>
      <c r="AI240" s="256"/>
      <c r="AJ240" s="256"/>
      <c r="AK240" s="256"/>
      <c r="AL240" s="256"/>
      <c r="AM240" s="256"/>
      <c r="AN240" s="256"/>
      <c r="AO240" s="256"/>
      <c r="AP240" s="256"/>
      <c r="AQ240" s="256"/>
      <c r="AR240" s="256"/>
      <c r="AS240" s="256"/>
      <c r="AT240" s="256"/>
      <c r="AU240" s="256"/>
      <c r="AV240" s="256"/>
      <c r="AW240" s="256"/>
      <c r="AX240" s="256"/>
      <c r="AY240" s="256"/>
      <c r="AZ240" s="256"/>
      <c r="BA240" s="256"/>
      <c r="BB240" s="256"/>
      <c r="BC240" s="256"/>
      <c r="BD240" s="256"/>
      <c r="BE240" s="256"/>
      <c r="BF240" s="256"/>
      <c r="BG240" s="256"/>
      <c r="BH240" s="256"/>
      <c r="BI240" s="256"/>
      <c r="BJ240" s="256"/>
      <c r="BK240" s="256"/>
      <c r="BL240" s="256"/>
      <c r="BM240" s="256"/>
      <c r="BN240" s="256"/>
      <c r="BO240" s="256"/>
      <c r="BP240" s="256"/>
      <c r="BQ240" s="256"/>
      <c r="BR240" s="256"/>
      <c r="BS240" s="256"/>
      <c r="BT240" s="256"/>
      <c r="BU240" s="256"/>
      <c r="BV240" s="256"/>
      <c r="BW240" s="256"/>
      <c r="BX240" s="256"/>
      <c r="BY240" s="256"/>
      <c r="BZ240" s="256"/>
      <c r="CA240" s="256"/>
      <c r="CB240" s="256"/>
      <c r="CC240" s="256"/>
      <c r="CD240" s="256"/>
      <c r="CE240" s="256"/>
      <c r="CF240" s="256"/>
      <c r="CG240" s="256"/>
      <c r="CH240" s="256"/>
      <c r="CI240" s="256"/>
      <c r="CJ240" s="256"/>
      <c r="CK240" s="256"/>
      <c r="CL240" s="256"/>
      <c r="CM240" s="256"/>
      <c r="CN240" s="256"/>
      <c r="CO240" s="256"/>
      <c r="CP240" s="256"/>
      <c r="CQ240" s="256"/>
      <c r="CR240" s="256"/>
      <c r="CS240" s="256"/>
      <c r="CT240" s="256"/>
      <c r="CU240" s="256"/>
      <c r="CV240" s="256"/>
      <c r="CW240" s="256"/>
      <c r="CX240" s="256"/>
      <c r="CY240" s="256"/>
      <c r="CZ240" s="256"/>
      <c r="DA240" s="256"/>
      <c r="DB240" s="256"/>
      <c r="DC240" s="256"/>
      <c r="DD240" s="256"/>
      <c r="DE240" s="256"/>
      <c r="DF240" s="256"/>
      <c r="DG240" s="256"/>
      <c r="DH240" s="256"/>
      <c r="DI240" s="256"/>
      <c r="DJ240" s="256"/>
      <c r="DK240" s="256"/>
      <c r="DL240" s="256"/>
      <c r="DM240" s="256"/>
      <c r="DN240" s="256"/>
      <c r="DO240" s="256"/>
      <c r="DP240" s="256"/>
      <c r="DQ240" s="256"/>
      <c r="DR240" s="256"/>
      <c r="DS240" s="256"/>
      <c r="DT240" s="256"/>
      <c r="DU240" s="256"/>
      <c r="DV240" s="256"/>
      <c r="DW240" s="256"/>
      <c r="DX240" s="256"/>
      <c r="DY240" s="256"/>
      <c r="DZ240" s="256"/>
      <c r="EA240" s="256"/>
      <c r="EB240" s="256"/>
      <c r="EC240" s="256"/>
      <c r="ED240" s="256"/>
      <c r="EE240" s="256"/>
      <c r="EF240" s="256"/>
      <c r="EG240" s="256"/>
      <c r="EH240" s="256"/>
      <c r="EI240" s="256"/>
      <c r="EJ240" s="256"/>
      <c r="EK240" s="256"/>
    </row>
    <row r="241" spans="1:141" s="28" customFormat="1" x14ac:dyDescent="0.2">
      <c r="A241" s="131"/>
      <c r="B241" s="222" t="s">
        <v>779</v>
      </c>
      <c r="C241" s="130">
        <v>0.14000000000000001</v>
      </c>
      <c r="D241" s="19"/>
      <c r="E241" s="261">
        <f>E240*C241</f>
        <v>62027.98</v>
      </c>
      <c r="F241" s="305"/>
      <c r="G241" s="256"/>
      <c r="H241" s="256"/>
      <c r="I241" s="256"/>
      <c r="J241" s="256"/>
      <c r="K241" s="256"/>
      <c r="L241" s="256"/>
      <c r="M241" s="256"/>
      <c r="N241" s="256"/>
      <c r="O241" s="256"/>
      <c r="P241" s="256"/>
      <c r="Q241" s="256"/>
      <c r="R241" s="256"/>
      <c r="S241" s="256"/>
      <c r="T241" s="256"/>
      <c r="U241" s="256"/>
      <c r="V241" s="256"/>
      <c r="W241" s="256"/>
      <c r="X241" s="256"/>
      <c r="Y241" s="256"/>
      <c r="Z241" s="256"/>
      <c r="AA241" s="256"/>
      <c r="AB241" s="256"/>
      <c r="AC241" s="256"/>
      <c r="AD241" s="256"/>
      <c r="AE241" s="256"/>
      <c r="AF241" s="256"/>
      <c r="AG241" s="256"/>
      <c r="AH241" s="256"/>
      <c r="AI241" s="256"/>
      <c r="AJ241" s="256"/>
      <c r="AK241" s="256"/>
      <c r="AL241" s="256"/>
      <c r="AM241" s="256"/>
      <c r="AN241" s="256"/>
      <c r="AO241" s="256"/>
      <c r="AP241" s="256"/>
      <c r="AQ241" s="256"/>
      <c r="AR241" s="256"/>
      <c r="AS241" s="256"/>
      <c r="AT241" s="256"/>
      <c r="AU241" s="256"/>
      <c r="AV241" s="256"/>
      <c r="AW241" s="256"/>
      <c r="AX241" s="256"/>
      <c r="AY241" s="256"/>
      <c r="AZ241" s="256"/>
      <c r="BA241" s="256"/>
      <c r="BB241" s="256"/>
      <c r="BC241" s="256"/>
      <c r="BD241" s="256"/>
      <c r="BE241" s="256"/>
      <c r="BF241" s="256"/>
      <c r="BG241" s="256"/>
      <c r="BH241" s="256"/>
      <c r="BI241" s="256"/>
      <c r="BJ241" s="256"/>
      <c r="BK241" s="256"/>
      <c r="BL241" s="256"/>
      <c r="BM241" s="256"/>
      <c r="BN241" s="256"/>
      <c r="BO241" s="256"/>
      <c r="BP241" s="256"/>
      <c r="BQ241" s="256"/>
      <c r="BR241" s="256"/>
      <c r="BS241" s="256"/>
      <c r="BT241" s="256"/>
      <c r="BU241" s="256"/>
      <c r="BV241" s="256"/>
      <c r="BW241" s="256"/>
      <c r="BX241" s="256"/>
      <c r="BY241" s="256"/>
      <c r="BZ241" s="256"/>
      <c r="CA241" s="256"/>
      <c r="CB241" s="256"/>
      <c r="CC241" s="256"/>
      <c r="CD241" s="256"/>
      <c r="CE241" s="256"/>
      <c r="CF241" s="256"/>
      <c r="CG241" s="256"/>
      <c r="CH241" s="256"/>
      <c r="CI241" s="256"/>
      <c r="CJ241" s="256"/>
      <c r="CK241" s="256"/>
      <c r="CL241" s="256"/>
      <c r="CM241" s="256"/>
      <c r="CN241" s="256"/>
      <c r="CO241" s="256"/>
      <c r="CP241" s="256"/>
      <c r="CQ241" s="256"/>
      <c r="CR241" s="256"/>
      <c r="CS241" s="256"/>
      <c r="CT241" s="256"/>
      <c r="CU241" s="256"/>
      <c r="CV241" s="256"/>
      <c r="CW241" s="256"/>
      <c r="CX241" s="256"/>
      <c r="CY241" s="256"/>
      <c r="CZ241" s="256"/>
      <c r="DA241" s="256"/>
      <c r="DB241" s="256"/>
      <c r="DC241" s="256"/>
      <c r="DD241" s="256"/>
      <c r="DE241" s="256"/>
      <c r="DF241" s="256"/>
      <c r="DG241" s="256"/>
      <c r="DH241" s="256"/>
      <c r="DI241" s="256"/>
      <c r="DJ241" s="256"/>
      <c r="DK241" s="256"/>
      <c r="DL241" s="256"/>
      <c r="DM241" s="256"/>
      <c r="DN241" s="256"/>
      <c r="DO241" s="256"/>
      <c r="DP241" s="256"/>
      <c r="DQ241" s="256"/>
      <c r="DR241" s="256"/>
      <c r="DS241" s="256"/>
      <c r="DT241" s="256"/>
      <c r="DU241" s="256"/>
      <c r="DV241" s="256"/>
      <c r="DW241" s="256"/>
      <c r="DX241" s="256"/>
      <c r="DY241" s="256"/>
      <c r="DZ241" s="256"/>
      <c r="EA241" s="256"/>
      <c r="EB241" s="256"/>
      <c r="EC241" s="256"/>
      <c r="ED241" s="256"/>
      <c r="EE241" s="256"/>
      <c r="EF241" s="256"/>
      <c r="EG241" s="256"/>
      <c r="EH241" s="256"/>
      <c r="EI241" s="256"/>
      <c r="EJ241" s="256"/>
      <c r="EK241" s="256"/>
    </row>
    <row r="242" spans="1:141" s="28" customFormat="1" x14ac:dyDescent="0.2">
      <c r="A242" s="131"/>
      <c r="B242" s="222" t="s">
        <v>780</v>
      </c>
      <c r="C242" s="130">
        <v>0.03</v>
      </c>
      <c r="D242" s="19"/>
      <c r="E242" s="261">
        <f>E240*C242</f>
        <v>13291.71</v>
      </c>
      <c r="F242" s="305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  <c r="AA242" s="256"/>
      <c r="AB242" s="256"/>
      <c r="AC242" s="256"/>
      <c r="AD242" s="256"/>
      <c r="AE242" s="256"/>
      <c r="AF242" s="256"/>
      <c r="AG242" s="256"/>
      <c r="AH242" s="256"/>
      <c r="AI242" s="256"/>
      <c r="AJ242" s="256"/>
      <c r="AK242" s="256"/>
      <c r="AL242" s="256"/>
      <c r="AM242" s="256"/>
      <c r="AN242" s="256"/>
      <c r="AO242" s="256"/>
      <c r="AP242" s="256"/>
      <c r="AQ242" s="256"/>
      <c r="AR242" s="256"/>
      <c r="AS242" s="256"/>
      <c r="AT242" s="256"/>
      <c r="AU242" s="256"/>
      <c r="AV242" s="256"/>
      <c r="AW242" s="256"/>
      <c r="AX242" s="256"/>
      <c r="AY242" s="256"/>
      <c r="AZ242" s="256"/>
      <c r="BA242" s="256"/>
      <c r="BB242" s="256"/>
      <c r="BC242" s="256"/>
      <c r="BD242" s="256"/>
      <c r="BE242" s="256"/>
      <c r="BF242" s="256"/>
      <c r="BG242" s="256"/>
      <c r="BH242" s="256"/>
      <c r="BI242" s="256"/>
      <c r="BJ242" s="256"/>
      <c r="BK242" s="256"/>
      <c r="BL242" s="256"/>
      <c r="BM242" s="256"/>
      <c r="BN242" s="256"/>
      <c r="BO242" s="256"/>
      <c r="BP242" s="256"/>
      <c r="BQ242" s="256"/>
      <c r="BR242" s="256"/>
      <c r="BS242" s="256"/>
      <c r="BT242" s="256"/>
      <c r="BU242" s="256"/>
      <c r="BV242" s="256"/>
      <c r="BW242" s="256"/>
      <c r="BX242" s="256"/>
      <c r="BY242" s="256"/>
      <c r="BZ242" s="256"/>
      <c r="CA242" s="256"/>
      <c r="CB242" s="256"/>
      <c r="CC242" s="256"/>
      <c r="CD242" s="256"/>
      <c r="CE242" s="256"/>
      <c r="CF242" s="256"/>
      <c r="CG242" s="256"/>
      <c r="CH242" s="256"/>
      <c r="CI242" s="256"/>
      <c r="CJ242" s="256"/>
      <c r="CK242" s="256"/>
      <c r="CL242" s="256"/>
      <c r="CM242" s="256"/>
      <c r="CN242" s="256"/>
      <c r="CO242" s="256"/>
      <c r="CP242" s="256"/>
      <c r="CQ242" s="256"/>
      <c r="CR242" s="256"/>
      <c r="CS242" s="256"/>
      <c r="CT242" s="256"/>
      <c r="CU242" s="256"/>
      <c r="CV242" s="256"/>
      <c r="CW242" s="256"/>
      <c r="CX242" s="256"/>
      <c r="CY242" s="256"/>
      <c r="CZ242" s="256"/>
      <c r="DA242" s="256"/>
      <c r="DB242" s="256"/>
      <c r="DC242" s="256"/>
      <c r="DD242" s="256"/>
      <c r="DE242" s="256"/>
      <c r="DF242" s="256"/>
      <c r="DG242" s="256"/>
      <c r="DH242" s="256"/>
      <c r="DI242" s="256"/>
      <c r="DJ242" s="256"/>
      <c r="DK242" s="256"/>
      <c r="DL242" s="256"/>
      <c r="DM242" s="256"/>
      <c r="DN242" s="256"/>
      <c r="DO242" s="256"/>
      <c r="DP242" s="256"/>
      <c r="DQ242" s="256"/>
      <c r="DR242" s="256"/>
      <c r="DS242" s="256"/>
      <c r="DT242" s="256"/>
      <c r="DU242" s="256"/>
      <c r="DV242" s="256"/>
      <c r="DW242" s="256"/>
      <c r="DX242" s="256"/>
      <c r="DY242" s="256"/>
      <c r="DZ242" s="256"/>
      <c r="EA242" s="256"/>
      <c r="EB242" s="256"/>
      <c r="EC242" s="256"/>
      <c r="ED242" s="256"/>
      <c r="EE242" s="256"/>
      <c r="EF242" s="256"/>
      <c r="EG242" s="256"/>
      <c r="EH242" s="256"/>
      <c r="EI242" s="256"/>
      <c r="EJ242" s="256"/>
      <c r="EK242" s="256"/>
    </row>
    <row r="243" spans="1:141" s="28" customFormat="1" x14ac:dyDescent="0.2">
      <c r="A243" s="131"/>
      <c r="B243" s="222" t="s">
        <v>781</v>
      </c>
      <c r="C243" s="130">
        <v>0.05</v>
      </c>
      <c r="D243" s="19"/>
      <c r="E243" s="261">
        <f>E240*C243</f>
        <v>22152.850000000002</v>
      </c>
      <c r="F243" s="305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  <c r="AA243" s="256"/>
      <c r="AB243" s="256"/>
      <c r="AC243" s="256"/>
      <c r="AD243" s="256"/>
      <c r="AE243" s="256"/>
      <c r="AF243" s="256"/>
      <c r="AG243" s="256"/>
      <c r="AH243" s="256"/>
      <c r="AI243" s="256"/>
      <c r="AJ243" s="256"/>
      <c r="AK243" s="256"/>
      <c r="AL243" s="256"/>
      <c r="AM243" s="256"/>
      <c r="AN243" s="256"/>
      <c r="AO243" s="256"/>
      <c r="AP243" s="256"/>
      <c r="AQ243" s="256"/>
      <c r="AR243" s="256"/>
      <c r="AS243" s="256"/>
      <c r="AT243" s="256"/>
      <c r="AU243" s="256"/>
      <c r="AV243" s="256"/>
      <c r="AW243" s="256"/>
      <c r="AX243" s="256"/>
      <c r="AY243" s="256"/>
      <c r="AZ243" s="256"/>
      <c r="BA243" s="256"/>
      <c r="BB243" s="256"/>
      <c r="BC243" s="256"/>
      <c r="BD243" s="256"/>
      <c r="BE243" s="256"/>
      <c r="BF243" s="256"/>
      <c r="BG243" s="256"/>
      <c r="BH243" s="256"/>
      <c r="BI243" s="256"/>
      <c r="BJ243" s="256"/>
      <c r="BK243" s="256"/>
      <c r="BL243" s="256"/>
      <c r="BM243" s="256"/>
      <c r="BN243" s="256"/>
      <c r="BO243" s="256"/>
      <c r="BP243" s="256"/>
      <c r="BQ243" s="256"/>
      <c r="BR243" s="256"/>
      <c r="BS243" s="256"/>
      <c r="BT243" s="256"/>
      <c r="BU243" s="256"/>
      <c r="BV243" s="256"/>
      <c r="BW243" s="256"/>
      <c r="BX243" s="256"/>
      <c r="BY243" s="256"/>
      <c r="BZ243" s="256"/>
      <c r="CA243" s="256"/>
      <c r="CB243" s="256"/>
      <c r="CC243" s="256"/>
      <c r="CD243" s="256"/>
      <c r="CE243" s="256"/>
      <c r="CF243" s="256"/>
      <c r="CG243" s="256"/>
      <c r="CH243" s="256"/>
      <c r="CI243" s="256"/>
      <c r="CJ243" s="256"/>
      <c r="CK243" s="256"/>
      <c r="CL243" s="256"/>
      <c r="CM243" s="256"/>
      <c r="CN243" s="256"/>
      <c r="CO243" s="256"/>
      <c r="CP243" s="256"/>
      <c r="CQ243" s="256"/>
      <c r="CR243" s="256"/>
      <c r="CS243" s="256"/>
      <c r="CT243" s="256"/>
      <c r="CU243" s="256"/>
      <c r="CV243" s="256"/>
      <c r="CW243" s="256"/>
      <c r="CX243" s="256"/>
      <c r="CY243" s="256"/>
      <c r="CZ243" s="256"/>
      <c r="DA243" s="256"/>
      <c r="DB243" s="256"/>
      <c r="DC243" s="256"/>
      <c r="DD243" s="256"/>
      <c r="DE243" s="256"/>
      <c r="DF243" s="256"/>
      <c r="DG243" s="256"/>
      <c r="DH243" s="256"/>
      <c r="DI243" s="256"/>
      <c r="DJ243" s="256"/>
      <c r="DK243" s="256"/>
      <c r="DL243" s="256"/>
      <c r="DM243" s="256"/>
      <c r="DN243" s="256"/>
      <c r="DO243" s="256"/>
      <c r="DP243" s="256"/>
      <c r="DQ243" s="256"/>
      <c r="DR243" s="256"/>
      <c r="DS243" s="256"/>
      <c r="DT243" s="256"/>
      <c r="DU243" s="256"/>
      <c r="DV243" s="256"/>
      <c r="DW243" s="256"/>
      <c r="DX243" s="256"/>
      <c r="DY243" s="256"/>
      <c r="DZ243" s="256"/>
      <c r="EA243" s="256"/>
      <c r="EB243" s="256"/>
      <c r="EC243" s="256"/>
      <c r="ED243" s="256"/>
      <c r="EE243" s="256"/>
      <c r="EF243" s="256"/>
      <c r="EG243" s="256"/>
      <c r="EH243" s="256"/>
      <c r="EI243" s="256"/>
      <c r="EJ243" s="256"/>
      <c r="EK243" s="256"/>
    </row>
    <row r="244" spans="1:141" s="28" customFormat="1" x14ac:dyDescent="0.2">
      <c r="A244" s="131"/>
      <c r="B244" s="222" t="s">
        <v>782</v>
      </c>
      <c r="C244" s="130">
        <v>0.19</v>
      </c>
      <c r="D244" s="19"/>
      <c r="E244" s="261">
        <f>E243*C244</f>
        <v>4209.0415000000003</v>
      </c>
      <c r="F244" s="305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  <c r="AA244" s="256"/>
      <c r="AB244" s="256"/>
      <c r="AC244" s="256"/>
      <c r="AD244" s="256"/>
      <c r="AE244" s="256"/>
      <c r="AF244" s="256"/>
      <c r="AG244" s="256"/>
      <c r="AH244" s="256"/>
      <c r="AI244" s="256"/>
      <c r="AJ244" s="256"/>
      <c r="AK244" s="256"/>
      <c r="AL244" s="256"/>
      <c r="AM244" s="256"/>
      <c r="AN244" s="256"/>
      <c r="AO244" s="256"/>
      <c r="AP244" s="256"/>
      <c r="AQ244" s="256"/>
      <c r="AR244" s="256"/>
      <c r="AS244" s="256"/>
      <c r="AT244" s="256"/>
      <c r="AU244" s="256"/>
      <c r="AV244" s="256"/>
      <c r="AW244" s="256"/>
      <c r="AX244" s="256"/>
      <c r="AY244" s="256"/>
      <c r="AZ244" s="256"/>
      <c r="BA244" s="256"/>
      <c r="BB244" s="256"/>
      <c r="BC244" s="256"/>
      <c r="BD244" s="256"/>
      <c r="BE244" s="256"/>
      <c r="BF244" s="256"/>
      <c r="BG244" s="256"/>
      <c r="BH244" s="256"/>
      <c r="BI244" s="256"/>
      <c r="BJ244" s="256"/>
      <c r="BK244" s="256"/>
      <c r="BL244" s="256"/>
      <c r="BM244" s="256"/>
      <c r="BN244" s="256"/>
      <c r="BO244" s="256"/>
      <c r="BP244" s="256"/>
      <c r="BQ244" s="256"/>
      <c r="BR244" s="256"/>
      <c r="BS244" s="256"/>
      <c r="BT244" s="256"/>
      <c r="BU244" s="256"/>
      <c r="BV244" s="256"/>
      <c r="BW244" s="256"/>
      <c r="BX244" s="256"/>
      <c r="BY244" s="256"/>
      <c r="BZ244" s="256"/>
      <c r="CA244" s="256"/>
      <c r="CB244" s="256"/>
      <c r="CC244" s="256"/>
      <c r="CD244" s="256"/>
      <c r="CE244" s="256"/>
      <c r="CF244" s="256"/>
      <c r="CG244" s="256"/>
      <c r="CH244" s="256"/>
      <c r="CI244" s="256"/>
      <c r="CJ244" s="256"/>
      <c r="CK244" s="256"/>
      <c r="CL244" s="256"/>
      <c r="CM244" s="256"/>
      <c r="CN244" s="256"/>
      <c r="CO244" s="256"/>
      <c r="CP244" s="256"/>
      <c r="CQ244" s="256"/>
      <c r="CR244" s="256"/>
      <c r="CS244" s="256"/>
      <c r="CT244" s="256"/>
      <c r="CU244" s="256"/>
      <c r="CV244" s="256"/>
      <c r="CW244" s="256"/>
      <c r="CX244" s="256"/>
      <c r="CY244" s="256"/>
      <c r="CZ244" s="256"/>
      <c r="DA244" s="256"/>
      <c r="DB244" s="256"/>
      <c r="DC244" s="256"/>
      <c r="DD244" s="256"/>
      <c r="DE244" s="256"/>
      <c r="DF244" s="256"/>
      <c r="DG244" s="256"/>
      <c r="DH244" s="256"/>
      <c r="DI244" s="256"/>
      <c r="DJ244" s="256"/>
      <c r="DK244" s="256"/>
      <c r="DL244" s="256"/>
      <c r="DM244" s="256"/>
      <c r="DN244" s="256"/>
      <c r="DO244" s="256"/>
      <c r="DP244" s="256"/>
      <c r="DQ244" s="256"/>
      <c r="DR244" s="256"/>
      <c r="DS244" s="256"/>
      <c r="DT244" s="256"/>
      <c r="DU244" s="256"/>
      <c r="DV244" s="256"/>
      <c r="DW244" s="256"/>
      <c r="DX244" s="256"/>
      <c r="DY244" s="256"/>
      <c r="DZ244" s="256"/>
      <c r="EA244" s="256"/>
      <c r="EB244" s="256"/>
      <c r="EC244" s="256"/>
      <c r="ED244" s="256"/>
      <c r="EE244" s="256"/>
      <c r="EF244" s="256"/>
      <c r="EG244" s="256"/>
      <c r="EH244" s="256"/>
      <c r="EI244" s="256"/>
      <c r="EJ244" s="256"/>
      <c r="EK244" s="256"/>
    </row>
    <row r="245" spans="1:141" s="28" customFormat="1" x14ac:dyDescent="0.2">
      <c r="A245" s="131"/>
      <c r="B245" s="222" t="s">
        <v>783</v>
      </c>
      <c r="C245" s="51"/>
      <c r="D245" s="19"/>
      <c r="E245" s="261">
        <f>SUM(E241:E244)</f>
        <v>101681.58150000001</v>
      </c>
      <c r="F245" s="305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  <c r="AA245" s="256"/>
      <c r="AB245" s="256"/>
      <c r="AC245" s="256"/>
      <c r="AD245" s="256"/>
      <c r="AE245" s="256"/>
      <c r="AF245" s="256"/>
      <c r="AG245" s="256"/>
      <c r="AH245" s="256"/>
      <c r="AI245" s="256"/>
      <c r="AJ245" s="256"/>
      <c r="AK245" s="256"/>
      <c r="AL245" s="256"/>
      <c r="AM245" s="256"/>
      <c r="AN245" s="256"/>
      <c r="AO245" s="256"/>
      <c r="AP245" s="256"/>
      <c r="AQ245" s="256"/>
      <c r="AR245" s="256"/>
      <c r="AS245" s="256"/>
      <c r="AT245" s="256"/>
      <c r="AU245" s="256"/>
      <c r="AV245" s="256"/>
      <c r="AW245" s="256"/>
      <c r="AX245" s="256"/>
      <c r="AY245" s="256"/>
      <c r="AZ245" s="256"/>
      <c r="BA245" s="256"/>
      <c r="BB245" s="256"/>
      <c r="BC245" s="256"/>
      <c r="BD245" s="256"/>
      <c r="BE245" s="256"/>
      <c r="BF245" s="256"/>
      <c r="BG245" s="256"/>
      <c r="BH245" s="256"/>
      <c r="BI245" s="256"/>
      <c r="BJ245" s="256"/>
      <c r="BK245" s="256"/>
      <c r="BL245" s="256"/>
      <c r="BM245" s="256"/>
      <c r="BN245" s="256"/>
      <c r="BO245" s="256"/>
      <c r="BP245" s="256"/>
      <c r="BQ245" s="256"/>
      <c r="BR245" s="256"/>
      <c r="BS245" s="256"/>
      <c r="BT245" s="256"/>
      <c r="BU245" s="256"/>
      <c r="BV245" s="256"/>
      <c r="BW245" s="256"/>
      <c r="BX245" s="256"/>
      <c r="BY245" s="256"/>
      <c r="BZ245" s="256"/>
      <c r="CA245" s="256"/>
      <c r="CB245" s="256"/>
      <c r="CC245" s="256"/>
      <c r="CD245" s="256"/>
      <c r="CE245" s="256"/>
      <c r="CF245" s="256"/>
      <c r="CG245" s="256"/>
      <c r="CH245" s="256"/>
      <c r="CI245" s="256"/>
      <c r="CJ245" s="256"/>
      <c r="CK245" s="256"/>
      <c r="CL245" s="256"/>
      <c r="CM245" s="256"/>
      <c r="CN245" s="256"/>
      <c r="CO245" s="256"/>
      <c r="CP245" s="256"/>
      <c r="CQ245" s="256"/>
      <c r="CR245" s="256"/>
      <c r="CS245" s="256"/>
      <c r="CT245" s="256"/>
      <c r="CU245" s="256"/>
      <c r="CV245" s="256"/>
      <c r="CW245" s="256"/>
      <c r="CX245" s="256"/>
      <c r="CY245" s="256"/>
      <c r="CZ245" s="256"/>
      <c r="DA245" s="256"/>
      <c r="DB245" s="256"/>
      <c r="DC245" s="256"/>
      <c r="DD245" s="256"/>
      <c r="DE245" s="256"/>
      <c r="DF245" s="256"/>
      <c r="DG245" s="256"/>
      <c r="DH245" s="256"/>
      <c r="DI245" s="256"/>
      <c r="DJ245" s="256"/>
      <c r="DK245" s="256"/>
      <c r="DL245" s="256"/>
      <c r="DM245" s="256"/>
      <c r="DN245" s="256"/>
      <c r="DO245" s="256"/>
      <c r="DP245" s="256"/>
      <c r="DQ245" s="256"/>
      <c r="DR245" s="256"/>
      <c r="DS245" s="256"/>
      <c r="DT245" s="256"/>
      <c r="DU245" s="256"/>
      <c r="DV245" s="256"/>
      <c r="DW245" s="256"/>
      <c r="DX245" s="256"/>
      <c r="DY245" s="256"/>
      <c r="DZ245" s="256"/>
      <c r="EA245" s="256"/>
      <c r="EB245" s="256"/>
      <c r="EC245" s="256"/>
      <c r="ED245" s="256"/>
      <c r="EE245" s="256"/>
      <c r="EF245" s="256"/>
      <c r="EG245" s="256"/>
      <c r="EH245" s="256"/>
      <c r="EI245" s="256"/>
      <c r="EJ245" s="256"/>
      <c r="EK245" s="256"/>
    </row>
    <row r="246" spans="1:141" s="28" customFormat="1" ht="10.8" thickBot="1" x14ac:dyDescent="0.25">
      <c r="A246" s="202"/>
      <c r="B246" s="271" t="s">
        <v>778</v>
      </c>
      <c r="C246" s="272"/>
      <c r="D246" s="273"/>
      <c r="E246" s="270">
        <f>E240+E245</f>
        <v>544738.58149999997</v>
      </c>
      <c r="F246" s="305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  <c r="AA246" s="256"/>
      <c r="AB246" s="256"/>
      <c r="AC246" s="256"/>
      <c r="AD246" s="256"/>
      <c r="AE246" s="256"/>
      <c r="AF246" s="256"/>
      <c r="AG246" s="256"/>
      <c r="AH246" s="256"/>
      <c r="AI246" s="256"/>
      <c r="AJ246" s="256"/>
      <c r="AK246" s="256"/>
      <c r="AL246" s="256"/>
      <c r="AM246" s="256"/>
      <c r="AN246" s="256"/>
      <c r="AO246" s="256"/>
      <c r="AP246" s="256"/>
      <c r="AQ246" s="256"/>
      <c r="AR246" s="256"/>
      <c r="AS246" s="256"/>
      <c r="AT246" s="256"/>
      <c r="AU246" s="256"/>
      <c r="AV246" s="256"/>
      <c r="AW246" s="256"/>
      <c r="AX246" s="256"/>
      <c r="AY246" s="256"/>
      <c r="AZ246" s="256"/>
      <c r="BA246" s="256"/>
      <c r="BB246" s="256"/>
      <c r="BC246" s="256"/>
      <c r="BD246" s="256"/>
      <c r="BE246" s="256"/>
      <c r="BF246" s="256"/>
      <c r="BG246" s="256"/>
      <c r="BH246" s="256"/>
      <c r="BI246" s="256"/>
      <c r="BJ246" s="256"/>
      <c r="BK246" s="256"/>
      <c r="BL246" s="256"/>
      <c r="BM246" s="256"/>
      <c r="BN246" s="256"/>
      <c r="BO246" s="256"/>
      <c r="BP246" s="256"/>
      <c r="BQ246" s="256"/>
      <c r="BR246" s="256"/>
      <c r="BS246" s="256"/>
      <c r="BT246" s="256"/>
      <c r="BU246" s="256"/>
      <c r="BV246" s="256"/>
      <c r="BW246" s="256"/>
      <c r="BX246" s="256"/>
      <c r="BY246" s="256"/>
      <c r="BZ246" s="256"/>
      <c r="CA246" s="256"/>
      <c r="CB246" s="256"/>
      <c r="CC246" s="256"/>
      <c r="CD246" s="256"/>
      <c r="CE246" s="256"/>
      <c r="CF246" s="256"/>
      <c r="CG246" s="256"/>
      <c r="CH246" s="256"/>
      <c r="CI246" s="256"/>
      <c r="CJ246" s="256"/>
      <c r="CK246" s="256"/>
      <c r="CL246" s="256"/>
      <c r="CM246" s="256"/>
      <c r="CN246" s="256"/>
      <c r="CO246" s="256"/>
      <c r="CP246" s="256"/>
      <c r="CQ246" s="256"/>
      <c r="CR246" s="256"/>
      <c r="CS246" s="256"/>
      <c r="CT246" s="256"/>
      <c r="CU246" s="256"/>
      <c r="CV246" s="256"/>
      <c r="CW246" s="256"/>
      <c r="CX246" s="256"/>
      <c r="CY246" s="256"/>
      <c r="CZ246" s="256"/>
      <c r="DA246" s="256"/>
      <c r="DB246" s="256"/>
      <c r="DC246" s="256"/>
      <c r="DD246" s="256"/>
      <c r="DE246" s="256"/>
      <c r="DF246" s="256"/>
      <c r="DG246" s="256"/>
      <c r="DH246" s="256"/>
      <c r="DI246" s="256"/>
      <c r="DJ246" s="256"/>
      <c r="DK246" s="256"/>
      <c r="DL246" s="256"/>
      <c r="DM246" s="256"/>
      <c r="DN246" s="256"/>
      <c r="DO246" s="256"/>
      <c r="DP246" s="256"/>
      <c r="DQ246" s="256"/>
      <c r="DR246" s="256"/>
      <c r="DS246" s="256"/>
      <c r="DT246" s="256"/>
      <c r="DU246" s="256"/>
      <c r="DV246" s="256"/>
      <c r="DW246" s="256"/>
      <c r="DX246" s="256"/>
      <c r="DY246" s="256"/>
      <c r="DZ246" s="256"/>
      <c r="EA246" s="256"/>
      <c r="EB246" s="256"/>
      <c r="EC246" s="256"/>
      <c r="ED246" s="256"/>
      <c r="EE246" s="256"/>
      <c r="EF246" s="256"/>
      <c r="EG246" s="256"/>
      <c r="EH246" s="256"/>
      <c r="EI246" s="256"/>
      <c r="EJ246" s="256"/>
      <c r="EK246" s="256"/>
    </row>
    <row r="247" spans="1:141" s="28" customFormat="1" x14ac:dyDescent="0.2">
      <c r="A247" s="249"/>
      <c r="B247" s="262"/>
      <c r="C247" s="251"/>
      <c r="D247" s="184"/>
      <c r="E247" s="316"/>
      <c r="F247" s="305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  <c r="AA247" s="256"/>
      <c r="AB247" s="256"/>
      <c r="AC247" s="256"/>
      <c r="AD247" s="256"/>
      <c r="AE247" s="256"/>
      <c r="AF247" s="256"/>
      <c r="AG247" s="256"/>
      <c r="AH247" s="256"/>
      <c r="AI247" s="256"/>
      <c r="AJ247" s="256"/>
      <c r="AK247" s="256"/>
      <c r="AL247" s="256"/>
      <c r="AM247" s="256"/>
      <c r="AN247" s="256"/>
      <c r="AO247" s="256"/>
      <c r="AP247" s="256"/>
      <c r="AQ247" s="256"/>
      <c r="AR247" s="256"/>
      <c r="AS247" s="256"/>
      <c r="AT247" s="256"/>
      <c r="AU247" s="256"/>
      <c r="AV247" s="256"/>
      <c r="AW247" s="256"/>
      <c r="AX247" s="256"/>
      <c r="AY247" s="256"/>
      <c r="AZ247" s="256"/>
      <c r="BA247" s="256"/>
      <c r="BB247" s="256"/>
      <c r="BC247" s="256"/>
      <c r="BD247" s="256"/>
      <c r="BE247" s="256"/>
      <c r="BF247" s="256"/>
      <c r="BG247" s="256"/>
      <c r="BH247" s="256"/>
      <c r="BI247" s="256"/>
      <c r="BJ247" s="256"/>
      <c r="BK247" s="256"/>
      <c r="BL247" s="256"/>
      <c r="BM247" s="256"/>
      <c r="BN247" s="256"/>
      <c r="BO247" s="256"/>
      <c r="BP247" s="256"/>
      <c r="BQ247" s="256"/>
      <c r="BR247" s="256"/>
      <c r="BS247" s="256"/>
      <c r="BT247" s="256"/>
      <c r="BU247" s="256"/>
      <c r="BV247" s="256"/>
      <c r="BW247" s="256"/>
      <c r="BX247" s="256"/>
      <c r="BY247" s="256"/>
      <c r="BZ247" s="256"/>
      <c r="CA247" s="256"/>
      <c r="CB247" s="256"/>
      <c r="CC247" s="256"/>
      <c r="CD247" s="256"/>
      <c r="CE247" s="256"/>
      <c r="CF247" s="256"/>
      <c r="CG247" s="256"/>
      <c r="CH247" s="256"/>
      <c r="CI247" s="256"/>
      <c r="CJ247" s="256"/>
      <c r="CK247" s="256"/>
      <c r="CL247" s="256"/>
      <c r="CM247" s="256"/>
      <c r="CN247" s="256"/>
      <c r="CO247" s="256"/>
      <c r="CP247" s="256"/>
      <c r="CQ247" s="256"/>
      <c r="CR247" s="256"/>
      <c r="CS247" s="256"/>
      <c r="CT247" s="256"/>
      <c r="CU247" s="256"/>
      <c r="CV247" s="256"/>
      <c r="CW247" s="256"/>
      <c r="CX247" s="256"/>
      <c r="CY247" s="256"/>
      <c r="CZ247" s="256"/>
      <c r="DA247" s="256"/>
      <c r="DB247" s="256"/>
      <c r="DC247" s="256"/>
      <c r="DD247" s="256"/>
      <c r="DE247" s="256"/>
      <c r="DF247" s="256"/>
      <c r="DG247" s="256"/>
      <c r="DH247" s="256"/>
      <c r="DI247" s="256"/>
      <c r="DJ247" s="256"/>
      <c r="DK247" s="256"/>
      <c r="DL247" s="256"/>
      <c r="DM247" s="256"/>
      <c r="DN247" s="256"/>
      <c r="DO247" s="256"/>
      <c r="DP247" s="256"/>
      <c r="DQ247" s="256"/>
      <c r="DR247" s="256"/>
      <c r="DS247" s="256"/>
      <c r="DT247" s="256"/>
      <c r="DU247" s="256"/>
      <c r="DV247" s="256"/>
      <c r="DW247" s="256"/>
      <c r="DX247" s="256"/>
      <c r="DY247" s="256"/>
      <c r="DZ247" s="256"/>
      <c r="EA247" s="256"/>
      <c r="EB247" s="256"/>
      <c r="EC247" s="256"/>
      <c r="ED247" s="256"/>
      <c r="EE247" s="256"/>
      <c r="EF247" s="256"/>
      <c r="EG247" s="256"/>
      <c r="EH247" s="256"/>
      <c r="EI247" s="256"/>
      <c r="EJ247" s="256"/>
      <c r="EK247" s="256"/>
    </row>
    <row r="248" spans="1:141" s="28" customFormat="1" ht="10.8" thickBot="1" x14ac:dyDescent="0.25">
      <c r="A248" s="249"/>
      <c r="B248" s="262"/>
      <c r="C248" s="251"/>
      <c r="D248" s="184"/>
      <c r="E248" s="316"/>
      <c r="F248" s="305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  <c r="AA248" s="256"/>
      <c r="AB248" s="256"/>
      <c r="AC248" s="256"/>
      <c r="AD248" s="256"/>
      <c r="AE248" s="256"/>
      <c r="AF248" s="256"/>
      <c r="AG248" s="256"/>
      <c r="AH248" s="256"/>
      <c r="AI248" s="256"/>
      <c r="AJ248" s="256"/>
      <c r="AK248" s="256"/>
      <c r="AL248" s="256"/>
      <c r="AM248" s="256"/>
      <c r="AN248" s="256"/>
      <c r="AO248" s="256"/>
      <c r="AP248" s="256"/>
      <c r="AQ248" s="256"/>
      <c r="AR248" s="256"/>
      <c r="AS248" s="256"/>
      <c r="AT248" s="256"/>
      <c r="AU248" s="256"/>
      <c r="AV248" s="256"/>
      <c r="AW248" s="256"/>
      <c r="AX248" s="256"/>
      <c r="AY248" s="256"/>
      <c r="AZ248" s="256"/>
      <c r="BA248" s="256"/>
      <c r="BB248" s="256"/>
      <c r="BC248" s="256"/>
      <c r="BD248" s="256"/>
      <c r="BE248" s="256"/>
      <c r="BF248" s="256"/>
      <c r="BG248" s="256"/>
      <c r="BH248" s="256"/>
      <c r="BI248" s="256"/>
      <c r="BJ248" s="256"/>
      <c r="BK248" s="256"/>
      <c r="BL248" s="256"/>
      <c r="BM248" s="256"/>
      <c r="BN248" s="256"/>
      <c r="BO248" s="256"/>
      <c r="BP248" s="256"/>
      <c r="BQ248" s="256"/>
      <c r="BR248" s="256"/>
      <c r="BS248" s="256"/>
      <c r="BT248" s="256"/>
      <c r="BU248" s="256"/>
      <c r="BV248" s="256"/>
      <c r="BW248" s="256"/>
      <c r="BX248" s="256"/>
      <c r="BY248" s="256"/>
      <c r="BZ248" s="256"/>
      <c r="CA248" s="256"/>
      <c r="CB248" s="256"/>
      <c r="CC248" s="256"/>
      <c r="CD248" s="256"/>
      <c r="CE248" s="256"/>
      <c r="CF248" s="256"/>
      <c r="CG248" s="256"/>
      <c r="CH248" s="256"/>
      <c r="CI248" s="256"/>
      <c r="CJ248" s="256"/>
      <c r="CK248" s="256"/>
      <c r="CL248" s="256"/>
      <c r="CM248" s="256"/>
      <c r="CN248" s="256"/>
      <c r="CO248" s="256"/>
      <c r="CP248" s="256"/>
      <c r="CQ248" s="256"/>
      <c r="CR248" s="256"/>
      <c r="CS248" s="256"/>
      <c r="CT248" s="256"/>
      <c r="CU248" s="256"/>
      <c r="CV248" s="256"/>
      <c r="CW248" s="256"/>
      <c r="CX248" s="256"/>
      <c r="CY248" s="256"/>
      <c r="CZ248" s="256"/>
      <c r="DA248" s="256"/>
      <c r="DB248" s="256"/>
      <c r="DC248" s="256"/>
      <c r="DD248" s="256"/>
      <c r="DE248" s="256"/>
      <c r="DF248" s="256"/>
      <c r="DG248" s="256"/>
      <c r="DH248" s="256"/>
      <c r="DI248" s="256"/>
      <c r="DJ248" s="256"/>
      <c r="DK248" s="256"/>
      <c r="DL248" s="256"/>
      <c r="DM248" s="256"/>
      <c r="DN248" s="256"/>
      <c r="DO248" s="256"/>
      <c r="DP248" s="256"/>
      <c r="DQ248" s="256"/>
      <c r="DR248" s="256"/>
      <c r="DS248" s="256"/>
      <c r="DT248" s="256"/>
      <c r="DU248" s="256"/>
      <c r="DV248" s="256"/>
      <c r="DW248" s="256"/>
      <c r="DX248" s="256"/>
      <c r="DY248" s="256"/>
      <c r="DZ248" s="256"/>
      <c r="EA248" s="256"/>
      <c r="EB248" s="256"/>
      <c r="EC248" s="256"/>
      <c r="ED248" s="256"/>
      <c r="EE248" s="256"/>
      <c r="EF248" s="256"/>
      <c r="EG248" s="256"/>
      <c r="EH248" s="256"/>
      <c r="EI248" s="256"/>
      <c r="EJ248" s="256"/>
      <c r="EK248" s="256"/>
    </row>
    <row r="249" spans="1:141" s="60" customFormat="1" ht="24" customHeight="1" thickBot="1" x14ac:dyDescent="0.25">
      <c r="A249" s="336" t="s">
        <v>258</v>
      </c>
      <c r="B249" s="337"/>
      <c r="C249" s="183"/>
      <c r="D249" s="184"/>
      <c r="E249" s="316"/>
      <c r="F249" s="302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  <c r="Q249" s="255"/>
      <c r="R249" s="255"/>
      <c r="S249" s="255"/>
      <c r="T249" s="255"/>
      <c r="U249" s="255"/>
      <c r="V249" s="255"/>
      <c r="W249" s="255"/>
      <c r="X249" s="255"/>
      <c r="Y249" s="255"/>
      <c r="Z249" s="255"/>
      <c r="AA249" s="255"/>
      <c r="AB249" s="255"/>
      <c r="AC249" s="255"/>
      <c r="AD249" s="255"/>
      <c r="AE249" s="255"/>
      <c r="AF249" s="255"/>
      <c r="AG249" s="255"/>
      <c r="AH249" s="255"/>
      <c r="AI249" s="255"/>
      <c r="AJ249" s="255"/>
      <c r="AK249" s="255"/>
      <c r="AL249" s="255"/>
      <c r="AM249" s="255"/>
      <c r="AN249" s="255"/>
      <c r="AO249" s="255"/>
      <c r="AP249" s="255"/>
      <c r="AQ249" s="255"/>
      <c r="AR249" s="255"/>
      <c r="AS249" s="255"/>
      <c r="AT249" s="255"/>
      <c r="AU249" s="255"/>
      <c r="AV249" s="255"/>
      <c r="AW249" s="255"/>
      <c r="AX249" s="255"/>
      <c r="AY249" s="255"/>
      <c r="AZ249" s="255"/>
      <c r="BA249" s="255"/>
      <c r="BB249" s="255"/>
      <c r="BC249" s="255"/>
      <c r="BD249" s="255"/>
      <c r="BE249" s="255"/>
      <c r="BF249" s="255"/>
      <c r="BG249" s="255"/>
      <c r="BH249" s="255"/>
      <c r="BI249" s="255"/>
      <c r="BJ249" s="255"/>
      <c r="BK249" s="255"/>
      <c r="BL249" s="255"/>
      <c r="BM249" s="255"/>
      <c r="BN249" s="255"/>
      <c r="BO249" s="255"/>
      <c r="BP249" s="255"/>
      <c r="BQ249" s="255"/>
      <c r="BR249" s="255"/>
      <c r="BS249" s="255"/>
      <c r="BT249" s="255"/>
      <c r="BU249" s="255"/>
      <c r="BV249" s="255"/>
      <c r="BW249" s="255"/>
      <c r="BX249" s="255"/>
      <c r="BY249" s="255"/>
      <c r="BZ249" s="255"/>
      <c r="CA249" s="255"/>
      <c r="CB249" s="255"/>
      <c r="CC249" s="255"/>
      <c r="CD249" s="255"/>
      <c r="CE249" s="255"/>
      <c r="CF249" s="255"/>
      <c r="CG249" s="255"/>
      <c r="CH249" s="255"/>
      <c r="CI249" s="255"/>
      <c r="CJ249" s="255"/>
      <c r="CK249" s="255"/>
      <c r="CL249" s="255"/>
      <c r="CM249" s="255"/>
      <c r="CN249" s="255"/>
      <c r="CO249" s="255"/>
      <c r="CP249" s="255"/>
      <c r="CQ249" s="255"/>
      <c r="CR249" s="255"/>
      <c r="CS249" s="255"/>
      <c r="CT249" s="255"/>
      <c r="CU249" s="255"/>
      <c r="CV249" s="255"/>
      <c r="CW249" s="255"/>
      <c r="CX249" s="255"/>
      <c r="CY249" s="255"/>
      <c r="CZ249" s="255"/>
      <c r="DA249" s="255"/>
      <c r="DB249" s="255"/>
      <c r="DC249" s="255"/>
      <c r="DD249" s="255"/>
      <c r="DE249" s="255"/>
      <c r="DF249" s="255"/>
      <c r="DG249" s="255"/>
      <c r="DH249" s="255"/>
      <c r="DI249" s="255"/>
      <c r="DJ249" s="255"/>
      <c r="DK249" s="255"/>
      <c r="DL249" s="255"/>
      <c r="DM249" s="255"/>
      <c r="DN249" s="255"/>
      <c r="DO249" s="255"/>
      <c r="DP249" s="255"/>
      <c r="DQ249" s="255"/>
      <c r="DR249" s="255"/>
      <c r="DS249" s="255"/>
      <c r="DT249" s="255"/>
      <c r="DU249" s="255"/>
      <c r="DV249" s="255"/>
      <c r="DW249" s="255"/>
      <c r="DX249" s="255"/>
      <c r="DY249" s="255"/>
      <c r="DZ249" s="255"/>
      <c r="EA249" s="255"/>
      <c r="EB249" s="255"/>
      <c r="EC249" s="255"/>
      <c r="ED249" s="255"/>
      <c r="EE249" s="255"/>
      <c r="EF249" s="255"/>
      <c r="EG249" s="255"/>
      <c r="EH249" s="255"/>
      <c r="EI249" s="255"/>
      <c r="EJ249" s="255"/>
      <c r="EK249" s="255"/>
    </row>
    <row r="250" spans="1:141" s="28" customFormat="1" ht="20.399999999999999" x14ac:dyDescent="0.2">
      <c r="A250" s="204">
        <v>181</v>
      </c>
      <c r="B250" s="205" t="s">
        <v>259</v>
      </c>
      <c r="C250" s="54" t="s">
        <v>156</v>
      </c>
      <c r="D250" s="19">
        <v>1</v>
      </c>
      <c r="E250" s="307">
        <v>116932</v>
      </c>
      <c r="F250" s="303">
        <f>ROUND(E250,0)</f>
        <v>116932</v>
      </c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  <c r="AA250" s="256"/>
      <c r="AB250" s="256"/>
      <c r="AC250" s="256"/>
      <c r="AD250" s="256"/>
      <c r="AE250" s="256"/>
      <c r="AF250" s="256"/>
      <c r="AG250" s="256"/>
      <c r="AH250" s="256"/>
      <c r="AI250" s="256"/>
      <c r="AJ250" s="256"/>
      <c r="AK250" s="256"/>
      <c r="AL250" s="256"/>
      <c r="AM250" s="256"/>
      <c r="AN250" s="256"/>
      <c r="AO250" s="256"/>
      <c r="AP250" s="256"/>
      <c r="AQ250" s="256"/>
      <c r="AR250" s="256"/>
      <c r="AS250" s="256"/>
      <c r="AT250" s="256"/>
      <c r="AU250" s="256"/>
      <c r="AV250" s="256"/>
      <c r="AW250" s="256"/>
      <c r="AX250" s="256"/>
      <c r="AY250" s="256"/>
      <c r="AZ250" s="256"/>
      <c r="BA250" s="256"/>
      <c r="BB250" s="256"/>
      <c r="BC250" s="256"/>
      <c r="BD250" s="256"/>
      <c r="BE250" s="256"/>
      <c r="BF250" s="256"/>
      <c r="BG250" s="256"/>
      <c r="BH250" s="256"/>
      <c r="BI250" s="256"/>
      <c r="BJ250" s="256"/>
      <c r="BK250" s="256"/>
      <c r="BL250" s="256"/>
      <c r="BM250" s="256"/>
      <c r="BN250" s="256"/>
      <c r="BO250" s="256"/>
      <c r="BP250" s="256"/>
      <c r="BQ250" s="256"/>
      <c r="BR250" s="256"/>
      <c r="BS250" s="256"/>
      <c r="BT250" s="256"/>
      <c r="BU250" s="256"/>
      <c r="BV250" s="256"/>
      <c r="BW250" s="256"/>
      <c r="BX250" s="256"/>
      <c r="BY250" s="256"/>
      <c r="BZ250" s="256"/>
      <c r="CA250" s="256"/>
      <c r="CB250" s="256"/>
      <c r="CC250" s="256"/>
      <c r="CD250" s="256"/>
      <c r="CE250" s="256"/>
      <c r="CF250" s="256"/>
      <c r="CG250" s="256"/>
      <c r="CH250" s="256"/>
      <c r="CI250" s="256"/>
      <c r="CJ250" s="256"/>
      <c r="CK250" s="256"/>
      <c r="CL250" s="256"/>
      <c r="CM250" s="256"/>
      <c r="CN250" s="256"/>
      <c r="CO250" s="256"/>
      <c r="CP250" s="256"/>
      <c r="CQ250" s="256"/>
      <c r="CR250" s="256"/>
      <c r="CS250" s="256"/>
      <c r="CT250" s="256"/>
      <c r="CU250" s="256"/>
      <c r="CV250" s="256"/>
      <c r="CW250" s="256"/>
      <c r="CX250" s="256"/>
      <c r="CY250" s="256"/>
      <c r="CZ250" s="256"/>
      <c r="DA250" s="256"/>
      <c r="DB250" s="256"/>
      <c r="DC250" s="256"/>
      <c r="DD250" s="256"/>
      <c r="DE250" s="256"/>
      <c r="DF250" s="256"/>
      <c r="DG250" s="256"/>
      <c r="DH250" s="256"/>
      <c r="DI250" s="256"/>
      <c r="DJ250" s="256"/>
      <c r="DK250" s="256"/>
      <c r="DL250" s="256"/>
      <c r="DM250" s="256"/>
      <c r="DN250" s="256"/>
      <c r="DO250" s="256"/>
      <c r="DP250" s="256"/>
      <c r="DQ250" s="256"/>
      <c r="DR250" s="256"/>
      <c r="DS250" s="256"/>
      <c r="DT250" s="256"/>
      <c r="DU250" s="256"/>
      <c r="DV250" s="256"/>
      <c r="DW250" s="256"/>
      <c r="DX250" s="256"/>
      <c r="DY250" s="256"/>
      <c r="DZ250" s="256"/>
      <c r="EA250" s="256"/>
      <c r="EB250" s="256"/>
      <c r="EC250" s="256"/>
      <c r="ED250" s="256"/>
      <c r="EE250" s="256"/>
      <c r="EF250" s="256"/>
      <c r="EG250" s="256"/>
      <c r="EH250" s="256"/>
      <c r="EI250" s="256"/>
      <c r="EJ250" s="256"/>
      <c r="EK250" s="256"/>
    </row>
    <row r="251" spans="1:141" s="28" customFormat="1" ht="20.399999999999999" x14ac:dyDescent="0.2">
      <c r="A251" s="40">
        <v>182</v>
      </c>
      <c r="B251" s="56" t="s">
        <v>260</v>
      </c>
      <c r="C251" s="54" t="s">
        <v>261</v>
      </c>
      <c r="D251" s="19">
        <v>1</v>
      </c>
      <c r="E251" s="307">
        <v>96586</v>
      </c>
      <c r="F251" s="303">
        <f t="shared" ref="F251:F270" si="7">ROUND(E251,0)</f>
        <v>96586</v>
      </c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  <c r="AA251" s="256"/>
      <c r="AB251" s="256"/>
      <c r="AC251" s="256"/>
      <c r="AD251" s="256"/>
      <c r="AE251" s="256"/>
      <c r="AF251" s="256"/>
      <c r="AG251" s="256"/>
      <c r="AH251" s="256"/>
      <c r="AI251" s="256"/>
      <c r="AJ251" s="256"/>
      <c r="AK251" s="256"/>
      <c r="AL251" s="256"/>
      <c r="AM251" s="256"/>
      <c r="AN251" s="256"/>
      <c r="AO251" s="256"/>
      <c r="AP251" s="256"/>
      <c r="AQ251" s="256"/>
      <c r="AR251" s="256"/>
      <c r="AS251" s="256"/>
      <c r="AT251" s="256"/>
      <c r="AU251" s="256"/>
      <c r="AV251" s="256"/>
      <c r="AW251" s="256"/>
      <c r="AX251" s="256"/>
      <c r="AY251" s="256"/>
      <c r="AZ251" s="256"/>
      <c r="BA251" s="256"/>
      <c r="BB251" s="256"/>
      <c r="BC251" s="256"/>
      <c r="BD251" s="256"/>
      <c r="BE251" s="256"/>
      <c r="BF251" s="256"/>
      <c r="BG251" s="256"/>
      <c r="BH251" s="256"/>
      <c r="BI251" s="256"/>
      <c r="BJ251" s="256"/>
      <c r="BK251" s="256"/>
      <c r="BL251" s="256"/>
      <c r="BM251" s="256"/>
      <c r="BN251" s="256"/>
      <c r="BO251" s="256"/>
      <c r="BP251" s="256"/>
      <c r="BQ251" s="256"/>
      <c r="BR251" s="256"/>
      <c r="BS251" s="256"/>
      <c r="BT251" s="256"/>
      <c r="BU251" s="256"/>
      <c r="BV251" s="256"/>
      <c r="BW251" s="256"/>
      <c r="BX251" s="256"/>
      <c r="BY251" s="256"/>
      <c r="BZ251" s="256"/>
      <c r="CA251" s="256"/>
      <c r="CB251" s="256"/>
      <c r="CC251" s="256"/>
      <c r="CD251" s="256"/>
      <c r="CE251" s="256"/>
      <c r="CF251" s="256"/>
      <c r="CG251" s="256"/>
      <c r="CH251" s="256"/>
      <c r="CI251" s="256"/>
      <c r="CJ251" s="256"/>
      <c r="CK251" s="256"/>
      <c r="CL251" s="256"/>
      <c r="CM251" s="256"/>
      <c r="CN251" s="256"/>
      <c r="CO251" s="256"/>
      <c r="CP251" s="256"/>
      <c r="CQ251" s="256"/>
      <c r="CR251" s="256"/>
      <c r="CS251" s="256"/>
      <c r="CT251" s="256"/>
      <c r="CU251" s="256"/>
      <c r="CV251" s="256"/>
      <c r="CW251" s="256"/>
      <c r="CX251" s="256"/>
      <c r="CY251" s="256"/>
      <c r="CZ251" s="256"/>
      <c r="DA251" s="256"/>
      <c r="DB251" s="256"/>
      <c r="DC251" s="256"/>
      <c r="DD251" s="256"/>
      <c r="DE251" s="256"/>
      <c r="DF251" s="256"/>
      <c r="DG251" s="256"/>
      <c r="DH251" s="256"/>
      <c r="DI251" s="256"/>
      <c r="DJ251" s="256"/>
      <c r="DK251" s="256"/>
      <c r="DL251" s="256"/>
      <c r="DM251" s="256"/>
      <c r="DN251" s="256"/>
      <c r="DO251" s="256"/>
      <c r="DP251" s="256"/>
      <c r="DQ251" s="256"/>
      <c r="DR251" s="256"/>
      <c r="DS251" s="256"/>
      <c r="DT251" s="256"/>
      <c r="DU251" s="256"/>
      <c r="DV251" s="256"/>
      <c r="DW251" s="256"/>
      <c r="DX251" s="256"/>
      <c r="DY251" s="256"/>
      <c r="DZ251" s="256"/>
      <c r="EA251" s="256"/>
      <c r="EB251" s="256"/>
      <c r="EC251" s="256"/>
      <c r="ED251" s="256"/>
      <c r="EE251" s="256"/>
      <c r="EF251" s="256"/>
      <c r="EG251" s="256"/>
      <c r="EH251" s="256"/>
      <c r="EI251" s="256"/>
      <c r="EJ251" s="256"/>
      <c r="EK251" s="256"/>
    </row>
    <row r="252" spans="1:141" s="28" customFormat="1" x14ac:dyDescent="0.2">
      <c r="A252" s="40">
        <v>183</v>
      </c>
      <c r="B252" s="56" t="s">
        <v>262</v>
      </c>
      <c r="C252" s="54" t="s">
        <v>153</v>
      </c>
      <c r="D252" s="19">
        <v>1</v>
      </c>
      <c r="E252" s="307">
        <v>99971</v>
      </c>
      <c r="F252" s="303">
        <f t="shared" si="7"/>
        <v>99971</v>
      </c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  <c r="AA252" s="256"/>
      <c r="AB252" s="256"/>
      <c r="AC252" s="256"/>
      <c r="AD252" s="256"/>
      <c r="AE252" s="256"/>
      <c r="AF252" s="256"/>
      <c r="AG252" s="256"/>
      <c r="AH252" s="256"/>
      <c r="AI252" s="256"/>
      <c r="AJ252" s="256"/>
      <c r="AK252" s="256"/>
      <c r="AL252" s="256"/>
      <c r="AM252" s="256"/>
      <c r="AN252" s="256"/>
      <c r="AO252" s="256"/>
      <c r="AP252" s="256"/>
      <c r="AQ252" s="256"/>
      <c r="AR252" s="256"/>
      <c r="AS252" s="256"/>
      <c r="AT252" s="256"/>
      <c r="AU252" s="256"/>
      <c r="AV252" s="256"/>
      <c r="AW252" s="256"/>
      <c r="AX252" s="256"/>
      <c r="AY252" s="256"/>
      <c r="AZ252" s="256"/>
      <c r="BA252" s="256"/>
      <c r="BB252" s="256"/>
      <c r="BC252" s="256"/>
      <c r="BD252" s="256"/>
      <c r="BE252" s="256"/>
      <c r="BF252" s="256"/>
      <c r="BG252" s="256"/>
      <c r="BH252" s="256"/>
      <c r="BI252" s="256"/>
      <c r="BJ252" s="256"/>
      <c r="BK252" s="256"/>
      <c r="BL252" s="256"/>
      <c r="BM252" s="256"/>
      <c r="BN252" s="256"/>
      <c r="BO252" s="256"/>
      <c r="BP252" s="256"/>
      <c r="BQ252" s="256"/>
      <c r="BR252" s="256"/>
      <c r="BS252" s="256"/>
      <c r="BT252" s="256"/>
      <c r="BU252" s="256"/>
      <c r="BV252" s="256"/>
      <c r="BW252" s="256"/>
      <c r="BX252" s="256"/>
      <c r="BY252" s="256"/>
      <c r="BZ252" s="256"/>
      <c r="CA252" s="256"/>
      <c r="CB252" s="256"/>
      <c r="CC252" s="256"/>
      <c r="CD252" s="256"/>
      <c r="CE252" s="256"/>
      <c r="CF252" s="256"/>
      <c r="CG252" s="256"/>
      <c r="CH252" s="256"/>
      <c r="CI252" s="256"/>
      <c r="CJ252" s="256"/>
      <c r="CK252" s="256"/>
      <c r="CL252" s="256"/>
      <c r="CM252" s="256"/>
      <c r="CN252" s="256"/>
      <c r="CO252" s="256"/>
      <c r="CP252" s="256"/>
      <c r="CQ252" s="256"/>
      <c r="CR252" s="256"/>
      <c r="CS252" s="256"/>
      <c r="CT252" s="256"/>
      <c r="CU252" s="256"/>
      <c r="CV252" s="256"/>
      <c r="CW252" s="256"/>
      <c r="CX252" s="256"/>
      <c r="CY252" s="256"/>
      <c r="CZ252" s="256"/>
      <c r="DA252" s="256"/>
      <c r="DB252" s="256"/>
      <c r="DC252" s="256"/>
      <c r="DD252" s="256"/>
      <c r="DE252" s="256"/>
      <c r="DF252" s="256"/>
      <c r="DG252" s="256"/>
      <c r="DH252" s="256"/>
      <c r="DI252" s="256"/>
      <c r="DJ252" s="256"/>
      <c r="DK252" s="256"/>
      <c r="DL252" s="256"/>
      <c r="DM252" s="256"/>
      <c r="DN252" s="256"/>
      <c r="DO252" s="256"/>
      <c r="DP252" s="256"/>
      <c r="DQ252" s="256"/>
      <c r="DR252" s="256"/>
      <c r="DS252" s="256"/>
      <c r="DT252" s="256"/>
      <c r="DU252" s="256"/>
      <c r="DV252" s="256"/>
      <c r="DW252" s="256"/>
      <c r="DX252" s="256"/>
      <c r="DY252" s="256"/>
      <c r="DZ252" s="256"/>
      <c r="EA252" s="256"/>
      <c r="EB252" s="256"/>
      <c r="EC252" s="256"/>
      <c r="ED252" s="256"/>
      <c r="EE252" s="256"/>
      <c r="EF252" s="256"/>
      <c r="EG252" s="256"/>
      <c r="EH252" s="256"/>
      <c r="EI252" s="256"/>
      <c r="EJ252" s="256"/>
      <c r="EK252" s="256"/>
    </row>
    <row r="253" spans="1:141" s="28" customFormat="1" x14ac:dyDescent="0.2">
      <c r="A253" s="40">
        <v>184</v>
      </c>
      <c r="B253" s="56" t="s">
        <v>263</v>
      </c>
      <c r="C253" s="54" t="s">
        <v>154</v>
      </c>
      <c r="D253" s="19">
        <v>1</v>
      </c>
      <c r="E253" s="307">
        <v>125519</v>
      </c>
      <c r="F253" s="303">
        <f t="shared" si="7"/>
        <v>125519</v>
      </c>
      <c r="G253" s="256"/>
      <c r="H253" s="256"/>
      <c r="I253" s="256"/>
      <c r="J253" s="256"/>
      <c r="K253" s="256"/>
      <c r="L253" s="256"/>
      <c r="M253" s="256"/>
      <c r="N253" s="256"/>
      <c r="O253" s="256"/>
      <c r="P253" s="256"/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  <c r="AA253" s="256"/>
      <c r="AB253" s="256"/>
      <c r="AC253" s="256"/>
      <c r="AD253" s="256"/>
      <c r="AE253" s="256"/>
      <c r="AF253" s="256"/>
      <c r="AG253" s="256"/>
      <c r="AH253" s="256"/>
      <c r="AI253" s="256"/>
      <c r="AJ253" s="256"/>
      <c r="AK253" s="256"/>
      <c r="AL253" s="256"/>
      <c r="AM253" s="256"/>
      <c r="AN253" s="256"/>
      <c r="AO253" s="256"/>
      <c r="AP253" s="256"/>
      <c r="AQ253" s="256"/>
      <c r="AR253" s="256"/>
      <c r="AS253" s="256"/>
      <c r="AT253" s="256"/>
      <c r="AU253" s="256"/>
      <c r="AV253" s="256"/>
      <c r="AW253" s="256"/>
      <c r="AX253" s="256"/>
      <c r="AY253" s="256"/>
      <c r="AZ253" s="256"/>
      <c r="BA253" s="256"/>
      <c r="BB253" s="256"/>
      <c r="BC253" s="256"/>
      <c r="BD253" s="256"/>
      <c r="BE253" s="256"/>
      <c r="BF253" s="256"/>
      <c r="BG253" s="256"/>
      <c r="BH253" s="256"/>
      <c r="BI253" s="256"/>
      <c r="BJ253" s="256"/>
      <c r="BK253" s="256"/>
      <c r="BL253" s="256"/>
      <c r="BM253" s="256"/>
      <c r="BN253" s="256"/>
      <c r="BO253" s="256"/>
      <c r="BP253" s="256"/>
      <c r="BQ253" s="256"/>
      <c r="BR253" s="256"/>
      <c r="BS253" s="256"/>
      <c r="BT253" s="256"/>
      <c r="BU253" s="256"/>
      <c r="BV253" s="256"/>
      <c r="BW253" s="256"/>
      <c r="BX253" s="256"/>
      <c r="BY253" s="256"/>
      <c r="BZ253" s="256"/>
      <c r="CA253" s="256"/>
      <c r="CB253" s="256"/>
      <c r="CC253" s="256"/>
      <c r="CD253" s="256"/>
      <c r="CE253" s="256"/>
      <c r="CF253" s="256"/>
      <c r="CG253" s="256"/>
      <c r="CH253" s="256"/>
      <c r="CI253" s="256"/>
      <c r="CJ253" s="256"/>
      <c r="CK253" s="256"/>
      <c r="CL253" s="256"/>
      <c r="CM253" s="256"/>
      <c r="CN253" s="256"/>
      <c r="CO253" s="256"/>
      <c r="CP253" s="256"/>
      <c r="CQ253" s="256"/>
      <c r="CR253" s="256"/>
      <c r="CS253" s="256"/>
      <c r="CT253" s="256"/>
      <c r="CU253" s="256"/>
      <c r="CV253" s="256"/>
      <c r="CW253" s="256"/>
      <c r="CX253" s="256"/>
      <c r="CY253" s="256"/>
      <c r="CZ253" s="256"/>
      <c r="DA253" s="256"/>
      <c r="DB253" s="256"/>
      <c r="DC253" s="256"/>
      <c r="DD253" s="256"/>
      <c r="DE253" s="256"/>
      <c r="DF253" s="256"/>
      <c r="DG253" s="256"/>
      <c r="DH253" s="256"/>
      <c r="DI253" s="256"/>
      <c r="DJ253" s="256"/>
      <c r="DK253" s="256"/>
      <c r="DL253" s="256"/>
      <c r="DM253" s="256"/>
      <c r="DN253" s="256"/>
      <c r="DO253" s="256"/>
      <c r="DP253" s="256"/>
      <c r="DQ253" s="256"/>
      <c r="DR253" s="256"/>
      <c r="DS253" s="256"/>
      <c r="DT253" s="256"/>
      <c r="DU253" s="256"/>
      <c r="DV253" s="256"/>
      <c r="DW253" s="256"/>
      <c r="DX253" s="256"/>
      <c r="DY253" s="256"/>
      <c r="DZ253" s="256"/>
      <c r="EA253" s="256"/>
      <c r="EB253" s="256"/>
      <c r="EC253" s="256"/>
      <c r="ED253" s="256"/>
      <c r="EE253" s="256"/>
      <c r="EF253" s="256"/>
      <c r="EG253" s="256"/>
      <c r="EH253" s="256"/>
      <c r="EI253" s="256"/>
      <c r="EJ253" s="256"/>
      <c r="EK253" s="256"/>
    </row>
    <row r="254" spans="1:141" s="28" customFormat="1" x14ac:dyDescent="0.2">
      <c r="A254" s="40">
        <v>185</v>
      </c>
      <c r="B254" s="56" t="s">
        <v>235</v>
      </c>
      <c r="C254" s="54" t="s">
        <v>154</v>
      </c>
      <c r="D254" s="19">
        <v>1</v>
      </c>
      <c r="E254" s="307">
        <v>61409</v>
      </c>
      <c r="F254" s="303">
        <f t="shared" si="7"/>
        <v>61409</v>
      </c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  <c r="AA254" s="256"/>
      <c r="AB254" s="256"/>
      <c r="AC254" s="256"/>
      <c r="AD254" s="256"/>
      <c r="AE254" s="256"/>
      <c r="AF254" s="256"/>
      <c r="AG254" s="256"/>
      <c r="AH254" s="256"/>
      <c r="AI254" s="256"/>
      <c r="AJ254" s="256"/>
      <c r="AK254" s="256"/>
      <c r="AL254" s="256"/>
      <c r="AM254" s="256"/>
      <c r="AN254" s="256"/>
      <c r="AO254" s="256"/>
      <c r="AP254" s="256"/>
      <c r="AQ254" s="256"/>
      <c r="AR254" s="256"/>
      <c r="AS254" s="256"/>
      <c r="AT254" s="256"/>
      <c r="AU254" s="256"/>
      <c r="AV254" s="256"/>
      <c r="AW254" s="256"/>
      <c r="AX254" s="256"/>
      <c r="AY254" s="256"/>
      <c r="AZ254" s="256"/>
      <c r="BA254" s="256"/>
      <c r="BB254" s="256"/>
      <c r="BC254" s="256"/>
      <c r="BD254" s="256"/>
      <c r="BE254" s="256"/>
      <c r="BF254" s="256"/>
      <c r="BG254" s="256"/>
      <c r="BH254" s="256"/>
      <c r="BI254" s="256"/>
      <c r="BJ254" s="256"/>
      <c r="BK254" s="256"/>
      <c r="BL254" s="256"/>
      <c r="BM254" s="256"/>
      <c r="BN254" s="256"/>
      <c r="BO254" s="256"/>
      <c r="BP254" s="256"/>
      <c r="BQ254" s="256"/>
      <c r="BR254" s="256"/>
      <c r="BS254" s="256"/>
      <c r="BT254" s="256"/>
      <c r="BU254" s="256"/>
      <c r="BV254" s="256"/>
      <c r="BW254" s="256"/>
      <c r="BX254" s="256"/>
      <c r="BY254" s="256"/>
      <c r="BZ254" s="256"/>
      <c r="CA254" s="256"/>
      <c r="CB254" s="256"/>
      <c r="CC254" s="256"/>
      <c r="CD254" s="256"/>
      <c r="CE254" s="256"/>
      <c r="CF254" s="256"/>
      <c r="CG254" s="256"/>
      <c r="CH254" s="256"/>
      <c r="CI254" s="256"/>
      <c r="CJ254" s="256"/>
      <c r="CK254" s="256"/>
      <c r="CL254" s="256"/>
      <c r="CM254" s="256"/>
      <c r="CN254" s="256"/>
      <c r="CO254" s="256"/>
      <c r="CP254" s="256"/>
      <c r="CQ254" s="256"/>
      <c r="CR254" s="256"/>
      <c r="CS254" s="256"/>
      <c r="CT254" s="256"/>
      <c r="CU254" s="256"/>
      <c r="CV254" s="256"/>
      <c r="CW254" s="256"/>
      <c r="CX254" s="256"/>
      <c r="CY254" s="256"/>
      <c r="CZ254" s="256"/>
      <c r="DA254" s="256"/>
      <c r="DB254" s="256"/>
      <c r="DC254" s="256"/>
      <c r="DD254" s="256"/>
      <c r="DE254" s="256"/>
      <c r="DF254" s="256"/>
      <c r="DG254" s="256"/>
      <c r="DH254" s="256"/>
      <c r="DI254" s="256"/>
      <c r="DJ254" s="256"/>
      <c r="DK254" s="256"/>
      <c r="DL254" s="256"/>
      <c r="DM254" s="256"/>
      <c r="DN254" s="256"/>
      <c r="DO254" s="256"/>
      <c r="DP254" s="256"/>
      <c r="DQ254" s="256"/>
      <c r="DR254" s="256"/>
      <c r="DS254" s="256"/>
      <c r="DT254" s="256"/>
      <c r="DU254" s="256"/>
      <c r="DV254" s="256"/>
      <c r="DW254" s="256"/>
      <c r="DX254" s="256"/>
      <c r="DY254" s="256"/>
      <c r="DZ254" s="256"/>
      <c r="EA254" s="256"/>
      <c r="EB254" s="256"/>
      <c r="EC254" s="256"/>
      <c r="ED254" s="256"/>
      <c r="EE254" s="256"/>
      <c r="EF254" s="256"/>
      <c r="EG254" s="256"/>
      <c r="EH254" s="256"/>
      <c r="EI254" s="256"/>
      <c r="EJ254" s="256"/>
      <c r="EK254" s="256"/>
    </row>
    <row r="255" spans="1:141" s="28" customFormat="1" x14ac:dyDescent="0.2">
      <c r="A255" s="40">
        <v>186</v>
      </c>
      <c r="B255" s="56" t="s">
        <v>264</v>
      </c>
      <c r="C255" s="54" t="s">
        <v>154</v>
      </c>
      <c r="D255" s="19">
        <v>1</v>
      </c>
      <c r="E255" s="307">
        <v>189000</v>
      </c>
      <c r="F255" s="303">
        <f t="shared" si="7"/>
        <v>189000</v>
      </c>
      <c r="G255" s="256"/>
      <c r="H255" s="256"/>
      <c r="I255" s="256"/>
      <c r="J255" s="256"/>
      <c r="K255" s="256"/>
      <c r="L255" s="256"/>
      <c r="M255" s="256"/>
      <c r="N255" s="256"/>
      <c r="O255" s="256"/>
      <c r="P255" s="256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  <c r="AA255" s="256"/>
      <c r="AB255" s="256"/>
      <c r="AC255" s="256"/>
      <c r="AD255" s="256"/>
      <c r="AE255" s="256"/>
      <c r="AF255" s="256"/>
      <c r="AG255" s="256"/>
      <c r="AH255" s="256"/>
      <c r="AI255" s="256"/>
      <c r="AJ255" s="256"/>
      <c r="AK255" s="256"/>
      <c r="AL255" s="256"/>
      <c r="AM255" s="256"/>
      <c r="AN255" s="256"/>
      <c r="AO255" s="256"/>
      <c r="AP255" s="256"/>
      <c r="AQ255" s="256"/>
      <c r="AR255" s="256"/>
      <c r="AS255" s="256"/>
      <c r="AT255" s="256"/>
      <c r="AU255" s="256"/>
      <c r="AV255" s="256"/>
      <c r="AW255" s="256"/>
      <c r="AX255" s="256"/>
      <c r="AY255" s="256"/>
      <c r="AZ255" s="256"/>
      <c r="BA255" s="256"/>
      <c r="BB255" s="256"/>
      <c r="BC255" s="256"/>
      <c r="BD255" s="256"/>
      <c r="BE255" s="256"/>
      <c r="BF255" s="256"/>
      <c r="BG255" s="256"/>
      <c r="BH255" s="256"/>
      <c r="BI255" s="256"/>
      <c r="BJ255" s="256"/>
      <c r="BK255" s="256"/>
      <c r="BL255" s="256"/>
      <c r="BM255" s="256"/>
      <c r="BN255" s="256"/>
      <c r="BO255" s="256"/>
      <c r="BP255" s="256"/>
      <c r="BQ255" s="256"/>
      <c r="BR255" s="256"/>
      <c r="BS255" s="256"/>
      <c r="BT255" s="256"/>
      <c r="BU255" s="256"/>
      <c r="BV255" s="256"/>
      <c r="BW255" s="256"/>
      <c r="BX255" s="256"/>
      <c r="BY255" s="256"/>
      <c r="BZ255" s="256"/>
      <c r="CA255" s="256"/>
      <c r="CB255" s="256"/>
      <c r="CC255" s="256"/>
      <c r="CD255" s="256"/>
      <c r="CE255" s="256"/>
      <c r="CF255" s="256"/>
      <c r="CG255" s="256"/>
      <c r="CH255" s="256"/>
      <c r="CI255" s="256"/>
      <c r="CJ255" s="256"/>
      <c r="CK255" s="256"/>
      <c r="CL255" s="256"/>
      <c r="CM255" s="256"/>
      <c r="CN255" s="256"/>
      <c r="CO255" s="256"/>
      <c r="CP255" s="256"/>
      <c r="CQ255" s="256"/>
      <c r="CR255" s="256"/>
      <c r="CS255" s="256"/>
      <c r="CT255" s="256"/>
      <c r="CU255" s="256"/>
      <c r="CV255" s="256"/>
      <c r="CW255" s="256"/>
      <c r="CX255" s="256"/>
      <c r="CY255" s="256"/>
      <c r="CZ255" s="256"/>
      <c r="DA255" s="256"/>
      <c r="DB255" s="256"/>
      <c r="DC255" s="256"/>
      <c r="DD255" s="256"/>
      <c r="DE255" s="256"/>
      <c r="DF255" s="256"/>
      <c r="DG255" s="256"/>
      <c r="DH255" s="256"/>
      <c r="DI255" s="256"/>
      <c r="DJ255" s="256"/>
      <c r="DK255" s="256"/>
      <c r="DL255" s="256"/>
      <c r="DM255" s="256"/>
      <c r="DN255" s="256"/>
      <c r="DO255" s="256"/>
      <c r="DP255" s="256"/>
      <c r="DQ255" s="256"/>
      <c r="DR255" s="256"/>
      <c r="DS255" s="256"/>
      <c r="DT255" s="256"/>
      <c r="DU255" s="256"/>
      <c r="DV255" s="256"/>
      <c r="DW255" s="256"/>
      <c r="DX255" s="256"/>
      <c r="DY255" s="256"/>
      <c r="DZ255" s="256"/>
      <c r="EA255" s="256"/>
      <c r="EB255" s="256"/>
      <c r="EC255" s="256"/>
      <c r="ED255" s="256"/>
      <c r="EE255" s="256"/>
      <c r="EF255" s="256"/>
      <c r="EG255" s="256"/>
      <c r="EH255" s="256"/>
      <c r="EI255" s="256"/>
      <c r="EJ255" s="256"/>
      <c r="EK255" s="256"/>
    </row>
    <row r="256" spans="1:141" s="28" customFormat="1" x14ac:dyDescent="0.2">
      <c r="A256" s="40">
        <v>187</v>
      </c>
      <c r="B256" s="56" t="s">
        <v>265</v>
      </c>
      <c r="C256" s="54" t="s">
        <v>154</v>
      </c>
      <c r="D256" s="19">
        <v>1</v>
      </c>
      <c r="E256" s="307">
        <v>161892</v>
      </c>
      <c r="F256" s="303">
        <f t="shared" si="7"/>
        <v>161892</v>
      </c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  <c r="AA256" s="256"/>
      <c r="AB256" s="256"/>
      <c r="AC256" s="256"/>
      <c r="AD256" s="256"/>
      <c r="AE256" s="256"/>
      <c r="AF256" s="256"/>
      <c r="AG256" s="256"/>
      <c r="AH256" s="256"/>
      <c r="AI256" s="256"/>
      <c r="AJ256" s="256"/>
      <c r="AK256" s="256"/>
      <c r="AL256" s="256"/>
      <c r="AM256" s="256"/>
      <c r="AN256" s="256"/>
      <c r="AO256" s="256"/>
      <c r="AP256" s="256"/>
      <c r="AQ256" s="256"/>
      <c r="AR256" s="256"/>
      <c r="AS256" s="256"/>
      <c r="AT256" s="256"/>
      <c r="AU256" s="256"/>
      <c r="AV256" s="256"/>
      <c r="AW256" s="256"/>
      <c r="AX256" s="256"/>
      <c r="AY256" s="256"/>
      <c r="AZ256" s="256"/>
      <c r="BA256" s="256"/>
      <c r="BB256" s="256"/>
      <c r="BC256" s="256"/>
      <c r="BD256" s="256"/>
      <c r="BE256" s="256"/>
      <c r="BF256" s="256"/>
      <c r="BG256" s="256"/>
      <c r="BH256" s="256"/>
      <c r="BI256" s="256"/>
      <c r="BJ256" s="256"/>
      <c r="BK256" s="256"/>
      <c r="BL256" s="256"/>
      <c r="BM256" s="256"/>
      <c r="BN256" s="256"/>
      <c r="BO256" s="256"/>
      <c r="BP256" s="256"/>
      <c r="BQ256" s="256"/>
      <c r="BR256" s="256"/>
      <c r="BS256" s="256"/>
      <c r="BT256" s="256"/>
      <c r="BU256" s="256"/>
      <c r="BV256" s="256"/>
      <c r="BW256" s="256"/>
      <c r="BX256" s="256"/>
      <c r="BY256" s="256"/>
      <c r="BZ256" s="256"/>
      <c r="CA256" s="256"/>
      <c r="CB256" s="256"/>
      <c r="CC256" s="256"/>
      <c r="CD256" s="256"/>
      <c r="CE256" s="256"/>
      <c r="CF256" s="256"/>
      <c r="CG256" s="256"/>
      <c r="CH256" s="256"/>
      <c r="CI256" s="256"/>
      <c r="CJ256" s="256"/>
      <c r="CK256" s="256"/>
      <c r="CL256" s="256"/>
      <c r="CM256" s="256"/>
      <c r="CN256" s="256"/>
      <c r="CO256" s="256"/>
      <c r="CP256" s="256"/>
      <c r="CQ256" s="256"/>
      <c r="CR256" s="256"/>
      <c r="CS256" s="256"/>
      <c r="CT256" s="256"/>
      <c r="CU256" s="256"/>
      <c r="CV256" s="256"/>
      <c r="CW256" s="256"/>
      <c r="CX256" s="256"/>
      <c r="CY256" s="256"/>
      <c r="CZ256" s="256"/>
      <c r="DA256" s="256"/>
      <c r="DB256" s="256"/>
      <c r="DC256" s="256"/>
      <c r="DD256" s="256"/>
      <c r="DE256" s="256"/>
      <c r="DF256" s="256"/>
      <c r="DG256" s="256"/>
      <c r="DH256" s="256"/>
      <c r="DI256" s="256"/>
      <c r="DJ256" s="256"/>
      <c r="DK256" s="256"/>
      <c r="DL256" s="256"/>
      <c r="DM256" s="256"/>
      <c r="DN256" s="256"/>
      <c r="DO256" s="256"/>
      <c r="DP256" s="256"/>
      <c r="DQ256" s="256"/>
      <c r="DR256" s="256"/>
      <c r="DS256" s="256"/>
      <c r="DT256" s="256"/>
      <c r="DU256" s="256"/>
      <c r="DV256" s="256"/>
      <c r="DW256" s="256"/>
      <c r="DX256" s="256"/>
      <c r="DY256" s="256"/>
      <c r="DZ256" s="256"/>
      <c r="EA256" s="256"/>
      <c r="EB256" s="256"/>
      <c r="EC256" s="256"/>
      <c r="ED256" s="256"/>
      <c r="EE256" s="256"/>
      <c r="EF256" s="256"/>
      <c r="EG256" s="256"/>
      <c r="EH256" s="256"/>
      <c r="EI256" s="256"/>
      <c r="EJ256" s="256"/>
      <c r="EK256" s="256"/>
    </row>
    <row r="257" spans="1:141" s="28" customFormat="1" x14ac:dyDescent="0.2">
      <c r="A257" s="40">
        <v>188</v>
      </c>
      <c r="B257" s="56" t="s">
        <v>266</v>
      </c>
      <c r="C257" s="54" t="s">
        <v>152</v>
      </c>
      <c r="D257" s="19">
        <v>1</v>
      </c>
      <c r="E257" s="307">
        <v>128800</v>
      </c>
      <c r="F257" s="303">
        <f t="shared" si="7"/>
        <v>128800</v>
      </c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  <c r="AA257" s="256"/>
      <c r="AB257" s="256"/>
      <c r="AC257" s="256"/>
      <c r="AD257" s="256"/>
      <c r="AE257" s="256"/>
      <c r="AF257" s="256"/>
      <c r="AG257" s="256"/>
      <c r="AH257" s="256"/>
      <c r="AI257" s="256"/>
      <c r="AJ257" s="256"/>
      <c r="AK257" s="256"/>
      <c r="AL257" s="256"/>
      <c r="AM257" s="256"/>
      <c r="AN257" s="256"/>
      <c r="AO257" s="256"/>
      <c r="AP257" s="256"/>
      <c r="AQ257" s="256"/>
      <c r="AR257" s="256"/>
      <c r="AS257" s="256"/>
      <c r="AT257" s="256"/>
      <c r="AU257" s="256"/>
      <c r="AV257" s="256"/>
      <c r="AW257" s="256"/>
      <c r="AX257" s="256"/>
      <c r="AY257" s="256"/>
      <c r="AZ257" s="256"/>
      <c r="BA257" s="256"/>
      <c r="BB257" s="256"/>
      <c r="BC257" s="256"/>
      <c r="BD257" s="256"/>
      <c r="BE257" s="256"/>
      <c r="BF257" s="256"/>
      <c r="BG257" s="256"/>
      <c r="BH257" s="256"/>
      <c r="BI257" s="256"/>
      <c r="BJ257" s="256"/>
      <c r="BK257" s="256"/>
      <c r="BL257" s="256"/>
      <c r="BM257" s="256"/>
      <c r="BN257" s="256"/>
      <c r="BO257" s="256"/>
      <c r="BP257" s="256"/>
      <c r="BQ257" s="256"/>
      <c r="BR257" s="256"/>
      <c r="BS257" s="256"/>
      <c r="BT257" s="256"/>
      <c r="BU257" s="256"/>
      <c r="BV257" s="256"/>
      <c r="BW257" s="256"/>
      <c r="BX257" s="256"/>
      <c r="BY257" s="256"/>
      <c r="BZ257" s="256"/>
      <c r="CA257" s="256"/>
      <c r="CB257" s="256"/>
      <c r="CC257" s="256"/>
      <c r="CD257" s="256"/>
      <c r="CE257" s="256"/>
      <c r="CF257" s="256"/>
      <c r="CG257" s="256"/>
      <c r="CH257" s="256"/>
      <c r="CI257" s="256"/>
      <c r="CJ257" s="256"/>
      <c r="CK257" s="256"/>
      <c r="CL257" s="256"/>
      <c r="CM257" s="256"/>
      <c r="CN257" s="256"/>
      <c r="CO257" s="256"/>
      <c r="CP257" s="256"/>
      <c r="CQ257" s="256"/>
      <c r="CR257" s="256"/>
      <c r="CS257" s="256"/>
      <c r="CT257" s="256"/>
      <c r="CU257" s="256"/>
      <c r="CV257" s="256"/>
      <c r="CW257" s="256"/>
      <c r="CX257" s="256"/>
      <c r="CY257" s="256"/>
      <c r="CZ257" s="256"/>
      <c r="DA257" s="256"/>
      <c r="DB257" s="256"/>
      <c r="DC257" s="256"/>
      <c r="DD257" s="256"/>
      <c r="DE257" s="256"/>
      <c r="DF257" s="256"/>
      <c r="DG257" s="256"/>
      <c r="DH257" s="256"/>
      <c r="DI257" s="256"/>
      <c r="DJ257" s="256"/>
      <c r="DK257" s="256"/>
      <c r="DL257" s="256"/>
      <c r="DM257" s="256"/>
      <c r="DN257" s="256"/>
      <c r="DO257" s="256"/>
      <c r="DP257" s="256"/>
      <c r="DQ257" s="256"/>
      <c r="DR257" s="256"/>
      <c r="DS257" s="256"/>
      <c r="DT257" s="256"/>
      <c r="DU257" s="256"/>
      <c r="DV257" s="256"/>
      <c r="DW257" s="256"/>
      <c r="DX257" s="256"/>
      <c r="DY257" s="256"/>
      <c r="DZ257" s="256"/>
      <c r="EA257" s="256"/>
      <c r="EB257" s="256"/>
      <c r="EC257" s="256"/>
      <c r="ED257" s="256"/>
      <c r="EE257" s="256"/>
      <c r="EF257" s="256"/>
      <c r="EG257" s="256"/>
      <c r="EH257" s="256"/>
      <c r="EI257" s="256"/>
      <c r="EJ257" s="256"/>
      <c r="EK257" s="256"/>
    </row>
    <row r="258" spans="1:141" s="28" customFormat="1" x14ac:dyDescent="0.2">
      <c r="A258" s="40">
        <v>189</v>
      </c>
      <c r="B258" s="56" t="s">
        <v>267</v>
      </c>
      <c r="C258" s="54" t="s">
        <v>152</v>
      </c>
      <c r="D258" s="19">
        <v>1</v>
      </c>
      <c r="E258" s="307">
        <v>123750</v>
      </c>
      <c r="F258" s="303">
        <f t="shared" si="7"/>
        <v>123750</v>
      </c>
      <c r="G258" s="256"/>
      <c r="H258" s="256"/>
      <c r="I258" s="256"/>
      <c r="J258" s="256"/>
      <c r="K258" s="256"/>
      <c r="L258" s="256"/>
      <c r="M258" s="256"/>
      <c r="N258" s="256"/>
      <c r="O258" s="256"/>
      <c r="P258" s="256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  <c r="AA258" s="256"/>
      <c r="AB258" s="256"/>
      <c r="AC258" s="256"/>
      <c r="AD258" s="256"/>
      <c r="AE258" s="256"/>
      <c r="AF258" s="256"/>
      <c r="AG258" s="256"/>
      <c r="AH258" s="256"/>
      <c r="AI258" s="256"/>
      <c r="AJ258" s="256"/>
      <c r="AK258" s="256"/>
      <c r="AL258" s="256"/>
      <c r="AM258" s="256"/>
      <c r="AN258" s="256"/>
      <c r="AO258" s="256"/>
      <c r="AP258" s="256"/>
      <c r="AQ258" s="256"/>
      <c r="AR258" s="256"/>
      <c r="AS258" s="256"/>
      <c r="AT258" s="256"/>
      <c r="AU258" s="256"/>
      <c r="AV258" s="256"/>
      <c r="AW258" s="256"/>
      <c r="AX258" s="256"/>
      <c r="AY258" s="256"/>
      <c r="AZ258" s="256"/>
      <c r="BA258" s="256"/>
      <c r="BB258" s="256"/>
      <c r="BC258" s="256"/>
      <c r="BD258" s="256"/>
      <c r="BE258" s="256"/>
      <c r="BF258" s="256"/>
      <c r="BG258" s="256"/>
      <c r="BH258" s="256"/>
      <c r="BI258" s="256"/>
      <c r="BJ258" s="256"/>
      <c r="BK258" s="256"/>
      <c r="BL258" s="256"/>
      <c r="BM258" s="256"/>
      <c r="BN258" s="256"/>
      <c r="BO258" s="256"/>
      <c r="BP258" s="256"/>
      <c r="BQ258" s="256"/>
      <c r="BR258" s="256"/>
      <c r="BS258" s="256"/>
      <c r="BT258" s="256"/>
      <c r="BU258" s="256"/>
      <c r="BV258" s="256"/>
      <c r="BW258" s="256"/>
      <c r="BX258" s="256"/>
      <c r="BY258" s="256"/>
      <c r="BZ258" s="256"/>
      <c r="CA258" s="256"/>
      <c r="CB258" s="256"/>
      <c r="CC258" s="256"/>
      <c r="CD258" s="256"/>
      <c r="CE258" s="256"/>
      <c r="CF258" s="256"/>
      <c r="CG258" s="256"/>
      <c r="CH258" s="256"/>
      <c r="CI258" s="256"/>
      <c r="CJ258" s="256"/>
      <c r="CK258" s="256"/>
      <c r="CL258" s="256"/>
      <c r="CM258" s="256"/>
      <c r="CN258" s="256"/>
      <c r="CO258" s="256"/>
      <c r="CP258" s="256"/>
      <c r="CQ258" s="256"/>
      <c r="CR258" s="256"/>
      <c r="CS258" s="256"/>
      <c r="CT258" s="256"/>
      <c r="CU258" s="256"/>
      <c r="CV258" s="256"/>
      <c r="CW258" s="256"/>
      <c r="CX258" s="256"/>
      <c r="CY258" s="256"/>
      <c r="CZ258" s="256"/>
      <c r="DA258" s="256"/>
      <c r="DB258" s="256"/>
      <c r="DC258" s="256"/>
      <c r="DD258" s="256"/>
      <c r="DE258" s="256"/>
      <c r="DF258" s="256"/>
      <c r="DG258" s="256"/>
      <c r="DH258" s="256"/>
      <c r="DI258" s="256"/>
      <c r="DJ258" s="256"/>
      <c r="DK258" s="256"/>
      <c r="DL258" s="256"/>
      <c r="DM258" s="256"/>
      <c r="DN258" s="256"/>
      <c r="DO258" s="256"/>
      <c r="DP258" s="256"/>
      <c r="DQ258" s="256"/>
      <c r="DR258" s="256"/>
      <c r="DS258" s="256"/>
      <c r="DT258" s="256"/>
      <c r="DU258" s="256"/>
      <c r="DV258" s="256"/>
      <c r="DW258" s="256"/>
      <c r="DX258" s="256"/>
      <c r="DY258" s="256"/>
      <c r="DZ258" s="256"/>
      <c r="EA258" s="256"/>
      <c r="EB258" s="256"/>
      <c r="EC258" s="256"/>
      <c r="ED258" s="256"/>
      <c r="EE258" s="256"/>
      <c r="EF258" s="256"/>
      <c r="EG258" s="256"/>
      <c r="EH258" s="256"/>
      <c r="EI258" s="256"/>
      <c r="EJ258" s="256"/>
      <c r="EK258" s="256"/>
    </row>
    <row r="259" spans="1:141" s="28" customFormat="1" x14ac:dyDescent="0.2">
      <c r="A259" s="40">
        <v>190</v>
      </c>
      <c r="B259" s="56" t="s">
        <v>268</v>
      </c>
      <c r="C259" s="54" t="s">
        <v>152</v>
      </c>
      <c r="D259" s="19">
        <v>1</v>
      </c>
      <c r="E259" s="307">
        <v>138322</v>
      </c>
      <c r="F259" s="303">
        <f t="shared" si="7"/>
        <v>138322</v>
      </c>
      <c r="G259" s="256"/>
      <c r="H259" s="256"/>
      <c r="I259" s="256"/>
      <c r="J259" s="256"/>
      <c r="K259" s="256"/>
      <c r="L259" s="256"/>
      <c r="M259" s="256"/>
      <c r="N259" s="256"/>
      <c r="O259" s="256"/>
      <c r="P259" s="256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  <c r="AA259" s="256"/>
      <c r="AB259" s="256"/>
      <c r="AC259" s="256"/>
      <c r="AD259" s="256"/>
      <c r="AE259" s="256"/>
      <c r="AF259" s="256"/>
      <c r="AG259" s="256"/>
      <c r="AH259" s="256"/>
      <c r="AI259" s="256"/>
      <c r="AJ259" s="256"/>
      <c r="AK259" s="256"/>
      <c r="AL259" s="256"/>
      <c r="AM259" s="256"/>
      <c r="AN259" s="256"/>
      <c r="AO259" s="256"/>
      <c r="AP259" s="256"/>
      <c r="AQ259" s="256"/>
      <c r="AR259" s="256"/>
      <c r="AS259" s="256"/>
      <c r="AT259" s="256"/>
      <c r="AU259" s="256"/>
      <c r="AV259" s="256"/>
      <c r="AW259" s="256"/>
      <c r="AX259" s="256"/>
      <c r="AY259" s="256"/>
      <c r="AZ259" s="256"/>
      <c r="BA259" s="256"/>
      <c r="BB259" s="256"/>
      <c r="BC259" s="256"/>
      <c r="BD259" s="256"/>
      <c r="BE259" s="256"/>
      <c r="BF259" s="256"/>
      <c r="BG259" s="256"/>
      <c r="BH259" s="256"/>
      <c r="BI259" s="256"/>
      <c r="BJ259" s="256"/>
      <c r="BK259" s="256"/>
      <c r="BL259" s="256"/>
      <c r="BM259" s="256"/>
      <c r="BN259" s="256"/>
      <c r="BO259" s="256"/>
      <c r="BP259" s="256"/>
      <c r="BQ259" s="256"/>
      <c r="BR259" s="256"/>
      <c r="BS259" s="256"/>
      <c r="BT259" s="256"/>
      <c r="BU259" s="256"/>
      <c r="BV259" s="256"/>
      <c r="BW259" s="256"/>
      <c r="BX259" s="256"/>
      <c r="BY259" s="256"/>
      <c r="BZ259" s="256"/>
      <c r="CA259" s="256"/>
      <c r="CB259" s="256"/>
      <c r="CC259" s="256"/>
      <c r="CD259" s="256"/>
      <c r="CE259" s="256"/>
      <c r="CF259" s="256"/>
      <c r="CG259" s="256"/>
      <c r="CH259" s="256"/>
      <c r="CI259" s="256"/>
      <c r="CJ259" s="256"/>
      <c r="CK259" s="256"/>
      <c r="CL259" s="256"/>
      <c r="CM259" s="256"/>
      <c r="CN259" s="256"/>
      <c r="CO259" s="256"/>
      <c r="CP259" s="256"/>
      <c r="CQ259" s="256"/>
      <c r="CR259" s="256"/>
      <c r="CS259" s="256"/>
      <c r="CT259" s="256"/>
      <c r="CU259" s="256"/>
      <c r="CV259" s="256"/>
      <c r="CW259" s="256"/>
      <c r="CX259" s="256"/>
      <c r="CY259" s="256"/>
      <c r="CZ259" s="256"/>
      <c r="DA259" s="256"/>
      <c r="DB259" s="256"/>
      <c r="DC259" s="256"/>
      <c r="DD259" s="256"/>
      <c r="DE259" s="256"/>
      <c r="DF259" s="256"/>
      <c r="DG259" s="256"/>
      <c r="DH259" s="256"/>
      <c r="DI259" s="256"/>
      <c r="DJ259" s="256"/>
      <c r="DK259" s="256"/>
      <c r="DL259" s="256"/>
      <c r="DM259" s="256"/>
      <c r="DN259" s="256"/>
      <c r="DO259" s="256"/>
      <c r="DP259" s="256"/>
      <c r="DQ259" s="256"/>
      <c r="DR259" s="256"/>
      <c r="DS259" s="256"/>
      <c r="DT259" s="256"/>
      <c r="DU259" s="256"/>
      <c r="DV259" s="256"/>
      <c r="DW259" s="256"/>
      <c r="DX259" s="256"/>
      <c r="DY259" s="256"/>
      <c r="DZ259" s="256"/>
      <c r="EA259" s="256"/>
      <c r="EB259" s="256"/>
      <c r="EC259" s="256"/>
      <c r="ED259" s="256"/>
      <c r="EE259" s="256"/>
      <c r="EF259" s="256"/>
      <c r="EG259" s="256"/>
      <c r="EH259" s="256"/>
      <c r="EI259" s="256"/>
      <c r="EJ259" s="256"/>
      <c r="EK259" s="256"/>
    </row>
    <row r="260" spans="1:141" s="28" customFormat="1" x14ac:dyDescent="0.2">
      <c r="A260" s="40">
        <v>191</v>
      </c>
      <c r="B260" s="56" t="s">
        <v>269</v>
      </c>
      <c r="C260" s="54" t="s">
        <v>154</v>
      </c>
      <c r="D260" s="19">
        <v>1</v>
      </c>
      <c r="E260" s="307">
        <v>92650</v>
      </c>
      <c r="F260" s="303">
        <f t="shared" si="7"/>
        <v>92650</v>
      </c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  <c r="AA260" s="256"/>
      <c r="AB260" s="256"/>
      <c r="AC260" s="256"/>
      <c r="AD260" s="256"/>
      <c r="AE260" s="256"/>
      <c r="AF260" s="256"/>
      <c r="AG260" s="256"/>
      <c r="AH260" s="256"/>
      <c r="AI260" s="256"/>
      <c r="AJ260" s="256"/>
      <c r="AK260" s="256"/>
      <c r="AL260" s="256"/>
      <c r="AM260" s="256"/>
      <c r="AN260" s="256"/>
      <c r="AO260" s="256"/>
      <c r="AP260" s="256"/>
      <c r="AQ260" s="256"/>
      <c r="AR260" s="256"/>
      <c r="AS260" s="256"/>
      <c r="AT260" s="256"/>
      <c r="AU260" s="256"/>
      <c r="AV260" s="256"/>
      <c r="AW260" s="256"/>
      <c r="AX260" s="256"/>
      <c r="AY260" s="256"/>
      <c r="AZ260" s="256"/>
      <c r="BA260" s="256"/>
      <c r="BB260" s="256"/>
      <c r="BC260" s="256"/>
      <c r="BD260" s="256"/>
      <c r="BE260" s="256"/>
      <c r="BF260" s="256"/>
      <c r="BG260" s="256"/>
      <c r="BH260" s="256"/>
      <c r="BI260" s="256"/>
      <c r="BJ260" s="256"/>
      <c r="BK260" s="256"/>
      <c r="BL260" s="256"/>
      <c r="BM260" s="256"/>
      <c r="BN260" s="256"/>
      <c r="BO260" s="256"/>
      <c r="BP260" s="256"/>
      <c r="BQ260" s="256"/>
      <c r="BR260" s="256"/>
      <c r="BS260" s="256"/>
      <c r="BT260" s="256"/>
      <c r="BU260" s="256"/>
      <c r="BV260" s="256"/>
      <c r="BW260" s="256"/>
      <c r="BX260" s="256"/>
      <c r="BY260" s="256"/>
      <c r="BZ260" s="256"/>
      <c r="CA260" s="256"/>
      <c r="CB260" s="256"/>
      <c r="CC260" s="256"/>
      <c r="CD260" s="256"/>
      <c r="CE260" s="256"/>
      <c r="CF260" s="256"/>
      <c r="CG260" s="256"/>
      <c r="CH260" s="256"/>
      <c r="CI260" s="256"/>
      <c r="CJ260" s="256"/>
      <c r="CK260" s="256"/>
      <c r="CL260" s="256"/>
      <c r="CM260" s="256"/>
      <c r="CN260" s="256"/>
      <c r="CO260" s="256"/>
      <c r="CP260" s="256"/>
      <c r="CQ260" s="256"/>
      <c r="CR260" s="256"/>
      <c r="CS260" s="256"/>
      <c r="CT260" s="256"/>
      <c r="CU260" s="256"/>
      <c r="CV260" s="256"/>
      <c r="CW260" s="256"/>
      <c r="CX260" s="256"/>
      <c r="CY260" s="256"/>
      <c r="CZ260" s="256"/>
      <c r="DA260" s="256"/>
      <c r="DB260" s="256"/>
      <c r="DC260" s="256"/>
      <c r="DD260" s="256"/>
      <c r="DE260" s="256"/>
      <c r="DF260" s="256"/>
      <c r="DG260" s="256"/>
      <c r="DH260" s="256"/>
      <c r="DI260" s="256"/>
      <c r="DJ260" s="256"/>
      <c r="DK260" s="256"/>
      <c r="DL260" s="256"/>
      <c r="DM260" s="256"/>
      <c r="DN260" s="256"/>
      <c r="DO260" s="256"/>
      <c r="DP260" s="256"/>
      <c r="DQ260" s="256"/>
      <c r="DR260" s="256"/>
      <c r="DS260" s="256"/>
      <c r="DT260" s="256"/>
      <c r="DU260" s="256"/>
      <c r="DV260" s="256"/>
      <c r="DW260" s="256"/>
      <c r="DX260" s="256"/>
      <c r="DY260" s="256"/>
      <c r="DZ260" s="256"/>
      <c r="EA260" s="256"/>
      <c r="EB260" s="256"/>
      <c r="EC260" s="256"/>
      <c r="ED260" s="256"/>
      <c r="EE260" s="256"/>
      <c r="EF260" s="256"/>
      <c r="EG260" s="256"/>
      <c r="EH260" s="256"/>
      <c r="EI260" s="256"/>
      <c r="EJ260" s="256"/>
      <c r="EK260" s="256"/>
    </row>
    <row r="261" spans="1:141" s="28" customFormat="1" x14ac:dyDescent="0.2">
      <c r="A261" s="40">
        <v>192</v>
      </c>
      <c r="B261" s="56" t="s">
        <v>270</v>
      </c>
      <c r="C261" s="54" t="s">
        <v>152</v>
      </c>
      <c r="D261" s="19">
        <v>1</v>
      </c>
      <c r="E261" s="307">
        <v>72800</v>
      </c>
      <c r="F261" s="303">
        <f t="shared" si="7"/>
        <v>72800</v>
      </c>
      <c r="G261" s="256"/>
      <c r="H261" s="256"/>
      <c r="I261" s="256"/>
      <c r="J261" s="256"/>
      <c r="K261" s="256"/>
      <c r="L261" s="256"/>
      <c r="M261" s="256"/>
      <c r="N261" s="256"/>
      <c r="O261" s="256"/>
      <c r="P261" s="256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  <c r="AA261" s="256"/>
      <c r="AB261" s="256"/>
      <c r="AC261" s="256"/>
      <c r="AD261" s="256"/>
      <c r="AE261" s="256"/>
      <c r="AF261" s="256"/>
      <c r="AG261" s="256"/>
      <c r="AH261" s="256"/>
      <c r="AI261" s="256"/>
      <c r="AJ261" s="256"/>
      <c r="AK261" s="256"/>
      <c r="AL261" s="256"/>
      <c r="AM261" s="256"/>
      <c r="AN261" s="256"/>
      <c r="AO261" s="256"/>
      <c r="AP261" s="256"/>
      <c r="AQ261" s="256"/>
      <c r="AR261" s="256"/>
      <c r="AS261" s="256"/>
      <c r="AT261" s="256"/>
      <c r="AU261" s="256"/>
      <c r="AV261" s="256"/>
      <c r="AW261" s="256"/>
      <c r="AX261" s="256"/>
      <c r="AY261" s="256"/>
      <c r="AZ261" s="256"/>
      <c r="BA261" s="256"/>
      <c r="BB261" s="256"/>
      <c r="BC261" s="256"/>
      <c r="BD261" s="256"/>
      <c r="BE261" s="256"/>
      <c r="BF261" s="256"/>
      <c r="BG261" s="256"/>
      <c r="BH261" s="256"/>
      <c r="BI261" s="256"/>
      <c r="BJ261" s="256"/>
      <c r="BK261" s="256"/>
      <c r="BL261" s="256"/>
      <c r="BM261" s="256"/>
      <c r="BN261" s="256"/>
      <c r="BO261" s="256"/>
      <c r="BP261" s="256"/>
      <c r="BQ261" s="256"/>
      <c r="BR261" s="256"/>
      <c r="BS261" s="256"/>
      <c r="BT261" s="256"/>
      <c r="BU261" s="256"/>
      <c r="BV261" s="256"/>
      <c r="BW261" s="256"/>
      <c r="BX261" s="256"/>
      <c r="BY261" s="256"/>
      <c r="BZ261" s="256"/>
      <c r="CA261" s="256"/>
      <c r="CB261" s="256"/>
      <c r="CC261" s="256"/>
      <c r="CD261" s="256"/>
      <c r="CE261" s="256"/>
      <c r="CF261" s="256"/>
      <c r="CG261" s="256"/>
      <c r="CH261" s="256"/>
      <c r="CI261" s="256"/>
      <c r="CJ261" s="256"/>
      <c r="CK261" s="256"/>
      <c r="CL261" s="256"/>
      <c r="CM261" s="256"/>
      <c r="CN261" s="256"/>
      <c r="CO261" s="256"/>
      <c r="CP261" s="256"/>
      <c r="CQ261" s="256"/>
      <c r="CR261" s="256"/>
      <c r="CS261" s="256"/>
      <c r="CT261" s="256"/>
      <c r="CU261" s="256"/>
      <c r="CV261" s="256"/>
      <c r="CW261" s="256"/>
      <c r="CX261" s="256"/>
      <c r="CY261" s="256"/>
      <c r="CZ261" s="256"/>
      <c r="DA261" s="256"/>
      <c r="DB261" s="256"/>
      <c r="DC261" s="256"/>
      <c r="DD261" s="256"/>
      <c r="DE261" s="256"/>
      <c r="DF261" s="256"/>
      <c r="DG261" s="256"/>
      <c r="DH261" s="256"/>
      <c r="DI261" s="256"/>
      <c r="DJ261" s="256"/>
      <c r="DK261" s="256"/>
      <c r="DL261" s="256"/>
      <c r="DM261" s="256"/>
      <c r="DN261" s="256"/>
      <c r="DO261" s="256"/>
      <c r="DP261" s="256"/>
      <c r="DQ261" s="256"/>
      <c r="DR261" s="256"/>
      <c r="DS261" s="256"/>
      <c r="DT261" s="256"/>
      <c r="DU261" s="256"/>
      <c r="DV261" s="256"/>
      <c r="DW261" s="256"/>
      <c r="DX261" s="256"/>
      <c r="DY261" s="256"/>
      <c r="DZ261" s="256"/>
      <c r="EA261" s="256"/>
      <c r="EB261" s="256"/>
      <c r="EC261" s="256"/>
      <c r="ED261" s="256"/>
      <c r="EE261" s="256"/>
      <c r="EF261" s="256"/>
      <c r="EG261" s="256"/>
      <c r="EH261" s="256"/>
      <c r="EI261" s="256"/>
      <c r="EJ261" s="256"/>
      <c r="EK261" s="256"/>
    </row>
    <row r="262" spans="1:141" s="28" customFormat="1" x14ac:dyDescent="0.2">
      <c r="A262" s="40">
        <v>193</v>
      </c>
      <c r="B262" s="56" t="s">
        <v>271</v>
      </c>
      <c r="C262" s="54" t="s">
        <v>152</v>
      </c>
      <c r="D262" s="19">
        <v>1</v>
      </c>
      <c r="E262" s="307">
        <v>416051</v>
      </c>
      <c r="F262" s="303">
        <f t="shared" si="7"/>
        <v>416051</v>
      </c>
      <c r="G262" s="256"/>
      <c r="H262" s="256"/>
      <c r="I262" s="256"/>
      <c r="J262" s="256"/>
      <c r="K262" s="256"/>
      <c r="L262" s="256"/>
      <c r="M262" s="256"/>
      <c r="N262" s="256"/>
      <c r="O262" s="256"/>
      <c r="P262" s="256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  <c r="AA262" s="256"/>
      <c r="AB262" s="256"/>
      <c r="AC262" s="256"/>
      <c r="AD262" s="256"/>
      <c r="AE262" s="256"/>
      <c r="AF262" s="256"/>
      <c r="AG262" s="256"/>
      <c r="AH262" s="256"/>
      <c r="AI262" s="256"/>
      <c r="AJ262" s="256"/>
      <c r="AK262" s="256"/>
      <c r="AL262" s="256"/>
      <c r="AM262" s="256"/>
      <c r="AN262" s="256"/>
      <c r="AO262" s="256"/>
      <c r="AP262" s="256"/>
      <c r="AQ262" s="256"/>
      <c r="AR262" s="256"/>
      <c r="AS262" s="256"/>
      <c r="AT262" s="256"/>
      <c r="AU262" s="256"/>
      <c r="AV262" s="256"/>
      <c r="AW262" s="256"/>
      <c r="AX262" s="256"/>
      <c r="AY262" s="256"/>
      <c r="AZ262" s="256"/>
      <c r="BA262" s="256"/>
      <c r="BB262" s="256"/>
      <c r="BC262" s="256"/>
      <c r="BD262" s="256"/>
      <c r="BE262" s="256"/>
      <c r="BF262" s="256"/>
      <c r="BG262" s="256"/>
      <c r="BH262" s="256"/>
      <c r="BI262" s="256"/>
      <c r="BJ262" s="256"/>
      <c r="BK262" s="256"/>
      <c r="BL262" s="256"/>
      <c r="BM262" s="256"/>
      <c r="BN262" s="256"/>
      <c r="BO262" s="256"/>
      <c r="BP262" s="256"/>
      <c r="BQ262" s="256"/>
      <c r="BR262" s="256"/>
      <c r="BS262" s="256"/>
      <c r="BT262" s="256"/>
      <c r="BU262" s="256"/>
      <c r="BV262" s="256"/>
      <c r="BW262" s="256"/>
      <c r="BX262" s="256"/>
      <c r="BY262" s="256"/>
      <c r="BZ262" s="256"/>
      <c r="CA262" s="256"/>
      <c r="CB262" s="256"/>
      <c r="CC262" s="256"/>
      <c r="CD262" s="256"/>
      <c r="CE262" s="256"/>
      <c r="CF262" s="256"/>
      <c r="CG262" s="256"/>
      <c r="CH262" s="256"/>
      <c r="CI262" s="256"/>
      <c r="CJ262" s="256"/>
      <c r="CK262" s="256"/>
      <c r="CL262" s="256"/>
      <c r="CM262" s="256"/>
      <c r="CN262" s="256"/>
      <c r="CO262" s="256"/>
      <c r="CP262" s="256"/>
      <c r="CQ262" s="256"/>
      <c r="CR262" s="256"/>
      <c r="CS262" s="256"/>
      <c r="CT262" s="256"/>
      <c r="CU262" s="256"/>
      <c r="CV262" s="256"/>
      <c r="CW262" s="256"/>
      <c r="CX262" s="256"/>
      <c r="CY262" s="256"/>
      <c r="CZ262" s="256"/>
      <c r="DA262" s="256"/>
      <c r="DB262" s="256"/>
      <c r="DC262" s="256"/>
      <c r="DD262" s="256"/>
      <c r="DE262" s="256"/>
      <c r="DF262" s="256"/>
      <c r="DG262" s="256"/>
      <c r="DH262" s="256"/>
      <c r="DI262" s="256"/>
      <c r="DJ262" s="256"/>
      <c r="DK262" s="256"/>
      <c r="DL262" s="256"/>
      <c r="DM262" s="256"/>
      <c r="DN262" s="256"/>
      <c r="DO262" s="256"/>
      <c r="DP262" s="256"/>
      <c r="DQ262" s="256"/>
      <c r="DR262" s="256"/>
      <c r="DS262" s="256"/>
      <c r="DT262" s="256"/>
      <c r="DU262" s="256"/>
      <c r="DV262" s="256"/>
      <c r="DW262" s="256"/>
      <c r="DX262" s="256"/>
      <c r="DY262" s="256"/>
      <c r="DZ262" s="256"/>
      <c r="EA262" s="256"/>
      <c r="EB262" s="256"/>
      <c r="EC262" s="256"/>
      <c r="ED262" s="256"/>
      <c r="EE262" s="256"/>
      <c r="EF262" s="256"/>
      <c r="EG262" s="256"/>
      <c r="EH262" s="256"/>
      <c r="EI262" s="256"/>
      <c r="EJ262" s="256"/>
      <c r="EK262" s="256"/>
    </row>
    <row r="263" spans="1:141" s="28" customFormat="1" x14ac:dyDescent="0.2">
      <c r="A263" s="40">
        <v>194</v>
      </c>
      <c r="B263" s="56" t="s">
        <v>272</v>
      </c>
      <c r="C263" s="54" t="s">
        <v>152</v>
      </c>
      <c r="D263" s="19">
        <v>1</v>
      </c>
      <c r="E263" s="307">
        <v>74005</v>
      </c>
      <c r="F263" s="303">
        <f t="shared" si="7"/>
        <v>74005</v>
      </c>
      <c r="G263" s="256"/>
      <c r="H263" s="256"/>
      <c r="I263" s="256"/>
      <c r="J263" s="256"/>
      <c r="K263" s="256"/>
      <c r="L263" s="256"/>
      <c r="M263" s="256"/>
      <c r="N263" s="256"/>
      <c r="O263" s="256"/>
      <c r="P263" s="256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  <c r="AA263" s="256"/>
      <c r="AB263" s="256"/>
      <c r="AC263" s="256"/>
      <c r="AD263" s="256"/>
      <c r="AE263" s="256"/>
      <c r="AF263" s="256"/>
      <c r="AG263" s="256"/>
      <c r="AH263" s="256"/>
      <c r="AI263" s="256"/>
      <c r="AJ263" s="256"/>
      <c r="AK263" s="256"/>
      <c r="AL263" s="256"/>
      <c r="AM263" s="256"/>
      <c r="AN263" s="256"/>
      <c r="AO263" s="256"/>
      <c r="AP263" s="256"/>
      <c r="AQ263" s="256"/>
      <c r="AR263" s="256"/>
      <c r="AS263" s="256"/>
      <c r="AT263" s="256"/>
      <c r="AU263" s="256"/>
      <c r="AV263" s="256"/>
      <c r="AW263" s="256"/>
      <c r="AX263" s="256"/>
      <c r="AY263" s="256"/>
      <c r="AZ263" s="256"/>
      <c r="BA263" s="256"/>
      <c r="BB263" s="256"/>
      <c r="BC263" s="256"/>
      <c r="BD263" s="256"/>
      <c r="BE263" s="256"/>
      <c r="BF263" s="256"/>
      <c r="BG263" s="256"/>
      <c r="BH263" s="256"/>
      <c r="BI263" s="256"/>
      <c r="BJ263" s="256"/>
      <c r="BK263" s="256"/>
      <c r="BL263" s="256"/>
      <c r="BM263" s="256"/>
      <c r="BN263" s="256"/>
      <c r="BO263" s="256"/>
      <c r="BP263" s="256"/>
      <c r="BQ263" s="256"/>
      <c r="BR263" s="256"/>
      <c r="BS263" s="256"/>
      <c r="BT263" s="256"/>
      <c r="BU263" s="256"/>
      <c r="BV263" s="256"/>
      <c r="BW263" s="256"/>
      <c r="BX263" s="256"/>
      <c r="BY263" s="256"/>
      <c r="BZ263" s="256"/>
      <c r="CA263" s="256"/>
      <c r="CB263" s="256"/>
      <c r="CC263" s="256"/>
      <c r="CD263" s="256"/>
      <c r="CE263" s="256"/>
      <c r="CF263" s="256"/>
      <c r="CG263" s="256"/>
      <c r="CH263" s="256"/>
      <c r="CI263" s="256"/>
      <c r="CJ263" s="256"/>
      <c r="CK263" s="256"/>
      <c r="CL263" s="256"/>
      <c r="CM263" s="256"/>
      <c r="CN263" s="256"/>
      <c r="CO263" s="256"/>
      <c r="CP263" s="256"/>
      <c r="CQ263" s="256"/>
      <c r="CR263" s="256"/>
      <c r="CS263" s="256"/>
      <c r="CT263" s="256"/>
      <c r="CU263" s="256"/>
      <c r="CV263" s="256"/>
      <c r="CW263" s="256"/>
      <c r="CX263" s="256"/>
      <c r="CY263" s="256"/>
      <c r="CZ263" s="256"/>
      <c r="DA263" s="256"/>
      <c r="DB263" s="256"/>
      <c r="DC263" s="256"/>
      <c r="DD263" s="256"/>
      <c r="DE263" s="256"/>
      <c r="DF263" s="256"/>
      <c r="DG263" s="256"/>
      <c r="DH263" s="256"/>
      <c r="DI263" s="256"/>
      <c r="DJ263" s="256"/>
      <c r="DK263" s="256"/>
      <c r="DL263" s="256"/>
      <c r="DM263" s="256"/>
      <c r="DN263" s="256"/>
      <c r="DO263" s="256"/>
      <c r="DP263" s="256"/>
      <c r="DQ263" s="256"/>
      <c r="DR263" s="256"/>
      <c r="DS263" s="256"/>
      <c r="DT263" s="256"/>
      <c r="DU263" s="256"/>
      <c r="DV263" s="256"/>
      <c r="DW263" s="256"/>
      <c r="DX263" s="256"/>
      <c r="DY263" s="256"/>
      <c r="DZ263" s="256"/>
      <c r="EA263" s="256"/>
      <c r="EB263" s="256"/>
      <c r="EC263" s="256"/>
      <c r="ED263" s="256"/>
      <c r="EE263" s="256"/>
      <c r="EF263" s="256"/>
      <c r="EG263" s="256"/>
      <c r="EH263" s="256"/>
      <c r="EI263" s="256"/>
      <c r="EJ263" s="256"/>
      <c r="EK263" s="256"/>
    </row>
    <row r="264" spans="1:141" s="28" customFormat="1" x14ac:dyDescent="0.2">
      <c r="A264" s="40">
        <v>195</v>
      </c>
      <c r="B264" s="56" t="s">
        <v>273</v>
      </c>
      <c r="C264" s="54" t="s">
        <v>152</v>
      </c>
      <c r="D264" s="19">
        <v>1</v>
      </c>
      <c r="E264" s="307">
        <v>65971</v>
      </c>
      <c r="F264" s="303">
        <f t="shared" si="7"/>
        <v>65971</v>
      </c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  <c r="AA264" s="256"/>
      <c r="AB264" s="256"/>
      <c r="AC264" s="256"/>
      <c r="AD264" s="256"/>
      <c r="AE264" s="256"/>
      <c r="AF264" s="256"/>
      <c r="AG264" s="256"/>
      <c r="AH264" s="256"/>
      <c r="AI264" s="256"/>
      <c r="AJ264" s="256"/>
      <c r="AK264" s="256"/>
      <c r="AL264" s="256"/>
      <c r="AM264" s="256"/>
      <c r="AN264" s="256"/>
      <c r="AO264" s="256"/>
      <c r="AP264" s="256"/>
      <c r="AQ264" s="256"/>
      <c r="AR264" s="256"/>
      <c r="AS264" s="256"/>
      <c r="AT264" s="256"/>
      <c r="AU264" s="256"/>
      <c r="AV264" s="256"/>
      <c r="AW264" s="256"/>
      <c r="AX264" s="256"/>
      <c r="AY264" s="256"/>
      <c r="AZ264" s="256"/>
      <c r="BA264" s="256"/>
      <c r="BB264" s="256"/>
      <c r="BC264" s="256"/>
      <c r="BD264" s="256"/>
      <c r="BE264" s="256"/>
      <c r="BF264" s="256"/>
      <c r="BG264" s="256"/>
      <c r="BH264" s="256"/>
      <c r="BI264" s="256"/>
      <c r="BJ264" s="256"/>
      <c r="BK264" s="256"/>
      <c r="BL264" s="256"/>
      <c r="BM264" s="256"/>
      <c r="BN264" s="256"/>
      <c r="BO264" s="256"/>
      <c r="BP264" s="256"/>
      <c r="BQ264" s="256"/>
      <c r="BR264" s="256"/>
      <c r="BS264" s="256"/>
      <c r="BT264" s="256"/>
      <c r="BU264" s="256"/>
      <c r="BV264" s="256"/>
      <c r="BW264" s="256"/>
      <c r="BX264" s="256"/>
      <c r="BY264" s="256"/>
      <c r="BZ264" s="256"/>
      <c r="CA264" s="256"/>
      <c r="CB264" s="256"/>
      <c r="CC264" s="256"/>
      <c r="CD264" s="256"/>
      <c r="CE264" s="256"/>
      <c r="CF264" s="256"/>
      <c r="CG264" s="256"/>
      <c r="CH264" s="256"/>
      <c r="CI264" s="256"/>
      <c r="CJ264" s="256"/>
      <c r="CK264" s="256"/>
      <c r="CL264" s="256"/>
      <c r="CM264" s="256"/>
      <c r="CN264" s="256"/>
      <c r="CO264" s="256"/>
      <c r="CP264" s="256"/>
      <c r="CQ264" s="256"/>
      <c r="CR264" s="256"/>
      <c r="CS264" s="256"/>
      <c r="CT264" s="256"/>
      <c r="CU264" s="256"/>
      <c r="CV264" s="256"/>
      <c r="CW264" s="256"/>
      <c r="CX264" s="256"/>
      <c r="CY264" s="256"/>
      <c r="CZ264" s="256"/>
      <c r="DA264" s="256"/>
      <c r="DB264" s="256"/>
      <c r="DC264" s="256"/>
      <c r="DD264" s="256"/>
      <c r="DE264" s="256"/>
      <c r="DF264" s="256"/>
      <c r="DG264" s="256"/>
      <c r="DH264" s="256"/>
      <c r="DI264" s="256"/>
      <c r="DJ264" s="256"/>
      <c r="DK264" s="256"/>
      <c r="DL264" s="256"/>
      <c r="DM264" s="256"/>
      <c r="DN264" s="256"/>
      <c r="DO264" s="256"/>
      <c r="DP264" s="256"/>
      <c r="DQ264" s="256"/>
      <c r="DR264" s="256"/>
      <c r="DS264" s="256"/>
      <c r="DT264" s="256"/>
      <c r="DU264" s="256"/>
      <c r="DV264" s="256"/>
      <c r="DW264" s="256"/>
      <c r="DX264" s="256"/>
      <c r="DY264" s="256"/>
      <c r="DZ264" s="256"/>
      <c r="EA264" s="256"/>
      <c r="EB264" s="256"/>
      <c r="EC264" s="256"/>
      <c r="ED264" s="256"/>
      <c r="EE264" s="256"/>
      <c r="EF264" s="256"/>
      <c r="EG264" s="256"/>
      <c r="EH264" s="256"/>
      <c r="EI264" s="256"/>
      <c r="EJ264" s="256"/>
      <c r="EK264" s="256"/>
    </row>
    <row r="265" spans="1:141" s="28" customFormat="1" x14ac:dyDescent="0.2">
      <c r="A265" s="40">
        <v>196</v>
      </c>
      <c r="B265" s="56" t="s">
        <v>274</v>
      </c>
      <c r="C265" s="54" t="s">
        <v>152</v>
      </c>
      <c r="D265" s="19">
        <v>1</v>
      </c>
      <c r="E265" s="307">
        <v>100255</v>
      </c>
      <c r="F265" s="303">
        <f t="shared" si="7"/>
        <v>100255</v>
      </c>
      <c r="G265" s="256"/>
      <c r="H265" s="256"/>
      <c r="I265" s="256"/>
      <c r="J265" s="256"/>
      <c r="K265" s="256"/>
      <c r="L265" s="256"/>
      <c r="M265" s="256"/>
      <c r="N265" s="256"/>
      <c r="O265" s="256"/>
      <c r="P265" s="256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  <c r="AA265" s="256"/>
      <c r="AB265" s="256"/>
      <c r="AC265" s="256"/>
      <c r="AD265" s="256"/>
      <c r="AE265" s="256"/>
      <c r="AF265" s="256"/>
      <c r="AG265" s="256"/>
      <c r="AH265" s="256"/>
      <c r="AI265" s="256"/>
      <c r="AJ265" s="256"/>
      <c r="AK265" s="256"/>
      <c r="AL265" s="256"/>
      <c r="AM265" s="256"/>
      <c r="AN265" s="256"/>
      <c r="AO265" s="256"/>
      <c r="AP265" s="256"/>
      <c r="AQ265" s="256"/>
      <c r="AR265" s="256"/>
      <c r="AS265" s="256"/>
      <c r="AT265" s="256"/>
      <c r="AU265" s="256"/>
      <c r="AV265" s="256"/>
      <c r="AW265" s="256"/>
      <c r="AX265" s="256"/>
      <c r="AY265" s="256"/>
      <c r="AZ265" s="256"/>
      <c r="BA265" s="256"/>
      <c r="BB265" s="256"/>
      <c r="BC265" s="256"/>
      <c r="BD265" s="256"/>
      <c r="BE265" s="256"/>
      <c r="BF265" s="256"/>
      <c r="BG265" s="256"/>
      <c r="BH265" s="256"/>
      <c r="BI265" s="256"/>
      <c r="BJ265" s="256"/>
      <c r="BK265" s="256"/>
      <c r="BL265" s="256"/>
      <c r="BM265" s="256"/>
      <c r="BN265" s="256"/>
      <c r="BO265" s="256"/>
      <c r="BP265" s="256"/>
      <c r="BQ265" s="256"/>
      <c r="BR265" s="256"/>
      <c r="BS265" s="256"/>
      <c r="BT265" s="256"/>
      <c r="BU265" s="256"/>
      <c r="BV265" s="256"/>
      <c r="BW265" s="256"/>
      <c r="BX265" s="256"/>
      <c r="BY265" s="256"/>
      <c r="BZ265" s="256"/>
      <c r="CA265" s="256"/>
      <c r="CB265" s="256"/>
      <c r="CC265" s="256"/>
      <c r="CD265" s="256"/>
      <c r="CE265" s="256"/>
      <c r="CF265" s="256"/>
      <c r="CG265" s="256"/>
      <c r="CH265" s="256"/>
      <c r="CI265" s="256"/>
      <c r="CJ265" s="256"/>
      <c r="CK265" s="256"/>
      <c r="CL265" s="256"/>
      <c r="CM265" s="256"/>
      <c r="CN265" s="256"/>
      <c r="CO265" s="256"/>
      <c r="CP265" s="256"/>
      <c r="CQ265" s="256"/>
      <c r="CR265" s="256"/>
      <c r="CS265" s="256"/>
      <c r="CT265" s="256"/>
      <c r="CU265" s="256"/>
      <c r="CV265" s="256"/>
      <c r="CW265" s="256"/>
      <c r="CX265" s="256"/>
      <c r="CY265" s="256"/>
      <c r="CZ265" s="256"/>
      <c r="DA265" s="256"/>
      <c r="DB265" s="256"/>
      <c r="DC265" s="256"/>
      <c r="DD265" s="256"/>
      <c r="DE265" s="256"/>
      <c r="DF265" s="256"/>
      <c r="DG265" s="256"/>
      <c r="DH265" s="256"/>
      <c r="DI265" s="256"/>
      <c r="DJ265" s="256"/>
      <c r="DK265" s="256"/>
      <c r="DL265" s="256"/>
      <c r="DM265" s="256"/>
      <c r="DN265" s="256"/>
      <c r="DO265" s="256"/>
      <c r="DP265" s="256"/>
      <c r="DQ265" s="256"/>
      <c r="DR265" s="256"/>
      <c r="DS265" s="256"/>
      <c r="DT265" s="256"/>
      <c r="DU265" s="256"/>
      <c r="DV265" s="256"/>
      <c r="DW265" s="256"/>
      <c r="DX265" s="256"/>
      <c r="DY265" s="256"/>
      <c r="DZ265" s="256"/>
      <c r="EA265" s="256"/>
      <c r="EB265" s="256"/>
      <c r="EC265" s="256"/>
      <c r="ED265" s="256"/>
      <c r="EE265" s="256"/>
      <c r="EF265" s="256"/>
      <c r="EG265" s="256"/>
      <c r="EH265" s="256"/>
      <c r="EI265" s="256"/>
      <c r="EJ265" s="256"/>
      <c r="EK265" s="256"/>
    </row>
    <row r="266" spans="1:141" s="28" customFormat="1" x14ac:dyDescent="0.2">
      <c r="A266" s="40">
        <v>197</v>
      </c>
      <c r="B266" s="56" t="s">
        <v>275</v>
      </c>
      <c r="C266" s="54" t="s">
        <v>152</v>
      </c>
      <c r="D266" s="19">
        <v>1</v>
      </c>
      <c r="E266" s="307">
        <v>88319</v>
      </c>
      <c r="F266" s="303">
        <f t="shared" si="7"/>
        <v>88319</v>
      </c>
      <c r="G266" s="256"/>
      <c r="H266" s="256"/>
      <c r="I266" s="256"/>
      <c r="J266" s="256"/>
      <c r="K266" s="256"/>
      <c r="L266" s="256"/>
      <c r="M266" s="256"/>
      <c r="N266" s="256"/>
      <c r="O266" s="256"/>
      <c r="P266" s="256"/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  <c r="AA266" s="256"/>
      <c r="AB266" s="256"/>
      <c r="AC266" s="256"/>
      <c r="AD266" s="256"/>
      <c r="AE266" s="256"/>
      <c r="AF266" s="256"/>
      <c r="AG266" s="256"/>
      <c r="AH266" s="256"/>
      <c r="AI266" s="256"/>
      <c r="AJ266" s="256"/>
      <c r="AK266" s="256"/>
      <c r="AL266" s="256"/>
      <c r="AM266" s="256"/>
      <c r="AN266" s="256"/>
      <c r="AO266" s="256"/>
      <c r="AP266" s="256"/>
      <c r="AQ266" s="256"/>
      <c r="AR266" s="256"/>
      <c r="AS266" s="256"/>
      <c r="AT266" s="256"/>
      <c r="AU266" s="256"/>
      <c r="AV266" s="256"/>
      <c r="AW266" s="256"/>
      <c r="AX266" s="256"/>
      <c r="AY266" s="256"/>
      <c r="AZ266" s="256"/>
      <c r="BA266" s="256"/>
      <c r="BB266" s="256"/>
      <c r="BC266" s="256"/>
      <c r="BD266" s="256"/>
      <c r="BE266" s="256"/>
      <c r="BF266" s="256"/>
      <c r="BG266" s="256"/>
      <c r="BH266" s="256"/>
      <c r="BI266" s="256"/>
      <c r="BJ266" s="256"/>
      <c r="BK266" s="256"/>
      <c r="BL266" s="256"/>
      <c r="BM266" s="256"/>
      <c r="BN266" s="256"/>
      <c r="BO266" s="256"/>
      <c r="BP266" s="256"/>
      <c r="BQ266" s="256"/>
      <c r="BR266" s="256"/>
      <c r="BS266" s="256"/>
      <c r="BT266" s="256"/>
      <c r="BU266" s="256"/>
      <c r="BV266" s="256"/>
      <c r="BW266" s="256"/>
      <c r="BX266" s="256"/>
      <c r="BY266" s="256"/>
      <c r="BZ266" s="256"/>
      <c r="CA266" s="256"/>
      <c r="CB266" s="256"/>
      <c r="CC266" s="256"/>
      <c r="CD266" s="256"/>
      <c r="CE266" s="256"/>
      <c r="CF266" s="256"/>
      <c r="CG266" s="256"/>
      <c r="CH266" s="256"/>
      <c r="CI266" s="256"/>
      <c r="CJ266" s="256"/>
      <c r="CK266" s="256"/>
      <c r="CL266" s="256"/>
      <c r="CM266" s="256"/>
      <c r="CN266" s="256"/>
      <c r="CO266" s="256"/>
      <c r="CP266" s="256"/>
      <c r="CQ266" s="256"/>
      <c r="CR266" s="256"/>
      <c r="CS266" s="256"/>
      <c r="CT266" s="256"/>
      <c r="CU266" s="256"/>
      <c r="CV266" s="256"/>
      <c r="CW266" s="256"/>
      <c r="CX266" s="256"/>
      <c r="CY266" s="256"/>
      <c r="CZ266" s="256"/>
      <c r="DA266" s="256"/>
      <c r="DB266" s="256"/>
      <c r="DC266" s="256"/>
      <c r="DD266" s="256"/>
      <c r="DE266" s="256"/>
      <c r="DF266" s="256"/>
      <c r="DG266" s="256"/>
      <c r="DH266" s="256"/>
      <c r="DI266" s="256"/>
      <c r="DJ266" s="256"/>
      <c r="DK266" s="256"/>
      <c r="DL266" s="256"/>
      <c r="DM266" s="256"/>
      <c r="DN266" s="256"/>
      <c r="DO266" s="256"/>
      <c r="DP266" s="256"/>
      <c r="DQ266" s="256"/>
      <c r="DR266" s="256"/>
      <c r="DS266" s="256"/>
      <c r="DT266" s="256"/>
      <c r="DU266" s="256"/>
      <c r="DV266" s="256"/>
      <c r="DW266" s="256"/>
      <c r="DX266" s="256"/>
      <c r="DY266" s="256"/>
      <c r="DZ266" s="256"/>
      <c r="EA266" s="256"/>
      <c r="EB266" s="256"/>
      <c r="EC266" s="256"/>
      <c r="ED266" s="256"/>
      <c r="EE266" s="256"/>
      <c r="EF266" s="256"/>
      <c r="EG266" s="256"/>
      <c r="EH266" s="256"/>
      <c r="EI266" s="256"/>
      <c r="EJ266" s="256"/>
      <c r="EK266" s="256"/>
    </row>
    <row r="267" spans="1:141" s="28" customFormat="1" ht="91.8" x14ac:dyDescent="0.2">
      <c r="A267" s="40">
        <v>198</v>
      </c>
      <c r="B267" s="56" t="s">
        <v>276</v>
      </c>
      <c r="C267" s="54" t="s">
        <v>153</v>
      </c>
      <c r="D267" s="19">
        <v>1</v>
      </c>
      <c r="E267" s="307">
        <v>78832</v>
      </c>
      <c r="F267" s="303">
        <f t="shared" si="7"/>
        <v>78832</v>
      </c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  <c r="AA267" s="256"/>
      <c r="AB267" s="256"/>
      <c r="AC267" s="256"/>
      <c r="AD267" s="256"/>
      <c r="AE267" s="256"/>
      <c r="AF267" s="256"/>
      <c r="AG267" s="256"/>
      <c r="AH267" s="256"/>
      <c r="AI267" s="256"/>
      <c r="AJ267" s="256"/>
      <c r="AK267" s="256"/>
      <c r="AL267" s="256"/>
      <c r="AM267" s="256"/>
      <c r="AN267" s="256"/>
      <c r="AO267" s="256"/>
      <c r="AP267" s="256"/>
      <c r="AQ267" s="256"/>
      <c r="AR267" s="256"/>
      <c r="AS267" s="256"/>
      <c r="AT267" s="256"/>
      <c r="AU267" s="256"/>
      <c r="AV267" s="256"/>
      <c r="AW267" s="256"/>
      <c r="AX267" s="256"/>
      <c r="AY267" s="256"/>
      <c r="AZ267" s="256"/>
      <c r="BA267" s="256"/>
      <c r="BB267" s="256"/>
      <c r="BC267" s="256"/>
      <c r="BD267" s="256"/>
      <c r="BE267" s="256"/>
      <c r="BF267" s="256"/>
      <c r="BG267" s="256"/>
      <c r="BH267" s="256"/>
      <c r="BI267" s="256"/>
      <c r="BJ267" s="256"/>
      <c r="BK267" s="256"/>
      <c r="BL267" s="256"/>
      <c r="BM267" s="256"/>
      <c r="BN267" s="256"/>
      <c r="BO267" s="256"/>
      <c r="BP267" s="256"/>
      <c r="BQ267" s="256"/>
      <c r="BR267" s="256"/>
      <c r="BS267" s="256"/>
      <c r="BT267" s="256"/>
      <c r="BU267" s="256"/>
      <c r="BV267" s="256"/>
      <c r="BW267" s="256"/>
      <c r="BX267" s="256"/>
      <c r="BY267" s="256"/>
      <c r="BZ267" s="256"/>
      <c r="CA267" s="256"/>
      <c r="CB267" s="256"/>
      <c r="CC267" s="256"/>
      <c r="CD267" s="256"/>
      <c r="CE267" s="256"/>
      <c r="CF267" s="256"/>
      <c r="CG267" s="256"/>
      <c r="CH267" s="256"/>
      <c r="CI267" s="256"/>
      <c r="CJ267" s="256"/>
      <c r="CK267" s="256"/>
      <c r="CL267" s="256"/>
      <c r="CM267" s="256"/>
      <c r="CN267" s="256"/>
      <c r="CO267" s="256"/>
      <c r="CP267" s="256"/>
      <c r="CQ267" s="256"/>
      <c r="CR267" s="256"/>
      <c r="CS267" s="256"/>
      <c r="CT267" s="256"/>
      <c r="CU267" s="256"/>
      <c r="CV267" s="256"/>
      <c r="CW267" s="256"/>
      <c r="CX267" s="256"/>
      <c r="CY267" s="256"/>
      <c r="CZ267" s="256"/>
      <c r="DA267" s="256"/>
      <c r="DB267" s="256"/>
      <c r="DC267" s="256"/>
      <c r="DD267" s="256"/>
      <c r="DE267" s="256"/>
      <c r="DF267" s="256"/>
      <c r="DG267" s="256"/>
      <c r="DH267" s="256"/>
      <c r="DI267" s="256"/>
      <c r="DJ267" s="256"/>
      <c r="DK267" s="256"/>
      <c r="DL267" s="256"/>
      <c r="DM267" s="256"/>
      <c r="DN267" s="256"/>
      <c r="DO267" s="256"/>
      <c r="DP267" s="256"/>
      <c r="DQ267" s="256"/>
      <c r="DR267" s="256"/>
      <c r="DS267" s="256"/>
      <c r="DT267" s="256"/>
      <c r="DU267" s="256"/>
      <c r="DV267" s="256"/>
      <c r="DW267" s="256"/>
      <c r="DX267" s="256"/>
      <c r="DY267" s="256"/>
      <c r="DZ267" s="256"/>
      <c r="EA267" s="256"/>
      <c r="EB267" s="256"/>
      <c r="EC267" s="256"/>
      <c r="ED267" s="256"/>
      <c r="EE267" s="256"/>
      <c r="EF267" s="256"/>
      <c r="EG267" s="256"/>
      <c r="EH267" s="256"/>
      <c r="EI267" s="256"/>
      <c r="EJ267" s="256"/>
      <c r="EK267" s="256"/>
    </row>
    <row r="268" spans="1:141" s="28" customFormat="1" ht="40.799999999999997" x14ac:dyDescent="0.2">
      <c r="A268" s="40">
        <v>199</v>
      </c>
      <c r="B268" s="55" t="s">
        <v>277</v>
      </c>
      <c r="C268" s="54" t="s">
        <v>153</v>
      </c>
      <c r="D268" s="19">
        <v>1</v>
      </c>
      <c r="E268" s="307">
        <v>62509</v>
      </c>
      <c r="F268" s="303">
        <f t="shared" si="7"/>
        <v>62509</v>
      </c>
      <c r="G268" s="256"/>
      <c r="H268" s="256"/>
      <c r="I268" s="256"/>
      <c r="J268" s="256"/>
      <c r="K268" s="256"/>
      <c r="L268" s="256"/>
      <c r="M268" s="256"/>
      <c r="N268" s="256"/>
      <c r="O268" s="256"/>
      <c r="P268" s="256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  <c r="AA268" s="256"/>
      <c r="AB268" s="256"/>
      <c r="AC268" s="256"/>
      <c r="AD268" s="256"/>
      <c r="AE268" s="256"/>
      <c r="AF268" s="256"/>
      <c r="AG268" s="256"/>
      <c r="AH268" s="256"/>
      <c r="AI268" s="256"/>
      <c r="AJ268" s="256"/>
      <c r="AK268" s="256"/>
      <c r="AL268" s="256"/>
      <c r="AM268" s="256"/>
      <c r="AN268" s="256"/>
      <c r="AO268" s="256"/>
      <c r="AP268" s="256"/>
      <c r="AQ268" s="256"/>
      <c r="AR268" s="256"/>
      <c r="AS268" s="256"/>
      <c r="AT268" s="256"/>
      <c r="AU268" s="256"/>
      <c r="AV268" s="256"/>
      <c r="AW268" s="256"/>
      <c r="AX268" s="256"/>
      <c r="AY268" s="256"/>
      <c r="AZ268" s="256"/>
      <c r="BA268" s="256"/>
      <c r="BB268" s="256"/>
      <c r="BC268" s="256"/>
      <c r="BD268" s="256"/>
      <c r="BE268" s="256"/>
      <c r="BF268" s="256"/>
      <c r="BG268" s="256"/>
      <c r="BH268" s="256"/>
      <c r="BI268" s="256"/>
      <c r="BJ268" s="256"/>
      <c r="BK268" s="256"/>
      <c r="BL268" s="256"/>
      <c r="BM268" s="256"/>
      <c r="BN268" s="256"/>
      <c r="BO268" s="256"/>
      <c r="BP268" s="256"/>
      <c r="BQ268" s="256"/>
      <c r="BR268" s="256"/>
      <c r="BS268" s="256"/>
      <c r="BT268" s="256"/>
      <c r="BU268" s="256"/>
      <c r="BV268" s="256"/>
      <c r="BW268" s="256"/>
      <c r="BX268" s="256"/>
      <c r="BY268" s="256"/>
      <c r="BZ268" s="256"/>
      <c r="CA268" s="256"/>
      <c r="CB268" s="256"/>
      <c r="CC268" s="256"/>
      <c r="CD268" s="256"/>
      <c r="CE268" s="256"/>
      <c r="CF268" s="256"/>
      <c r="CG268" s="256"/>
      <c r="CH268" s="256"/>
      <c r="CI268" s="256"/>
      <c r="CJ268" s="256"/>
      <c r="CK268" s="256"/>
      <c r="CL268" s="256"/>
      <c r="CM268" s="256"/>
      <c r="CN268" s="256"/>
      <c r="CO268" s="256"/>
      <c r="CP268" s="256"/>
      <c r="CQ268" s="256"/>
      <c r="CR268" s="256"/>
      <c r="CS268" s="256"/>
      <c r="CT268" s="256"/>
      <c r="CU268" s="256"/>
      <c r="CV268" s="256"/>
      <c r="CW268" s="256"/>
      <c r="CX268" s="256"/>
      <c r="CY268" s="256"/>
      <c r="CZ268" s="256"/>
      <c r="DA268" s="256"/>
      <c r="DB268" s="256"/>
      <c r="DC268" s="256"/>
      <c r="DD268" s="256"/>
      <c r="DE268" s="256"/>
      <c r="DF268" s="256"/>
      <c r="DG268" s="256"/>
      <c r="DH268" s="256"/>
      <c r="DI268" s="256"/>
      <c r="DJ268" s="256"/>
      <c r="DK268" s="256"/>
      <c r="DL268" s="256"/>
      <c r="DM268" s="256"/>
      <c r="DN268" s="256"/>
      <c r="DO268" s="256"/>
      <c r="DP268" s="256"/>
      <c r="DQ268" s="256"/>
      <c r="DR268" s="256"/>
      <c r="DS268" s="256"/>
      <c r="DT268" s="256"/>
      <c r="DU268" s="256"/>
      <c r="DV268" s="256"/>
      <c r="DW268" s="256"/>
      <c r="DX268" s="256"/>
      <c r="DY268" s="256"/>
      <c r="DZ268" s="256"/>
      <c r="EA268" s="256"/>
      <c r="EB268" s="256"/>
      <c r="EC268" s="256"/>
      <c r="ED268" s="256"/>
      <c r="EE268" s="256"/>
      <c r="EF268" s="256"/>
      <c r="EG268" s="256"/>
      <c r="EH268" s="256"/>
      <c r="EI268" s="256"/>
      <c r="EJ268" s="256"/>
      <c r="EK268" s="256"/>
    </row>
    <row r="269" spans="1:141" s="28" customFormat="1" ht="114.6" customHeight="1" x14ac:dyDescent="0.2">
      <c r="A269" s="40">
        <v>200</v>
      </c>
      <c r="B269" s="55" t="s">
        <v>278</v>
      </c>
      <c r="C269" s="54" t="s">
        <v>153</v>
      </c>
      <c r="D269" s="19">
        <v>1</v>
      </c>
      <c r="E269" s="307">
        <v>200546</v>
      </c>
      <c r="F269" s="303">
        <f t="shared" si="7"/>
        <v>200546</v>
      </c>
      <c r="G269" s="256"/>
      <c r="H269" s="256"/>
      <c r="I269" s="256"/>
      <c r="J269" s="256"/>
      <c r="K269" s="256"/>
      <c r="L269" s="256"/>
      <c r="M269" s="256"/>
      <c r="N269" s="256"/>
      <c r="O269" s="256"/>
      <c r="P269" s="256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  <c r="AA269" s="256"/>
      <c r="AB269" s="256"/>
      <c r="AC269" s="256"/>
      <c r="AD269" s="256"/>
      <c r="AE269" s="256"/>
      <c r="AF269" s="256"/>
      <c r="AG269" s="256"/>
      <c r="AH269" s="256"/>
      <c r="AI269" s="256"/>
      <c r="AJ269" s="256"/>
      <c r="AK269" s="256"/>
      <c r="AL269" s="256"/>
      <c r="AM269" s="256"/>
      <c r="AN269" s="256"/>
      <c r="AO269" s="256"/>
      <c r="AP269" s="256"/>
      <c r="AQ269" s="256"/>
      <c r="AR269" s="256"/>
      <c r="AS269" s="256"/>
      <c r="AT269" s="256"/>
      <c r="AU269" s="256"/>
      <c r="AV269" s="256"/>
      <c r="AW269" s="256"/>
      <c r="AX269" s="256"/>
      <c r="AY269" s="256"/>
      <c r="AZ269" s="256"/>
      <c r="BA269" s="256"/>
      <c r="BB269" s="256"/>
      <c r="BC269" s="256"/>
      <c r="BD269" s="256"/>
      <c r="BE269" s="256"/>
      <c r="BF269" s="256"/>
      <c r="BG269" s="256"/>
      <c r="BH269" s="256"/>
      <c r="BI269" s="256"/>
      <c r="BJ269" s="256"/>
      <c r="BK269" s="256"/>
      <c r="BL269" s="256"/>
      <c r="BM269" s="256"/>
      <c r="BN269" s="256"/>
      <c r="BO269" s="256"/>
      <c r="BP269" s="256"/>
      <c r="BQ269" s="256"/>
      <c r="BR269" s="256"/>
      <c r="BS269" s="256"/>
      <c r="BT269" s="256"/>
      <c r="BU269" s="256"/>
      <c r="BV269" s="256"/>
      <c r="BW269" s="256"/>
      <c r="BX269" s="256"/>
      <c r="BY269" s="256"/>
      <c r="BZ269" s="256"/>
      <c r="CA269" s="256"/>
      <c r="CB269" s="256"/>
      <c r="CC269" s="256"/>
      <c r="CD269" s="256"/>
      <c r="CE269" s="256"/>
      <c r="CF269" s="256"/>
      <c r="CG269" s="256"/>
      <c r="CH269" s="256"/>
      <c r="CI269" s="256"/>
      <c r="CJ269" s="256"/>
      <c r="CK269" s="256"/>
      <c r="CL269" s="256"/>
      <c r="CM269" s="256"/>
      <c r="CN269" s="256"/>
      <c r="CO269" s="256"/>
      <c r="CP269" s="256"/>
      <c r="CQ269" s="256"/>
      <c r="CR269" s="256"/>
      <c r="CS269" s="256"/>
      <c r="CT269" s="256"/>
      <c r="CU269" s="256"/>
      <c r="CV269" s="256"/>
      <c r="CW269" s="256"/>
      <c r="CX269" s="256"/>
      <c r="CY269" s="256"/>
      <c r="CZ269" s="256"/>
      <c r="DA269" s="256"/>
      <c r="DB269" s="256"/>
      <c r="DC269" s="256"/>
      <c r="DD269" s="256"/>
      <c r="DE269" s="256"/>
      <c r="DF269" s="256"/>
      <c r="DG269" s="256"/>
      <c r="DH269" s="256"/>
      <c r="DI269" s="256"/>
      <c r="DJ269" s="256"/>
      <c r="DK269" s="256"/>
      <c r="DL269" s="256"/>
      <c r="DM269" s="256"/>
      <c r="DN269" s="256"/>
      <c r="DO269" s="256"/>
      <c r="DP269" s="256"/>
      <c r="DQ269" s="256"/>
      <c r="DR269" s="256"/>
      <c r="DS269" s="256"/>
      <c r="DT269" s="256"/>
      <c r="DU269" s="256"/>
      <c r="DV269" s="256"/>
      <c r="DW269" s="256"/>
      <c r="DX269" s="256"/>
      <c r="DY269" s="256"/>
      <c r="DZ269" s="256"/>
      <c r="EA269" s="256"/>
      <c r="EB269" s="256"/>
      <c r="EC269" s="256"/>
      <c r="ED269" s="256"/>
      <c r="EE269" s="256"/>
      <c r="EF269" s="256"/>
      <c r="EG269" s="256"/>
      <c r="EH269" s="256"/>
      <c r="EI269" s="256"/>
      <c r="EJ269" s="256"/>
      <c r="EK269" s="256"/>
    </row>
    <row r="270" spans="1:141" s="28" customFormat="1" ht="75.599999999999994" customHeight="1" thickBot="1" x14ac:dyDescent="0.25">
      <c r="A270" s="40">
        <v>201</v>
      </c>
      <c r="B270" s="188" t="s">
        <v>279</v>
      </c>
      <c r="C270" s="189" t="s">
        <v>153</v>
      </c>
      <c r="D270" s="150">
        <v>1</v>
      </c>
      <c r="E270" s="308">
        <v>206144</v>
      </c>
      <c r="F270" s="303">
        <f t="shared" si="7"/>
        <v>206144</v>
      </c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  <c r="AA270" s="256"/>
      <c r="AB270" s="256"/>
      <c r="AC270" s="256"/>
      <c r="AD270" s="256"/>
      <c r="AE270" s="256"/>
      <c r="AF270" s="256"/>
      <c r="AG270" s="256"/>
      <c r="AH270" s="256"/>
      <c r="AI270" s="256"/>
      <c r="AJ270" s="256"/>
      <c r="AK270" s="256"/>
      <c r="AL270" s="256"/>
      <c r="AM270" s="256"/>
      <c r="AN270" s="256"/>
      <c r="AO270" s="256"/>
      <c r="AP270" s="256"/>
      <c r="AQ270" s="256"/>
      <c r="AR270" s="256"/>
      <c r="AS270" s="256"/>
      <c r="AT270" s="256"/>
      <c r="AU270" s="256"/>
      <c r="AV270" s="256"/>
      <c r="AW270" s="256"/>
      <c r="AX270" s="256"/>
      <c r="AY270" s="256"/>
      <c r="AZ270" s="256"/>
      <c r="BA270" s="256"/>
      <c r="BB270" s="256"/>
      <c r="BC270" s="256"/>
      <c r="BD270" s="256"/>
      <c r="BE270" s="256"/>
      <c r="BF270" s="256"/>
      <c r="BG270" s="256"/>
      <c r="BH270" s="256"/>
      <c r="BI270" s="256"/>
      <c r="BJ270" s="256"/>
      <c r="BK270" s="256"/>
      <c r="BL270" s="256"/>
      <c r="BM270" s="256"/>
      <c r="BN270" s="256"/>
      <c r="BO270" s="256"/>
      <c r="BP270" s="256"/>
      <c r="BQ270" s="256"/>
      <c r="BR270" s="256"/>
      <c r="BS270" s="256"/>
      <c r="BT270" s="256"/>
      <c r="BU270" s="256"/>
      <c r="BV270" s="256"/>
      <c r="BW270" s="256"/>
      <c r="BX270" s="256"/>
      <c r="BY270" s="256"/>
      <c r="BZ270" s="256"/>
      <c r="CA270" s="256"/>
      <c r="CB270" s="256"/>
      <c r="CC270" s="256"/>
      <c r="CD270" s="256"/>
      <c r="CE270" s="256"/>
      <c r="CF270" s="256"/>
      <c r="CG270" s="256"/>
      <c r="CH270" s="256"/>
      <c r="CI270" s="256"/>
      <c r="CJ270" s="256"/>
      <c r="CK270" s="256"/>
      <c r="CL270" s="256"/>
      <c r="CM270" s="256"/>
      <c r="CN270" s="256"/>
      <c r="CO270" s="256"/>
      <c r="CP270" s="256"/>
      <c r="CQ270" s="256"/>
      <c r="CR270" s="256"/>
      <c r="CS270" s="256"/>
      <c r="CT270" s="256"/>
      <c r="CU270" s="256"/>
      <c r="CV270" s="256"/>
      <c r="CW270" s="256"/>
      <c r="CX270" s="256"/>
      <c r="CY270" s="256"/>
      <c r="CZ270" s="256"/>
      <c r="DA270" s="256"/>
      <c r="DB270" s="256"/>
      <c r="DC270" s="256"/>
      <c r="DD270" s="256"/>
      <c r="DE270" s="256"/>
      <c r="DF270" s="256"/>
      <c r="DG270" s="256"/>
      <c r="DH270" s="256"/>
      <c r="DI270" s="256"/>
      <c r="DJ270" s="256"/>
      <c r="DK270" s="256"/>
      <c r="DL270" s="256"/>
      <c r="DM270" s="256"/>
      <c r="DN270" s="256"/>
      <c r="DO270" s="256"/>
      <c r="DP270" s="256"/>
      <c r="DQ270" s="256"/>
      <c r="DR270" s="256"/>
      <c r="DS270" s="256"/>
      <c r="DT270" s="256"/>
      <c r="DU270" s="256"/>
      <c r="DV270" s="256"/>
      <c r="DW270" s="256"/>
      <c r="DX270" s="256"/>
      <c r="DY270" s="256"/>
      <c r="DZ270" s="256"/>
      <c r="EA270" s="256"/>
      <c r="EB270" s="256"/>
      <c r="EC270" s="256"/>
      <c r="ED270" s="256"/>
      <c r="EE270" s="256"/>
      <c r="EF270" s="256"/>
      <c r="EG270" s="256"/>
      <c r="EH270" s="256"/>
      <c r="EI270" s="256"/>
      <c r="EJ270" s="256"/>
      <c r="EK270" s="256"/>
    </row>
    <row r="271" spans="1:141" s="28" customFormat="1" ht="19.2" customHeight="1" x14ac:dyDescent="0.2">
      <c r="A271" s="131"/>
      <c r="B271" s="221" t="s">
        <v>777</v>
      </c>
      <c r="C271" s="155"/>
      <c r="D271" s="156"/>
      <c r="E271" s="260">
        <f>SUM(E250:E270)</f>
        <v>2700263</v>
      </c>
      <c r="F271" s="305"/>
      <c r="G271" s="256"/>
      <c r="H271" s="256"/>
      <c r="I271" s="256"/>
      <c r="J271" s="256"/>
      <c r="K271" s="256"/>
      <c r="L271" s="256"/>
      <c r="M271" s="256"/>
      <c r="N271" s="256"/>
      <c r="O271" s="256"/>
      <c r="P271" s="256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  <c r="AA271" s="256"/>
      <c r="AB271" s="256"/>
      <c r="AC271" s="256"/>
      <c r="AD271" s="256"/>
      <c r="AE271" s="256"/>
      <c r="AF271" s="256"/>
      <c r="AG271" s="256"/>
      <c r="AH271" s="256"/>
      <c r="AI271" s="256"/>
      <c r="AJ271" s="256"/>
      <c r="AK271" s="256"/>
      <c r="AL271" s="256"/>
      <c r="AM271" s="256"/>
      <c r="AN271" s="256"/>
      <c r="AO271" s="256"/>
      <c r="AP271" s="256"/>
      <c r="AQ271" s="256"/>
      <c r="AR271" s="256"/>
      <c r="AS271" s="256"/>
      <c r="AT271" s="256"/>
      <c r="AU271" s="256"/>
      <c r="AV271" s="256"/>
      <c r="AW271" s="256"/>
      <c r="AX271" s="256"/>
      <c r="AY271" s="256"/>
      <c r="AZ271" s="256"/>
      <c r="BA271" s="256"/>
      <c r="BB271" s="256"/>
      <c r="BC271" s="256"/>
      <c r="BD271" s="256"/>
      <c r="BE271" s="256"/>
      <c r="BF271" s="256"/>
      <c r="BG271" s="256"/>
      <c r="BH271" s="256"/>
      <c r="BI271" s="256"/>
      <c r="BJ271" s="256"/>
      <c r="BK271" s="256"/>
      <c r="BL271" s="256"/>
      <c r="BM271" s="256"/>
      <c r="BN271" s="256"/>
      <c r="BO271" s="256"/>
      <c r="BP271" s="256"/>
      <c r="BQ271" s="256"/>
      <c r="BR271" s="256"/>
      <c r="BS271" s="256"/>
      <c r="BT271" s="256"/>
      <c r="BU271" s="256"/>
      <c r="BV271" s="256"/>
      <c r="BW271" s="256"/>
      <c r="BX271" s="256"/>
      <c r="BY271" s="256"/>
      <c r="BZ271" s="256"/>
      <c r="CA271" s="256"/>
      <c r="CB271" s="256"/>
      <c r="CC271" s="256"/>
      <c r="CD271" s="256"/>
      <c r="CE271" s="256"/>
      <c r="CF271" s="256"/>
      <c r="CG271" s="256"/>
      <c r="CH271" s="256"/>
      <c r="CI271" s="256"/>
      <c r="CJ271" s="256"/>
      <c r="CK271" s="256"/>
      <c r="CL271" s="256"/>
      <c r="CM271" s="256"/>
      <c r="CN271" s="256"/>
      <c r="CO271" s="256"/>
      <c r="CP271" s="256"/>
      <c r="CQ271" s="256"/>
      <c r="CR271" s="256"/>
      <c r="CS271" s="256"/>
      <c r="CT271" s="256"/>
      <c r="CU271" s="256"/>
      <c r="CV271" s="256"/>
      <c r="CW271" s="256"/>
      <c r="CX271" s="256"/>
      <c r="CY271" s="256"/>
      <c r="CZ271" s="256"/>
      <c r="DA271" s="256"/>
      <c r="DB271" s="256"/>
      <c r="DC271" s="256"/>
      <c r="DD271" s="256"/>
      <c r="DE271" s="256"/>
      <c r="DF271" s="256"/>
      <c r="DG271" s="256"/>
      <c r="DH271" s="256"/>
      <c r="DI271" s="256"/>
      <c r="DJ271" s="256"/>
      <c r="DK271" s="256"/>
      <c r="DL271" s="256"/>
      <c r="DM271" s="256"/>
      <c r="DN271" s="256"/>
      <c r="DO271" s="256"/>
      <c r="DP271" s="256"/>
      <c r="DQ271" s="256"/>
      <c r="DR271" s="256"/>
      <c r="DS271" s="256"/>
      <c r="DT271" s="256"/>
      <c r="DU271" s="256"/>
      <c r="DV271" s="256"/>
      <c r="DW271" s="256"/>
      <c r="DX271" s="256"/>
      <c r="DY271" s="256"/>
      <c r="DZ271" s="256"/>
      <c r="EA271" s="256"/>
      <c r="EB271" s="256"/>
      <c r="EC271" s="256"/>
      <c r="ED271" s="256"/>
      <c r="EE271" s="256"/>
      <c r="EF271" s="256"/>
      <c r="EG271" s="256"/>
      <c r="EH271" s="256"/>
      <c r="EI271" s="256"/>
      <c r="EJ271" s="256"/>
      <c r="EK271" s="256"/>
    </row>
    <row r="272" spans="1:141" s="28" customFormat="1" ht="19.2" customHeight="1" x14ac:dyDescent="0.2">
      <c r="A272" s="131"/>
      <c r="B272" s="222" t="s">
        <v>779</v>
      </c>
      <c r="C272" s="130">
        <v>0.14000000000000001</v>
      </c>
      <c r="D272" s="19"/>
      <c r="E272" s="261">
        <f>E271*C272</f>
        <v>378036.82</v>
      </c>
      <c r="F272" s="305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  <c r="AA272" s="256"/>
      <c r="AB272" s="256"/>
      <c r="AC272" s="256"/>
      <c r="AD272" s="256"/>
      <c r="AE272" s="256"/>
      <c r="AF272" s="256"/>
      <c r="AG272" s="256"/>
      <c r="AH272" s="256"/>
      <c r="AI272" s="256"/>
      <c r="AJ272" s="256"/>
      <c r="AK272" s="256"/>
      <c r="AL272" s="256"/>
      <c r="AM272" s="256"/>
      <c r="AN272" s="256"/>
      <c r="AO272" s="256"/>
      <c r="AP272" s="256"/>
      <c r="AQ272" s="256"/>
      <c r="AR272" s="256"/>
      <c r="AS272" s="256"/>
      <c r="AT272" s="256"/>
      <c r="AU272" s="256"/>
      <c r="AV272" s="256"/>
      <c r="AW272" s="256"/>
      <c r="AX272" s="256"/>
      <c r="AY272" s="256"/>
      <c r="AZ272" s="256"/>
      <c r="BA272" s="256"/>
      <c r="BB272" s="256"/>
      <c r="BC272" s="256"/>
      <c r="BD272" s="256"/>
      <c r="BE272" s="256"/>
      <c r="BF272" s="256"/>
      <c r="BG272" s="256"/>
      <c r="BH272" s="256"/>
      <c r="BI272" s="256"/>
      <c r="BJ272" s="256"/>
      <c r="BK272" s="256"/>
      <c r="BL272" s="256"/>
      <c r="BM272" s="256"/>
      <c r="BN272" s="256"/>
      <c r="BO272" s="256"/>
      <c r="BP272" s="256"/>
      <c r="BQ272" s="256"/>
      <c r="BR272" s="256"/>
      <c r="BS272" s="256"/>
      <c r="BT272" s="256"/>
      <c r="BU272" s="256"/>
      <c r="BV272" s="256"/>
      <c r="BW272" s="256"/>
      <c r="BX272" s="256"/>
      <c r="BY272" s="256"/>
      <c r="BZ272" s="256"/>
      <c r="CA272" s="256"/>
      <c r="CB272" s="256"/>
      <c r="CC272" s="256"/>
      <c r="CD272" s="256"/>
      <c r="CE272" s="256"/>
      <c r="CF272" s="256"/>
      <c r="CG272" s="256"/>
      <c r="CH272" s="256"/>
      <c r="CI272" s="256"/>
      <c r="CJ272" s="256"/>
      <c r="CK272" s="256"/>
      <c r="CL272" s="256"/>
      <c r="CM272" s="256"/>
      <c r="CN272" s="256"/>
      <c r="CO272" s="256"/>
      <c r="CP272" s="256"/>
      <c r="CQ272" s="256"/>
      <c r="CR272" s="256"/>
      <c r="CS272" s="256"/>
      <c r="CT272" s="256"/>
      <c r="CU272" s="256"/>
      <c r="CV272" s="256"/>
      <c r="CW272" s="256"/>
      <c r="CX272" s="256"/>
      <c r="CY272" s="256"/>
      <c r="CZ272" s="256"/>
      <c r="DA272" s="256"/>
      <c r="DB272" s="256"/>
      <c r="DC272" s="256"/>
      <c r="DD272" s="256"/>
      <c r="DE272" s="256"/>
      <c r="DF272" s="256"/>
      <c r="DG272" s="256"/>
      <c r="DH272" s="256"/>
      <c r="DI272" s="256"/>
      <c r="DJ272" s="256"/>
      <c r="DK272" s="256"/>
      <c r="DL272" s="256"/>
      <c r="DM272" s="256"/>
      <c r="DN272" s="256"/>
      <c r="DO272" s="256"/>
      <c r="DP272" s="256"/>
      <c r="DQ272" s="256"/>
      <c r="DR272" s="256"/>
      <c r="DS272" s="256"/>
      <c r="DT272" s="256"/>
      <c r="DU272" s="256"/>
      <c r="DV272" s="256"/>
      <c r="DW272" s="256"/>
      <c r="DX272" s="256"/>
      <c r="DY272" s="256"/>
      <c r="DZ272" s="256"/>
      <c r="EA272" s="256"/>
      <c r="EB272" s="256"/>
      <c r="EC272" s="256"/>
      <c r="ED272" s="256"/>
      <c r="EE272" s="256"/>
      <c r="EF272" s="256"/>
      <c r="EG272" s="256"/>
      <c r="EH272" s="256"/>
      <c r="EI272" s="256"/>
      <c r="EJ272" s="256"/>
      <c r="EK272" s="256"/>
    </row>
    <row r="273" spans="1:141" s="28" customFormat="1" ht="19.2" customHeight="1" x14ac:dyDescent="0.2">
      <c r="A273" s="131"/>
      <c r="B273" s="222" t="s">
        <v>780</v>
      </c>
      <c r="C273" s="130">
        <v>0.03</v>
      </c>
      <c r="D273" s="19"/>
      <c r="E273" s="261">
        <f>E271*C273</f>
        <v>81007.89</v>
      </c>
      <c r="F273" s="305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  <c r="AA273" s="256"/>
      <c r="AB273" s="256"/>
      <c r="AC273" s="256"/>
      <c r="AD273" s="256"/>
      <c r="AE273" s="256"/>
      <c r="AF273" s="256"/>
      <c r="AG273" s="256"/>
      <c r="AH273" s="256"/>
      <c r="AI273" s="256"/>
      <c r="AJ273" s="256"/>
      <c r="AK273" s="256"/>
      <c r="AL273" s="256"/>
      <c r="AM273" s="256"/>
      <c r="AN273" s="256"/>
      <c r="AO273" s="256"/>
      <c r="AP273" s="256"/>
      <c r="AQ273" s="256"/>
      <c r="AR273" s="256"/>
      <c r="AS273" s="256"/>
      <c r="AT273" s="256"/>
      <c r="AU273" s="256"/>
      <c r="AV273" s="256"/>
      <c r="AW273" s="256"/>
      <c r="AX273" s="256"/>
      <c r="AY273" s="256"/>
      <c r="AZ273" s="256"/>
      <c r="BA273" s="256"/>
      <c r="BB273" s="256"/>
      <c r="BC273" s="256"/>
      <c r="BD273" s="256"/>
      <c r="BE273" s="256"/>
      <c r="BF273" s="256"/>
      <c r="BG273" s="256"/>
      <c r="BH273" s="256"/>
      <c r="BI273" s="256"/>
      <c r="BJ273" s="256"/>
      <c r="BK273" s="256"/>
      <c r="BL273" s="256"/>
      <c r="BM273" s="256"/>
      <c r="BN273" s="256"/>
      <c r="BO273" s="256"/>
      <c r="BP273" s="256"/>
      <c r="BQ273" s="256"/>
      <c r="BR273" s="256"/>
      <c r="BS273" s="256"/>
      <c r="BT273" s="256"/>
      <c r="BU273" s="256"/>
      <c r="BV273" s="256"/>
      <c r="BW273" s="256"/>
      <c r="BX273" s="256"/>
      <c r="BY273" s="256"/>
      <c r="BZ273" s="256"/>
      <c r="CA273" s="256"/>
      <c r="CB273" s="256"/>
      <c r="CC273" s="256"/>
      <c r="CD273" s="256"/>
      <c r="CE273" s="256"/>
      <c r="CF273" s="256"/>
      <c r="CG273" s="256"/>
      <c r="CH273" s="256"/>
      <c r="CI273" s="256"/>
      <c r="CJ273" s="256"/>
      <c r="CK273" s="256"/>
      <c r="CL273" s="256"/>
      <c r="CM273" s="256"/>
      <c r="CN273" s="256"/>
      <c r="CO273" s="256"/>
      <c r="CP273" s="256"/>
      <c r="CQ273" s="256"/>
      <c r="CR273" s="256"/>
      <c r="CS273" s="256"/>
      <c r="CT273" s="256"/>
      <c r="CU273" s="256"/>
      <c r="CV273" s="256"/>
      <c r="CW273" s="256"/>
      <c r="CX273" s="256"/>
      <c r="CY273" s="256"/>
      <c r="CZ273" s="256"/>
      <c r="DA273" s="256"/>
      <c r="DB273" s="256"/>
      <c r="DC273" s="256"/>
      <c r="DD273" s="256"/>
      <c r="DE273" s="256"/>
      <c r="DF273" s="256"/>
      <c r="DG273" s="256"/>
      <c r="DH273" s="256"/>
      <c r="DI273" s="256"/>
      <c r="DJ273" s="256"/>
      <c r="DK273" s="256"/>
      <c r="DL273" s="256"/>
      <c r="DM273" s="256"/>
      <c r="DN273" s="256"/>
      <c r="DO273" s="256"/>
      <c r="DP273" s="256"/>
      <c r="DQ273" s="256"/>
      <c r="DR273" s="256"/>
      <c r="DS273" s="256"/>
      <c r="DT273" s="256"/>
      <c r="DU273" s="256"/>
      <c r="DV273" s="256"/>
      <c r="DW273" s="256"/>
      <c r="DX273" s="256"/>
      <c r="DY273" s="256"/>
      <c r="DZ273" s="256"/>
      <c r="EA273" s="256"/>
      <c r="EB273" s="256"/>
      <c r="EC273" s="256"/>
      <c r="ED273" s="256"/>
      <c r="EE273" s="256"/>
      <c r="EF273" s="256"/>
      <c r="EG273" s="256"/>
      <c r="EH273" s="256"/>
      <c r="EI273" s="256"/>
      <c r="EJ273" s="256"/>
      <c r="EK273" s="256"/>
    </row>
    <row r="274" spans="1:141" s="28" customFormat="1" ht="19.2" customHeight="1" x14ac:dyDescent="0.2">
      <c r="A274" s="131"/>
      <c r="B274" s="222" t="s">
        <v>781</v>
      </c>
      <c r="C274" s="130">
        <v>0.05</v>
      </c>
      <c r="D274" s="19"/>
      <c r="E274" s="261">
        <f>E271*C274</f>
        <v>135013.15</v>
      </c>
      <c r="F274" s="305"/>
      <c r="G274" s="256"/>
      <c r="H274" s="256"/>
      <c r="I274" s="256"/>
      <c r="J274" s="256"/>
      <c r="K274" s="256"/>
      <c r="L274" s="256"/>
      <c r="M274" s="256"/>
      <c r="N274" s="256"/>
      <c r="O274" s="256"/>
      <c r="P274" s="256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  <c r="AA274" s="256"/>
      <c r="AB274" s="256"/>
      <c r="AC274" s="256"/>
      <c r="AD274" s="256"/>
      <c r="AE274" s="256"/>
      <c r="AF274" s="256"/>
      <c r="AG274" s="256"/>
      <c r="AH274" s="256"/>
      <c r="AI274" s="256"/>
      <c r="AJ274" s="256"/>
      <c r="AK274" s="256"/>
      <c r="AL274" s="256"/>
      <c r="AM274" s="256"/>
      <c r="AN274" s="256"/>
      <c r="AO274" s="256"/>
      <c r="AP274" s="256"/>
      <c r="AQ274" s="256"/>
      <c r="AR274" s="256"/>
      <c r="AS274" s="256"/>
      <c r="AT274" s="256"/>
      <c r="AU274" s="256"/>
      <c r="AV274" s="256"/>
      <c r="AW274" s="256"/>
      <c r="AX274" s="256"/>
      <c r="AY274" s="256"/>
      <c r="AZ274" s="256"/>
      <c r="BA274" s="256"/>
      <c r="BB274" s="256"/>
      <c r="BC274" s="256"/>
      <c r="BD274" s="256"/>
      <c r="BE274" s="256"/>
      <c r="BF274" s="256"/>
      <c r="BG274" s="256"/>
      <c r="BH274" s="256"/>
      <c r="BI274" s="256"/>
      <c r="BJ274" s="256"/>
      <c r="BK274" s="256"/>
      <c r="BL274" s="256"/>
      <c r="BM274" s="256"/>
      <c r="BN274" s="256"/>
      <c r="BO274" s="256"/>
      <c r="BP274" s="256"/>
      <c r="BQ274" s="256"/>
      <c r="BR274" s="256"/>
      <c r="BS274" s="256"/>
      <c r="BT274" s="256"/>
      <c r="BU274" s="256"/>
      <c r="BV274" s="256"/>
      <c r="BW274" s="256"/>
      <c r="BX274" s="256"/>
      <c r="BY274" s="256"/>
      <c r="BZ274" s="256"/>
      <c r="CA274" s="256"/>
      <c r="CB274" s="256"/>
      <c r="CC274" s="256"/>
      <c r="CD274" s="256"/>
      <c r="CE274" s="256"/>
      <c r="CF274" s="256"/>
      <c r="CG274" s="256"/>
      <c r="CH274" s="256"/>
      <c r="CI274" s="256"/>
      <c r="CJ274" s="256"/>
      <c r="CK274" s="256"/>
      <c r="CL274" s="256"/>
      <c r="CM274" s="256"/>
      <c r="CN274" s="256"/>
      <c r="CO274" s="256"/>
      <c r="CP274" s="256"/>
      <c r="CQ274" s="256"/>
      <c r="CR274" s="256"/>
      <c r="CS274" s="256"/>
      <c r="CT274" s="256"/>
      <c r="CU274" s="256"/>
      <c r="CV274" s="256"/>
      <c r="CW274" s="256"/>
      <c r="CX274" s="256"/>
      <c r="CY274" s="256"/>
      <c r="CZ274" s="256"/>
      <c r="DA274" s="256"/>
      <c r="DB274" s="256"/>
      <c r="DC274" s="256"/>
      <c r="DD274" s="256"/>
      <c r="DE274" s="256"/>
      <c r="DF274" s="256"/>
      <c r="DG274" s="256"/>
      <c r="DH274" s="256"/>
      <c r="DI274" s="256"/>
      <c r="DJ274" s="256"/>
      <c r="DK274" s="256"/>
      <c r="DL274" s="256"/>
      <c r="DM274" s="256"/>
      <c r="DN274" s="256"/>
      <c r="DO274" s="256"/>
      <c r="DP274" s="256"/>
      <c r="DQ274" s="256"/>
      <c r="DR274" s="256"/>
      <c r="DS274" s="256"/>
      <c r="DT274" s="256"/>
      <c r="DU274" s="256"/>
      <c r="DV274" s="256"/>
      <c r="DW274" s="256"/>
      <c r="DX274" s="256"/>
      <c r="DY274" s="256"/>
      <c r="DZ274" s="256"/>
      <c r="EA274" s="256"/>
      <c r="EB274" s="256"/>
      <c r="EC274" s="256"/>
      <c r="ED274" s="256"/>
      <c r="EE274" s="256"/>
      <c r="EF274" s="256"/>
      <c r="EG274" s="256"/>
      <c r="EH274" s="256"/>
      <c r="EI274" s="256"/>
      <c r="EJ274" s="256"/>
      <c r="EK274" s="256"/>
    </row>
    <row r="275" spans="1:141" s="28" customFormat="1" ht="19.2" customHeight="1" x14ac:dyDescent="0.2">
      <c r="A275" s="131"/>
      <c r="B275" s="222" t="s">
        <v>782</v>
      </c>
      <c r="C275" s="130">
        <v>0.19</v>
      </c>
      <c r="D275" s="19"/>
      <c r="E275" s="261">
        <f>E274*C275</f>
        <v>25652.498499999998</v>
      </c>
      <c r="F275" s="305"/>
      <c r="G275" s="256"/>
      <c r="H275" s="256"/>
      <c r="I275" s="256"/>
      <c r="J275" s="256"/>
      <c r="K275" s="256"/>
      <c r="L275" s="256"/>
      <c r="M275" s="256"/>
      <c r="N275" s="256"/>
      <c r="O275" s="256"/>
      <c r="P275" s="256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  <c r="AA275" s="256"/>
      <c r="AB275" s="256"/>
      <c r="AC275" s="256"/>
      <c r="AD275" s="256"/>
      <c r="AE275" s="256"/>
      <c r="AF275" s="256"/>
      <c r="AG275" s="256"/>
      <c r="AH275" s="256"/>
      <c r="AI275" s="256"/>
      <c r="AJ275" s="256"/>
      <c r="AK275" s="256"/>
      <c r="AL275" s="256"/>
      <c r="AM275" s="256"/>
      <c r="AN275" s="256"/>
      <c r="AO275" s="256"/>
      <c r="AP275" s="256"/>
      <c r="AQ275" s="256"/>
      <c r="AR275" s="256"/>
      <c r="AS275" s="256"/>
      <c r="AT275" s="256"/>
      <c r="AU275" s="256"/>
      <c r="AV275" s="256"/>
      <c r="AW275" s="256"/>
      <c r="AX275" s="256"/>
      <c r="AY275" s="256"/>
      <c r="AZ275" s="256"/>
      <c r="BA275" s="256"/>
      <c r="BB275" s="256"/>
      <c r="BC275" s="256"/>
      <c r="BD275" s="256"/>
      <c r="BE275" s="256"/>
      <c r="BF275" s="256"/>
      <c r="BG275" s="256"/>
      <c r="BH275" s="256"/>
      <c r="BI275" s="256"/>
      <c r="BJ275" s="256"/>
      <c r="BK275" s="256"/>
      <c r="BL275" s="256"/>
      <c r="BM275" s="256"/>
      <c r="BN275" s="256"/>
      <c r="BO275" s="256"/>
      <c r="BP275" s="256"/>
      <c r="BQ275" s="256"/>
      <c r="BR275" s="256"/>
      <c r="BS275" s="256"/>
      <c r="BT275" s="256"/>
      <c r="BU275" s="256"/>
      <c r="BV275" s="256"/>
      <c r="BW275" s="256"/>
      <c r="BX275" s="256"/>
      <c r="BY275" s="256"/>
      <c r="BZ275" s="256"/>
      <c r="CA275" s="256"/>
      <c r="CB275" s="256"/>
      <c r="CC275" s="256"/>
      <c r="CD275" s="256"/>
      <c r="CE275" s="256"/>
      <c r="CF275" s="256"/>
      <c r="CG275" s="256"/>
      <c r="CH275" s="256"/>
      <c r="CI275" s="256"/>
      <c r="CJ275" s="256"/>
      <c r="CK275" s="256"/>
      <c r="CL275" s="256"/>
      <c r="CM275" s="256"/>
      <c r="CN275" s="256"/>
      <c r="CO275" s="256"/>
      <c r="CP275" s="256"/>
      <c r="CQ275" s="256"/>
      <c r="CR275" s="256"/>
      <c r="CS275" s="256"/>
      <c r="CT275" s="256"/>
      <c r="CU275" s="256"/>
      <c r="CV275" s="256"/>
      <c r="CW275" s="256"/>
      <c r="CX275" s="256"/>
      <c r="CY275" s="256"/>
      <c r="CZ275" s="256"/>
      <c r="DA275" s="256"/>
      <c r="DB275" s="256"/>
      <c r="DC275" s="256"/>
      <c r="DD275" s="256"/>
      <c r="DE275" s="256"/>
      <c r="DF275" s="256"/>
      <c r="DG275" s="256"/>
      <c r="DH275" s="256"/>
      <c r="DI275" s="256"/>
      <c r="DJ275" s="256"/>
      <c r="DK275" s="256"/>
      <c r="DL275" s="256"/>
      <c r="DM275" s="256"/>
      <c r="DN275" s="256"/>
      <c r="DO275" s="256"/>
      <c r="DP275" s="256"/>
      <c r="DQ275" s="256"/>
      <c r="DR275" s="256"/>
      <c r="DS275" s="256"/>
      <c r="DT275" s="256"/>
      <c r="DU275" s="256"/>
      <c r="DV275" s="256"/>
      <c r="DW275" s="256"/>
      <c r="DX275" s="256"/>
      <c r="DY275" s="256"/>
      <c r="DZ275" s="256"/>
      <c r="EA275" s="256"/>
      <c r="EB275" s="256"/>
      <c r="EC275" s="256"/>
      <c r="ED275" s="256"/>
      <c r="EE275" s="256"/>
      <c r="EF275" s="256"/>
      <c r="EG275" s="256"/>
      <c r="EH275" s="256"/>
      <c r="EI275" s="256"/>
      <c r="EJ275" s="256"/>
      <c r="EK275" s="256"/>
    </row>
    <row r="276" spans="1:141" s="28" customFormat="1" ht="19.2" customHeight="1" x14ac:dyDescent="0.2">
      <c r="A276" s="131"/>
      <c r="B276" s="222" t="s">
        <v>783</v>
      </c>
      <c r="C276" s="51"/>
      <c r="D276" s="19"/>
      <c r="E276" s="261">
        <f>SUM(E272:E275)</f>
        <v>619710.35849999997</v>
      </c>
      <c r="F276" s="305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  <c r="AA276" s="256"/>
      <c r="AB276" s="256"/>
      <c r="AC276" s="256"/>
      <c r="AD276" s="256"/>
      <c r="AE276" s="256"/>
      <c r="AF276" s="256"/>
      <c r="AG276" s="256"/>
      <c r="AH276" s="256"/>
      <c r="AI276" s="256"/>
      <c r="AJ276" s="256"/>
      <c r="AK276" s="256"/>
      <c r="AL276" s="256"/>
      <c r="AM276" s="256"/>
      <c r="AN276" s="256"/>
      <c r="AO276" s="256"/>
      <c r="AP276" s="256"/>
      <c r="AQ276" s="256"/>
      <c r="AR276" s="256"/>
      <c r="AS276" s="256"/>
      <c r="AT276" s="256"/>
      <c r="AU276" s="256"/>
      <c r="AV276" s="256"/>
      <c r="AW276" s="256"/>
      <c r="AX276" s="256"/>
      <c r="AY276" s="256"/>
      <c r="AZ276" s="256"/>
      <c r="BA276" s="256"/>
      <c r="BB276" s="256"/>
      <c r="BC276" s="256"/>
      <c r="BD276" s="256"/>
      <c r="BE276" s="256"/>
      <c r="BF276" s="256"/>
      <c r="BG276" s="256"/>
      <c r="BH276" s="256"/>
      <c r="BI276" s="256"/>
      <c r="BJ276" s="256"/>
      <c r="BK276" s="256"/>
      <c r="BL276" s="256"/>
      <c r="BM276" s="256"/>
      <c r="BN276" s="256"/>
      <c r="BO276" s="256"/>
      <c r="BP276" s="256"/>
      <c r="BQ276" s="256"/>
      <c r="BR276" s="256"/>
      <c r="BS276" s="256"/>
      <c r="BT276" s="256"/>
      <c r="BU276" s="256"/>
      <c r="BV276" s="256"/>
      <c r="BW276" s="256"/>
      <c r="BX276" s="256"/>
      <c r="BY276" s="256"/>
      <c r="BZ276" s="256"/>
      <c r="CA276" s="256"/>
      <c r="CB276" s="256"/>
      <c r="CC276" s="256"/>
      <c r="CD276" s="256"/>
      <c r="CE276" s="256"/>
      <c r="CF276" s="256"/>
      <c r="CG276" s="256"/>
      <c r="CH276" s="256"/>
      <c r="CI276" s="256"/>
      <c r="CJ276" s="256"/>
      <c r="CK276" s="256"/>
      <c r="CL276" s="256"/>
      <c r="CM276" s="256"/>
      <c r="CN276" s="256"/>
      <c r="CO276" s="256"/>
      <c r="CP276" s="256"/>
      <c r="CQ276" s="256"/>
      <c r="CR276" s="256"/>
      <c r="CS276" s="256"/>
      <c r="CT276" s="256"/>
      <c r="CU276" s="256"/>
      <c r="CV276" s="256"/>
      <c r="CW276" s="256"/>
      <c r="CX276" s="256"/>
      <c r="CY276" s="256"/>
      <c r="CZ276" s="256"/>
      <c r="DA276" s="256"/>
      <c r="DB276" s="256"/>
      <c r="DC276" s="256"/>
      <c r="DD276" s="256"/>
      <c r="DE276" s="256"/>
      <c r="DF276" s="256"/>
      <c r="DG276" s="256"/>
      <c r="DH276" s="256"/>
      <c r="DI276" s="256"/>
      <c r="DJ276" s="256"/>
      <c r="DK276" s="256"/>
      <c r="DL276" s="256"/>
      <c r="DM276" s="256"/>
      <c r="DN276" s="256"/>
      <c r="DO276" s="256"/>
      <c r="DP276" s="256"/>
      <c r="DQ276" s="256"/>
      <c r="DR276" s="256"/>
      <c r="DS276" s="256"/>
      <c r="DT276" s="256"/>
      <c r="DU276" s="256"/>
      <c r="DV276" s="256"/>
      <c r="DW276" s="256"/>
      <c r="DX276" s="256"/>
      <c r="DY276" s="256"/>
      <c r="DZ276" s="256"/>
      <c r="EA276" s="256"/>
      <c r="EB276" s="256"/>
      <c r="EC276" s="256"/>
      <c r="ED276" s="256"/>
      <c r="EE276" s="256"/>
      <c r="EF276" s="256"/>
      <c r="EG276" s="256"/>
      <c r="EH276" s="256"/>
      <c r="EI276" s="256"/>
      <c r="EJ276" s="256"/>
      <c r="EK276" s="256"/>
    </row>
    <row r="277" spans="1:141" s="28" customFormat="1" ht="19.2" customHeight="1" thickBot="1" x14ac:dyDescent="0.25">
      <c r="A277" s="202"/>
      <c r="B277" s="271" t="s">
        <v>778</v>
      </c>
      <c r="C277" s="272"/>
      <c r="D277" s="273"/>
      <c r="E277" s="270">
        <f>E271+E276</f>
        <v>3319973.3585000001</v>
      </c>
      <c r="F277" s="305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  <c r="AA277" s="256"/>
      <c r="AB277" s="256"/>
      <c r="AC277" s="256"/>
      <c r="AD277" s="256"/>
      <c r="AE277" s="256"/>
      <c r="AF277" s="256"/>
      <c r="AG277" s="256"/>
      <c r="AH277" s="256"/>
      <c r="AI277" s="256"/>
      <c r="AJ277" s="256"/>
      <c r="AK277" s="256"/>
      <c r="AL277" s="256"/>
      <c r="AM277" s="256"/>
      <c r="AN277" s="256"/>
      <c r="AO277" s="256"/>
      <c r="AP277" s="256"/>
      <c r="AQ277" s="256"/>
      <c r="AR277" s="256"/>
      <c r="AS277" s="256"/>
      <c r="AT277" s="256"/>
      <c r="AU277" s="256"/>
      <c r="AV277" s="256"/>
      <c r="AW277" s="256"/>
      <c r="AX277" s="256"/>
      <c r="AY277" s="256"/>
      <c r="AZ277" s="256"/>
      <c r="BA277" s="256"/>
      <c r="BB277" s="256"/>
      <c r="BC277" s="256"/>
      <c r="BD277" s="256"/>
      <c r="BE277" s="256"/>
      <c r="BF277" s="256"/>
      <c r="BG277" s="256"/>
      <c r="BH277" s="256"/>
      <c r="BI277" s="256"/>
      <c r="BJ277" s="256"/>
      <c r="BK277" s="256"/>
      <c r="BL277" s="256"/>
      <c r="BM277" s="256"/>
      <c r="BN277" s="256"/>
      <c r="BO277" s="256"/>
      <c r="BP277" s="256"/>
      <c r="BQ277" s="256"/>
      <c r="BR277" s="256"/>
      <c r="BS277" s="256"/>
      <c r="BT277" s="256"/>
      <c r="BU277" s="256"/>
      <c r="BV277" s="256"/>
      <c r="BW277" s="256"/>
      <c r="BX277" s="256"/>
      <c r="BY277" s="256"/>
      <c r="BZ277" s="256"/>
      <c r="CA277" s="256"/>
      <c r="CB277" s="256"/>
      <c r="CC277" s="256"/>
      <c r="CD277" s="256"/>
      <c r="CE277" s="256"/>
      <c r="CF277" s="256"/>
      <c r="CG277" s="256"/>
      <c r="CH277" s="256"/>
      <c r="CI277" s="256"/>
      <c r="CJ277" s="256"/>
      <c r="CK277" s="256"/>
      <c r="CL277" s="256"/>
      <c r="CM277" s="256"/>
      <c r="CN277" s="256"/>
      <c r="CO277" s="256"/>
      <c r="CP277" s="256"/>
      <c r="CQ277" s="256"/>
      <c r="CR277" s="256"/>
      <c r="CS277" s="256"/>
      <c r="CT277" s="256"/>
      <c r="CU277" s="256"/>
      <c r="CV277" s="256"/>
      <c r="CW277" s="256"/>
      <c r="CX277" s="256"/>
      <c r="CY277" s="256"/>
      <c r="CZ277" s="256"/>
      <c r="DA277" s="256"/>
      <c r="DB277" s="256"/>
      <c r="DC277" s="256"/>
      <c r="DD277" s="256"/>
      <c r="DE277" s="256"/>
      <c r="DF277" s="256"/>
      <c r="DG277" s="256"/>
      <c r="DH277" s="256"/>
      <c r="DI277" s="256"/>
      <c r="DJ277" s="256"/>
      <c r="DK277" s="256"/>
      <c r="DL277" s="256"/>
      <c r="DM277" s="256"/>
      <c r="DN277" s="256"/>
      <c r="DO277" s="256"/>
      <c r="DP277" s="256"/>
      <c r="DQ277" s="256"/>
      <c r="DR277" s="256"/>
      <c r="DS277" s="256"/>
      <c r="DT277" s="256"/>
      <c r="DU277" s="256"/>
      <c r="DV277" s="256"/>
      <c r="DW277" s="256"/>
      <c r="DX277" s="256"/>
      <c r="DY277" s="256"/>
      <c r="DZ277" s="256"/>
      <c r="EA277" s="256"/>
      <c r="EB277" s="256"/>
      <c r="EC277" s="256"/>
      <c r="ED277" s="256"/>
      <c r="EE277" s="256"/>
      <c r="EF277" s="256"/>
      <c r="EG277" s="256"/>
      <c r="EH277" s="256"/>
      <c r="EI277" s="256"/>
      <c r="EJ277" s="256"/>
      <c r="EK277" s="256"/>
    </row>
    <row r="278" spans="1:141" s="28" customFormat="1" ht="42" customHeight="1" thickBot="1" x14ac:dyDescent="0.25">
      <c r="A278" s="216"/>
      <c r="B278" s="203"/>
      <c r="C278" s="210"/>
      <c r="D278" s="99"/>
      <c r="E278" s="313"/>
      <c r="F278" s="305"/>
      <c r="G278" s="256"/>
      <c r="H278" s="256"/>
      <c r="I278" s="256"/>
      <c r="J278" s="256"/>
      <c r="K278" s="256"/>
      <c r="L278" s="256"/>
      <c r="M278" s="256"/>
      <c r="N278" s="256"/>
      <c r="O278" s="256"/>
      <c r="P278" s="256"/>
      <c r="Q278" s="256"/>
      <c r="R278" s="256"/>
      <c r="S278" s="256"/>
      <c r="T278" s="256"/>
      <c r="U278" s="256"/>
      <c r="V278" s="256"/>
      <c r="W278" s="256"/>
      <c r="X278" s="256"/>
      <c r="Y278" s="256"/>
      <c r="Z278" s="256"/>
      <c r="AA278" s="256"/>
      <c r="AB278" s="256"/>
      <c r="AC278" s="256"/>
      <c r="AD278" s="256"/>
      <c r="AE278" s="256"/>
      <c r="AF278" s="256"/>
      <c r="AG278" s="256"/>
      <c r="AH278" s="256"/>
      <c r="AI278" s="256"/>
      <c r="AJ278" s="256"/>
      <c r="AK278" s="256"/>
      <c r="AL278" s="256"/>
      <c r="AM278" s="256"/>
      <c r="AN278" s="256"/>
      <c r="AO278" s="256"/>
      <c r="AP278" s="256"/>
      <c r="AQ278" s="256"/>
      <c r="AR278" s="256"/>
      <c r="AS278" s="256"/>
      <c r="AT278" s="256"/>
      <c r="AU278" s="256"/>
      <c r="AV278" s="256"/>
      <c r="AW278" s="256"/>
      <c r="AX278" s="256"/>
      <c r="AY278" s="256"/>
      <c r="AZ278" s="256"/>
      <c r="BA278" s="256"/>
      <c r="BB278" s="256"/>
      <c r="BC278" s="256"/>
      <c r="BD278" s="256"/>
      <c r="BE278" s="256"/>
      <c r="BF278" s="256"/>
      <c r="BG278" s="256"/>
      <c r="BH278" s="256"/>
      <c r="BI278" s="256"/>
      <c r="BJ278" s="256"/>
      <c r="BK278" s="256"/>
      <c r="BL278" s="256"/>
      <c r="BM278" s="256"/>
      <c r="BN278" s="256"/>
      <c r="BO278" s="256"/>
      <c r="BP278" s="256"/>
      <c r="BQ278" s="256"/>
      <c r="BR278" s="256"/>
      <c r="BS278" s="256"/>
      <c r="BT278" s="256"/>
      <c r="BU278" s="256"/>
      <c r="BV278" s="256"/>
      <c r="BW278" s="256"/>
      <c r="BX278" s="256"/>
      <c r="BY278" s="256"/>
      <c r="BZ278" s="256"/>
      <c r="CA278" s="256"/>
      <c r="CB278" s="256"/>
      <c r="CC278" s="256"/>
      <c r="CD278" s="256"/>
      <c r="CE278" s="256"/>
      <c r="CF278" s="256"/>
      <c r="CG278" s="256"/>
      <c r="CH278" s="256"/>
      <c r="CI278" s="256"/>
      <c r="CJ278" s="256"/>
      <c r="CK278" s="256"/>
      <c r="CL278" s="256"/>
      <c r="CM278" s="256"/>
      <c r="CN278" s="256"/>
      <c r="CO278" s="256"/>
      <c r="CP278" s="256"/>
      <c r="CQ278" s="256"/>
      <c r="CR278" s="256"/>
      <c r="CS278" s="256"/>
      <c r="CT278" s="256"/>
      <c r="CU278" s="256"/>
      <c r="CV278" s="256"/>
      <c r="CW278" s="256"/>
      <c r="CX278" s="256"/>
      <c r="CY278" s="256"/>
      <c r="CZ278" s="256"/>
      <c r="DA278" s="256"/>
      <c r="DB278" s="256"/>
      <c r="DC278" s="256"/>
      <c r="DD278" s="256"/>
      <c r="DE278" s="256"/>
      <c r="DF278" s="256"/>
      <c r="DG278" s="256"/>
      <c r="DH278" s="256"/>
      <c r="DI278" s="256"/>
      <c r="DJ278" s="256"/>
      <c r="DK278" s="256"/>
      <c r="DL278" s="256"/>
      <c r="DM278" s="256"/>
      <c r="DN278" s="256"/>
      <c r="DO278" s="256"/>
      <c r="DP278" s="256"/>
      <c r="DQ278" s="256"/>
      <c r="DR278" s="256"/>
      <c r="DS278" s="256"/>
      <c r="DT278" s="256"/>
      <c r="DU278" s="256"/>
      <c r="DV278" s="256"/>
      <c r="DW278" s="256"/>
      <c r="DX278" s="256"/>
      <c r="DY278" s="256"/>
      <c r="DZ278" s="256"/>
      <c r="EA278" s="256"/>
      <c r="EB278" s="256"/>
      <c r="EC278" s="256"/>
      <c r="ED278" s="256"/>
      <c r="EE278" s="256"/>
      <c r="EF278" s="256"/>
      <c r="EG278" s="256"/>
      <c r="EH278" s="256"/>
      <c r="EI278" s="256"/>
      <c r="EJ278" s="256"/>
      <c r="EK278" s="256"/>
    </row>
    <row r="279" spans="1:141" s="60" customFormat="1" ht="20.399999999999999" customHeight="1" thickBot="1" x14ac:dyDescent="0.25">
      <c r="A279" s="336" t="s">
        <v>280</v>
      </c>
      <c r="B279" s="337"/>
      <c r="C279" s="183"/>
      <c r="D279" s="184"/>
      <c r="E279" s="316"/>
      <c r="F279" s="302"/>
      <c r="G279" s="255"/>
      <c r="H279" s="255"/>
      <c r="I279" s="255"/>
      <c r="J279" s="255"/>
      <c r="K279" s="255"/>
      <c r="L279" s="255"/>
      <c r="M279" s="255"/>
      <c r="N279" s="255"/>
      <c r="O279" s="255"/>
      <c r="P279" s="255"/>
      <c r="Q279" s="255"/>
      <c r="R279" s="255"/>
      <c r="S279" s="255"/>
      <c r="T279" s="255"/>
      <c r="U279" s="255"/>
      <c r="V279" s="255"/>
      <c r="W279" s="255"/>
      <c r="X279" s="255"/>
      <c r="Y279" s="255"/>
      <c r="Z279" s="255"/>
      <c r="AA279" s="255"/>
      <c r="AB279" s="255"/>
      <c r="AC279" s="255"/>
      <c r="AD279" s="255"/>
      <c r="AE279" s="255"/>
      <c r="AF279" s="255"/>
      <c r="AG279" s="255"/>
      <c r="AH279" s="255"/>
      <c r="AI279" s="255"/>
      <c r="AJ279" s="255"/>
      <c r="AK279" s="255"/>
      <c r="AL279" s="255"/>
      <c r="AM279" s="255"/>
      <c r="AN279" s="255"/>
      <c r="AO279" s="255"/>
      <c r="AP279" s="255"/>
      <c r="AQ279" s="255"/>
      <c r="AR279" s="255"/>
      <c r="AS279" s="255"/>
      <c r="AT279" s="255"/>
      <c r="AU279" s="255"/>
      <c r="AV279" s="255"/>
      <c r="AW279" s="255"/>
      <c r="AX279" s="255"/>
      <c r="AY279" s="255"/>
      <c r="AZ279" s="255"/>
      <c r="BA279" s="255"/>
      <c r="BB279" s="255"/>
      <c r="BC279" s="255"/>
      <c r="BD279" s="255"/>
      <c r="BE279" s="255"/>
      <c r="BF279" s="255"/>
      <c r="BG279" s="255"/>
      <c r="BH279" s="255"/>
      <c r="BI279" s="255"/>
      <c r="BJ279" s="255"/>
      <c r="BK279" s="255"/>
      <c r="BL279" s="255"/>
      <c r="BM279" s="255"/>
      <c r="BN279" s="255"/>
      <c r="BO279" s="255"/>
      <c r="BP279" s="255"/>
      <c r="BQ279" s="255"/>
      <c r="BR279" s="255"/>
      <c r="BS279" s="255"/>
      <c r="BT279" s="255"/>
      <c r="BU279" s="255"/>
      <c r="BV279" s="255"/>
      <c r="BW279" s="255"/>
      <c r="BX279" s="255"/>
      <c r="BY279" s="255"/>
      <c r="BZ279" s="255"/>
      <c r="CA279" s="255"/>
      <c r="CB279" s="255"/>
      <c r="CC279" s="255"/>
      <c r="CD279" s="255"/>
      <c r="CE279" s="255"/>
      <c r="CF279" s="255"/>
      <c r="CG279" s="255"/>
      <c r="CH279" s="255"/>
      <c r="CI279" s="255"/>
      <c r="CJ279" s="255"/>
      <c r="CK279" s="255"/>
      <c r="CL279" s="255"/>
      <c r="CM279" s="255"/>
      <c r="CN279" s="255"/>
      <c r="CO279" s="255"/>
      <c r="CP279" s="255"/>
      <c r="CQ279" s="255"/>
      <c r="CR279" s="255"/>
      <c r="CS279" s="255"/>
      <c r="CT279" s="255"/>
      <c r="CU279" s="255"/>
      <c r="CV279" s="255"/>
      <c r="CW279" s="255"/>
      <c r="CX279" s="255"/>
      <c r="CY279" s="255"/>
      <c r="CZ279" s="255"/>
      <c r="DA279" s="255"/>
      <c r="DB279" s="255"/>
      <c r="DC279" s="255"/>
      <c r="DD279" s="255"/>
      <c r="DE279" s="255"/>
      <c r="DF279" s="255"/>
      <c r="DG279" s="255"/>
      <c r="DH279" s="255"/>
      <c r="DI279" s="255"/>
      <c r="DJ279" s="255"/>
      <c r="DK279" s="255"/>
      <c r="DL279" s="255"/>
      <c r="DM279" s="255"/>
      <c r="DN279" s="255"/>
      <c r="DO279" s="255"/>
      <c r="DP279" s="255"/>
      <c r="DQ279" s="255"/>
      <c r="DR279" s="255"/>
      <c r="DS279" s="255"/>
      <c r="DT279" s="255"/>
      <c r="DU279" s="255"/>
      <c r="DV279" s="255"/>
      <c r="DW279" s="255"/>
      <c r="DX279" s="255"/>
      <c r="DY279" s="255"/>
      <c r="DZ279" s="255"/>
      <c r="EA279" s="255"/>
      <c r="EB279" s="255"/>
      <c r="EC279" s="255"/>
      <c r="ED279" s="255"/>
      <c r="EE279" s="255"/>
      <c r="EF279" s="255"/>
      <c r="EG279" s="255"/>
      <c r="EH279" s="255"/>
      <c r="EI279" s="255"/>
      <c r="EJ279" s="255"/>
      <c r="EK279" s="255"/>
    </row>
    <row r="280" spans="1:141" s="28" customFormat="1" ht="20.399999999999999" x14ac:dyDescent="0.2">
      <c r="A280" s="204">
        <v>202</v>
      </c>
      <c r="B280" s="205" t="s">
        <v>281</v>
      </c>
      <c r="C280" s="54" t="s">
        <v>261</v>
      </c>
      <c r="D280" s="19">
        <v>1</v>
      </c>
      <c r="E280" s="307">
        <v>96318</v>
      </c>
      <c r="F280" s="303">
        <f>ROUND(E280,0)</f>
        <v>96318</v>
      </c>
      <c r="G280" s="256"/>
      <c r="H280" s="256"/>
      <c r="I280" s="256"/>
      <c r="J280" s="256"/>
      <c r="K280" s="256"/>
      <c r="L280" s="256"/>
      <c r="M280" s="256"/>
      <c r="N280" s="256"/>
      <c r="O280" s="256"/>
      <c r="P280" s="256"/>
      <c r="Q280" s="256"/>
      <c r="R280" s="256"/>
      <c r="S280" s="256"/>
      <c r="T280" s="256"/>
      <c r="U280" s="256"/>
      <c r="V280" s="256"/>
      <c r="W280" s="256"/>
      <c r="X280" s="256"/>
      <c r="Y280" s="256"/>
      <c r="Z280" s="256"/>
      <c r="AA280" s="256"/>
      <c r="AB280" s="256"/>
      <c r="AC280" s="256"/>
      <c r="AD280" s="256"/>
      <c r="AE280" s="256"/>
      <c r="AF280" s="256"/>
      <c r="AG280" s="256"/>
      <c r="AH280" s="256"/>
      <c r="AI280" s="256"/>
      <c r="AJ280" s="256"/>
      <c r="AK280" s="256"/>
      <c r="AL280" s="256"/>
      <c r="AM280" s="256"/>
      <c r="AN280" s="256"/>
      <c r="AO280" s="256"/>
      <c r="AP280" s="256"/>
      <c r="AQ280" s="256"/>
      <c r="AR280" s="256"/>
      <c r="AS280" s="256"/>
      <c r="AT280" s="256"/>
      <c r="AU280" s="256"/>
      <c r="AV280" s="256"/>
      <c r="AW280" s="256"/>
      <c r="AX280" s="256"/>
      <c r="AY280" s="256"/>
      <c r="AZ280" s="256"/>
      <c r="BA280" s="256"/>
      <c r="BB280" s="256"/>
      <c r="BC280" s="256"/>
      <c r="BD280" s="256"/>
      <c r="BE280" s="256"/>
      <c r="BF280" s="256"/>
      <c r="BG280" s="256"/>
      <c r="BH280" s="256"/>
      <c r="BI280" s="256"/>
      <c r="BJ280" s="256"/>
      <c r="BK280" s="256"/>
      <c r="BL280" s="256"/>
      <c r="BM280" s="256"/>
      <c r="BN280" s="256"/>
      <c r="BO280" s="256"/>
      <c r="BP280" s="256"/>
      <c r="BQ280" s="256"/>
      <c r="BR280" s="256"/>
      <c r="BS280" s="256"/>
      <c r="BT280" s="256"/>
      <c r="BU280" s="256"/>
      <c r="BV280" s="256"/>
      <c r="BW280" s="256"/>
      <c r="BX280" s="256"/>
      <c r="BY280" s="256"/>
      <c r="BZ280" s="256"/>
      <c r="CA280" s="256"/>
      <c r="CB280" s="256"/>
      <c r="CC280" s="256"/>
      <c r="CD280" s="256"/>
      <c r="CE280" s="256"/>
      <c r="CF280" s="256"/>
      <c r="CG280" s="256"/>
      <c r="CH280" s="256"/>
      <c r="CI280" s="256"/>
      <c r="CJ280" s="256"/>
      <c r="CK280" s="256"/>
      <c r="CL280" s="256"/>
      <c r="CM280" s="256"/>
      <c r="CN280" s="256"/>
      <c r="CO280" s="256"/>
      <c r="CP280" s="256"/>
      <c r="CQ280" s="256"/>
      <c r="CR280" s="256"/>
      <c r="CS280" s="256"/>
      <c r="CT280" s="256"/>
      <c r="CU280" s="256"/>
      <c r="CV280" s="256"/>
      <c r="CW280" s="256"/>
      <c r="CX280" s="256"/>
      <c r="CY280" s="256"/>
      <c r="CZ280" s="256"/>
      <c r="DA280" s="256"/>
      <c r="DB280" s="256"/>
      <c r="DC280" s="256"/>
      <c r="DD280" s="256"/>
      <c r="DE280" s="256"/>
      <c r="DF280" s="256"/>
      <c r="DG280" s="256"/>
      <c r="DH280" s="256"/>
      <c r="DI280" s="256"/>
      <c r="DJ280" s="256"/>
      <c r="DK280" s="256"/>
      <c r="DL280" s="256"/>
      <c r="DM280" s="256"/>
      <c r="DN280" s="256"/>
      <c r="DO280" s="256"/>
      <c r="DP280" s="256"/>
      <c r="DQ280" s="256"/>
      <c r="DR280" s="256"/>
      <c r="DS280" s="256"/>
      <c r="DT280" s="256"/>
      <c r="DU280" s="256"/>
      <c r="DV280" s="256"/>
      <c r="DW280" s="256"/>
      <c r="DX280" s="256"/>
      <c r="DY280" s="256"/>
      <c r="DZ280" s="256"/>
      <c r="EA280" s="256"/>
      <c r="EB280" s="256"/>
      <c r="EC280" s="256"/>
      <c r="ED280" s="256"/>
      <c r="EE280" s="256"/>
      <c r="EF280" s="256"/>
      <c r="EG280" s="256"/>
      <c r="EH280" s="256"/>
      <c r="EI280" s="256"/>
      <c r="EJ280" s="256"/>
      <c r="EK280" s="256"/>
    </row>
    <row r="281" spans="1:141" s="28" customFormat="1" x14ac:dyDescent="0.2">
      <c r="A281" s="40">
        <v>203</v>
      </c>
      <c r="B281" s="56" t="s">
        <v>282</v>
      </c>
      <c r="C281" s="54" t="s">
        <v>153</v>
      </c>
      <c r="D281" s="19">
        <v>1</v>
      </c>
      <c r="E281" s="307">
        <v>1254400</v>
      </c>
      <c r="F281" s="303">
        <f t="shared" ref="F281:F324" si="8">ROUND(E281,0)</f>
        <v>1254400</v>
      </c>
      <c r="G281" s="256"/>
      <c r="H281" s="256"/>
      <c r="I281" s="256"/>
      <c r="J281" s="256"/>
      <c r="K281" s="256"/>
      <c r="L281" s="256"/>
      <c r="M281" s="256"/>
      <c r="N281" s="256"/>
      <c r="O281" s="256"/>
      <c r="P281" s="256"/>
      <c r="Q281" s="256"/>
      <c r="R281" s="256"/>
      <c r="S281" s="256"/>
      <c r="T281" s="256"/>
      <c r="U281" s="256"/>
      <c r="V281" s="256"/>
      <c r="W281" s="256"/>
      <c r="X281" s="256"/>
      <c r="Y281" s="256"/>
      <c r="Z281" s="256"/>
      <c r="AA281" s="256"/>
      <c r="AB281" s="256"/>
      <c r="AC281" s="256"/>
      <c r="AD281" s="256"/>
      <c r="AE281" s="256"/>
      <c r="AF281" s="256"/>
      <c r="AG281" s="256"/>
      <c r="AH281" s="256"/>
      <c r="AI281" s="256"/>
      <c r="AJ281" s="256"/>
      <c r="AK281" s="256"/>
      <c r="AL281" s="256"/>
      <c r="AM281" s="256"/>
      <c r="AN281" s="256"/>
      <c r="AO281" s="256"/>
      <c r="AP281" s="256"/>
      <c r="AQ281" s="256"/>
      <c r="AR281" s="256"/>
      <c r="AS281" s="256"/>
      <c r="AT281" s="256"/>
      <c r="AU281" s="256"/>
      <c r="AV281" s="256"/>
      <c r="AW281" s="256"/>
      <c r="AX281" s="256"/>
      <c r="AY281" s="256"/>
      <c r="AZ281" s="256"/>
      <c r="BA281" s="256"/>
      <c r="BB281" s="256"/>
      <c r="BC281" s="256"/>
      <c r="BD281" s="256"/>
      <c r="BE281" s="256"/>
      <c r="BF281" s="256"/>
      <c r="BG281" s="256"/>
      <c r="BH281" s="256"/>
      <c r="BI281" s="256"/>
      <c r="BJ281" s="256"/>
      <c r="BK281" s="256"/>
      <c r="BL281" s="256"/>
      <c r="BM281" s="256"/>
      <c r="BN281" s="256"/>
      <c r="BO281" s="256"/>
      <c r="BP281" s="256"/>
      <c r="BQ281" s="256"/>
      <c r="BR281" s="256"/>
      <c r="BS281" s="256"/>
      <c r="BT281" s="256"/>
      <c r="BU281" s="256"/>
      <c r="BV281" s="256"/>
      <c r="BW281" s="256"/>
      <c r="BX281" s="256"/>
      <c r="BY281" s="256"/>
      <c r="BZ281" s="256"/>
      <c r="CA281" s="256"/>
      <c r="CB281" s="256"/>
      <c r="CC281" s="256"/>
      <c r="CD281" s="256"/>
      <c r="CE281" s="256"/>
      <c r="CF281" s="256"/>
      <c r="CG281" s="256"/>
      <c r="CH281" s="256"/>
      <c r="CI281" s="256"/>
      <c r="CJ281" s="256"/>
      <c r="CK281" s="256"/>
      <c r="CL281" s="256"/>
      <c r="CM281" s="256"/>
      <c r="CN281" s="256"/>
      <c r="CO281" s="256"/>
      <c r="CP281" s="256"/>
      <c r="CQ281" s="256"/>
      <c r="CR281" s="256"/>
      <c r="CS281" s="256"/>
      <c r="CT281" s="256"/>
      <c r="CU281" s="256"/>
      <c r="CV281" s="256"/>
      <c r="CW281" s="256"/>
      <c r="CX281" s="256"/>
      <c r="CY281" s="256"/>
      <c r="CZ281" s="256"/>
      <c r="DA281" s="256"/>
      <c r="DB281" s="256"/>
      <c r="DC281" s="256"/>
      <c r="DD281" s="256"/>
      <c r="DE281" s="256"/>
      <c r="DF281" s="256"/>
      <c r="DG281" s="256"/>
      <c r="DH281" s="256"/>
      <c r="DI281" s="256"/>
      <c r="DJ281" s="256"/>
      <c r="DK281" s="256"/>
      <c r="DL281" s="256"/>
      <c r="DM281" s="256"/>
      <c r="DN281" s="256"/>
      <c r="DO281" s="256"/>
      <c r="DP281" s="256"/>
      <c r="DQ281" s="256"/>
      <c r="DR281" s="256"/>
      <c r="DS281" s="256"/>
      <c r="DT281" s="256"/>
      <c r="DU281" s="256"/>
      <c r="DV281" s="256"/>
      <c r="DW281" s="256"/>
      <c r="DX281" s="256"/>
      <c r="DY281" s="256"/>
      <c r="DZ281" s="256"/>
      <c r="EA281" s="256"/>
      <c r="EB281" s="256"/>
      <c r="EC281" s="256"/>
      <c r="ED281" s="256"/>
      <c r="EE281" s="256"/>
      <c r="EF281" s="256"/>
      <c r="EG281" s="256"/>
      <c r="EH281" s="256"/>
      <c r="EI281" s="256"/>
      <c r="EJ281" s="256"/>
      <c r="EK281" s="256"/>
    </row>
    <row r="282" spans="1:141" s="28" customFormat="1" x14ac:dyDescent="0.2">
      <c r="A282" s="40">
        <v>204</v>
      </c>
      <c r="B282" s="56" t="s">
        <v>283</v>
      </c>
      <c r="C282" s="54" t="s">
        <v>153</v>
      </c>
      <c r="D282" s="19">
        <v>1</v>
      </c>
      <c r="E282" s="307">
        <v>1696853</v>
      </c>
      <c r="F282" s="303">
        <f t="shared" si="8"/>
        <v>1696853</v>
      </c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  <c r="AA282" s="256"/>
      <c r="AB282" s="256"/>
      <c r="AC282" s="256"/>
      <c r="AD282" s="256"/>
      <c r="AE282" s="256"/>
      <c r="AF282" s="256"/>
      <c r="AG282" s="256"/>
      <c r="AH282" s="256"/>
      <c r="AI282" s="256"/>
      <c r="AJ282" s="256"/>
      <c r="AK282" s="256"/>
      <c r="AL282" s="256"/>
      <c r="AM282" s="256"/>
      <c r="AN282" s="256"/>
      <c r="AO282" s="256"/>
      <c r="AP282" s="256"/>
      <c r="AQ282" s="256"/>
      <c r="AR282" s="256"/>
      <c r="AS282" s="256"/>
      <c r="AT282" s="256"/>
      <c r="AU282" s="256"/>
      <c r="AV282" s="256"/>
      <c r="AW282" s="256"/>
      <c r="AX282" s="256"/>
      <c r="AY282" s="256"/>
      <c r="AZ282" s="256"/>
      <c r="BA282" s="256"/>
      <c r="BB282" s="256"/>
      <c r="BC282" s="256"/>
      <c r="BD282" s="256"/>
      <c r="BE282" s="256"/>
      <c r="BF282" s="256"/>
      <c r="BG282" s="256"/>
      <c r="BH282" s="256"/>
      <c r="BI282" s="256"/>
      <c r="BJ282" s="256"/>
      <c r="BK282" s="256"/>
      <c r="BL282" s="256"/>
      <c r="BM282" s="256"/>
      <c r="BN282" s="256"/>
      <c r="BO282" s="256"/>
      <c r="BP282" s="256"/>
      <c r="BQ282" s="256"/>
      <c r="BR282" s="256"/>
      <c r="BS282" s="256"/>
      <c r="BT282" s="256"/>
      <c r="BU282" s="256"/>
      <c r="BV282" s="256"/>
      <c r="BW282" s="256"/>
      <c r="BX282" s="256"/>
      <c r="BY282" s="256"/>
      <c r="BZ282" s="256"/>
      <c r="CA282" s="256"/>
      <c r="CB282" s="256"/>
      <c r="CC282" s="256"/>
      <c r="CD282" s="256"/>
      <c r="CE282" s="256"/>
      <c r="CF282" s="256"/>
      <c r="CG282" s="256"/>
      <c r="CH282" s="256"/>
      <c r="CI282" s="256"/>
      <c r="CJ282" s="256"/>
      <c r="CK282" s="256"/>
      <c r="CL282" s="256"/>
      <c r="CM282" s="256"/>
      <c r="CN282" s="256"/>
      <c r="CO282" s="256"/>
      <c r="CP282" s="256"/>
      <c r="CQ282" s="256"/>
      <c r="CR282" s="256"/>
      <c r="CS282" s="256"/>
      <c r="CT282" s="256"/>
      <c r="CU282" s="256"/>
      <c r="CV282" s="256"/>
      <c r="CW282" s="256"/>
      <c r="CX282" s="256"/>
      <c r="CY282" s="256"/>
      <c r="CZ282" s="256"/>
      <c r="DA282" s="256"/>
      <c r="DB282" s="256"/>
      <c r="DC282" s="256"/>
      <c r="DD282" s="256"/>
      <c r="DE282" s="256"/>
      <c r="DF282" s="256"/>
      <c r="DG282" s="256"/>
      <c r="DH282" s="256"/>
      <c r="DI282" s="256"/>
      <c r="DJ282" s="256"/>
      <c r="DK282" s="256"/>
      <c r="DL282" s="256"/>
      <c r="DM282" s="256"/>
      <c r="DN282" s="256"/>
      <c r="DO282" s="256"/>
      <c r="DP282" s="256"/>
      <c r="DQ282" s="256"/>
      <c r="DR282" s="256"/>
      <c r="DS282" s="256"/>
      <c r="DT282" s="256"/>
      <c r="DU282" s="256"/>
      <c r="DV282" s="256"/>
      <c r="DW282" s="256"/>
      <c r="DX282" s="256"/>
      <c r="DY282" s="256"/>
      <c r="DZ282" s="256"/>
      <c r="EA282" s="256"/>
      <c r="EB282" s="256"/>
      <c r="EC282" s="256"/>
      <c r="ED282" s="256"/>
      <c r="EE282" s="256"/>
      <c r="EF282" s="256"/>
      <c r="EG282" s="256"/>
      <c r="EH282" s="256"/>
      <c r="EI282" s="256"/>
      <c r="EJ282" s="256"/>
      <c r="EK282" s="256"/>
    </row>
    <row r="283" spans="1:141" s="28" customFormat="1" ht="20.399999999999999" x14ac:dyDescent="0.2">
      <c r="A283" s="40">
        <v>205</v>
      </c>
      <c r="B283" s="56" t="s">
        <v>284</v>
      </c>
      <c r="C283" s="54" t="s">
        <v>261</v>
      </c>
      <c r="D283" s="19">
        <v>1</v>
      </c>
      <c r="E283" s="307">
        <v>95891</v>
      </c>
      <c r="F283" s="303">
        <f t="shared" si="8"/>
        <v>95891</v>
      </c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  <c r="AA283" s="256"/>
      <c r="AB283" s="256"/>
      <c r="AC283" s="256"/>
      <c r="AD283" s="256"/>
      <c r="AE283" s="256"/>
      <c r="AF283" s="256"/>
      <c r="AG283" s="256"/>
      <c r="AH283" s="256"/>
      <c r="AI283" s="256"/>
      <c r="AJ283" s="256"/>
      <c r="AK283" s="256"/>
      <c r="AL283" s="256"/>
      <c r="AM283" s="256"/>
      <c r="AN283" s="256"/>
      <c r="AO283" s="256"/>
      <c r="AP283" s="256"/>
      <c r="AQ283" s="256"/>
      <c r="AR283" s="256"/>
      <c r="AS283" s="256"/>
      <c r="AT283" s="256"/>
      <c r="AU283" s="256"/>
      <c r="AV283" s="256"/>
      <c r="AW283" s="256"/>
      <c r="AX283" s="256"/>
      <c r="AY283" s="256"/>
      <c r="AZ283" s="256"/>
      <c r="BA283" s="256"/>
      <c r="BB283" s="256"/>
      <c r="BC283" s="256"/>
      <c r="BD283" s="256"/>
      <c r="BE283" s="256"/>
      <c r="BF283" s="256"/>
      <c r="BG283" s="256"/>
      <c r="BH283" s="256"/>
      <c r="BI283" s="256"/>
      <c r="BJ283" s="256"/>
      <c r="BK283" s="256"/>
      <c r="BL283" s="256"/>
      <c r="BM283" s="256"/>
      <c r="BN283" s="256"/>
      <c r="BO283" s="256"/>
      <c r="BP283" s="256"/>
      <c r="BQ283" s="256"/>
      <c r="BR283" s="256"/>
      <c r="BS283" s="256"/>
      <c r="BT283" s="256"/>
      <c r="BU283" s="256"/>
      <c r="BV283" s="256"/>
      <c r="BW283" s="256"/>
      <c r="BX283" s="256"/>
      <c r="BY283" s="256"/>
      <c r="BZ283" s="256"/>
      <c r="CA283" s="256"/>
      <c r="CB283" s="256"/>
      <c r="CC283" s="256"/>
      <c r="CD283" s="256"/>
      <c r="CE283" s="256"/>
      <c r="CF283" s="256"/>
      <c r="CG283" s="256"/>
      <c r="CH283" s="256"/>
      <c r="CI283" s="256"/>
      <c r="CJ283" s="256"/>
      <c r="CK283" s="256"/>
      <c r="CL283" s="256"/>
      <c r="CM283" s="256"/>
      <c r="CN283" s="256"/>
      <c r="CO283" s="256"/>
      <c r="CP283" s="256"/>
      <c r="CQ283" s="256"/>
      <c r="CR283" s="256"/>
      <c r="CS283" s="256"/>
      <c r="CT283" s="256"/>
      <c r="CU283" s="256"/>
      <c r="CV283" s="256"/>
      <c r="CW283" s="256"/>
      <c r="CX283" s="256"/>
      <c r="CY283" s="256"/>
      <c r="CZ283" s="256"/>
      <c r="DA283" s="256"/>
      <c r="DB283" s="256"/>
      <c r="DC283" s="256"/>
      <c r="DD283" s="256"/>
      <c r="DE283" s="256"/>
      <c r="DF283" s="256"/>
      <c r="DG283" s="256"/>
      <c r="DH283" s="256"/>
      <c r="DI283" s="256"/>
      <c r="DJ283" s="256"/>
      <c r="DK283" s="256"/>
      <c r="DL283" s="256"/>
      <c r="DM283" s="256"/>
      <c r="DN283" s="256"/>
      <c r="DO283" s="256"/>
      <c r="DP283" s="256"/>
      <c r="DQ283" s="256"/>
      <c r="DR283" s="256"/>
      <c r="DS283" s="256"/>
      <c r="DT283" s="256"/>
      <c r="DU283" s="256"/>
      <c r="DV283" s="256"/>
      <c r="DW283" s="256"/>
      <c r="DX283" s="256"/>
      <c r="DY283" s="256"/>
      <c r="DZ283" s="256"/>
      <c r="EA283" s="256"/>
      <c r="EB283" s="256"/>
      <c r="EC283" s="256"/>
      <c r="ED283" s="256"/>
      <c r="EE283" s="256"/>
      <c r="EF283" s="256"/>
      <c r="EG283" s="256"/>
      <c r="EH283" s="256"/>
      <c r="EI283" s="256"/>
      <c r="EJ283" s="256"/>
      <c r="EK283" s="256"/>
    </row>
    <row r="284" spans="1:141" s="28" customFormat="1" ht="20.399999999999999" x14ac:dyDescent="0.2">
      <c r="A284" s="40">
        <v>206</v>
      </c>
      <c r="B284" s="56" t="s">
        <v>285</v>
      </c>
      <c r="C284" s="54" t="s">
        <v>261</v>
      </c>
      <c r="D284" s="19">
        <v>1</v>
      </c>
      <c r="E284" s="307">
        <v>165437</v>
      </c>
      <c r="F284" s="303">
        <f t="shared" si="8"/>
        <v>165437</v>
      </c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  <c r="AA284" s="256"/>
      <c r="AB284" s="256"/>
      <c r="AC284" s="256"/>
      <c r="AD284" s="256"/>
      <c r="AE284" s="256"/>
      <c r="AF284" s="256"/>
      <c r="AG284" s="256"/>
      <c r="AH284" s="256"/>
      <c r="AI284" s="256"/>
      <c r="AJ284" s="256"/>
      <c r="AK284" s="256"/>
      <c r="AL284" s="256"/>
      <c r="AM284" s="256"/>
      <c r="AN284" s="256"/>
      <c r="AO284" s="256"/>
      <c r="AP284" s="256"/>
      <c r="AQ284" s="256"/>
      <c r="AR284" s="256"/>
      <c r="AS284" s="256"/>
      <c r="AT284" s="256"/>
      <c r="AU284" s="256"/>
      <c r="AV284" s="256"/>
      <c r="AW284" s="256"/>
      <c r="AX284" s="256"/>
      <c r="AY284" s="256"/>
      <c r="AZ284" s="256"/>
      <c r="BA284" s="256"/>
      <c r="BB284" s="256"/>
      <c r="BC284" s="256"/>
      <c r="BD284" s="256"/>
      <c r="BE284" s="256"/>
      <c r="BF284" s="256"/>
      <c r="BG284" s="256"/>
      <c r="BH284" s="256"/>
      <c r="BI284" s="256"/>
      <c r="BJ284" s="256"/>
      <c r="BK284" s="256"/>
      <c r="BL284" s="256"/>
      <c r="BM284" s="256"/>
      <c r="BN284" s="256"/>
      <c r="BO284" s="256"/>
      <c r="BP284" s="256"/>
      <c r="BQ284" s="256"/>
      <c r="BR284" s="256"/>
      <c r="BS284" s="256"/>
      <c r="BT284" s="256"/>
      <c r="BU284" s="256"/>
      <c r="BV284" s="256"/>
      <c r="BW284" s="256"/>
      <c r="BX284" s="256"/>
      <c r="BY284" s="256"/>
      <c r="BZ284" s="256"/>
      <c r="CA284" s="256"/>
      <c r="CB284" s="256"/>
      <c r="CC284" s="256"/>
      <c r="CD284" s="256"/>
      <c r="CE284" s="256"/>
      <c r="CF284" s="256"/>
      <c r="CG284" s="256"/>
      <c r="CH284" s="256"/>
      <c r="CI284" s="256"/>
      <c r="CJ284" s="256"/>
      <c r="CK284" s="256"/>
      <c r="CL284" s="256"/>
      <c r="CM284" s="256"/>
      <c r="CN284" s="256"/>
      <c r="CO284" s="256"/>
      <c r="CP284" s="256"/>
      <c r="CQ284" s="256"/>
      <c r="CR284" s="256"/>
      <c r="CS284" s="256"/>
      <c r="CT284" s="256"/>
      <c r="CU284" s="256"/>
      <c r="CV284" s="256"/>
      <c r="CW284" s="256"/>
      <c r="CX284" s="256"/>
      <c r="CY284" s="256"/>
      <c r="CZ284" s="256"/>
      <c r="DA284" s="256"/>
      <c r="DB284" s="256"/>
      <c r="DC284" s="256"/>
      <c r="DD284" s="256"/>
      <c r="DE284" s="256"/>
      <c r="DF284" s="256"/>
      <c r="DG284" s="256"/>
      <c r="DH284" s="256"/>
      <c r="DI284" s="256"/>
      <c r="DJ284" s="256"/>
      <c r="DK284" s="256"/>
      <c r="DL284" s="256"/>
      <c r="DM284" s="256"/>
      <c r="DN284" s="256"/>
      <c r="DO284" s="256"/>
      <c r="DP284" s="256"/>
      <c r="DQ284" s="256"/>
      <c r="DR284" s="256"/>
      <c r="DS284" s="256"/>
      <c r="DT284" s="256"/>
      <c r="DU284" s="256"/>
      <c r="DV284" s="256"/>
      <c r="DW284" s="256"/>
      <c r="DX284" s="256"/>
      <c r="DY284" s="256"/>
      <c r="DZ284" s="256"/>
      <c r="EA284" s="256"/>
      <c r="EB284" s="256"/>
      <c r="EC284" s="256"/>
      <c r="ED284" s="256"/>
      <c r="EE284" s="256"/>
      <c r="EF284" s="256"/>
      <c r="EG284" s="256"/>
      <c r="EH284" s="256"/>
      <c r="EI284" s="256"/>
      <c r="EJ284" s="256"/>
      <c r="EK284" s="256"/>
    </row>
    <row r="285" spans="1:141" s="28" customFormat="1" x14ac:dyDescent="0.2">
      <c r="A285" s="40">
        <v>207</v>
      </c>
      <c r="B285" s="56" t="s">
        <v>286</v>
      </c>
      <c r="C285" s="54" t="s">
        <v>154</v>
      </c>
      <c r="D285" s="19">
        <v>1</v>
      </c>
      <c r="E285" s="307">
        <v>37054</v>
      </c>
      <c r="F285" s="303">
        <f t="shared" si="8"/>
        <v>37054</v>
      </c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  <c r="AA285" s="256"/>
      <c r="AB285" s="256"/>
      <c r="AC285" s="256"/>
      <c r="AD285" s="256"/>
      <c r="AE285" s="256"/>
      <c r="AF285" s="256"/>
      <c r="AG285" s="256"/>
      <c r="AH285" s="256"/>
      <c r="AI285" s="256"/>
      <c r="AJ285" s="256"/>
      <c r="AK285" s="256"/>
      <c r="AL285" s="256"/>
      <c r="AM285" s="256"/>
      <c r="AN285" s="256"/>
      <c r="AO285" s="256"/>
      <c r="AP285" s="256"/>
      <c r="AQ285" s="256"/>
      <c r="AR285" s="256"/>
      <c r="AS285" s="256"/>
      <c r="AT285" s="256"/>
      <c r="AU285" s="256"/>
      <c r="AV285" s="256"/>
      <c r="AW285" s="256"/>
      <c r="AX285" s="256"/>
      <c r="AY285" s="256"/>
      <c r="AZ285" s="256"/>
      <c r="BA285" s="256"/>
      <c r="BB285" s="256"/>
      <c r="BC285" s="256"/>
      <c r="BD285" s="256"/>
      <c r="BE285" s="256"/>
      <c r="BF285" s="256"/>
      <c r="BG285" s="256"/>
      <c r="BH285" s="256"/>
      <c r="BI285" s="256"/>
      <c r="BJ285" s="256"/>
      <c r="BK285" s="256"/>
      <c r="BL285" s="256"/>
      <c r="BM285" s="256"/>
      <c r="BN285" s="256"/>
      <c r="BO285" s="256"/>
      <c r="BP285" s="256"/>
      <c r="BQ285" s="256"/>
      <c r="BR285" s="256"/>
      <c r="BS285" s="256"/>
      <c r="BT285" s="256"/>
      <c r="BU285" s="256"/>
      <c r="BV285" s="256"/>
      <c r="BW285" s="256"/>
      <c r="BX285" s="256"/>
      <c r="BY285" s="256"/>
      <c r="BZ285" s="256"/>
      <c r="CA285" s="256"/>
      <c r="CB285" s="256"/>
      <c r="CC285" s="256"/>
      <c r="CD285" s="256"/>
      <c r="CE285" s="256"/>
      <c r="CF285" s="256"/>
      <c r="CG285" s="256"/>
      <c r="CH285" s="256"/>
      <c r="CI285" s="256"/>
      <c r="CJ285" s="256"/>
      <c r="CK285" s="256"/>
      <c r="CL285" s="256"/>
      <c r="CM285" s="256"/>
      <c r="CN285" s="256"/>
      <c r="CO285" s="256"/>
      <c r="CP285" s="256"/>
      <c r="CQ285" s="256"/>
      <c r="CR285" s="256"/>
      <c r="CS285" s="256"/>
      <c r="CT285" s="256"/>
      <c r="CU285" s="256"/>
      <c r="CV285" s="256"/>
      <c r="CW285" s="256"/>
      <c r="CX285" s="256"/>
      <c r="CY285" s="256"/>
      <c r="CZ285" s="256"/>
      <c r="DA285" s="256"/>
      <c r="DB285" s="256"/>
      <c r="DC285" s="256"/>
      <c r="DD285" s="256"/>
      <c r="DE285" s="256"/>
      <c r="DF285" s="256"/>
      <c r="DG285" s="256"/>
      <c r="DH285" s="256"/>
      <c r="DI285" s="256"/>
      <c r="DJ285" s="256"/>
      <c r="DK285" s="256"/>
      <c r="DL285" s="256"/>
      <c r="DM285" s="256"/>
      <c r="DN285" s="256"/>
      <c r="DO285" s="256"/>
      <c r="DP285" s="256"/>
      <c r="DQ285" s="256"/>
      <c r="DR285" s="256"/>
      <c r="DS285" s="256"/>
      <c r="DT285" s="256"/>
      <c r="DU285" s="256"/>
      <c r="DV285" s="256"/>
      <c r="DW285" s="256"/>
      <c r="DX285" s="256"/>
      <c r="DY285" s="256"/>
      <c r="DZ285" s="256"/>
      <c r="EA285" s="256"/>
      <c r="EB285" s="256"/>
      <c r="EC285" s="256"/>
      <c r="ED285" s="256"/>
      <c r="EE285" s="256"/>
      <c r="EF285" s="256"/>
      <c r="EG285" s="256"/>
      <c r="EH285" s="256"/>
      <c r="EI285" s="256"/>
      <c r="EJ285" s="256"/>
      <c r="EK285" s="256"/>
    </row>
    <row r="286" spans="1:141" s="28" customFormat="1" x14ac:dyDescent="0.2">
      <c r="A286" s="40">
        <v>208</v>
      </c>
      <c r="B286" s="56" t="s">
        <v>287</v>
      </c>
      <c r="C286" s="54" t="s">
        <v>153</v>
      </c>
      <c r="D286" s="19">
        <v>1</v>
      </c>
      <c r="E286" s="307">
        <v>155305</v>
      </c>
      <c r="F286" s="303">
        <f t="shared" si="8"/>
        <v>155305</v>
      </c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  <c r="AA286" s="256"/>
      <c r="AB286" s="256"/>
      <c r="AC286" s="256"/>
      <c r="AD286" s="256"/>
      <c r="AE286" s="256"/>
      <c r="AF286" s="256"/>
      <c r="AG286" s="256"/>
      <c r="AH286" s="256"/>
      <c r="AI286" s="256"/>
      <c r="AJ286" s="256"/>
      <c r="AK286" s="256"/>
      <c r="AL286" s="256"/>
      <c r="AM286" s="256"/>
      <c r="AN286" s="256"/>
      <c r="AO286" s="256"/>
      <c r="AP286" s="256"/>
      <c r="AQ286" s="256"/>
      <c r="AR286" s="256"/>
      <c r="AS286" s="256"/>
      <c r="AT286" s="256"/>
      <c r="AU286" s="256"/>
      <c r="AV286" s="256"/>
      <c r="AW286" s="256"/>
      <c r="AX286" s="256"/>
      <c r="AY286" s="256"/>
      <c r="AZ286" s="256"/>
      <c r="BA286" s="256"/>
      <c r="BB286" s="256"/>
      <c r="BC286" s="256"/>
      <c r="BD286" s="256"/>
      <c r="BE286" s="256"/>
      <c r="BF286" s="256"/>
      <c r="BG286" s="256"/>
      <c r="BH286" s="256"/>
      <c r="BI286" s="256"/>
      <c r="BJ286" s="256"/>
      <c r="BK286" s="256"/>
      <c r="BL286" s="256"/>
      <c r="BM286" s="256"/>
      <c r="BN286" s="256"/>
      <c r="BO286" s="256"/>
      <c r="BP286" s="256"/>
      <c r="BQ286" s="256"/>
      <c r="BR286" s="256"/>
      <c r="BS286" s="256"/>
      <c r="BT286" s="256"/>
      <c r="BU286" s="256"/>
      <c r="BV286" s="256"/>
      <c r="BW286" s="256"/>
      <c r="BX286" s="256"/>
      <c r="BY286" s="256"/>
      <c r="BZ286" s="256"/>
      <c r="CA286" s="256"/>
      <c r="CB286" s="256"/>
      <c r="CC286" s="256"/>
      <c r="CD286" s="256"/>
      <c r="CE286" s="256"/>
      <c r="CF286" s="256"/>
      <c r="CG286" s="256"/>
      <c r="CH286" s="256"/>
      <c r="CI286" s="256"/>
      <c r="CJ286" s="256"/>
      <c r="CK286" s="256"/>
      <c r="CL286" s="256"/>
      <c r="CM286" s="256"/>
      <c r="CN286" s="256"/>
      <c r="CO286" s="256"/>
      <c r="CP286" s="256"/>
      <c r="CQ286" s="256"/>
      <c r="CR286" s="256"/>
      <c r="CS286" s="256"/>
      <c r="CT286" s="256"/>
      <c r="CU286" s="256"/>
      <c r="CV286" s="256"/>
      <c r="CW286" s="256"/>
      <c r="CX286" s="256"/>
      <c r="CY286" s="256"/>
      <c r="CZ286" s="256"/>
      <c r="DA286" s="256"/>
      <c r="DB286" s="256"/>
      <c r="DC286" s="256"/>
      <c r="DD286" s="256"/>
      <c r="DE286" s="256"/>
      <c r="DF286" s="256"/>
      <c r="DG286" s="256"/>
      <c r="DH286" s="256"/>
      <c r="DI286" s="256"/>
      <c r="DJ286" s="256"/>
      <c r="DK286" s="256"/>
      <c r="DL286" s="256"/>
      <c r="DM286" s="256"/>
      <c r="DN286" s="256"/>
      <c r="DO286" s="256"/>
      <c r="DP286" s="256"/>
      <c r="DQ286" s="256"/>
      <c r="DR286" s="256"/>
      <c r="DS286" s="256"/>
      <c r="DT286" s="256"/>
      <c r="DU286" s="256"/>
      <c r="DV286" s="256"/>
      <c r="DW286" s="256"/>
      <c r="DX286" s="256"/>
      <c r="DY286" s="256"/>
      <c r="DZ286" s="256"/>
      <c r="EA286" s="256"/>
      <c r="EB286" s="256"/>
      <c r="EC286" s="256"/>
      <c r="ED286" s="256"/>
      <c r="EE286" s="256"/>
      <c r="EF286" s="256"/>
      <c r="EG286" s="256"/>
      <c r="EH286" s="256"/>
      <c r="EI286" s="256"/>
      <c r="EJ286" s="256"/>
      <c r="EK286" s="256"/>
    </row>
    <row r="287" spans="1:141" s="28" customFormat="1" x14ac:dyDescent="0.2">
      <c r="A287" s="40">
        <v>209</v>
      </c>
      <c r="B287" s="56" t="s">
        <v>288</v>
      </c>
      <c r="C287" s="54" t="s">
        <v>153</v>
      </c>
      <c r="D287" s="19">
        <v>1</v>
      </c>
      <c r="E287" s="307">
        <v>89261</v>
      </c>
      <c r="F287" s="303">
        <f t="shared" si="8"/>
        <v>89261</v>
      </c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256"/>
      <c r="AD287" s="256"/>
      <c r="AE287" s="256"/>
      <c r="AF287" s="256"/>
      <c r="AG287" s="256"/>
      <c r="AH287" s="256"/>
      <c r="AI287" s="256"/>
      <c r="AJ287" s="256"/>
      <c r="AK287" s="256"/>
      <c r="AL287" s="256"/>
      <c r="AM287" s="256"/>
      <c r="AN287" s="256"/>
      <c r="AO287" s="256"/>
      <c r="AP287" s="256"/>
      <c r="AQ287" s="256"/>
      <c r="AR287" s="256"/>
      <c r="AS287" s="256"/>
      <c r="AT287" s="256"/>
      <c r="AU287" s="256"/>
      <c r="AV287" s="256"/>
      <c r="AW287" s="256"/>
      <c r="AX287" s="256"/>
      <c r="AY287" s="256"/>
      <c r="AZ287" s="256"/>
      <c r="BA287" s="256"/>
      <c r="BB287" s="256"/>
      <c r="BC287" s="256"/>
      <c r="BD287" s="256"/>
      <c r="BE287" s="256"/>
      <c r="BF287" s="256"/>
      <c r="BG287" s="256"/>
      <c r="BH287" s="256"/>
      <c r="BI287" s="256"/>
      <c r="BJ287" s="256"/>
      <c r="BK287" s="256"/>
      <c r="BL287" s="256"/>
      <c r="BM287" s="256"/>
      <c r="BN287" s="256"/>
      <c r="BO287" s="256"/>
      <c r="BP287" s="256"/>
      <c r="BQ287" s="256"/>
      <c r="BR287" s="256"/>
      <c r="BS287" s="256"/>
      <c r="BT287" s="256"/>
      <c r="BU287" s="256"/>
      <c r="BV287" s="256"/>
      <c r="BW287" s="256"/>
      <c r="BX287" s="256"/>
      <c r="BY287" s="256"/>
      <c r="BZ287" s="256"/>
      <c r="CA287" s="256"/>
      <c r="CB287" s="256"/>
      <c r="CC287" s="256"/>
      <c r="CD287" s="256"/>
      <c r="CE287" s="256"/>
      <c r="CF287" s="256"/>
      <c r="CG287" s="256"/>
      <c r="CH287" s="256"/>
      <c r="CI287" s="256"/>
      <c r="CJ287" s="256"/>
      <c r="CK287" s="256"/>
      <c r="CL287" s="256"/>
      <c r="CM287" s="256"/>
      <c r="CN287" s="256"/>
      <c r="CO287" s="256"/>
      <c r="CP287" s="256"/>
      <c r="CQ287" s="256"/>
      <c r="CR287" s="256"/>
      <c r="CS287" s="256"/>
      <c r="CT287" s="256"/>
      <c r="CU287" s="256"/>
      <c r="CV287" s="256"/>
      <c r="CW287" s="256"/>
      <c r="CX287" s="256"/>
      <c r="CY287" s="256"/>
      <c r="CZ287" s="256"/>
      <c r="DA287" s="256"/>
      <c r="DB287" s="256"/>
      <c r="DC287" s="256"/>
      <c r="DD287" s="256"/>
      <c r="DE287" s="256"/>
      <c r="DF287" s="256"/>
      <c r="DG287" s="256"/>
      <c r="DH287" s="256"/>
      <c r="DI287" s="256"/>
      <c r="DJ287" s="256"/>
      <c r="DK287" s="256"/>
      <c r="DL287" s="256"/>
      <c r="DM287" s="256"/>
      <c r="DN287" s="256"/>
      <c r="DO287" s="256"/>
      <c r="DP287" s="256"/>
      <c r="DQ287" s="256"/>
      <c r="DR287" s="256"/>
      <c r="DS287" s="256"/>
      <c r="DT287" s="256"/>
      <c r="DU287" s="256"/>
      <c r="DV287" s="256"/>
      <c r="DW287" s="256"/>
      <c r="DX287" s="256"/>
      <c r="DY287" s="256"/>
      <c r="DZ287" s="256"/>
      <c r="EA287" s="256"/>
      <c r="EB287" s="256"/>
      <c r="EC287" s="256"/>
      <c r="ED287" s="256"/>
      <c r="EE287" s="256"/>
      <c r="EF287" s="256"/>
      <c r="EG287" s="256"/>
      <c r="EH287" s="256"/>
      <c r="EI287" s="256"/>
      <c r="EJ287" s="256"/>
      <c r="EK287" s="256"/>
    </row>
    <row r="288" spans="1:141" s="28" customFormat="1" x14ac:dyDescent="0.2">
      <c r="A288" s="40">
        <v>210</v>
      </c>
      <c r="B288" s="56" t="s">
        <v>289</v>
      </c>
      <c r="C288" s="54" t="s">
        <v>153</v>
      </c>
      <c r="D288" s="19">
        <v>1</v>
      </c>
      <c r="E288" s="307">
        <v>262248</v>
      </c>
      <c r="F288" s="303">
        <f t="shared" si="8"/>
        <v>262248</v>
      </c>
      <c r="G288" s="256"/>
      <c r="H288" s="256"/>
      <c r="I288" s="256"/>
      <c r="J288" s="256"/>
      <c r="K288" s="256"/>
      <c r="L288" s="256"/>
      <c r="M288" s="256"/>
      <c r="N288" s="256"/>
      <c r="O288" s="256"/>
      <c r="P288" s="256"/>
      <c r="Q288" s="256"/>
      <c r="R288" s="256"/>
      <c r="S288" s="256"/>
      <c r="T288" s="256"/>
      <c r="U288" s="256"/>
      <c r="V288" s="256"/>
      <c r="W288" s="256"/>
      <c r="X288" s="256"/>
      <c r="Y288" s="256"/>
      <c r="Z288" s="256"/>
      <c r="AA288" s="256"/>
      <c r="AB288" s="256"/>
      <c r="AC288" s="256"/>
      <c r="AD288" s="256"/>
      <c r="AE288" s="256"/>
      <c r="AF288" s="256"/>
      <c r="AG288" s="256"/>
      <c r="AH288" s="256"/>
      <c r="AI288" s="256"/>
      <c r="AJ288" s="256"/>
      <c r="AK288" s="256"/>
      <c r="AL288" s="256"/>
      <c r="AM288" s="256"/>
      <c r="AN288" s="256"/>
      <c r="AO288" s="256"/>
      <c r="AP288" s="256"/>
      <c r="AQ288" s="256"/>
      <c r="AR288" s="256"/>
      <c r="AS288" s="256"/>
      <c r="AT288" s="256"/>
      <c r="AU288" s="256"/>
      <c r="AV288" s="256"/>
      <c r="AW288" s="256"/>
      <c r="AX288" s="256"/>
      <c r="AY288" s="256"/>
      <c r="AZ288" s="256"/>
      <c r="BA288" s="256"/>
      <c r="BB288" s="256"/>
      <c r="BC288" s="256"/>
      <c r="BD288" s="256"/>
      <c r="BE288" s="256"/>
      <c r="BF288" s="256"/>
      <c r="BG288" s="256"/>
      <c r="BH288" s="256"/>
      <c r="BI288" s="256"/>
      <c r="BJ288" s="256"/>
      <c r="BK288" s="256"/>
      <c r="BL288" s="256"/>
      <c r="BM288" s="256"/>
      <c r="BN288" s="256"/>
      <c r="BO288" s="256"/>
      <c r="BP288" s="256"/>
      <c r="BQ288" s="256"/>
      <c r="BR288" s="256"/>
      <c r="BS288" s="256"/>
      <c r="BT288" s="256"/>
      <c r="BU288" s="256"/>
      <c r="BV288" s="256"/>
      <c r="BW288" s="256"/>
      <c r="BX288" s="256"/>
      <c r="BY288" s="256"/>
      <c r="BZ288" s="256"/>
      <c r="CA288" s="256"/>
      <c r="CB288" s="256"/>
      <c r="CC288" s="256"/>
      <c r="CD288" s="256"/>
      <c r="CE288" s="256"/>
      <c r="CF288" s="256"/>
      <c r="CG288" s="256"/>
      <c r="CH288" s="256"/>
      <c r="CI288" s="256"/>
      <c r="CJ288" s="256"/>
      <c r="CK288" s="256"/>
      <c r="CL288" s="256"/>
      <c r="CM288" s="256"/>
      <c r="CN288" s="256"/>
      <c r="CO288" s="256"/>
      <c r="CP288" s="256"/>
      <c r="CQ288" s="256"/>
      <c r="CR288" s="256"/>
      <c r="CS288" s="256"/>
      <c r="CT288" s="256"/>
      <c r="CU288" s="256"/>
      <c r="CV288" s="256"/>
      <c r="CW288" s="256"/>
      <c r="CX288" s="256"/>
      <c r="CY288" s="256"/>
      <c r="CZ288" s="256"/>
      <c r="DA288" s="256"/>
      <c r="DB288" s="256"/>
      <c r="DC288" s="256"/>
      <c r="DD288" s="256"/>
      <c r="DE288" s="256"/>
      <c r="DF288" s="256"/>
      <c r="DG288" s="256"/>
      <c r="DH288" s="256"/>
      <c r="DI288" s="256"/>
      <c r="DJ288" s="256"/>
      <c r="DK288" s="256"/>
      <c r="DL288" s="256"/>
      <c r="DM288" s="256"/>
      <c r="DN288" s="256"/>
      <c r="DO288" s="256"/>
      <c r="DP288" s="256"/>
      <c r="DQ288" s="256"/>
      <c r="DR288" s="256"/>
      <c r="DS288" s="256"/>
      <c r="DT288" s="256"/>
      <c r="DU288" s="256"/>
      <c r="DV288" s="256"/>
      <c r="DW288" s="256"/>
      <c r="DX288" s="256"/>
      <c r="DY288" s="256"/>
      <c r="DZ288" s="256"/>
      <c r="EA288" s="256"/>
      <c r="EB288" s="256"/>
      <c r="EC288" s="256"/>
      <c r="ED288" s="256"/>
      <c r="EE288" s="256"/>
      <c r="EF288" s="256"/>
      <c r="EG288" s="256"/>
      <c r="EH288" s="256"/>
      <c r="EI288" s="256"/>
      <c r="EJ288" s="256"/>
      <c r="EK288" s="256"/>
    </row>
    <row r="289" spans="1:141" s="28" customFormat="1" ht="20.399999999999999" x14ac:dyDescent="0.2">
      <c r="A289" s="40">
        <v>211</v>
      </c>
      <c r="B289" s="56" t="s">
        <v>290</v>
      </c>
      <c r="C289" s="54" t="s">
        <v>154</v>
      </c>
      <c r="D289" s="19">
        <v>1</v>
      </c>
      <c r="E289" s="307">
        <v>62366</v>
      </c>
      <c r="F289" s="303">
        <f t="shared" si="8"/>
        <v>62366</v>
      </c>
      <c r="G289" s="256"/>
      <c r="H289" s="256"/>
      <c r="I289" s="256"/>
      <c r="J289" s="256"/>
      <c r="K289" s="256"/>
      <c r="L289" s="256"/>
      <c r="M289" s="256"/>
      <c r="N289" s="256"/>
      <c r="O289" s="256"/>
      <c r="P289" s="256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  <c r="AA289" s="256"/>
      <c r="AB289" s="256"/>
      <c r="AC289" s="256"/>
      <c r="AD289" s="256"/>
      <c r="AE289" s="256"/>
      <c r="AF289" s="256"/>
      <c r="AG289" s="256"/>
      <c r="AH289" s="256"/>
      <c r="AI289" s="256"/>
      <c r="AJ289" s="256"/>
      <c r="AK289" s="256"/>
      <c r="AL289" s="256"/>
      <c r="AM289" s="256"/>
      <c r="AN289" s="256"/>
      <c r="AO289" s="256"/>
      <c r="AP289" s="256"/>
      <c r="AQ289" s="256"/>
      <c r="AR289" s="256"/>
      <c r="AS289" s="256"/>
      <c r="AT289" s="256"/>
      <c r="AU289" s="256"/>
      <c r="AV289" s="256"/>
      <c r="AW289" s="256"/>
      <c r="AX289" s="256"/>
      <c r="AY289" s="256"/>
      <c r="AZ289" s="256"/>
      <c r="BA289" s="256"/>
      <c r="BB289" s="256"/>
      <c r="BC289" s="256"/>
      <c r="BD289" s="256"/>
      <c r="BE289" s="256"/>
      <c r="BF289" s="256"/>
      <c r="BG289" s="256"/>
      <c r="BH289" s="256"/>
      <c r="BI289" s="256"/>
      <c r="BJ289" s="256"/>
      <c r="BK289" s="256"/>
      <c r="BL289" s="256"/>
      <c r="BM289" s="256"/>
      <c r="BN289" s="256"/>
      <c r="BO289" s="256"/>
      <c r="BP289" s="256"/>
      <c r="BQ289" s="256"/>
      <c r="BR289" s="256"/>
      <c r="BS289" s="256"/>
      <c r="BT289" s="256"/>
      <c r="BU289" s="256"/>
      <c r="BV289" s="256"/>
      <c r="BW289" s="256"/>
      <c r="BX289" s="256"/>
      <c r="BY289" s="256"/>
      <c r="BZ289" s="256"/>
      <c r="CA289" s="256"/>
      <c r="CB289" s="256"/>
      <c r="CC289" s="256"/>
      <c r="CD289" s="256"/>
      <c r="CE289" s="256"/>
      <c r="CF289" s="256"/>
      <c r="CG289" s="256"/>
      <c r="CH289" s="256"/>
      <c r="CI289" s="256"/>
      <c r="CJ289" s="256"/>
      <c r="CK289" s="256"/>
      <c r="CL289" s="256"/>
      <c r="CM289" s="256"/>
      <c r="CN289" s="256"/>
      <c r="CO289" s="256"/>
      <c r="CP289" s="256"/>
      <c r="CQ289" s="256"/>
      <c r="CR289" s="256"/>
      <c r="CS289" s="256"/>
      <c r="CT289" s="256"/>
      <c r="CU289" s="256"/>
      <c r="CV289" s="256"/>
      <c r="CW289" s="256"/>
      <c r="CX289" s="256"/>
      <c r="CY289" s="256"/>
      <c r="CZ289" s="256"/>
      <c r="DA289" s="256"/>
      <c r="DB289" s="256"/>
      <c r="DC289" s="256"/>
      <c r="DD289" s="256"/>
      <c r="DE289" s="256"/>
      <c r="DF289" s="256"/>
      <c r="DG289" s="256"/>
      <c r="DH289" s="256"/>
      <c r="DI289" s="256"/>
      <c r="DJ289" s="256"/>
      <c r="DK289" s="256"/>
      <c r="DL289" s="256"/>
      <c r="DM289" s="256"/>
      <c r="DN289" s="256"/>
      <c r="DO289" s="256"/>
      <c r="DP289" s="256"/>
      <c r="DQ289" s="256"/>
      <c r="DR289" s="256"/>
      <c r="DS289" s="256"/>
      <c r="DT289" s="256"/>
      <c r="DU289" s="256"/>
      <c r="DV289" s="256"/>
      <c r="DW289" s="256"/>
      <c r="DX289" s="256"/>
      <c r="DY289" s="256"/>
      <c r="DZ289" s="256"/>
      <c r="EA289" s="256"/>
      <c r="EB289" s="256"/>
      <c r="EC289" s="256"/>
      <c r="ED289" s="256"/>
      <c r="EE289" s="256"/>
      <c r="EF289" s="256"/>
      <c r="EG289" s="256"/>
      <c r="EH289" s="256"/>
      <c r="EI289" s="256"/>
      <c r="EJ289" s="256"/>
      <c r="EK289" s="256"/>
    </row>
    <row r="290" spans="1:141" s="28" customFormat="1" x14ac:dyDescent="0.2">
      <c r="A290" s="40">
        <v>212</v>
      </c>
      <c r="B290" s="56" t="s">
        <v>291</v>
      </c>
      <c r="C290" s="54" t="s">
        <v>153</v>
      </c>
      <c r="D290" s="19">
        <v>1</v>
      </c>
      <c r="E290" s="307">
        <v>439454</v>
      </c>
      <c r="F290" s="303">
        <f t="shared" si="8"/>
        <v>439454</v>
      </c>
      <c r="G290" s="256"/>
      <c r="H290" s="256"/>
      <c r="I290" s="256"/>
      <c r="J290" s="256"/>
      <c r="K290" s="256"/>
      <c r="L290" s="256"/>
      <c r="M290" s="256"/>
      <c r="N290" s="256"/>
      <c r="O290" s="256"/>
      <c r="P290" s="256"/>
      <c r="Q290" s="256"/>
      <c r="R290" s="256"/>
      <c r="S290" s="256"/>
      <c r="T290" s="256"/>
      <c r="U290" s="256"/>
      <c r="V290" s="256"/>
      <c r="W290" s="256"/>
      <c r="X290" s="256"/>
      <c r="Y290" s="256"/>
      <c r="Z290" s="256"/>
      <c r="AA290" s="256"/>
      <c r="AB290" s="256"/>
      <c r="AC290" s="256"/>
      <c r="AD290" s="256"/>
      <c r="AE290" s="256"/>
      <c r="AF290" s="256"/>
      <c r="AG290" s="256"/>
      <c r="AH290" s="256"/>
      <c r="AI290" s="256"/>
      <c r="AJ290" s="256"/>
      <c r="AK290" s="256"/>
      <c r="AL290" s="256"/>
      <c r="AM290" s="256"/>
      <c r="AN290" s="256"/>
      <c r="AO290" s="256"/>
      <c r="AP290" s="256"/>
      <c r="AQ290" s="256"/>
      <c r="AR290" s="256"/>
      <c r="AS290" s="256"/>
      <c r="AT290" s="256"/>
      <c r="AU290" s="256"/>
      <c r="AV290" s="256"/>
      <c r="AW290" s="256"/>
      <c r="AX290" s="256"/>
      <c r="AY290" s="256"/>
      <c r="AZ290" s="256"/>
      <c r="BA290" s="256"/>
      <c r="BB290" s="256"/>
      <c r="BC290" s="256"/>
      <c r="BD290" s="256"/>
      <c r="BE290" s="256"/>
      <c r="BF290" s="256"/>
      <c r="BG290" s="256"/>
      <c r="BH290" s="256"/>
      <c r="BI290" s="256"/>
      <c r="BJ290" s="256"/>
      <c r="BK290" s="256"/>
      <c r="BL290" s="256"/>
      <c r="BM290" s="256"/>
      <c r="BN290" s="256"/>
      <c r="BO290" s="256"/>
      <c r="BP290" s="256"/>
      <c r="BQ290" s="256"/>
      <c r="BR290" s="256"/>
      <c r="BS290" s="256"/>
      <c r="BT290" s="256"/>
      <c r="BU290" s="256"/>
      <c r="BV290" s="256"/>
      <c r="BW290" s="256"/>
      <c r="BX290" s="256"/>
      <c r="BY290" s="256"/>
      <c r="BZ290" s="256"/>
      <c r="CA290" s="256"/>
      <c r="CB290" s="256"/>
      <c r="CC290" s="256"/>
      <c r="CD290" s="256"/>
      <c r="CE290" s="256"/>
      <c r="CF290" s="256"/>
      <c r="CG290" s="256"/>
      <c r="CH290" s="256"/>
      <c r="CI290" s="256"/>
      <c r="CJ290" s="256"/>
      <c r="CK290" s="256"/>
      <c r="CL290" s="256"/>
      <c r="CM290" s="256"/>
      <c r="CN290" s="256"/>
      <c r="CO290" s="256"/>
      <c r="CP290" s="256"/>
      <c r="CQ290" s="256"/>
      <c r="CR290" s="256"/>
      <c r="CS290" s="256"/>
      <c r="CT290" s="256"/>
      <c r="CU290" s="256"/>
      <c r="CV290" s="256"/>
      <c r="CW290" s="256"/>
      <c r="CX290" s="256"/>
      <c r="CY290" s="256"/>
      <c r="CZ290" s="256"/>
      <c r="DA290" s="256"/>
      <c r="DB290" s="256"/>
      <c r="DC290" s="256"/>
      <c r="DD290" s="256"/>
      <c r="DE290" s="256"/>
      <c r="DF290" s="256"/>
      <c r="DG290" s="256"/>
      <c r="DH290" s="256"/>
      <c r="DI290" s="256"/>
      <c r="DJ290" s="256"/>
      <c r="DK290" s="256"/>
      <c r="DL290" s="256"/>
      <c r="DM290" s="256"/>
      <c r="DN290" s="256"/>
      <c r="DO290" s="256"/>
      <c r="DP290" s="256"/>
      <c r="DQ290" s="256"/>
      <c r="DR290" s="256"/>
      <c r="DS290" s="256"/>
      <c r="DT290" s="256"/>
      <c r="DU290" s="256"/>
      <c r="DV290" s="256"/>
      <c r="DW290" s="256"/>
      <c r="DX290" s="256"/>
      <c r="DY290" s="256"/>
      <c r="DZ290" s="256"/>
      <c r="EA290" s="256"/>
      <c r="EB290" s="256"/>
      <c r="EC290" s="256"/>
      <c r="ED290" s="256"/>
      <c r="EE290" s="256"/>
      <c r="EF290" s="256"/>
      <c r="EG290" s="256"/>
      <c r="EH290" s="256"/>
      <c r="EI290" s="256"/>
      <c r="EJ290" s="256"/>
      <c r="EK290" s="256"/>
    </row>
    <row r="291" spans="1:141" s="28" customFormat="1" ht="20.399999999999999" x14ac:dyDescent="0.2">
      <c r="A291" s="40">
        <v>213</v>
      </c>
      <c r="B291" s="56" t="s">
        <v>292</v>
      </c>
      <c r="C291" s="54" t="s">
        <v>261</v>
      </c>
      <c r="D291" s="19">
        <v>1</v>
      </c>
      <c r="E291" s="307">
        <v>24589</v>
      </c>
      <c r="F291" s="303">
        <f t="shared" si="8"/>
        <v>24589</v>
      </c>
      <c r="G291" s="256"/>
      <c r="H291" s="256"/>
      <c r="I291" s="256"/>
      <c r="J291" s="256"/>
      <c r="K291" s="256"/>
      <c r="L291" s="256"/>
      <c r="M291" s="256"/>
      <c r="N291" s="256"/>
      <c r="O291" s="256"/>
      <c r="P291" s="256"/>
      <c r="Q291" s="256"/>
      <c r="R291" s="256"/>
      <c r="S291" s="256"/>
      <c r="T291" s="256"/>
      <c r="U291" s="256"/>
      <c r="V291" s="256"/>
      <c r="W291" s="256"/>
      <c r="X291" s="256"/>
      <c r="Y291" s="256"/>
      <c r="Z291" s="256"/>
      <c r="AA291" s="256"/>
      <c r="AB291" s="256"/>
      <c r="AC291" s="256"/>
      <c r="AD291" s="256"/>
      <c r="AE291" s="256"/>
      <c r="AF291" s="256"/>
      <c r="AG291" s="256"/>
      <c r="AH291" s="256"/>
      <c r="AI291" s="256"/>
      <c r="AJ291" s="256"/>
      <c r="AK291" s="256"/>
      <c r="AL291" s="256"/>
      <c r="AM291" s="256"/>
      <c r="AN291" s="256"/>
      <c r="AO291" s="256"/>
      <c r="AP291" s="256"/>
      <c r="AQ291" s="256"/>
      <c r="AR291" s="256"/>
      <c r="AS291" s="256"/>
      <c r="AT291" s="256"/>
      <c r="AU291" s="256"/>
      <c r="AV291" s="256"/>
      <c r="AW291" s="256"/>
      <c r="AX291" s="256"/>
      <c r="AY291" s="256"/>
      <c r="AZ291" s="256"/>
      <c r="BA291" s="256"/>
      <c r="BB291" s="256"/>
      <c r="BC291" s="256"/>
      <c r="BD291" s="256"/>
      <c r="BE291" s="256"/>
      <c r="BF291" s="256"/>
      <c r="BG291" s="256"/>
      <c r="BH291" s="256"/>
      <c r="BI291" s="256"/>
      <c r="BJ291" s="256"/>
      <c r="BK291" s="256"/>
      <c r="BL291" s="256"/>
      <c r="BM291" s="256"/>
      <c r="BN291" s="256"/>
      <c r="BO291" s="256"/>
      <c r="BP291" s="256"/>
      <c r="BQ291" s="256"/>
      <c r="BR291" s="256"/>
      <c r="BS291" s="256"/>
      <c r="BT291" s="256"/>
      <c r="BU291" s="256"/>
      <c r="BV291" s="256"/>
      <c r="BW291" s="256"/>
      <c r="BX291" s="256"/>
      <c r="BY291" s="256"/>
      <c r="BZ291" s="256"/>
      <c r="CA291" s="256"/>
      <c r="CB291" s="256"/>
      <c r="CC291" s="256"/>
      <c r="CD291" s="256"/>
      <c r="CE291" s="256"/>
      <c r="CF291" s="256"/>
      <c r="CG291" s="256"/>
      <c r="CH291" s="256"/>
      <c r="CI291" s="256"/>
      <c r="CJ291" s="256"/>
      <c r="CK291" s="256"/>
      <c r="CL291" s="256"/>
      <c r="CM291" s="256"/>
      <c r="CN291" s="256"/>
      <c r="CO291" s="256"/>
      <c r="CP291" s="256"/>
      <c r="CQ291" s="256"/>
      <c r="CR291" s="256"/>
      <c r="CS291" s="256"/>
      <c r="CT291" s="256"/>
      <c r="CU291" s="256"/>
      <c r="CV291" s="256"/>
      <c r="CW291" s="256"/>
      <c r="CX291" s="256"/>
      <c r="CY291" s="256"/>
      <c r="CZ291" s="256"/>
      <c r="DA291" s="256"/>
      <c r="DB291" s="256"/>
      <c r="DC291" s="256"/>
      <c r="DD291" s="256"/>
      <c r="DE291" s="256"/>
      <c r="DF291" s="256"/>
      <c r="DG291" s="256"/>
      <c r="DH291" s="256"/>
      <c r="DI291" s="256"/>
      <c r="DJ291" s="256"/>
      <c r="DK291" s="256"/>
      <c r="DL291" s="256"/>
      <c r="DM291" s="256"/>
      <c r="DN291" s="256"/>
      <c r="DO291" s="256"/>
      <c r="DP291" s="256"/>
      <c r="DQ291" s="256"/>
      <c r="DR291" s="256"/>
      <c r="DS291" s="256"/>
      <c r="DT291" s="256"/>
      <c r="DU291" s="256"/>
      <c r="DV291" s="256"/>
      <c r="DW291" s="256"/>
      <c r="DX291" s="256"/>
      <c r="DY291" s="256"/>
      <c r="DZ291" s="256"/>
      <c r="EA291" s="256"/>
      <c r="EB291" s="256"/>
      <c r="EC291" s="256"/>
      <c r="ED291" s="256"/>
      <c r="EE291" s="256"/>
      <c r="EF291" s="256"/>
      <c r="EG291" s="256"/>
      <c r="EH291" s="256"/>
      <c r="EI291" s="256"/>
      <c r="EJ291" s="256"/>
      <c r="EK291" s="256"/>
    </row>
    <row r="292" spans="1:141" s="28" customFormat="1" ht="20.399999999999999" x14ac:dyDescent="0.2">
      <c r="A292" s="40">
        <v>214</v>
      </c>
      <c r="B292" s="56" t="s">
        <v>293</v>
      </c>
      <c r="C292" s="54" t="s">
        <v>152</v>
      </c>
      <c r="D292" s="19">
        <v>1</v>
      </c>
      <c r="E292" s="307">
        <v>36785</v>
      </c>
      <c r="F292" s="303">
        <f t="shared" si="8"/>
        <v>36785</v>
      </c>
      <c r="G292" s="256"/>
      <c r="H292" s="256"/>
      <c r="I292" s="256"/>
      <c r="J292" s="256"/>
      <c r="K292" s="256"/>
      <c r="L292" s="256"/>
      <c r="M292" s="256"/>
      <c r="N292" s="256"/>
      <c r="O292" s="256"/>
      <c r="P292" s="256"/>
      <c r="Q292" s="256"/>
      <c r="R292" s="256"/>
      <c r="S292" s="256"/>
      <c r="T292" s="256"/>
      <c r="U292" s="256"/>
      <c r="V292" s="256"/>
      <c r="W292" s="256"/>
      <c r="X292" s="256"/>
      <c r="Y292" s="256"/>
      <c r="Z292" s="256"/>
      <c r="AA292" s="256"/>
      <c r="AB292" s="256"/>
      <c r="AC292" s="256"/>
      <c r="AD292" s="256"/>
      <c r="AE292" s="256"/>
      <c r="AF292" s="256"/>
      <c r="AG292" s="256"/>
      <c r="AH292" s="256"/>
      <c r="AI292" s="256"/>
      <c r="AJ292" s="256"/>
      <c r="AK292" s="256"/>
      <c r="AL292" s="256"/>
      <c r="AM292" s="256"/>
      <c r="AN292" s="256"/>
      <c r="AO292" s="256"/>
      <c r="AP292" s="256"/>
      <c r="AQ292" s="256"/>
      <c r="AR292" s="256"/>
      <c r="AS292" s="256"/>
      <c r="AT292" s="256"/>
      <c r="AU292" s="256"/>
      <c r="AV292" s="256"/>
      <c r="AW292" s="256"/>
      <c r="AX292" s="256"/>
      <c r="AY292" s="256"/>
      <c r="AZ292" s="256"/>
      <c r="BA292" s="256"/>
      <c r="BB292" s="256"/>
      <c r="BC292" s="256"/>
      <c r="BD292" s="256"/>
      <c r="BE292" s="256"/>
      <c r="BF292" s="256"/>
      <c r="BG292" s="256"/>
      <c r="BH292" s="256"/>
      <c r="BI292" s="256"/>
      <c r="BJ292" s="256"/>
      <c r="BK292" s="256"/>
      <c r="BL292" s="256"/>
      <c r="BM292" s="256"/>
      <c r="BN292" s="256"/>
      <c r="BO292" s="256"/>
      <c r="BP292" s="256"/>
      <c r="BQ292" s="256"/>
      <c r="BR292" s="256"/>
      <c r="BS292" s="256"/>
      <c r="BT292" s="256"/>
      <c r="BU292" s="256"/>
      <c r="BV292" s="256"/>
      <c r="BW292" s="256"/>
      <c r="BX292" s="256"/>
      <c r="BY292" s="256"/>
      <c r="BZ292" s="256"/>
      <c r="CA292" s="256"/>
      <c r="CB292" s="256"/>
      <c r="CC292" s="256"/>
      <c r="CD292" s="256"/>
      <c r="CE292" s="256"/>
      <c r="CF292" s="256"/>
      <c r="CG292" s="256"/>
      <c r="CH292" s="256"/>
      <c r="CI292" s="256"/>
      <c r="CJ292" s="256"/>
      <c r="CK292" s="256"/>
      <c r="CL292" s="256"/>
      <c r="CM292" s="256"/>
      <c r="CN292" s="256"/>
      <c r="CO292" s="256"/>
      <c r="CP292" s="256"/>
      <c r="CQ292" s="256"/>
      <c r="CR292" s="256"/>
      <c r="CS292" s="256"/>
      <c r="CT292" s="256"/>
      <c r="CU292" s="256"/>
      <c r="CV292" s="256"/>
      <c r="CW292" s="256"/>
      <c r="CX292" s="256"/>
      <c r="CY292" s="256"/>
      <c r="CZ292" s="256"/>
      <c r="DA292" s="256"/>
      <c r="DB292" s="256"/>
      <c r="DC292" s="256"/>
      <c r="DD292" s="256"/>
      <c r="DE292" s="256"/>
      <c r="DF292" s="256"/>
      <c r="DG292" s="256"/>
      <c r="DH292" s="256"/>
      <c r="DI292" s="256"/>
      <c r="DJ292" s="256"/>
      <c r="DK292" s="256"/>
      <c r="DL292" s="256"/>
      <c r="DM292" s="256"/>
      <c r="DN292" s="256"/>
      <c r="DO292" s="256"/>
      <c r="DP292" s="256"/>
      <c r="DQ292" s="256"/>
      <c r="DR292" s="256"/>
      <c r="DS292" s="256"/>
      <c r="DT292" s="256"/>
      <c r="DU292" s="256"/>
      <c r="DV292" s="256"/>
      <c r="DW292" s="256"/>
      <c r="DX292" s="256"/>
      <c r="DY292" s="256"/>
      <c r="DZ292" s="256"/>
      <c r="EA292" s="256"/>
      <c r="EB292" s="256"/>
      <c r="EC292" s="256"/>
      <c r="ED292" s="256"/>
      <c r="EE292" s="256"/>
      <c r="EF292" s="256"/>
      <c r="EG292" s="256"/>
      <c r="EH292" s="256"/>
      <c r="EI292" s="256"/>
      <c r="EJ292" s="256"/>
      <c r="EK292" s="256"/>
    </row>
    <row r="293" spans="1:141" s="28" customFormat="1" ht="20.399999999999999" x14ac:dyDescent="0.2">
      <c r="A293" s="40">
        <v>215</v>
      </c>
      <c r="B293" s="56" t="s">
        <v>294</v>
      </c>
      <c r="C293" s="54" t="s">
        <v>295</v>
      </c>
      <c r="D293" s="19">
        <v>1</v>
      </c>
      <c r="E293" s="307">
        <v>40770</v>
      </c>
      <c r="F293" s="303">
        <f t="shared" si="8"/>
        <v>40770</v>
      </c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  <c r="AA293" s="256"/>
      <c r="AB293" s="256"/>
      <c r="AC293" s="256"/>
      <c r="AD293" s="256"/>
      <c r="AE293" s="256"/>
      <c r="AF293" s="256"/>
      <c r="AG293" s="256"/>
      <c r="AH293" s="256"/>
      <c r="AI293" s="256"/>
      <c r="AJ293" s="256"/>
      <c r="AK293" s="256"/>
      <c r="AL293" s="256"/>
      <c r="AM293" s="256"/>
      <c r="AN293" s="256"/>
      <c r="AO293" s="256"/>
      <c r="AP293" s="256"/>
      <c r="AQ293" s="256"/>
      <c r="AR293" s="256"/>
      <c r="AS293" s="256"/>
      <c r="AT293" s="256"/>
      <c r="AU293" s="256"/>
      <c r="AV293" s="256"/>
      <c r="AW293" s="256"/>
      <c r="AX293" s="256"/>
      <c r="AY293" s="256"/>
      <c r="AZ293" s="256"/>
      <c r="BA293" s="256"/>
      <c r="BB293" s="256"/>
      <c r="BC293" s="256"/>
      <c r="BD293" s="256"/>
      <c r="BE293" s="256"/>
      <c r="BF293" s="256"/>
      <c r="BG293" s="256"/>
      <c r="BH293" s="256"/>
      <c r="BI293" s="256"/>
      <c r="BJ293" s="256"/>
      <c r="BK293" s="256"/>
      <c r="BL293" s="256"/>
      <c r="BM293" s="256"/>
      <c r="BN293" s="256"/>
      <c r="BO293" s="256"/>
      <c r="BP293" s="256"/>
      <c r="BQ293" s="256"/>
      <c r="BR293" s="256"/>
      <c r="BS293" s="256"/>
      <c r="BT293" s="256"/>
      <c r="BU293" s="256"/>
      <c r="BV293" s="256"/>
      <c r="BW293" s="256"/>
      <c r="BX293" s="256"/>
      <c r="BY293" s="256"/>
      <c r="BZ293" s="256"/>
      <c r="CA293" s="256"/>
      <c r="CB293" s="256"/>
      <c r="CC293" s="256"/>
      <c r="CD293" s="256"/>
      <c r="CE293" s="256"/>
      <c r="CF293" s="256"/>
      <c r="CG293" s="256"/>
      <c r="CH293" s="256"/>
      <c r="CI293" s="256"/>
      <c r="CJ293" s="256"/>
      <c r="CK293" s="256"/>
      <c r="CL293" s="256"/>
      <c r="CM293" s="256"/>
      <c r="CN293" s="256"/>
      <c r="CO293" s="256"/>
      <c r="CP293" s="256"/>
      <c r="CQ293" s="256"/>
      <c r="CR293" s="256"/>
      <c r="CS293" s="256"/>
      <c r="CT293" s="256"/>
      <c r="CU293" s="256"/>
      <c r="CV293" s="256"/>
      <c r="CW293" s="256"/>
      <c r="CX293" s="256"/>
      <c r="CY293" s="256"/>
      <c r="CZ293" s="256"/>
      <c r="DA293" s="256"/>
      <c r="DB293" s="256"/>
      <c r="DC293" s="256"/>
      <c r="DD293" s="256"/>
      <c r="DE293" s="256"/>
      <c r="DF293" s="256"/>
      <c r="DG293" s="256"/>
      <c r="DH293" s="256"/>
      <c r="DI293" s="256"/>
      <c r="DJ293" s="256"/>
      <c r="DK293" s="256"/>
      <c r="DL293" s="256"/>
      <c r="DM293" s="256"/>
      <c r="DN293" s="256"/>
      <c r="DO293" s="256"/>
      <c r="DP293" s="256"/>
      <c r="DQ293" s="256"/>
      <c r="DR293" s="256"/>
      <c r="DS293" s="256"/>
      <c r="DT293" s="256"/>
      <c r="DU293" s="256"/>
      <c r="DV293" s="256"/>
      <c r="DW293" s="256"/>
      <c r="DX293" s="256"/>
      <c r="DY293" s="256"/>
      <c r="DZ293" s="256"/>
      <c r="EA293" s="256"/>
      <c r="EB293" s="256"/>
      <c r="EC293" s="256"/>
      <c r="ED293" s="256"/>
      <c r="EE293" s="256"/>
      <c r="EF293" s="256"/>
      <c r="EG293" s="256"/>
      <c r="EH293" s="256"/>
      <c r="EI293" s="256"/>
      <c r="EJ293" s="256"/>
      <c r="EK293" s="256"/>
    </row>
    <row r="294" spans="1:141" s="28" customFormat="1" ht="20.399999999999999" x14ac:dyDescent="0.2">
      <c r="A294" s="40">
        <v>216</v>
      </c>
      <c r="B294" s="56" t="s">
        <v>296</v>
      </c>
      <c r="C294" s="54" t="s">
        <v>153</v>
      </c>
      <c r="D294" s="19">
        <v>1</v>
      </c>
      <c r="E294" s="307">
        <v>353302</v>
      </c>
      <c r="F294" s="303">
        <f t="shared" si="8"/>
        <v>353302</v>
      </c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  <c r="AA294" s="256"/>
      <c r="AB294" s="256"/>
      <c r="AC294" s="256"/>
      <c r="AD294" s="256"/>
      <c r="AE294" s="256"/>
      <c r="AF294" s="256"/>
      <c r="AG294" s="256"/>
      <c r="AH294" s="256"/>
      <c r="AI294" s="256"/>
      <c r="AJ294" s="256"/>
      <c r="AK294" s="256"/>
      <c r="AL294" s="256"/>
      <c r="AM294" s="256"/>
      <c r="AN294" s="256"/>
      <c r="AO294" s="256"/>
      <c r="AP294" s="256"/>
      <c r="AQ294" s="256"/>
      <c r="AR294" s="256"/>
      <c r="AS294" s="256"/>
      <c r="AT294" s="256"/>
      <c r="AU294" s="256"/>
      <c r="AV294" s="256"/>
      <c r="AW294" s="256"/>
      <c r="AX294" s="256"/>
      <c r="AY294" s="256"/>
      <c r="AZ294" s="256"/>
      <c r="BA294" s="256"/>
      <c r="BB294" s="256"/>
      <c r="BC294" s="256"/>
      <c r="BD294" s="256"/>
      <c r="BE294" s="256"/>
      <c r="BF294" s="256"/>
      <c r="BG294" s="256"/>
      <c r="BH294" s="256"/>
      <c r="BI294" s="256"/>
      <c r="BJ294" s="256"/>
      <c r="BK294" s="256"/>
      <c r="BL294" s="256"/>
      <c r="BM294" s="256"/>
      <c r="BN294" s="256"/>
      <c r="BO294" s="256"/>
      <c r="BP294" s="256"/>
      <c r="BQ294" s="256"/>
      <c r="BR294" s="256"/>
      <c r="BS294" s="256"/>
      <c r="BT294" s="256"/>
      <c r="BU294" s="256"/>
      <c r="BV294" s="256"/>
      <c r="BW294" s="256"/>
      <c r="BX294" s="256"/>
      <c r="BY294" s="256"/>
      <c r="BZ294" s="256"/>
      <c r="CA294" s="256"/>
      <c r="CB294" s="256"/>
      <c r="CC294" s="256"/>
      <c r="CD294" s="256"/>
      <c r="CE294" s="256"/>
      <c r="CF294" s="256"/>
      <c r="CG294" s="256"/>
      <c r="CH294" s="256"/>
      <c r="CI294" s="256"/>
      <c r="CJ294" s="256"/>
      <c r="CK294" s="256"/>
      <c r="CL294" s="256"/>
      <c r="CM294" s="256"/>
      <c r="CN294" s="256"/>
      <c r="CO294" s="256"/>
      <c r="CP294" s="256"/>
      <c r="CQ294" s="256"/>
      <c r="CR294" s="256"/>
      <c r="CS294" s="256"/>
      <c r="CT294" s="256"/>
      <c r="CU294" s="256"/>
      <c r="CV294" s="256"/>
      <c r="CW294" s="256"/>
      <c r="CX294" s="256"/>
      <c r="CY294" s="256"/>
      <c r="CZ294" s="256"/>
      <c r="DA294" s="256"/>
      <c r="DB294" s="256"/>
      <c r="DC294" s="256"/>
      <c r="DD294" s="256"/>
      <c r="DE294" s="256"/>
      <c r="DF294" s="256"/>
      <c r="DG294" s="256"/>
      <c r="DH294" s="256"/>
      <c r="DI294" s="256"/>
      <c r="DJ294" s="256"/>
      <c r="DK294" s="256"/>
      <c r="DL294" s="256"/>
      <c r="DM294" s="256"/>
      <c r="DN294" s="256"/>
      <c r="DO294" s="256"/>
      <c r="DP294" s="256"/>
      <c r="DQ294" s="256"/>
      <c r="DR294" s="256"/>
      <c r="DS294" s="256"/>
      <c r="DT294" s="256"/>
      <c r="DU294" s="256"/>
      <c r="DV294" s="256"/>
      <c r="DW294" s="256"/>
      <c r="DX294" s="256"/>
      <c r="DY294" s="256"/>
      <c r="DZ294" s="256"/>
      <c r="EA294" s="256"/>
      <c r="EB294" s="256"/>
      <c r="EC294" s="256"/>
      <c r="ED294" s="256"/>
      <c r="EE294" s="256"/>
      <c r="EF294" s="256"/>
      <c r="EG294" s="256"/>
      <c r="EH294" s="256"/>
      <c r="EI294" s="256"/>
      <c r="EJ294" s="256"/>
      <c r="EK294" s="256"/>
    </row>
    <row r="295" spans="1:141" s="28" customFormat="1" ht="20.399999999999999" x14ac:dyDescent="0.2">
      <c r="A295" s="40">
        <v>217</v>
      </c>
      <c r="B295" s="56" t="s">
        <v>297</v>
      </c>
      <c r="C295" s="54" t="s">
        <v>153</v>
      </c>
      <c r="D295" s="19">
        <v>1</v>
      </c>
      <c r="E295" s="307">
        <v>299243</v>
      </c>
      <c r="F295" s="303">
        <f t="shared" si="8"/>
        <v>299243</v>
      </c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  <c r="AA295" s="256"/>
      <c r="AB295" s="256"/>
      <c r="AC295" s="256"/>
      <c r="AD295" s="256"/>
      <c r="AE295" s="256"/>
      <c r="AF295" s="256"/>
      <c r="AG295" s="256"/>
      <c r="AH295" s="256"/>
      <c r="AI295" s="256"/>
      <c r="AJ295" s="256"/>
      <c r="AK295" s="256"/>
      <c r="AL295" s="256"/>
      <c r="AM295" s="256"/>
      <c r="AN295" s="256"/>
      <c r="AO295" s="256"/>
      <c r="AP295" s="256"/>
      <c r="AQ295" s="256"/>
      <c r="AR295" s="256"/>
      <c r="AS295" s="256"/>
      <c r="AT295" s="256"/>
      <c r="AU295" s="256"/>
      <c r="AV295" s="256"/>
      <c r="AW295" s="256"/>
      <c r="AX295" s="256"/>
      <c r="AY295" s="256"/>
      <c r="AZ295" s="256"/>
      <c r="BA295" s="256"/>
      <c r="BB295" s="256"/>
      <c r="BC295" s="256"/>
      <c r="BD295" s="256"/>
      <c r="BE295" s="256"/>
      <c r="BF295" s="256"/>
      <c r="BG295" s="256"/>
      <c r="BH295" s="256"/>
      <c r="BI295" s="256"/>
      <c r="BJ295" s="256"/>
      <c r="BK295" s="256"/>
      <c r="BL295" s="256"/>
      <c r="BM295" s="256"/>
      <c r="BN295" s="256"/>
      <c r="BO295" s="256"/>
      <c r="BP295" s="256"/>
      <c r="BQ295" s="256"/>
      <c r="BR295" s="256"/>
      <c r="BS295" s="256"/>
      <c r="BT295" s="256"/>
      <c r="BU295" s="256"/>
      <c r="BV295" s="256"/>
      <c r="BW295" s="256"/>
      <c r="BX295" s="256"/>
      <c r="BY295" s="256"/>
      <c r="BZ295" s="256"/>
      <c r="CA295" s="256"/>
      <c r="CB295" s="256"/>
      <c r="CC295" s="256"/>
      <c r="CD295" s="256"/>
      <c r="CE295" s="256"/>
      <c r="CF295" s="256"/>
      <c r="CG295" s="256"/>
      <c r="CH295" s="256"/>
      <c r="CI295" s="256"/>
      <c r="CJ295" s="256"/>
      <c r="CK295" s="256"/>
      <c r="CL295" s="256"/>
      <c r="CM295" s="256"/>
      <c r="CN295" s="256"/>
      <c r="CO295" s="256"/>
      <c r="CP295" s="256"/>
      <c r="CQ295" s="256"/>
      <c r="CR295" s="256"/>
      <c r="CS295" s="256"/>
      <c r="CT295" s="256"/>
      <c r="CU295" s="256"/>
      <c r="CV295" s="256"/>
      <c r="CW295" s="256"/>
      <c r="CX295" s="256"/>
      <c r="CY295" s="256"/>
      <c r="CZ295" s="256"/>
      <c r="DA295" s="256"/>
      <c r="DB295" s="256"/>
      <c r="DC295" s="256"/>
      <c r="DD295" s="256"/>
      <c r="DE295" s="256"/>
      <c r="DF295" s="256"/>
      <c r="DG295" s="256"/>
      <c r="DH295" s="256"/>
      <c r="DI295" s="256"/>
      <c r="DJ295" s="256"/>
      <c r="DK295" s="256"/>
      <c r="DL295" s="256"/>
      <c r="DM295" s="256"/>
      <c r="DN295" s="256"/>
      <c r="DO295" s="256"/>
      <c r="DP295" s="256"/>
      <c r="DQ295" s="256"/>
      <c r="DR295" s="256"/>
      <c r="DS295" s="256"/>
      <c r="DT295" s="256"/>
      <c r="DU295" s="256"/>
      <c r="DV295" s="256"/>
      <c r="DW295" s="256"/>
      <c r="DX295" s="256"/>
      <c r="DY295" s="256"/>
      <c r="DZ295" s="256"/>
      <c r="EA295" s="256"/>
      <c r="EB295" s="256"/>
      <c r="EC295" s="256"/>
      <c r="ED295" s="256"/>
      <c r="EE295" s="256"/>
      <c r="EF295" s="256"/>
      <c r="EG295" s="256"/>
      <c r="EH295" s="256"/>
      <c r="EI295" s="256"/>
      <c r="EJ295" s="256"/>
      <c r="EK295" s="256"/>
    </row>
    <row r="296" spans="1:141" s="28" customFormat="1" x14ac:dyDescent="0.2">
      <c r="A296" s="40">
        <v>218</v>
      </c>
      <c r="B296" s="56" t="s">
        <v>270</v>
      </c>
      <c r="C296" s="54" t="s">
        <v>152</v>
      </c>
      <c r="D296" s="19">
        <v>1</v>
      </c>
      <c r="E296" s="307">
        <v>78930</v>
      </c>
      <c r="F296" s="303">
        <f t="shared" si="8"/>
        <v>78930</v>
      </c>
      <c r="G296" s="256"/>
      <c r="H296" s="256"/>
      <c r="I296" s="256"/>
      <c r="J296" s="256"/>
      <c r="K296" s="256"/>
      <c r="L296" s="256"/>
      <c r="M296" s="256"/>
      <c r="N296" s="256"/>
      <c r="O296" s="256"/>
      <c r="P296" s="256"/>
      <c r="Q296" s="256"/>
      <c r="R296" s="256"/>
      <c r="S296" s="256"/>
      <c r="T296" s="256"/>
      <c r="U296" s="256"/>
      <c r="V296" s="256"/>
      <c r="W296" s="256"/>
      <c r="X296" s="256"/>
      <c r="Y296" s="256"/>
      <c r="Z296" s="256"/>
      <c r="AA296" s="256"/>
      <c r="AB296" s="256"/>
      <c r="AC296" s="256"/>
      <c r="AD296" s="256"/>
      <c r="AE296" s="256"/>
      <c r="AF296" s="256"/>
      <c r="AG296" s="256"/>
      <c r="AH296" s="256"/>
      <c r="AI296" s="256"/>
      <c r="AJ296" s="256"/>
      <c r="AK296" s="256"/>
      <c r="AL296" s="256"/>
      <c r="AM296" s="256"/>
      <c r="AN296" s="256"/>
      <c r="AO296" s="256"/>
      <c r="AP296" s="256"/>
      <c r="AQ296" s="256"/>
      <c r="AR296" s="256"/>
      <c r="AS296" s="256"/>
      <c r="AT296" s="256"/>
      <c r="AU296" s="256"/>
      <c r="AV296" s="256"/>
      <c r="AW296" s="256"/>
      <c r="AX296" s="256"/>
      <c r="AY296" s="256"/>
      <c r="AZ296" s="256"/>
      <c r="BA296" s="256"/>
      <c r="BB296" s="256"/>
      <c r="BC296" s="256"/>
      <c r="BD296" s="256"/>
      <c r="BE296" s="256"/>
      <c r="BF296" s="256"/>
      <c r="BG296" s="256"/>
      <c r="BH296" s="256"/>
      <c r="BI296" s="256"/>
      <c r="BJ296" s="256"/>
      <c r="BK296" s="256"/>
      <c r="BL296" s="256"/>
      <c r="BM296" s="256"/>
      <c r="BN296" s="256"/>
      <c r="BO296" s="256"/>
      <c r="BP296" s="256"/>
      <c r="BQ296" s="256"/>
      <c r="BR296" s="256"/>
      <c r="BS296" s="256"/>
      <c r="BT296" s="256"/>
      <c r="BU296" s="256"/>
      <c r="BV296" s="256"/>
      <c r="BW296" s="256"/>
      <c r="BX296" s="256"/>
      <c r="BY296" s="256"/>
      <c r="BZ296" s="256"/>
      <c r="CA296" s="256"/>
      <c r="CB296" s="256"/>
      <c r="CC296" s="256"/>
      <c r="CD296" s="256"/>
      <c r="CE296" s="256"/>
      <c r="CF296" s="256"/>
      <c r="CG296" s="256"/>
      <c r="CH296" s="256"/>
      <c r="CI296" s="256"/>
      <c r="CJ296" s="256"/>
      <c r="CK296" s="256"/>
      <c r="CL296" s="256"/>
      <c r="CM296" s="256"/>
      <c r="CN296" s="256"/>
      <c r="CO296" s="256"/>
      <c r="CP296" s="256"/>
      <c r="CQ296" s="256"/>
      <c r="CR296" s="256"/>
      <c r="CS296" s="256"/>
      <c r="CT296" s="256"/>
      <c r="CU296" s="256"/>
      <c r="CV296" s="256"/>
      <c r="CW296" s="256"/>
      <c r="CX296" s="256"/>
      <c r="CY296" s="256"/>
      <c r="CZ296" s="256"/>
      <c r="DA296" s="256"/>
      <c r="DB296" s="256"/>
      <c r="DC296" s="256"/>
      <c r="DD296" s="256"/>
      <c r="DE296" s="256"/>
      <c r="DF296" s="256"/>
      <c r="DG296" s="256"/>
      <c r="DH296" s="256"/>
      <c r="DI296" s="256"/>
      <c r="DJ296" s="256"/>
      <c r="DK296" s="256"/>
      <c r="DL296" s="256"/>
      <c r="DM296" s="256"/>
      <c r="DN296" s="256"/>
      <c r="DO296" s="256"/>
      <c r="DP296" s="256"/>
      <c r="DQ296" s="256"/>
      <c r="DR296" s="256"/>
      <c r="DS296" s="256"/>
      <c r="DT296" s="256"/>
      <c r="DU296" s="256"/>
      <c r="DV296" s="256"/>
      <c r="DW296" s="256"/>
      <c r="DX296" s="256"/>
      <c r="DY296" s="256"/>
      <c r="DZ296" s="256"/>
      <c r="EA296" s="256"/>
      <c r="EB296" s="256"/>
      <c r="EC296" s="256"/>
      <c r="ED296" s="256"/>
      <c r="EE296" s="256"/>
      <c r="EF296" s="256"/>
      <c r="EG296" s="256"/>
      <c r="EH296" s="256"/>
      <c r="EI296" s="256"/>
      <c r="EJ296" s="256"/>
      <c r="EK296" s="256"/>
    </row>
    <row r="297" spans="1:141" s="28" customFormat="1" x14ac:dyDescent="0.2">
      <c r="A297" s="40">
        <v>219</v>
      </c>
      <c r="B297" s="56" t="s">
        <v>271</v>
      </c>
      <c r="C297" s="54" t="s">
        <v>152</v>
      </c>
      <c r="D297" s="19">
        <v>1</v>
      </c>
      <c r="E297" s="307">
        <v>425639</v>
      </c>
      <c r="F297" s="303">
        <f t="shared" si="8"/>
        <v>425639</v>
      </c>
      <c r="G297" s="256"/>
      <c r="H297" s="256"/>
      <c r="I297" s="256"/>
      <c r="J297" s="256"/>
      <c r="K297" s="256"/>
      <c r="L297" s="256"/>
      <c r="M297" s="256"/>
      <c r="N297" s="256"/>
      <c r="O297" s="256"/>
      <c r="P297" s="256"/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  <c r="AA297" s="256"/>
      <c r="AB297" s="256"/>
      <c r="AC297" s="256"/>
      <c r="AD297" s="256"/>
      <c r="AE297" s="256"/>
      <c r="AF297" s="256"/>
      <c r="AG297" s="256"/>
      <c r="AH297" s="256"/>
      <c r="AI297" s="256"/>
      <c r="AJ297" s="256"/>
      <c r="AK297" s="256"/>
      <c r="AL297" s="256"/>
      <c r="AM297" s="256"/>
      <c r="AN297" s="256"/>
      <c r="AO297" s="256"/>
      <c r="AP297" s="256"/>
      <c r="AQ297" s="256"/>
      <c r="AR297" s="256"/>
      <c r="AS297" s="256"/>
      <c r="AT297" s="256"/>
      <c r="AU297" s="256"/>
      <c r="AV297" s="256"/>
      <c r="AW297" s="256"/>
      <c r="AX297" s="256"/>
      <c r="AY297" s="256"/>
      <c r="AZ297" s="256"/>
      <c r="BA297" s="256"/>
      <c r="BB297" s="256"/>
      <c r="BC297" s="256"/>
      <c r="BD297" s="256"/>
      <c r="BE297" s="256"/>
      <c r="BF297" s="256"/>
      <c r="BG297" s="256"/>
      <c r="BH297" s="256"/>
      <c r="BI297" s="256"/>
      <c r="BJ297" s="256"/>
      <c r="BK297" s="256"/>
      <c r="BL297" s="256"/>
      <c r="BM297" s="256"/>
      <c r="BN297" s="256"/>
      <c r="BO297" s="256"/>
      <c r="BP297" s="256"/>
      <c r="BQ297" s="256"/>
      <c r="BR297" s="256"/>
      <c r="BS297" s="256"/>
      <c r="BT297" s="256"/>
      <c r="BU297" s="256"/>
      <c r="BV297" s="256"/>
      <c r="BW297" s="256"/>
      <c r="BX297" s="256"/>
      <c r="BY297" s="256"/>
      <c r="BZ297" s="256"/>
      <c r="CA297" s="256"/>
      <c r="CB297" s="256"/>
      <c r="CC297" s="256"/>
      <c r="CD297" s="256"/>
      <c r="CE297" s="256"/>
      <c r="CF297" s="256"/>
      <c r="CG297" s="256"/>
      <c r="CH297" s="256"/>
      <c r="CI297" s="256"/>
      <c r="CJ297" s="256"/>
      <c r="CK297" s="256"/>
      <c r="CL297" s="256"/>
      <c r="CM297" s="256"/>
      <c r="CN297" s="256"/>
      <c r="CO297" s="256"/>
      <c r="CP297" s="256"/>
      <c r="CQ297" s="256"/>
      <c r="CR297" s="256"/>
      <c r="CS297" s="256"/>
      <c r="CT297" s="256"/>
      <c r="CU297" s="256"/>
      <c r="CV297" s="256"/>
      <c r="CW297" s="256"/>
      <c r="CX297" s="256"/>
      <c r="CY297" s="256"/>
      <c r="CZ297" s="256"/>
      <c r="DA297" s="256"/>
      <c r="DB297" s="256"/>
      <c r="DC297" s="256"/>
      <c r="DD297" s="256"/>
      <c r="DE297" s="256"/>
      <c r="DF297" s="256"/>
      <c r="DG297" s="256"/>
      <c r="DH297" s="256"/>
      <c r="DI297" s="256"/>
      <c r="DJ297" s="256"/>
      <c r="DK297" s="256"/>
      <c r="DL297" s="256"/>
      <c r="DM297" s="256"/>
      <c r="DN297" s="256"/>
      <c r="DO297" s="256"/>
      <c r="DP297" s="256"/>
      <c r="DQ297" s="256"/>
      <c r="DR297" s="256"/>
      <c r="DS297" s="256"/>
      <c r="DT297" s="256"/>
      <c r="DU297" s="256"/>
      <c r="DV297" s="256"/>
      <c r="DW297" s="256"/>
      <c r="DX297" s="256"/>
      <c r="DY297" s="256"/>
      <c r="DZ297" s="256"/>
      <c r="EA297" s="256"/>
      <c r="EB297" s="256"/>
      <c r="EC297" s="256"/>
      <c r="ED297" s="256"/>
      <c r="EE297" s="256"/>
      <c r="EF297" s="256"/>
      <c r="EG297" s="256"/>
      <c r="EH297" s="256"/>
      <c r="EI297" s="256"/>
      <c r="EJ297" s="256"/>
      <c r="EK297" s="256"/>
    </row>
    <row r="298" spans="1:141" s="28" customFormat="1" x14ac:dyDescent="0.2">
      <c r="A298" s="40">
        <v>220</v>
      </c>
      <c r="B298" s="56" t="s">
        <v>298</v>
      </c>
      <c r="C298" s="54" t="s">
        <v>152</v>
      </c>
      <c r="D298" s="19">
        <v>1</v>
      </c>
      <c r="E298" s="307">
        <v>79898</v>
      </c>
      <c r="F298" s="303">
        <f t="shared" si="8"/>
        <v>79898</v>
      </c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  <c r="AA298" s="256"/>
      <c r="AB298" s="256"/>
      <c r="AC298" s="256"/>
      <c r="AD298" s="256"/>
      <c r="AE298" s="256"/>
      <c r="AF298" s="256"/>
      <c r="AG298" s="256"/>
      <c r="AH298" s="256"/>
      <c r="AI298" s="256"/>
      <c r="AJ298" s="256"/>
      <c r="AK298" s="256"/>
      <c r="AL298" s="256"/>
      <c r="AM298" s="256"/>
      <c r="AN298" s="256"/>
      <c r="AO298" s="256"/>
      <c r="AP298" s="256"/>
      <c r="AQ298" s="256"/>
      <c r="AR298" s="256"/>
      <c r="AS298" s="256"/>
      <c r="AT298" s="256"/>
      <c r="AU298" s="256"/>
      <c r="AV298" s="256"/>
      <c r="AW298" s="256"/>
      <c r="AX298" s="256"/>
      <c r="AY298" s="256"/>
      <c r="AZ298" s="256"/>
      <c r="BA298" s="256"/>
      <c r="BB298" s="256"/>
      <c r="BC298" s="256"/>
      <c r="BD298" s="256"/>
      <c r="BE298" s="256"/>
      <c r="BF298" s="256"/>
      <c r="BG298" s="256"/>
      <c r="BH298" s="256"/>
      <c r="BI298" s="256"/>
      <c r="BJ298" s="256"/>
      <c r="BK298" s="256"/>
      <c r="BL298" s="256"/>
      <c r="BM298" s="256"/>
      <c r="BN298" s="256"/>
      <c r="BO298" s="256"/>
      <c r="BP298" s="256"/>
      <c r="BQ298" s="256"/>
      <c r="BR298" s="256"/>
      <c r="BS298" s="256"/>
      <c r="BT298" s="256"/>
      <c r="BU298" s="256"/>
      <c r="BV298" s="256"/>
      <c r="BW298" s="256"/>
      <c r="BX298" s="256"/>
      <c r="BY298" s="256"/>
      <c r="BZ298" s="256"/>
      <c r="CA298" s="256"/>
      <c r="CB298" s="256"/>
      <c r="CC298" s="256"/>
      <c r="CD298" s="256"/>
      <c r="CE298" s="256"/>
      <c r="CF298" s="256"/>
      <c r="CG298" s="256"/>
      <c r="CH298" s="256"/>
      <c r="CI298" s="256"/>
      <c r="CJ298" s="256"/>
      <c r="CK298" s="256"/>
      <c r="CL298" s="256"/>
      <c r="CM298" s="256"/>
      <c r="CN298" s="256"/>
      <c r="CO298" s="256"/>
      <c r="CP298" s="256"/>
      <c r="CQ298" s="256"/>
      <c r="CR298" s="256"/>
      <c r="CS298" s="256"/>
      <c r="CT298" s="256"/>
      <c r="CU298" s="256"/>
      <c r="CV298" s="256"/>
      <c r="CW298" s="256"/>
      <c r="CX298" s="256"/>
      <c r="CY298" s="256"/>
      <c r="CZ298" s="256"/>
      <c r="DA298" s="256"/>
      <c r="DB298" s="256"/>
      <c r="DC298" s="256"/>
      <c r="DD298" s="256"/>
      <c r="DE298" s="256"/>
      <c r="DF298" s="256"/>
      <c r="DG298" s="256"/>
      <c r="DH298" s="256"/>
      <c r="DI298" s="256"/>
      <c r="DJ298" s="256"/>
      <c r="DK298" s="256"/>
      <c r="DL298" s="256"/>
      <c r="DM298" s="256"/>
      <c r="DN298" s="256"/>
      <c r="DO298" s="256"/>
      <c r="DP298" s="256"/>
      <c r="DQ298" s="256"/>
      <c r="DR298" s="256"/>
      <c r="DS298" s="256"/>
      <c r="DT298" s="256"/>
      <c r="DU298" s="256"/>
      <c r="DV298" s="256"/>
      <c r="DW298" s="256"/>
      <c r="DX298" s="256"/>
      <c r="DY298" s="256"/>
      <c r="DZ298" s="256"/>
      <c r="EA298" s="256"/>
      <c r="EB298" s="256"/>
      <c r="EC298" s="256"/>
      <c r="ED298" s="256"/>
      <c r="EE298" s="256"/>
      <c r="EF298" s="256"/>
      <c r="EG298" s="256"/>
      <c r="EH298" s="256"/>
      <c r="EI298" s="256"/>
      <c r="EJ298" s="256"/>
      <c r="EK298" s="256"/>
    </row>
    <row r="299" spans="1:141" s="28" customFormat="1" x14ac:dyDescent="0.2">
      <c r="A299" s="40">
        <v>221</v>
      </c>
      <c r="B299" s="56" t="s">
        <v>299</v>
      </c>
      <c r="C299" s="54" t="s">
        <v>152</v>
      </c>
      <c r="D299" s="19">
        <v>1</v>
      </c>
      <c r="E299" s="307">
        <v>67652</v>
      </c>
      <c r="F299" s="303">
        <f t="shared" si="8"/>
        <v>67652</v>
      </c>
      <c r="G299" s="256"/>
      <c r="H299" s="256"/>
      <c r="I299" s="256"/>
      <c r="J299" s="256"/>
      <c r="K299" s="256"/>
      <c r="L299" s="256"/>
      <c r="M299" s="256"/>
      <c r="N299" s="256"/>
      <c r="O299" s="256"/>
      <c r="P299" s="256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  <c r="AA299" s="256"/>
      <c r="AB299" s="256"/>
      <c r="AC299" s="256"/>
      <c r="AD299" s="256"/>
      <c r="AE299" s="256"/>
      <c r="AF299" s="256"/>
      <c r="AG299" s="256"/>
      <c r="AH299" s="256"/>
      <c r="AI299" s="256"/>
      <c r="AJ299" s="256"/>
      <c r="AK299" s="256"/>
      <c r="AL299" s="256"/>
      <c r="AM299" s="256"/>
      <c r="AN299" s="256"/>
      <c r="AO299" s="256"/>
      <c r="AP299" s="256"/>
      <c r="AQ299" s="256"/>
      <c r="AR299" s="256"/>
      <c r="AS299" s="256"/>
      <c r="AT299" s="256"/>
      <c r="AU299" s="256"/>
      <c r="AV299" s="256"/>
      <c r="AW299" s="256"/>
      <c r="AX299" s="256"/>
      <c r="AY299" s="256"/>
      <c r="AZ299" s="256"/>
      <c r="BA299" s="256"/>
      <c r="BB299" s="256"/>
      <c r="BC299" s="256"/>
      <c r="BD299" s="256"/>
      <c r="BE299" s="256"/>
      <c r="BF299" s="256"/>
      <c r="BG299" s="256"/>
      <c r="BH299" s="256"/>
      <c r="BI299" s="256"/>
      <c r="BJ299" s="256"/>
      <c r="BK299" s="256"/>
      <c r="BL299" s="256"/>
      <c r="BM299" s="256"/>
      <c r="BN299" s="256"/>
      <c r="BO299" s="256"/>
      <c r="BP299" s="256"/>
      <c r="BQ299" s="256"/>
      <c r="BR299" s="256"/>
      <c r="BS299" s="256"/>
      <c r="BT299" s="256"/>
      <c r="BU299" s="256"/>
      <c r="BV299" s="256"/>
      <c r="BW299" s="256"/>
      <c r="BX299" s="256"/>
      <c r="BY299" s="256"/>
      <c r="BZ299" s="256"/>
      <c r="CA299" s="256"/>
      <c r="CB299" s="256"/>
      <c r="CC299" s="256"/>
      <c r="CD299" s="256"/>
      <c r="CE299" s="256"/>
      <c r="CF299" s="256"/>
      <c r="CG299" s="256"/>
      <c r="CH299" s="256"/>
      <c r="CI299" s="256"/>
      <c r="CJ299" s="256"/>
      <c r="CK299" s="256"/>
      <c r="CL299" s="256"/>
      <c r="CM299" s="256"/>
      <c r="CN299" s="256"/>
      <c r="CO299" s="256"/>
      <c r="CP299" s="256"/>
      <c r="CQ299" s="256"/>
      <c r="CR299" s="256"/>
      <c r="CS299" s="256"/>
      <c r="CT299" s="256"/>
      <c r="CU299" s="256"/>
      <c r="CV299" s="256"/>
      <c r="CW299" s="256"/>
      <c r="CX299" s="256"/>
      <c r="CY299" s="256"/>
      <c r="CZ299" s="256"/>
      <c r="DA299" s="256"/>
      <c r="DB299" s="256"/>
      <c r="DC299" s="256"/>
      <c r="DD299" s="256"/>
      <c r="DE299" s="256"/>
      <c r="DF299" s="256"/>
      <c r="DG299" s="256"/>
      <c r="DH299" s="256"/>
      <c r="DI299" s="256"/>
      <c r="DJ299" s="256"/>
      <c r="DK299" s="256"/>
      <c r="DL299" s="256"/>
      <c r="DM299" s="256"/>
      <c r="DN299" s="256"/>
      <c r="DO299" s="256"/>
      <c r="DP299" s="256"/>
      <c r="DQ299" s="256"/>
      <c r="DR299" s="256"/>
      <c r="DS299" s="256"/>
      <c r="DT299" s="256"/>
      <c r="DU299" s="256"/>
      <c r="DV299" s="256"/>
      <c r="DW299" s="256"/>
      <c r="DX299" s="256"/>
      <c r="DY299" s="256"/>
      <c r="DZ299" s="256"/>
      <c r="EA299" s="256"/>
      <c r="EB299" s="256"/>
      <c r="EC299" s="256"/>
      <c r="ED299" s="256"/>
      <c r="EE299" s="256"/>
      <c r="EF299" s="256"/>
      <c r="EG299" s="256"/>
      <c r="EH299" s="256"/>
      <c r="EI299" s="256"/>
      <c r="EJ299" s="256"/>
      <c r="EK299" s="256"/>
    </row>
    <row r="300" spans="1:141" s="28" customFormat="1" x14ac:dyDescent="0.2">
      <c r="A300" s="40">
        <v>222</v>
      </c>
      <c r="B300" s="56" t="s">
        <v>273</v>
      </c>
      <c r="C300" s="54" t="s">
        <v>152</v>
      </c>
      <c r="D300" s="19">
        <v>1</v>
      </c>
      <c r="E300" s="307">
        <v>60434</v>
      </c>
      <c r="F300" s="303">
        <f t="shared" si="8"/>
        <v>60434</v>
      </c>
      <c r="G300" s="256"/>
      <c r="H300" s="256"/>
      <c r="I300" s="256"/>
      <c r="J300" s="256"/>
      <c r="K300" s="256"/>
      <c r="L300" s="256"/>
      <c r="M300" s="256"/>
      <c r="N300" s="256"/>
      <c r="O300" s="256"/>
      <c r="P300" s="256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  <c r="AA300" s="256"/>
      <c r="AB300" s="256"/>
      <c r="AC300" s="256"/>
      <c r="AD300" s="256"/>
      <c r="AE300" s="256"/>
      <c r="AF300" s="256"/>
      <c r="AG300" s="256"/>
      <c r="AH300" s="256"/>
      <c r="AI300" s="256"/>
      <c r="AJ300" s="256"/>
      <c r="AK300" s="256"/>
      <c r="AL300" s="256"/>
      <c r="AM300" s="256"/>
      <c r="AN300" s="256"/>
      <c r="AO300" s="256"/>
      <c r="AP300" s="256"/>
      <c r="AQ300" s="256"/>
      <c r="AR300" s="256"/>
      <c r="AS300" s="256"/>
      <c r="AT300" s="256"/>
      <c r="AU300" s="256"/>
      <c r="AV300" s="256"/>
      <c r="AW300" s="256"/>
      <c r="AX300" s="256"/>
      <c r="AY300" s="256"/>
      <c r="AZ300" s="256"/>
      <c r="BA300" s="256"/>
      <c r="BB300" s="256"/>
      <c r="BC300" s="256"/>
      <c r="BD300" s="256"/>
      <c r="BE300" s="256"/>
      <c r="BF300" s="256"/>
      <c r="BG300" s="256"/>
      <c r="BH300" s="256"/>
      <c r="BI300" s="256"/>
      <c r="BJ300" s="256"/>
      <c r="BK300" s="256"/>
      <c r="BL300" s="256"/>
      <c r="BM300" s="256"/>
      <c r="BN300" s="256"/>
      <c r="BO300" s="256"/>
      <c r="BP300" s="256"/>
      <c r="BQ300" s="256"/>
      <c r="BR300" s="256"/>
      <c r="BS300" s="256"/>
      <c r="BT300" s="256"/>
      <c r="BU300" s="256"/>
      <c r="BV300" s="256"/>
      <c r="BW300" s="256"/>
      <c r="BX300" s="256"/>
      <c r="BY300" s="256"/>
      <c r="BZ300" s="256"/>
      <c r="CA300" s="256"/>
      <c r="CB300" s="256"/>
      <c r="CC300" s="256"/>
      <c r="CD300" s="256"/>
      <c r="CE300" s="256"/>
      <c r="CF300" s="256"/>
      <c r="CG300" s="256"/>
      <c r="CH300" s="256"/>
      <c r="CI300" s="256"/>
      <c r="CJ300" s="256"/>
      <c r="CK300" s="256"/>
      <c r="CL300" s="256"/>
      <c r="CM300" s="256"/>
      <c r="CN300" s="256"/>
      <c r="CO300" s="256"/>
      <c r="CP300" s="256"/>
      <c r="CQ300" s="256"/>
      <c r="CR300" s="256"/>
      <c r="CS300" s="256"/>
      <c r="CT300" s="256"/>
      <c r="CU300" s="256"/>
      <c r="CV300" s="256"/>
      <c r="CW300" s="256"/>
      <c r="CX300" s="256"/>
      <c r="CY300" s="256"/>
      <c r="CZ300" s="256"/>
      <c r="DA300" s="256"/>
      <c r="DB300" s="256"/>
      <c r="DC300" s="256"/>
      <c r="DD300" s="256"/>
      <c r="DE300" s="256"/>
      <c r="DF300" s="256"/>
      <c r="DG300" s="256"/>
      <c r="DH300" s="256"/>
      <c r="DI300" s="256"/>
      <c r="DJ300" s="256"/>
      <c r="DK300" s="256"/>
      <c r="DL300" s="256"/>
      <c r="DM300" s="256"/>
      <c r="DN300" s="256"/>
      <c r="DO300" s="256"/>
      <c r="DP300" s="256"/>
      <c r="DQ300" s="256"/>
      <c r="DR300" s="256"/>
      <c r="DS300" s="256"/>
      <c r="DT300" s="256"/>
      <c r="DU300" s="256"/>
      <c r="DV300" s="256"/>
      <c r="DW300" s="256"/>
      <c r="DX300" s="256"/>
      <c r="DY300" s="256"/>
      <c r="DZ300" s="256"/>
      <c r="EA300" s="256"/>
      <c r="EB300" s="256"/>
      <c r="EC300" s="256"/>
      <c r="ED300" s="256"/>
      <c r="EE300" s="256"/>
      <c r="EF300" s="256"/>
      <c r="EG300" s="256"/>
      <c r="EH300" s="256"/>
      <c r="EI300" s="256"/>
      <c r="EJ300" s="256"/>
      <c r="EK300" s="256"/>
    </row>
    <row r="301" spans="1:141" s="28" customFormat="1" ht="20.399999999999999" x14ac:dyDescent="0.2">
      <c r="A301" s="40">
        <v>223</v>
      </c>
      <c r="B301" s="56" t="s">
        <v>300</v>
      </c>
      <c r="C301" s="54" t="s">
        <v>152</v>
      </c>
      <c r="D301" s="19">
        <v>1</v>
      </c>
      <c r="E301" s="307">
        <v>70525</v>
      </c>
      <c r="F301" s="303">
        <f t="shared" si="8"/>
        <v>70525</v>
      </c>
      <c r="G301" s="256"/>
      <c r="H301" s="256"/>
      <c r="I301" s="256"/>
      <c r="J301" s="256"/>
      <c r="K301" s="256"/>
      <c r="L301" s="256"/>
      <c r="M301" s="256"/>
      <c r="N301" s="256"/>
      <c r="O301" s="256"/>
      <c r="P301" s="256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  <c r="AA301" s="256"/>
      <c r="AB301" s="256"/>
      <c r="AC301" s="256"/>
      <c r="AD301" s="256"/>
      <c r="AE301" s="256"/>
      <c r="AF301" s="256"/>
      <c r="AG301" s="256"/>
      <c r="AH301" s="256"/>
      <c r="AI301" s="256"/>
      <c r="AJ301" s="256"/>
      <c r="AK301" s="256"/>
      <c r="AL301" s="256"/>
      <c r="AM301" s="256"/>
      <c r="AN301" s="256"/>
      <c r="AO301" s="256"/>
      <c r="AP301" s="256"/>
      <c r="AQ301" s="256"/>
      <c r="AR301" s="256"/>
      <c r="AS301" s="256"/>
      <c r="AT301" s="256"/>
      <c r="AU301" s="256"/>
      <c r="AV301" s="256"/>
      <c r="AW301" s="256"/>
      <c r="AX301" s="256"/>
      <c r="AY301" s="256"/>
      <c r="AZ301" s="256"/>
      <c r="BA301" s="256"/>
      <c r="BB301" s="256"/>
      <c r="BC301" s="256"/>
      <c r="BD301" s="256"/>
      <c r="BE301" s="256"/>
      <c r="BF301" s="256"/>
      <c r="BG301" s="256"/>
      <c r="BH301" s="256"/>
      <c r="BI301" s="256"/>
      <c r="BJ301" s="256"/>
      <c r="BK301" s="256"/>
      <c r="BL301" s="256"/>
      <c r="BM301" s="256"/>
      <c r="BN301" s="256"/>
      <c r="BO301" s="256"/>
      <c r="BP301" s="256"/>
      <c r="BQ301" s="256"/>
      <c r="BR301" s="256"/>
      <c r="BS301" s="256"/>
      <c r="BT301" s="256"/>
      <c r="BU301" s="256"/>
      <c r="BV301" s="256"/>
      <c r="BW301" s="256"/>
      <c r="BX301" s="256"/>
      <c r="BY301" s="256"/>
      <c r="BZ301" s="256"/>
      <c r="CA301" s="256"/>
      <c r="CB301" s="256"/>
      <c r="CC301" s="256"/>
      <c r="CD301" s="256"/>
      <c r="CE301" s="256"/>
      <c r="CF301" s="256"/>
      <c r="CG301" s="256"/>
      <c r="CH301" s="256"/>
      <c r="CI301" s="256"/>
      <c r="CJ301" s="256"/>
      <c r="CK301" s="256"/>
      <c r="CL301" s="256"/>
      <c r="CM301" s="256"/>
      <c r="CN301" s="256"/>
      <c r="CO301" s="256"/>
      <c r="CP301" s="256"/>
      <c r="CQ301" s="256"/>
      <c r="CR301" s="256"/>
      <c r="CS301" s="256"/>
      <c r="CT301" s="256"/>
      <c r="CU301" s="256"/>
      <c r="CV301" s="256"/>
      <c r="CW301" s="256"/>
      <c r="CX301" s="256"/>
      <c r="CY301" s="256"/>
      <c r="CZ301" s="256"/>
      <c r="DA301" s="256"/>
      <c r="DB301" s="256"/>
      <c r="DC301" s="256"/>
      <c r="DD301" s="256"/>
      <c r="DE301" s="256"/>
      <c r="DF301" s="256"/>
      <c r="DG301" s="256"/>
      <c r="DH301" s="256"/>
      <c r="DI301" s="256"/>
      <c r="DJ301" s="256"/>
      <c r="DK301" s="256"/>
      <c r="DL301" s="256"/>
      <c r="DM301" s="256"/>
      <c r="DN301" s="256"/>
      <c r="DO301" s="256"/>
      <c r="DP301" s="256"/>
      <c r="DQ301" s="256"/>
      <c r="DR301" s="256"/>
      <c r="DS301" s="256"/>
      <c r="DT301" s="256"/>
      <c r="DU301" s="256"/>
      <c r="DV301" s="256"/>
      <c r="DW301" s="256"/>
      <c r="DX301" s="256"/>
      <c r="DY301" s="256"/>
      <c r="DZ301" s="256"/>
      <c r="EA301" s="256"/>
      <c r="EB301" s="256"/>
      <c r="EC301" s="256"/>
      <c r="ED301" s="256"/>
      <c r="EE301" s="256"/>
      <c r="EF301" s="256"/>
      <c r="EG301" s="256"/>
      <c r="EH301" s="256"/>
      <c r="EI301" s="256"/>
      <c r="EJ301" s="256"/>
      <c r="EK301" s="256"/>
    </row>
    <row r="302" spans="1:141" s="28" customFormat="1" ht="50.4" customHeight="1" x14ac:dyDescent="0.2">
      <c r="A302" s="40">
        <v>224</v>
      </c>
      <c r="B302" s="53" t="s">
        <v>301</v>
      </c>
      <c r="C302" s="54" t="s">
        <v>152</v>
      </c>
      <c r="D302" s="19">
        <v>1</v>
      </c>
      <c r="E302" s="307">
        <v>103550</v>
      </c>
      <c r="F302" s="303">
        <f t="shared" si="8"/>
        <v>103550</v>
      </c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6"/>
      <c r="AG302" s="256"/>
      <c r="AH302" s="256"/>
      <c r="AI302" s="256"/>
      <c r="AJ302" s="256"/>
      <c r="AK302" s="256"/>
      <c r="AL302" s="256"/>
      <c r="AM302" s="256"/>
      <c r="AN302" s="256"/>
      <c r="AO302" s="256"/>
      <c r="AP302" s="256"/>
      <c r="AQ302" s="256"/>
      <c r="AR302" s="256"/>
      <c r="AS302" s="256"/>
      <c r="AT302" s="256"/>
      <c r="AU302" s="256"/>
      <c r="AV302" s="256"/>
      <c r="AW302" s="256"/>
      <c r="AX302" s="256"/>
      <c r="AY302" s="256"/>
      <c r="AZ302" s="256"/>
      <c r="BA302" s="256"/>
      <c r="BB302" s="256"/>
      <c r="BC302" s="256"/>
      <c r="BD302" s="256"/>
      <c r="BE302" s="256"/>
      <c r="BF302" s="256"/>
      <c r="BG302" s="256"/>
      <c r="BH302" s="256"/>
      <c r="BI302" s="256"/>
      <c r="BJ302" s="256"/>
      <c r="BK302" s="256"/>
      <c r="BL302" s="256"/>
      <c r="BM302" s="256"/>
      <c r="BN302" s="256"/>
      <c r="BO302" s="256"/>
      <c r="BP302" s="256"/>
      <c r="BQ302" s="256"/>
      <c r="BR302" s="256"/>
      <c r="BS302" s="256"/>
      <c r="BT302" s="256"/>
      <c r="BU302" s="256"/>
      <c r="BV302" s="256"/>
      <c r="BW302" s="256"/>
      <c r="BX302" s="256"/>
      <c r="BY302" s="256"/>
      <c r="BZ302" s="256"/>
      <c r="CA302" s="256"/>
      <c r="CB302" s="256"/>
      <c r="CC302" s="256"/>
      <c r="CD302" s="256"/>
      <c r="CE302" s="256"/>
      <c r="CF302" s="256"/>
      <c r="CG302" s="256"/>
      <c r="CH302" s="256"/>
      <c r="CI302" s="256"/>
      <c r="CJ302" s="256"/>
      <c r="CK302" s="256"/>
      <c r="CL302" s="256"/>
      <c r="CM302" s="256"/>
      <c r="CN302" s="256"/>
      <c r="CO302" s="256"/>
      <c r="CP302" s="256"/>
      <c r="CQ302" s="256"/>
      <c r="CR302" s="256"/>
      <c r="CS302" s="256"/>
      <c r="CT302" s="256"/>
      <c r="CU302" s="256"/>
      <c r="CV302" s="256"/>
      <c r="CW302" s="256"/>
      <c r="CX302" s="256"/>
      <c r="CY302" s="256"/>
      <c r="CZ302" s="256"/>
      <c r="DA302" s="256"/>
      <c r="DB302" s="256"/>
      <c r="DC302" s="256"/>
      <c r="DD302" s="256"/>
      <c r="DE302" s="256"/>
      <c r="DF302" s="256"/>
      <c r="DG302" s="256"/>
      <c r="DH302" s="256"/>
      <c r="DI302" s="256"/>
      <c r="DJ302" s="256"/>
      <c r="DK302" s="256"/>
      <c r="DL302" s="256"/>
      <c r="DM302" s="256"/>
      <c r="DN302" s="256"/>
      <c r="DO302" s="256"/>
      <c r="DP302" s="256"/>
      <c r="DQ302" s="256"/>
      <c r="DR302" s="256"/>
      <c r="DS302" s="256"/>
      <c r="DT302" s="256"/>
      <c r="DU302" s="256"/>
      <c r="DV302" s="256"/>
      <c r="DW302" s="256"/>
      <c r="DX302" s="256"/>
      <c r="DY302" s="256"/>
      <c r="DZ302" s="256"/>
      <c r="EA302" s="256"/>
      <c r="EB302" s="256"/>
      <c r="EC302" s="256"/>
      <c r="ED302" s="256"/>
      <c r="EE302" s="256"/>
      <c r="EF302" s="256"/>
      <c r="EG302" s="256"/>
      <c r="EH302" s="256"/>
      <c r="EI302" s="256"/>
      <c r="EJ302" s="256"/>
      <c r="EK302" s="256"/>
    </row>
    <row r="303" spans="1:141" s="28" customFormat="1" ht="90" customHeight="1" x14ac:dyDescent="0.2">
      <c r="A303" s="40">
        <v>225</v>
      </c>
      <c r="B303" s="53" t="s">
        <v>302</v>
      </c>
      <c r="C303" s="54" t="s">
        <v>152</v>
      </c>
      <c r="D303" s="19">
        <v>1</v>
      </c>
      <c r="E303" s="307">
        <v>79302</v>
      </c>
      <c r="F303" s="303">
        <f t="shared" si="8"/>
        <v>79302</v>
      </c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  <c r="AA303" s="256"/>
      <c r="AB303" s="256"/>
      <c r="AC303" s="256"/>
      <c r="AD303" s="256"/>
      <c r="AE303" s="256"/>
      <c r="AF303" s="256"/>
      <c r="AG303" s="256"/>
      <c r="AH303" s="256"/>
      <c r="AI303" s="256"/>
      <c r="AJ303" s="256"/>
      <c r="AK303" s="256"/>
      <c r="AL303" s="256"/>
      <c r="AM303" s="256"/>
      <c r="AN303" s="256"/>
      <c r="AO303" s="256"/>
      <c r="AP303" s="256"/>
      <c r="AQ303" s="256"/>
      <c r="AR303" s="256"/>
      <c r="AS303" s="256"/>
      <c r="AT303" s="256"/>
      <c r="AU303" s="256"/>
      <c r="AV303" s="256"/>
      <c r="AW303" s="256"/>
      <c r="AX303" s="256"/>
      <c r="AY303" s="256"/>
      <c r="AZ303" s="256"/>
      <c r="BA303" s="256"/>
      <c r="BB303" s="256"/>
      <c r="BC303" s="256"/>
      <c r="BD303" s="256"/>
      <c r="BE303" s="256"/>
      <c r="BF303" s="256"/>
      <c r="BG303" s="256"/>
      <c r="BH303" s="256"/>
      <c r="BI303" s="256"/>
      <c r="BJ303" s="256"/>
      <c r="BK303" s="256"/>
      <c r="BL303" s="256"/>
      <c r="BM303" s="256"/>
      <c r="BN303" s="256"/>
      <c r="BO303" s="256"/>
      <c r="BP303" s="256"/>
      <c r="BQ303" s="256"/>
      <c r="BR303" s="256"/>
      <c r="BS303" s="256"/>
      <c r="BT303" s="256"/>
      <c r="BU303" s="256"/>
      <c r="BV303" s="256"/>
      <c r="BW303" s="256"/>
      <c r="BX303" s="256"/>
      <c r="BY303" s="256"/>
      <c r="BZ303" s="256"/>
      <c r="CA303" s="256"/>
      <c r="CB303" s="256"/>
      <c r="CC303" s="256"/>
      <c r="CD303" s="256"/>
      <c r="CE303" s="256"/>
      <c r="CF303" s="256"/>
      <c r="CG303" s="256"/>
      <c r="CH303" s="256"/>
      <c r="CI303" s="256"/>
      <c r="CJ303" s="256"/>
      <c r="CK303" s="256"/>
      <c r="CL303" s="256"/>
      <c r="CM303" s="256"/>
      <c r="CN303" s="256"/>
      <c r="CO303" s="256"/>
      <c r="CP303" s="256"/>
      <c r="CQ303" s="256"/>
      <c r="CR303" s="256"/>
      <c r="CS303" s="256"/>
      <c r="CT303" s="256"/>
      <c r="CU303" s="256"/>
      <c r="CV303" s="256"/>
      <c r="CW303" s="256"/>
      <c r="CX303" s="256"/>
      <c r="CY303" s="256"/>
      <c r="CZ303" s="256"/>
      <c r="DA303" s="256"/>
      <c r="DB303" s="256"/>
      <c r="DC303" s="256"/>
      <c r="DD303" s="256"/>
      <c r="DE303" s="256"/>
      <c r="DF303" s="256"/>
      <c r="DG303" s="256"/>
      <c r="DH303" s="256"/>
      <c r="DI303" s="256"/>
      <c r="DJ303" s="256"/>
      <c r="DK303" s="256"/>
      <c r="DL303" s="256"/>
      <c r="DM303" s="256"/>
      <c r="DN303" s="256"/>
      <c r="DO303" s="256"/>
      <c r="DP303" s="256"/>
      <c r="DQ303" s="256"/>
      <c r="DR303" s="256"/>
      <c r="DS303" s="256"/>
      <c r="DT303" s="256"/>
      <c r="DU303" s="256"/>
      <c r="DV303" s="256"/>
      <c r="DW303" s="256"/>
      <c r="DX303" s="256"/>
      <c r="DY303" s="256"/>
      <c r="DZ303" s="256"/>
      <c r="EA303" s="256"/>
      <c r="EB303" s="256"/>
      <c r="EC303" s="256"/>
      <c r="ED303" s="256"/>
      <c r="EE303" s="256"/>
      <c r="EF303" s="256"/>
      <c r="EG303" s="256"/>
      <c r="EH303" s="256"/>
      <c r="EI303" s="256"/>
      <c r="EJ303" s="256"/>
      <c r="EK303" s="256"/>
    </row>
    <row r="304" spans="1:141" s="28" customFormat="1" ht="20.399999999999999" x14ac:dyDescent="0.2">
      <c r="A304" s="40">
        <v>226</v>
      </c>
      <c r="B304" s="56" t="s">
        <v>303</v>
      </c>
      <c r="C304" s="54" t="s">
        <v>153</v>
      </c>
      <c r="D304" s="19">
        <v>1</v>
      </c>
      <c r="E304" s="307">
        <v>340338</v>
      </c>
      <c r="F304" s="303">
        <f t="shared" si="8"/>
        <v>340338</v>
      </c>
      <c r="G304" s="256"/>
      <c r="H304" s="256"/>
      <c r="I304" s="256"/>
      <c r="J304" s="256"/>
      <c r="K304" s="256"/>
      <c r="L304" s="256"/>
      <c r="M304" s="256"/>
      <c r="N304" s="256"/>
      <c r="O304" s="256"/>
      <c r="P304" s="256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  <c r="AA304" s="256"/>
      <c r="AB304" s="256"/>
      <c r="AC304" s="256"/>
      <c r="AD304" s="256"/>
      <c r="AE304" s="256"/>
      <c r="AF304" s="256"/>
      <c r="AG304" s="256"/>
      <c r="AH304" s="256"/>
      <c r="AI304" s="256"/>
      <c r="AJ304" s="256"/>
      <c r="AK304" s="256"/>
      <c r="AL304" s="256"/>
      <c r="AM304" s="256"/>
      <c r="AN304" s="256"/>
      <c r="AO304" s="256"/>
      <c r="AP304" s="256"/>
      <c r="AQ304" s="256"/>
      <c r="AR304" s="256"/>
      <c r="AS304" s="256"/>
      <c r="AT304" s="256"/>
      <c r="AU304" s="256"/>
      <c r="AV304" s="256"/>
      <c r="AW304" s="256"/>
      <c r="AX304" s="256"/>
      <c r="AY304" s="256"/>
      <c r="AZ304" s="256"/>
      <c r="BA304" s="256"/>
      <c r="BB304" s="256"/>
      <c r="BC304" s="256"/>
      <c r="BD304" s="256"/>
      <c r="BE304" s="256"/>
      <c r="BF304" s="256"/>
      <c r="BG304" s="256"/>
      <c r="BH304" s="256"/>
      <c r="BI304" s="256"/>
      <c r="BJ304" s="256"/>
      <c r="BK304" s="256"/>
      <c r="BL304" s="256"/>
      <c r="BM304" s="256"/>
      <c r="BN304" s="256"/>
      <c r="BO304" s="256"/>
      <c r="BP304" s="256"/>
      <c r="BQ304" s="256"/>
      <c r="BR304" s="256"/>
      <c r="BS304" s="256"/>
      <c r="BT304" s="256"/>
      <c r="BU304" s="256"/>
      <c r="BV304" s="256"/>
      <c r="BW304" s="256"/>
      <c r="BX304" s="256"/>
      <c r="BY304" s="256"/>
      <c r="BZ304" s="256"/>
      <c r="CA304" s="256"/>
      <c r="CB304" s="256"/>
      <c r="CC304" s="256"/>
      <c r="CD304" s="256"/>
      <c r="CE304" s="256"/>
      <c r="CF304" s="256"/>
      <c r="CG304" s="256"/>
      <c r="CH304" s="256"/>
      <c r="CI304" s="256"/>
      <c r="CJ304" s="256"/>
      <c r="CK304" s="256"/>
      <c r="CL304" s="256"/>
      <c r="CM304" s="256"/>
      <c r="CN304" s="256"/>
      <c r="CO304" s="256"/>
      <c r="CP304" s="256"/>
      <c r="CQ304" s="256"/>
      <c r="CR304" s="256"/>
      <c r="CS304" s="256"/>
      <c r="CT304" s="256"/>
      <c r="CU304" s="256"/>
      <c r="CV304" s="256"/>
      <c r="CW304" s="256"/>
      <c r="CX304" s="256"/>
      <c r="CY304" s="256"/>
      <c r="CZ304" s="256"/>
      <c r="DA304" s="256"/>
      <c r="DB304" s="256"/>
      <c r="DC304" s="256"/>
      <c r="DD304" s="256"/>
      <c r="DE304" s="256"/>
      <c r="DF304" s="256"/>
      <c r="DG304" s="256"/>
      <c r="DH304" s="256"/>
      <c r="DI304" s="256"/>
      <c r="DJ304" s="256"/>
      <c r="DK304" s="256"/>
      <c r="DL304" s="256"/>
      <c r="DM304" s="256"/>
      <c r="DN304" s="256"/>
      <c r="DO304" s="256"/>
      <c r="DP304" s="256"/>
      <c r="DQ304" s="256"/>
      <c r="DR304" s="256"/>
      <c r="DS304" s="256"/>
      <c r="DT304" s="256"/>
      <c r="DU304" s="256"/>
      <c r="DV304" s="256"/>
      <c r="DW304" s="256"/>
      <c r="DX304" s="256"/>
      <c r="DY304" s="256"/>
      <c r="DZ304" s="256"/>
      <c r="EA304" s="256"/>
      <c r="EB304" s="256"/>
      <c r="EC304" s="256"/>
      <c r="ED304" s="256"/>
      <c r="EE304" s="256"/>
      <c r="EF304" s="256"/>
      <c r="EG304" s="256"/>
      <c r="EH304" s="256"/>
      <c r="EI304" s="256"/>
      <c r="EJ304" s="256"/>
      <c r="EK304" s="256"/>
    </row>
    <row r="305" spans="1:141" s="28" customFormat="1" ht="30.6" x14ac:dyDescent="0.2">
      <c r="A305" s="40">
        <v>227</v>
      </c>
      <c r="B305" s="56" t="s">
        <v>304</v>
      </c>
      <c r="C305" s="54" t="s">
        <v>153</v>
      </c>
      <c r="D305" s="19">
        <v>1</v>
      </c>
      <c r="E305" s="307">
        <v>370040</v>
      </c>
      <c r="F305" s="303">
        <f t="shared" si="8"/>
        <v>370040</v>
      </c>
      <c r="G305" s="256"/>
      <c r="H305" s="256"/>
      <c r="I305" s="256"/>
      <c r="J305" s="256"/>
      <c r="K305" s="256"/>
      <c r="L305" s="256"/>
      <c r="M305" s="256"/>
      <c r="N305" s="256"/>
      <c r="O305" s="256"/>
      <c r="P305" s="256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  <c r="AA305" s="256"/>
      <c r="AB305" s="256"/>
      <c r="AC305" s="256"/>
      <c r="AD305" s="256"/>
      <c r="AE305" s="256"/>
      <c r="AF305" s="256"/>
      <c r="AG305" s="256"/>
      <c r="AH305" s="256"/>
      <c r="AI305" s="256"/>
      <c r="AJ305" s="256"/>
      <c r="AK305" s="256"/>
      <c r="AL305" s="256"/>
      <c r="AM305" s="256"/>
      <c r="AN305" s="256"/>
      <c r="AO305" s="256"/>
      <c r="AP305" s="256"/>
      <c r="AQ305" s="256"/>
      <c r="AR305" s="256"/>
      <c r="AS305" s="256"/>
      <c r="AT305" s="256"/>
      <c r="AU305" s="256"/>
      <c r="AV305" s="256"/>
      <c r="AW305" s="256"/>
      <c r="AX305" s="256"/>
      <c r="AY305" s="256"/>
      <c r="AZ305" s="256"/>
      <c r="BA305" s="256"/>
      <c r="BB305" s="256"/>
      <c r="BC305" s="256"/>
      <c r="BD305" s="256"/>
      <c r="BE305" s="256"/>
      <c r="BF305" s="256"/>
      <c r="BG305" s="256"/>
      <c r="BH305" s="256"/>
      <c r="BI305" s="256"/>
      <c r="BJ305" s="256"/>
      <c r="BK305" s="256"/>
      <c r="BL305" s="256"/>
      <c r="BM305" s="256"/>
      <c r="BN305" s="256"/>
      <c r="BO305" s="256"/>
      <c r="BP305" s="256"/>
      <c r="BQ305" s="256"/>
      <c r="BR305" s="256"/>
      <c r="BS305" s="256"/>
      <c r="BT305" s="256"/>
      <c r="BU305" s="256"/>
      <c r="BV305" s="256"/>
      <c r="BW305" s="256"/>
      <c r="BX305" s="256"/>
      <c r="BY305" s="256"/>
      <c r="BZ305" s="256"/>
      <c r="CA305" s="256"/>
      <c r="CB305" s="256"/>
      <c r="CC305" s="256"/>
      <c r="CD305" s="256"/>
      <c r="CE305" s="256"/>
      <c r="CF305" s="256"/>
      <c r="CG305" s="256"/>
      <c r="CH305" s="256"/>
      <c r="CI305" s="256"/>
      <c r="CJ305" s="256"/>
      <c r="CK305" s="256"/>
      <c r="CL305" s="256"/>
      <c r="CM305" s="256"/>
      <c r="CN305" s="256"/>
      <c r="CO305" s="256"/>
      <c r="CP305" s="256"/>
      <c r="CQ305" s="256"/>
      <c r="CR305" s="256"/>
      <c r="CS305" s="256"/>
      <c r="CT305" s="256"/>
      <c r="CU305" s="256"/>
      <c r="CV305" s="256"/>
      <c r="CW305" s="256"/>
      <c r="CX305" s="256"/>
      <c r="CY305" s="256"/>
      <c r="CZ305" s="256"/>
      <c r="DA305" s="256"/>
      <c r="DB305" s="256"/>
      <c r="DC305" s="256"/>
      <c r="DD305" s="256"/>
      <c r="DE305" s="256"/>
      <c r="DF305" s="256"/>
      <c r="DG305" s="256"/>
      <c r="DH305" s="256"/>
      <c r="DI305" s="256"/>
      <c r="DJ305" s="256"/>
      <c r="DK305" s="256"/>
      <c r="DL305" s="256"/>
      <c r="DM305" s="256"/>
      <c r="DN305" s="256"/>
      <c r="DO305" s="256"/>
      <c r="DP305" s="256"/>
      <c r="DQ305" s="256"/>
      <c r="DR305" s="256"/>
      <c r="DS305" s="256"/>
      <c r="DT305" s="256"/>
      <c r="DU305" s="256"/>
      <c r="DV305" s="256"/>
      <c r="DW305" s="256"/>
      <c r="DX305" s="256"/>
      <c r="DY305" s="256"/>
      <c r="DZ305" s="256"/>
      <c r="EA305" s="256"/>
      <c r="EB305" s="256"/>
      <c r="EC305" s="256"/>
      <c r="ED305" s="256"/>
      <c r="EE305" s="256"/>
      <c r="EF305" s="256"/>
      <c r="EG305" s="256"/>
      <c r="EH305" s="256"/>
      <c r="EI305" s="256"/>
      <c r="EJ305" s="256"/>
      <c r="EK305" s="256"/>
    </row>
    <row r="306" spans="1:141" s="28" customFormat="1" ht="20.399999999999999" x14ac:dyDescent="0.2">
      <c r="A306" s="40">
        <v>228</v>
      </c>
      <c r="B306" s="56" t="s">
        <v>305</v>
      </c>
      <c r="C306" s="54" t="s">
        <v>153</v>
      </c>
      <c r="D306" s="19">
        <v>1</v>
      </c>
      <c r="E306" s="307">
        <v>302277</v>
      </c>
      <c r="F306" s="303">
        <f t="shared" si="8"/>
        <v>302277</v>
      </c>
      <c r="G306" s="256"/>
      <c r="H306" s="256"/>
      <c r="I306" s="256"/>
      <c r="J306" s="256"/>
      <c r="K306" s="256"/>
      <c r="L306" s="256"/>
      <c r="M306" s="256"/>
      <c r="N306" s="256"/>
      <c r="O306" s="256"/>
      <c r="P306" s="256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  <c r="AA306" s="256"/>
      <c r="AB306" s="256"/>
      <c r="AC306" s="256"/>
      <c r="AD306" s="256"/>
      <c r="AE306" s="256"/>
      <c r="AF306" s="256"/>
      <c r="AG306" s="256"/>
      <c r="AH306" s="256"/>
      <c r="AI306" s="256"/>
      <c r="AJ306" s="256"/>
      <c r="AK306" s="256"/>
      <c r="AL306" s="256"/>
      <c r="AM306" s="256"/>
      <c r="AN306" s="256"/>
      <c r="AO306" s="256"/>
      <c r="AP306" s="256"/>
      <c r="AQ306" s="256"/>
      <c r="AR306" s="256"/>
      <c r="AS306" s="256"/>
      <c r="AT306" s="256"/>
      <c r="AU306" s="256"/>
      <c r="AV306" s="256"/>
      <c r="AW306" s="256"/>
      <c r="AX306" s="256"/>
      <c r="AY306" s="256"/>
      <c r="AZ306" s="256"/>
      <c r="BA306" s="256"/>
      <c r="BB306" s="256"/>
      <c r="BC306" s="256"/>
      <c r="BD306" s="256"/>
      <c r="BE306" s="256"/>
      <c r="BF306" s="256"/>
      <c r="BG306" s="256"/>
      <c r="BH306" s="256"/>
      <c r="BI306" s="256"/>
      <c r="BJ306" s="256"/>
      <c r="BK306" s="256"/>
      <c r="BL306" s="256"/>
      <c r="BM306" s="256"/>
      <c r="BN306" s="256"/>
      <c r="BO306" s="256"/>
      <c r="BP306" s="256"/>
      <c r="BQ306" s="256"/>
      <c r="BR306" s="256"/>
      <c r="BS306" s="256"/>
      <c r="BT306" s="256"/>
      <c r="BU306" s="256"/>
      <c r="BV306" s="256"/>
      <c r="BW306" s="256"/>
      <c r="BX306" s="256"/>
      <c r="BY306" s="256"/>
      <c r="BZ306" s="256"/>
      <c r="CA306" s="256"/>
      <c r="CB306" s="256"/>
      <c r="CC306" s="256"/>
      <c r="CD306" s="256"/>
      <c r="CE306" s="256"/>
      <c r="CF306" s="256"/>
      <c r="CG306" s="256"/>
      <c r="CH306" s="256"/>
      <c r="CI306" s="256"/>
      <c r="CJ306" s="256"/>
      <c r="CK306" s="256"/>
      <c r="CL306" s="256"/>
      <c r="CM306" s="256"/>
      <c r="CN306" s="256"/>
      <c r="CO306" s="256"/>
      <c r="CP306" s="256"/>
      <c r="CQ306" s="256"/>
      <c r="CR306" s="256"/>
      <c r="CS306" s="256"/>
      <c r="CT306" s="256"/>
      <c r="CU306" s="256"/>
      <c r="CV306" s="256"/>
      <c r="CW306" s="256"/>
      <c r="CX306" s="256"/>
      <c r="CY306" s="256"/>
      <c r="CZ306" s="256"/>
      <c r="DA306" s="256"/>
      <c r="DB306" s="256"/>
      <c r="DC306" s="256"/>
      <c r="DD306" s="256"/>
      <c r="DE306" s="256"/>
      <c r="DF306" s="256"/>
      <c r="DG306" s="256"/>
      <c r="DH306" s="256"/>
      <c r="DI306" s="256"/>
      <c r="DJ306" s="256"/>
      <c r="DK306" s="256"/>
      <c r="DL306" s="256"/>
      <c r="DM306" s="256"/>
      <c r="DN306" s="256"/>
      <c r="DO306" s="256"/>
      <c r="DP306" s="256"/>
      <c r="DQ306" s="256"/>
      <c r="DR306" s="256"/>
      <c r="DS306" s="256"/>
      <c r="DT306" s="256"/>
      <c r="DU306" s="256"/>
      <c r="DV306" s="256"/>
      <c r="DW306" s="256"/>
      <c r="DX306" s="256"/>
      <c r="DY306" s="256"/>
      <c r="DZ306" s="256"/>
      <c r="EA306" s="256"/>
      <c r="EB306" s="256"/>
      <c r="EC306" s="256"/>
      <c r="ED306" s="256"/>
      <c r="EE306" s="256"/>
      <c r="EF306" s="256"/>
      <c r="EG306" s="256"/>
      <c r="EH306" s="256"/>
      <c r="EI306" s="256"/>
      <c r="EJ306" s="256"/>
      <c r="EK306" s="256"/>
    </row>
    <row r="307" spans="1:141" s="28" customFormat="1" ht="20.399999999999999" x14ac:dyDescent="0.2">
      <c r="A307" s="40">
        <v>229</v>
      </c>
      <c r="B307" s="56" t="s">
        <v>306</v>
      </c>
      <c r="C307" s="54" t="s">
        <v>153</v>
      </c>
      <c r="D307" s="19">
        <v>1</v>
      </c>
      <c r="E307" s="307">
        <v>372462</v>
      </c>
      <c r="F307" s="303">
        <f t="shared" si="8"/>
        <v>372462</v>
      </c>
      <c r="G307" s="256"/>
      <c r="H307" s="256"/>
      <c r="I307" s="256"/>
      <c r="J307" s="256"/>
      <c r="K307" s="256"/>
      <c r="L307" s="256"/>
      <c r="M307" s="256"/>
      <c r="N307" s="256"/>
      <c r="O307" s="256"/>
      <c r="P307" s="256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  <c r="AA307" s="256"/>
      <c r="AB307" s="256"/>
      <c r="AC307" s="256"/>
      <c r="AD307" s="256"/>
      <c r="AE307" s="256"/>
      <c r="AF307" s="256"/>
      <c r="AG307" s="256"/>
      <c r="AH307" s="256"/>
      <c r="AI307" s="256"/>
      <c r="AJ307" s="256"/>
      <c r="AK307" s="256"/>
      <c r="AL307" s="256"/>
      <c r="AM307" s="256"/>
      <c r="AN307" s="256"/>
      <c r="AO307" s="256"/>
      <c r="AP307" s="256"/>
      <c r="AQ307" s="256"/>
      <c r="AR307" s="256"/>
      <c r="AS307" s="256"/>
      <c r="AT307" s="256"/>
      <c r="AU307" s="256"/>
      <c r="AV307" s="256"/>
      <c r="AW307" s="256"/>
      <c r="AX307" s="256"/>
      <c r="AY307" s="256"/>
      <c r="AZ307" s="256"/>
      <c r="BA307" s="256"/>
      <c r="BB307" s="256"/>
      <c r="BC307" s="256"/>
      <c r="BD307" s="256"/>
      <c r="BE307" s="256"/>
      <c r="BF307" s="256"/>
      <c r="BG307" s="256"/>
      <c r="BH307" s="256"/>
      <c r="BI307" s="256"/>
      <c r="BJ307" s="256"/>
      <c r="BK307" s="256"/>
      <c r="BL307" s="256"/>
      <c r="BM307" s="256"/>
      <c r="BN307" s="256"/>
      <c r="BO307" s="256"/>
      <c r="BP307" s="256"/>
      <c r="BQ307" s="256"/>
      <c r="BR307" s="256"/>
      <c r="BS307" s="256"/>
      <c r="BT307" s="256"/>
      <c r="BU307" s="256"/>
      <c r="BV307" s="256"/>
      <c r="BW307" s="256"/>
      <c r="BX307" s="256"/>
      <c r="BY307" s="256"/>
      <c r="BZ307" s="256"/>
      <c r="CA307" s="256"/>
      <c r="CB307" s="256"/>
      <c r="CC307" s="256"/>
      <c r="CD307" s="256"/>
      <c r="CE307" s="256"/>
      <c r="CF307" s="256"/>
      <c r="CG307" s="256"/>
      <c r="CH307" s="256"/>
      <c r="CI307" s="256"/>
      <c r="CJ307" s="256"/>
      <c r="CK307" s="256"/>
      <c r="CL307" s="256"/>
      <c r="CM307" s="256"/>
      <c r="CN307" s="256"/>
      <c r="CO307" s="256"/>
      <c r="CP307" s="256"/>
      <c r="CQ307" s="256"/>
      <c r="CR307" s="256"/>
      <c r="CS307" s="256"/>
      <c r="CT307" s="256"/>
      <c r="CU307" s="256"/>
      <c r="CV307" s="256"/>
      <c r="CW307" s="256"/>
      <c r="CX307" s="256"/>
      <c r="CY307" s="256"/>
      <c r="CZ307" s="256"/>
      <c r="DA307" s="256"/>
      <c r="DB307" s="256"/>
      <c r="DC307" s="256"/>
      <c r="DD307" s="256"/>
      <c r="DE307" s="256"/>
      <c r="DF307" s="256"/>
      <c r="DG307" s="256"/>
      <c r="DH307" s="256"/>
      <c r="DI307" s="256"/>
      <c r="DJ307" s="256"/>
      <c r="DK307" s="256"/>
      <c r="DL307" s="256"/>
      <c r="DM307" s="256"/>
      <c r="DN307" s="256"/>
      <c r="DO307" s="256"/>
      <c r="DP307" s="256"/>
      <c r="DQ307" s="256"/>
      <c r="DR307" s="256"/>
      <c r="DS307" s="256"/>
      <c r="DT307" s="256"/>
      <c r="DU307" s="256"/>
      <c r="DV307" s="256"/>
      <c r="DW307" s="256"/>
      <c r="DX307" s="256"/>
      <c r="DY307" s="256"/>
      <c r="DZ307" s="256"/>
      <c r="EA307" s="256"/>
      <c r="EB307" s="256"/>
      <c r="EC307" s="256"/>
      <c r="ED307" s="256"/>
      <c r="EE307" s="256"/>
      <c r="EF307" s="256"/>
      <c r="EG307" s="256"/>
      <c r="EH307" s="256"/>
      <c r="EI307" s="256"/>
      <c r="EJ307" s="256"/>
      <c r="EK307" s="256"/>
    </row>
    <row r="308" spans="1:141" s="28" customFormat="1" x14ac:dyDescent="0.2">
      <c r="A308" s="40">
        <v>230</v>
      </c>
      <c r="B308" s="56" t="s">
        <v>274</v>
      </c>
      <c r="C308" s="54" t="s">
        <v>152</v>
      </c>
      <c r="D308" s="19">
        <v>1</v>
      </c>
      <c r="E308" s="307">
        <v>92072</v>
      </c>
      <c r="F308" s="303">
        <f t="shared" si="8"/>
        <v>92072</v>
      </c>
      <c r="G308" s="256"/>
      <c r="H308" s="256"/>
      <c r="I308" s="256"/>
      <c r="J308" s="256"/>
      <c r="K308" s="256"/>
      <c r="L308" s="256"/>
      <c r="M308" s="256"/>
      <c r="N308" s="256"/>
      <c r="O308" s="256"/>
      <c r="P308" s="256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  <c r="AA308" s="256"/>
      <c r="AB308" s="256"/>
      <c r="AC308" s="256"/>
      <c r="AD308" s="256"/>
      <c r="AE308" s="256"/>
      <c r="AF308" s="256"/>
      <c r="AG308" s="256"/>
      <c r="AH308" s="256"/>
      <c r="AI308" s="256"/>
      <c r="AJ308" s="256"/>
      <c r="AK308" s="256"/>
      <c r="AL308" s="256"/>
      <c r="AM308" s="256"/>
      <c r="AN308" s="256"/>
      <c r="AO308" s="256"/>
      <c r="AP308" s="256"/>
      <c r="AQ308" s="256"/>
      <c r="AR308" s="256"/>
      <c r="AS308" s="256"/>
      <c r="AT308" s="256"/>
      <c r="AU308" s="256"/>
      <c r="AV308" s="256"/>
      <c r="AW308" s="256"/>
      <c r="AX308" s="256"/>
      <c r="AY308" s="256"/>
      <c r="AZ308" s="256"/>
      <c r="BA308" s="256"/>
      <c r="BB308" s="256"/>
      <c r="BC308" s="256"/>
      <c r="BD308" s="256"/>
      <c r="BE308" s="256"/>
      <c r="BF308" s="256"/>
      <c r="BG308" s="256"/>
      <c r="BH308" s="256"/>
      <c r="BI308" s="256"/>
      <c r="BJ308" s="256"/>
      <c r="BK308" s="256"/>
      <c r="BL308" s="256"/>
      <c r="BM308" s="256"/>
      <c r="BN308" s="256"/>
      <c r="BO308" s="256"/>
      <c r="BP308" s="256"/>
      <c r="BQ308" s="256"/>
      <c r="BR308" s="256"/>
      <c r="BS308" s="256"/>
      <c r="BT308" s="256"/>
      <c r="BU308" s="256"/>
      <c r="BV308" s="256"/>
      <c r="BW308" s="256"/>
      <c r="BX308" s="256"/>
      <c r="BY308" s="256"/>
      <c r="BZ308" s="256"/>
      <c r="CA308" s="256"/>
      <c r="CB308" s="256"/>
      <c r="CC308" s="256"/>
      <c r="CD308" s="256"/>
      <c r="CE308" s="256"/>
      <c r="CF308" s="256"/>
      <c r="CG308" s="256"/>
      <c r="CH308" s="256"/>
      <c r="CI308" s="256"/>
      <c r="CJ308" s="256"/>
      <c r="CK308" s="256"/>
      <c r="CL308" s="256"/>
      <c r="CM308" s="256"/>
      <c r="CN308" s="256"/>
      <c r="CO308" s="256"/>
      <c r="CP308" s="256"/>
      <c r="CQ308" s="256"/>
      <c r="CR308" s="256"/>
      <c r="CS308" s="256"/>
      <c r="CT308" s="256"/>
      <c r="CU308" s="256"/>
      <c r="CV308" s="256"/>
      <c r="CW308" s="256"/>
      <c r="CX308" s="256"/>
      <c r="CY308" s="256"/>
      <c r="CZ308" s="256"/>
      <c r="DA308" s="256"/>
      <c r="DB308" s="256"/>
      <c r="DC308" s="256"/>
      <c r="DD308" s="256"/>
      <c r="DE308" s="256"/>
      <c r="DF308" s="256"/>
      <c r="DG308" s="256"/>
      <c r="DH308" s="256"/>
      <c r="DI308" s="256"/>
      <c r="DJ308" s="256"/>
      <c r="DK308" s="256"/>
      <c r="DL308" s="256"/>
      <c r="DM308" s="256"/>
      <c r="DN308" s="256"/>
      <c r="DO308" s="256"/>
      <c r="DP308" s="256"/>
      <c r="DQ308" s="256"/>
      <c r="DR308" s="256"/>
      <c r="DS308" s="256"/>
      <c r="DT308" s="256"/>
      <c r="DU308" s="256"/>
      <c r="DV308" s="256"/>
      <c r="DW308" s="256"/>
      <c r="DX308" s="256"/>
      <c r="DY308" s="256"/>
      <c r="DZ308" s="256"/>
      <c r="EA308" s="256"/>
      <c r="EB308" s="256"/>
      <c r="EC308" s="256"/>
      <c r="ED308" s="256"/>
      <c r="EE308" s="256"/>
      <c r="EF308" s="256"/>
      <c r="EG308" s="256"/>
      <c r="EH308" s="256"/>
      <c r="EI308" s="256"/>
      <c r="EJ308" s="256"/>
      <c r="EK308" s="256"/>
    </row>
    <row r="309" spans="1:141" s="28" customFormat="1" ht="53.4" customHeight="1" x14ac:dyDescent="0.2">
      <c r="A309" s="40">
        <v>231</v>
      </c>
      <c r="B309" s="56" t="s">
        <v>307</v>
      </c>
      <c r="C309" s="54" t="s">
        <v>156</v>
      </c>
      <c r="D309" s="19">
        <v>1</v>
      </c>
      <c r="E309" s="307">
        <v>167417</v>
      </c>
      <c r="F309" s="303">
        <f t="shared" si="8"/>
        <v>167417</v>
      </c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  <c r="AA309" s="256"/>
      <c r="AB309" s="256"/>
      <c r="AC309" s="256"/>
      <c r="AD309" s="256"/>
      <c r="AE309" s="256"/>
      <c r="AF309" s="256"/>
      <c r="AG309" s="256"/>
      <c r="AH309" s="256"/>
      <c r="AI309" s="256"/>
      <c r="AJ309" s="256"/>
      <c r="AK309" s="256"/>
      <c r="AL309" s="256"/>
      <c r="AM309" s="256"/>
      <c r="AN309" s="256"/>
      <c r="AO309" s="256"/>
      <c r="AP309" s="256"/>
      <c r="AQ309" s="256"/>
      <c r="AR309" s="256"/>
      <c r="AS309" s="256"/>
      <c r="AT309" s="256"/>
      <c r="AU309" s="256"/>
      <c r="AV309" s="256"/>
      <c r="AW309" s="256"/>
      <c r="AX309" s="256"/>
      <c r="AY309" s="256"/>
      <c r="AZ309" s="256"/>
      <c r="BA309" s="256"/>
      <c r="BB309" s="256"/>
      <c r="BC309" s="256"/>
      <c r="BD309" s="256"/>
      <c r="BE309" s="256"/>
      <c r="BF309" s="256"/>
      <c r="BG309" s="256"/>
      <c r="BH309" s="256"/>
      <c r="BI309" s="256"/>
      <c r="BJ309" s="256"/>
      <c r="BK309" s="256"/>
      <c r="BL309" s="256"/>
      <c r="BM309" s="256"/>
      <c r="BN309" s="256"/>
      <c r="BO309" s="256"/>
      <c r="BP309" s="256"/>
      <c r="BQ309" s="256"/>
      <c r="BR309" s="256"/>
      <c r="BS309" s="256"/>
      <c r="BT309" s="256"/>
      <c r="BU309" s="256"/>
      <c r="BV309" s="256"/>
      <c r="BW309" s="256"/>
      <c r="BX309" s="256"/>
      <c r="BY309" s="256"/>
      <c r="BZ309" s="256"/>
      <c r="CA309" s="256"/>
      <c r="CB309" s="256"/>
      <c r="CC309" s="256"/>
      <c r="CD309" s="256"/>
      <c r="CE309" s="256"/>
      <c r="CF309" s="256"/>
      <c r="CG309" s="256"/>
      <c r="CH309" s="256"/>
      <c r="CI309" s="256"/>
      <c r="CJ309" s="256"/>
      <c r="CK309" s="256"/>
      <c r="CL309" s="256"/>
      <c r="CM309" s="256"/>
      <c r="CN309" s="256"/>
      <c r="CO309" s="256"/>
      <c r="CP309" s="256"/>
      <c r="CQ309" s="256"/>
      <c r="CR309" s="256"/>
      <c r="CS309" s="256"/>
      <c r="CT309" s="256"/>
      <c r="CU309" s="256"/>
      <c r="CV309" s="256"/>
      <c r="CW309" s="256"/>
      <c r="CX309" s="256"/>
      <c r="CY309" s="256"/>
      <c r="CZ309" s="256"/>
      <c r="DA309" s="256"/>
      <c r="DB309" s="256"/>
      <c r="DC309" s="256"/>
      <c r="DD309" s="256"/>
      <c r="DE309" s="256"/>
      <c r="DF309" s="256"/>
      <c r="DG309" s="256"/>
      <c r="DH309" s="256"/>
      <c r="DI309" s="256"/>
      <c r="DJ309" s="256"/>
      <c r="DK309" s="256"/>
      <c r="DL309" s="256"/>
      <c r="DM309" s="256"/>
      <c r="DN309" s="256"/>
      <c r="DO309" s="256"/>
      <c r="DP309" s="256"/>
      <c r="DQ309" s="256"/>
      <c r="DR309" s="256"/>
      <c r="DS309" s="256"/>
      <c r="DT309" s="256"/>
      <c r="DU309" s="256"/>
      <c r="DV309" s="256"/>
      <c r="DW309" s="256"/>
      <c r="DX309" s="256"/>
      <c r="DY309" s="256"/>
      <c r="DZ309" s="256"/>
      <c r="EA309" s="256"/>
      <c r="EB309" s="256"/>
      <c r="EC309" s="256"/>
      <c r="ED309" s="256"/>
      <c r="EE309" s="256"/>
      <c r="EF309" s="256"/>
      <c r="EG309" s="256"/>
      <c r="EH309" s="256"/>
      <c r="EI309" s="256"/>
      <c r="EJ309" s="256"/>
      <c r="EK309" s="256"/>
    </row>
    <row r="310" spans="1:141" s="28" customFormat="1" ht="120" customHeight="1" x14ac:dyDescent="0.2">
      <c r="A310" s="40">
        <v>232</v>
      </c>
      <c r="B310" s="56" t="s">
        <v>308</v>
      </c>
      <c r="C310" s="54" t="s">
        <v>153</v>
      </c>
      <c r="D310" s="19">
        <v>1</v>
      </c>
      <c r="E310" s="307">
        <v>203155</v>
      </c>
      <c r="F310" s="303">
        <f t="shared" si="8"/>
        <v>203155</v>
      </c>
      <c r="G310" s="256"/>
      <c r="H310" s="256"/>
      <c r="I310" s="256"/>
      <c r="J310" s="256"/>
      <c r="K310" s="256"/>
      <c r="L310" s="256"/>
      <c r="M310" s="256"/>
      <c r="N310" s="256"/>
      <c r="O310" s="256"/>
      <c r="P310" s="256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  <c r="AA310" s="256"/>
      <c r="AB310" s="256"/>
      <c r="AC310" s="256"/>
      <c r="AD310" s="256"/>
      <c r="AE310" s="256"/>
      <c r="AF310" s="256"/>
      <c r="AG310" s="256"/>
      <c r="AH310" s="256"/>
      <c r="AI310" s="256"/>
      <c r="AJ310" s="256"/>
      <c r="AK310" s="256"/>
      <c r="AL310" s="256"/>
      <c r="AM310" s="256"/>
      <c r="AN310" s="256"/>
      <c r="AO310" s="256"/>
      <c r="AP310" s="256"/>
      <c r="AQ310" s="256"/>
      <c r="AR310" s="256"/>
      <c r="AS310" s="256"/>
      <c r="AT310" s="256"/>
      <c r="AU310" s="256"/>
      <c r="AV310" s="256"/>
      <c r="AW310" s="256"/>
      <c r="AX310" s="256"/>
      <c r="AY310" s="256"/>
      <c r="AZ310" s="256"/>
      <c r="BA310" s="256"/>
      <c r="BB310" s="256"/>
      <c r="BC310" s="256"/>
      <c r="BD310" s="256"/>
      <c r="BE310" s="256"/>
      <c r="BF310" s="256"/>
      <c r="BG310" s="256"/>
      <c r="BH310" s="256"/>
      <c r="BI310" s="256"/>
      <c r="BJ310" s="256"/>
      <c r="BK310" s="256"/>
      <c r="BL310" s="256"/>
      <c r="BM310" s="256"/>
      <c r="BN310" s="256"/>
      <c r="BO310" s="256"/>
      <c r="BP310" s="256"/>
      <c r="BQ310" s="256"/>
      <c r="BR310" s="256"/>
      <c r="BS310" s="256"/>
      <c r="BT310" s="256"/>
      <c r="BU310" s="256"/>
      <c r="BV310" s="256"/>
      <c r="BW310" s="256"/>
      <c r="BX310" s="256"/>
      <c r="BY310" s="256"/>
      <c r="BZ310" s="256"/>
      <c r="CA310" s="256"/>
      <c r="CB310" s="256"/>
      <c r="CC310" s="256"/>
      <c r="CD310" s="256"/>
      <c r="CE310" s="256"/>
      <c r="CF310" s="256"/>
      <c r="CG310" s="256"/>
      <c r="CH310" s="256"/>
      <c r="CI310" s="256"/>
      <c r="CJ310" s="256"/>
      <c r="CK310" s="256"/>
      <c r="CL310" s="256"/>
      <c r="CM310" s="256"/>
      <c r="CN310" s="256"/>
      <c r="CO310" s="256"/>
      <c r="CP310" s="256"/>
      <c r="CQ310" s="256"/>
      <c r="CR310" s="256"/>
      <c r="CS310" s="256"/>
      <c r="CT310" s="256"/>
      <c r="CU310" s="256"/>
      <c r="CV310" s="256"/>
      <c r="CW310" s="256"/>
      <c r="CX310" s="256"/>
      <c r="CY310" s="256"/>
      <c r="CZ310" s="256"/>
      <c r="DA310" s="256"/>
      <c r="DB310" s="256"/>
      <c r="DC310" s="256"/>
      <c r="DD310" s="256"/>
      <c r="DE310" s="256"/>
      <c r="DF310" s="256"/>
      <c r="DG310" s="256"/>
      <c r="DH310" s="256"/>
      <c r="DI310" s="256"/>
      <c r="DJ310" s="256"/>
      <c r="DK310" s="256"/>
      <c r="DL310" s="256"/>
      <c r="DM310" s="256"/>
      <c r="DN310" s="256"/>
      <c r="DO310" s="256"/>
      <c r="DP310" s="256"/>
      <c r="DQ310" s="256"/>
      <c r="DR310" s="256"/>
      <c r="DS310" s="256"/>
      <c r="DT310" s="256"/>
      <c r="DU310" s="256"/>
      <c r="DV310" s="256"/>
      <c r="DW310" s="256"/>
      <c r="DX310" s="256"/>
      <c r="DY310" s="256"/>
      <c r="DZ310" s="256"/>
      <c r="EA310" s="256"/>
      <c r="EB310" s="256"/>
      <c r="EC310" s="256"/>
      <c r="ED310" s="256"/>
      <c r="EE310" s="256"/>
      <c r="EF310" s="256"/>
      <c r="EG310" s="256"/>
      <c r="EH310" s="256"/>
      <c r="EI310" s="256"/>
      <c r="EJ310" s="256"/>
      <c r="EK310" s="256"/>
    </row>
    <row r="311" spans="1:141" s="28" customFormat="1" ht="56.4" customHeight="1" x14ac:dyDescent="0.2">
      <c r="A311" s="40">
        <v>233</v>
      </c>
      <c r="B311" s="57" t="s">
        <v>309</v>
      </c>
      <c r="C311" s="54" t="s">
        <v>153</v>
      </c>
      <c r="D311" s="19">
        <v>1</v>
      </c>
      <c r="E311" s="307">
        <v>202399</v>
      </c>
      <c r="F311" s="303">
        <f t="shared" si="8"/>
        <v>202399</v>
      </c>
      <c r="G311" s="256"/>
      <c r="H311" s="256"/>
      <c r="I311" s="256"/>
      <c r="J311" s="256"/>
      <c r="K311" s="256"/>
      <c r="L311" s="256"/>
      <c r="M311" s="256"/>
      <c r="N311" s="256"/>
      <c r="O311" s="256"/>
      <c r="P311" s="256"/>
      <c r="Q311" s="256"/>
      <c r="R311" s="256"/>
      <c r="S311" s="256"/>
      <c r="T311" s="256"/>
      <c r="U311" s="256"/>
      <c r="V311" s="256"/>
      <c r="W311" s="256"/>
      <c r="X311" s="256"/>
      <c r="Y311" s="256"/>
      <c r="Z311" s="256"/>
      <c r="AA311" s="256"/>
      <c r="AB311" s="256"/>
      <c r="AC311" s="256"/>
      <c r="AD311" s="256"/>
      <c r="AE311" s="256"/>
      <c r="AF311" s="256"/>
      <c r="AG311" s="256"/>
      <c r="AH311" s="256"/>
      <c r="AI311" s="256"/>
      <c r="AJ311" s="256"/>
      <c r="AK311" s="256"/>
      <c r="AL311" s="256"/>
      <c r="AM311" s="256"/>
      <c r="AN311" s="256"/>
      <c r="AO311" s="256"/>
      <c r="AP311" s="256"/>
      <c r="AQ311" s="256"/>
      <c r="AR311" s="256"/>
      <c r="AS311" s="256"/>
      <c r="AT311" s="256"/>
      <c r="AU311" s="256"/>
      <c r="AV311" s="256"/>
      <c r="AW311" s="256"/>
      <c r="AX311" s="256"/>
      <c r="AY311" s="256"/>
      <c r="AZ311" s="256"/>
      <c r="BA311" s="256"/>
      <c r="BB311" s="256"/>
      <c r="BC311" s="256"/>
      <c r="BD311" s="256"/>
      <c r="BE311" s="256"/>
      <c r="BF311" s="256"/>
      <c r="BG311" s="256"/>
      <c r="BH311" s="256"/>
      <c r="BI311" s="256"/>
      <c r="BJ311" s="256"/>
      <c r="BK311" s="256"/>
      <c r="BL311" s="256"/>
      <c r="BM311" s="256"/>
      <c r="BN311" s="256"/>
      <c r="BO311" s="256"/>
      <c r="BP311" s="256"/>
      <c r="BQ311" s="256"/>
      <c r="BR311" s="256"/>
      <c r="BS311" s="256"/>
      <c r="BT311" s="256"/>
      <c r="BU311" s="256"/>
      <c r="BV311" s="256"/>
      <c r="BW311" s="256"/>
      <c r="BX311" s="256"/>
      <c r="BY311" s="256"/>
      <c r="BZ311" s="256"/>
      <c r="CA311" s="256"/>
      <c r="CB311" s="256"/>
      <c r="CC311" s="256"/>
      <c r="CD311" s="256"/>
      <c r="CE311" s="256"/>
      <c r="CF311" s="256"/>
      <c r="CG311" s="256"/>
      <c r="CH311" s="256"/>
      <c r="CI311" s="256"/>
      <c r="CJ311" s="256"/>
      <c r="CK311" s="256"/>
      <c r="CL311" s="256"/>
      <c r="CM311" s="256"/>
      <c r="CN311" s="256"/>
      <c r="CO311" s="256"/>
      <c r="CP311" s="256"/>
      <c r="CQ311" s="256"/>
      <c r="CR311" s="256"/>
      <c r="CS311" s="256"/>
      <c r="CT311" s="256"/>
      <c r="CU311" s="256"/>
      <c r="CV311" s="256"/>
      <c r="CW311" s="256"/>
      <c r="CX311" s="256"/>
      <c r="CY311" s="256"/>
      <c r="CZ311" s="256"/>
      <c r="DA311" s="256"/>
      <c r="DB311" s="256"/>
      <c r="DC311" s="256"/>
      <c r="DD311" s="256"/>
      <c r="DE311" s="256"/>
      <c r="DF311" s="256"/>
      <c r="DG311" s="256"/>
      <c r="DH311" s="256"/>
      <c r="DI311" s="256"/>
      <c r="DJ311" s="256"/>
      <c r="DK311" s="256"/>
      <c r="DL311" s="256"/>
      <c r="DM311" s="256"/>
      <c r="DN311" s="256"/>
      <c r="DO311" s="256"/>
      <c r="DP311" s="256"/>
      <c r="DQ311" s="256"/>
      <c r="DR311" s="256"/>
      <c r="DS311" s="256"/>
      <c r="DT311" s="256"/>
      <c r="DU311" s="256"/>
      <c r="DV311" s="256"/>
      <c r="DW311" s="256"/>
      <c r="DX311" s="256"/>
      <c r="DY311" s="256"/>
      <c r="DZ311" s="256"/>
      <c r="EA311" s="256"/>
      <c r="EB311" s="256"/>
      <c r="EC311" s="256"/>
      <c r="ED311" s="256"/>
      <c r="EE311" s="256"/>
      <c r="EF311" s="256"/>
      <c r="EG311" s="256"/>
      <c r="EH311" s="256"/>
      <c r="EI311" s="256"/>
      <c r="EJ311" s="256"/>
      <c r="EK311" s="256"/>
    </row>
    <row r="312" spans="1:141" s="28" customFormat="1" ht="74.400000000000006" customHeight="1" x14ac:dyDescent="0.2">
      <c r="A312" s="40">
        <v>234</v>
      </c>
      <c r="B312" s="56" t="s">
        <v>310</v>
      </c>
      <c r="C312" s="54" t="s">
        <v>153</v>
      </c>
      <c r="D312" s="19">
        <v>1</v>
      </c>
      <c r="E312" s="307">
        <v>200102</v>
      </c>
      <c r="F312" s="303">
        <f t="shared" si="8"/>
        <v>200102</v>
      </c>
      <c r="G312" s="256"/>
      <c r="H312" s="256"/>
      <c r="I312" s="256"/>
      <c r="J312" s="256"/>
      <c r="K312" s="256"/>
      <c r="L312" s="256"/>
      <c r="M312" s="256"/>
      <c r="N312" s="256"/>
      <c r="O312" s="256"/>
      <c r="P312" s="256"/>
      <c r="Q312" s="256"/>
      <c r="R312" s="256"/>
      <c r="S312" s="256"/>
      <c r="T312" s="256"/>
      <c r="U312" s="256"/>
      <c r="V312" s="256"/>
      <c r="W312" s="256"/>
      <c r="X312" s="256"/>
      <c r="Y312" s="256"/>
      <c r="Z312" s="256"/>
      <c r="AA312" s="256"/>
      <c r="AB312" s="256"/>
      <c r="AC312" s="256"/>
      <c r="AD312" s="256"/>
      <c r="AE312" s="256"/>
      <c r="AF312" s="256"/>
      <c r="AG312" s="256"/>
      <c r="AH312" s="256"/>
      <c r="AI312" s="256"/>
      <c r="AJ312" s="256"/>
      <c r="AK312" s="256"/>
      <c r="AL312" s="256"/>
      <c r="AM312" s="256"/>
      <c r="AN312" s="256"/>
      <c r="AO312" s="256"/>
      <c r="AP312" s="256"/>
      <c r="AQ312" s="256"/>
      <c r="AR312" s="256"/>
      <c r="AS312" s="256"/>
      <c r="AT312" s="256"/>
      <c r="AU312" s="256"/>
      <c r="AV312" s="256"/>
      <c r="AW312" s="256"/>
      <c r="AX312" s="256"/>
      <c r="AY312" s="256"/>
      <c r="AZ312" s="256"/>
      <c r="BA312" s="256"/>
      <c r="BB312" s="256"/>
      <c r="BC312" s="256"/>
      <c r="BD312" s="256"/>
      <c r="BE312" s="256"/>
      <c r="BF312" s="256"/>
      <c r="BG312" s="256"/>
      <c r="BH312" s="256"/>
      <c r="BI312" s="256"/>
      <c r="BJ312" s="256"/>
      <c r="BK312" s="256"/>
      <c r="BL312" s="256"/>
      <c r="BM312" s="256"/>
      <c r="BN312" s="256"/>
      <c r="BO312" s="256"/>
      <c r="BP312" s="256"/>
      <c r="BQ312" s="256"/>
      <c r="BR312" s="256"/>
      <c r="BS312" s="256"/>
      <c r="BT312" s="256"/>
      <c r="BU312" s="256"/>
      <c r="BV312" s="256"/>
      <c r="BW312" s="256"/>
      <c r="BX312" s="256"/>
      <c r="BY312" s="256"/>
      <c r="BZ312" s="256"/>
      <c r="CA312" s="256"/>
      <c r="CB312" s="256"/>
      <c r="CC312" s="256"/>
      <c r="CD312" s="256"/>
      <c r="CE312" s="256"/>
      <c r="CF312" s="256"/>
      <c r="CG312" s="256"/>
      <c r="CH312" s="256"/>
      <c r="CI312" s="256"/>
      <c r="CJ312" s="256"/>
      <c r="CK312" s="256"/>
      <c r="CL312" s="256"/>
      <c r="CM312" s="256"/>
      <c r="CN312" s="256"/>
      <c r="CO312" s="256"/>
      <c r="CP312" s="256"/>
      <c r="CQ312" s="256"/>
      <c r="CR312" s="256"/>
      <c r="CS312" s="256"/>
      <c r="CT312" s="256"/>
      <c r="CU312" s="256"/>
      <c r="CV312" s="256"/>
      <c r="CW312" s="256"/>
      <c r="CX312" s="256"/>
      <c r="CY312" s="256"/>
      <c r="CZ312" s="256"/>
      <c r="DA312" s="256"/>
      <c r="DB312" s="256"/>
      <c r="DC312" s="256"/>
      <c r="DD312" s="256"/>
      <c r="DE312" s="256"/>
      <c r="DF312" s="256"/>
      <c r="DG312" s="256"/>
      <c r="DH312" s="256"/>
      <c r="DI312" s="256"/>
      <c r="DJ312" s="256"/>
      <c r="DK312" s="256"/>
      <c r="DL312" s="256"/>
      <c r="DM312" s="256"/>
      <c r="DN312" s="256"/>
      <c r="DO312" s="256"/>
      <c r="DP312" s="256"/>
      <c r="DQ312" s="256"/>
      <c r="DR312" s="256"/>
      <c r="DS312" s="256"/>
      <c r="DT312" s="256"/>
      <c r="DU312" s="256"/>
      <c r="DV312" s="256"/>
      <c r="DW312" s="256"/>
      <c r="DX312" s="256"/>
      <c r="DY312" s="256"/>
      <c r="DZ312" s="256"/>
      <c r="EA312" s="256"/>
      <c r="EB312" s="256"/>
      <c r="EC312" s="256"/>
      <c r="ED312" s="256"/>
      <c r="EE312" s="256"/>
      <c r="EF312" s="256"/>
      <c r="EG312" s="256"/>
      <c r="EH312" s="256"/>
      <c r="EI312" s="256"/>
      <c r="EJ312" s="256"/>
      <c r="EK312" s="256"/>
    </row>
    <row r="313" spans="1:141" s="28" customFormat="1" ht="20.399999999999999" x14ac:dyDescent="0.2">
      <c r="A313" s="40">
        <v>235</v>
      </c>
      <c r="B313" s="56" t="s">
        <v>311</v>
      </c>
      <c r="C313" s="54" t="s">
        <v>153</v>
      </c>
      <c r="D313" s="19">
        <v>1</v>
      </c>
      <c r="E313" s="307">
        <v>66321</v>
      </c>
      <c r="F313" s="303">
        <f t="shared" si="8"/>
        <v>66321</v>
      </c>
      <c r="G313" s="256"/>
      <c r="H313" s="256"/>
      <c r="I313" s="256"/>
      <c r="J313" s="256"/>
      <c r="K313" s="256"/>
      <c r="L313" s="256"/>
      <c r="M313" s="256"/>
      <c r="N313" s="256"/>
      <c r="O313" s="256"/>
      <c r="P313" s="256"/>
      <c r="Q313" s="256"/>
      <c r="R313" s="256"/>
      <c r="S313" s="256"/>
      <c r="T313" s="256"/>
      <c r="U313" s="256"/>
      <c r="V313" s="256"/>
      <c r="W313" s="256"/>
      <c r="X313" s="256"/>
      <c r="Y313" s="256"/>
      <c r="Z313" s="256"/>
      <c r="AA313" s="256"/>
      <c r="AB313" s="256"/>
      <c r="AC313" s="256"/>
      <c r="AD313" s="256"/>
      <c r="AE313" s="256"/>
      <c r="AF313" s="256"/>
      <c r="AG313" s="256"/>
      <c r="AH313" s="256"/>
      <c r="AI313" s="256"/>
      <c r="AJ313" s="256"/>
      <c r="AK313" s="256"/>
      <c r="AL313" s="256"/>
      <c r="AM313" s="256"/>
      <c r="AN313" s="256"/>
      <c r="AO313" s="256"/>
      <c r="AP313" s="256"/>
      <c r="AQ313" s="256"/>
      <c r="AR313" s="256"/>
      <c r="AS313" s="256"/>
      <c r="AT313" s="256"/>
      <c r="AU313" s="256"/>
      <c r="AV313" s="256"/>
      <c r="AW313" s="256"/>
      <c r="AX313" s="256"/>
      <c r="AY313" s="256"/>
      <c r="AZ313" s="256"/>
      <c r="BA313" s="256"/>
      <c r="BB313" s="256"/>
      <c r="BC313" s="256"/>
      <c r="BD313" s="256"/>
      <c r="BE313" s="256"/>
      <c r="BF313" s="256"/>
      <c r="BG313" s="256"/>
      <c r="BH313" s="256"/>
      <c r="BI313" s="256"/>
      <c r="BJ313" s="256"/>
      <c r="BK313" s="256"/>
      <c r="BL313" s="256"/>
      <c r="BM313" s="256"/>
      <c r="BN313" s="256"/>
      <c r="BO313" s="256"/>
      <c r="BP313" s="256"/>
      <c r="BQ313" s="256"/>
      <c r="BR313" s="256"/>
      <c r="BS313" s="256"/>
      <c r="BT313" s="256"/>
      <c r="BU313" s="256"/>
      <c r="BV313" s="256"/>
      <c r="BW313" s="256"/>
      <c r="BX313" s="256"/>
      <c r="BY313" s="256"/>
      <c r="BZ313" s="256"/>
      <c r="CA313" s="256"/>
      <c r="CB313" s="256"/>
      <c r="CC313" s="256"/>
      <c r="CD313" s="256"/>
      <c r="CE313" s="256"/>
      <c r="CF313" s="256"/>
      <c r="CG313" s="256"/>
      <c r="CH313" s="256"/>
      <c r="CI313" s="256"/>
      <c r="CJ313" s="256"/>
      <c r="CK313" s="256"/>
      <c r="CL313" s="256"/>
      <c r="CM313" s="256"/>
      <c r="CN313" s="256"/>
      <c r="CO313" s="256"/>
      <c r="CP313" s="256"/>
      <c r="CQ313" s="256"/>
      <c r="CR313" s="256"/>
      <c r="CS313" s="256"/>
      <c r="CT313" s="256"/>
      <c r="CU313" s="256"/>
      <c r="CV313" s="256"/>
      <c r="CW313" s="256"/>
      <c r="CX313" s="256"/>
      <c r="CY313" s="256"/>
      <c r="CZ313" s="256"/>
      <c r="DA313" s="256"/>
      <c r="DB313" s="256"/>
      <c r="DC313" s="256"/>
      <c r="DD313" s="256"/>
      <c r="DE313" s="256"/>
      <c r="DF313" s="256"/>
      <c r="DG313" s="256"/>
      <c r="DH313" s="256"/>
      <c r="DI313" s="256"/>
      <c r="DJ313" s="256"/>
      <c r="DK313" s="256"/>
      <c r="DL313" s="256"/>
      <c r="DM313" s="256"/>
      <c r="DN313" s="256"/>
      <c r="DO313" s="256"/>
      <c r="DP313" s="256"/>
      <c r="DQ313" s="256"/>
      <c r="DR313" s="256"/>
      <c r="DS313" s="256"/>
      <c r="DT313" s="256"/>
      <c r="DU313" s="256"/>
      <c r="DV313" s="256"/>
      <c r="DW313" s="256"/>
      <c r="DX313" s="256"/>
      <c r="DY313" s="256"/>
      <c r="DZ313" s="256"/>
      <c r="EA313" s="256"/>
      <c r="EB313" s="256"/>
      <c r="EC313" s="256"/>
      <c r="ED313" s="256"/>
      <c r="EE313" s="256"/>
      <c r="EF313" s="256"/>
      <c r="EG313" s="256"/>
      <c r="EH313" s="256"/>
      <c r="EI313" s="256"/>
      <c r="EJ313" s="256"/>
      <c r="EK313" s="256"/>
    </row>
    <row r="314" spans="1:141" s="28" customFormat="1" ht="20.399999999999999" x14ac:dyDescent="0.2">
      <c r="A314" s="40">
        <v>236</v>
      </c>
      <c r="B314" s="56" t="s">
        <v>312</v>
      </c>
      <c r="C314" s="54" t="s">
        <v>153</v>
      </c>
      <c r="D314" s="19">
        <v>1</v>
      </c>
      <c r="E314" s="307">
        <v>239447</v>
      </c>
      <c r="F314" s="303">
        <f t="shared" si="8"/>
        <v>239447</v>
      </c>
      <c r="G314" s="256"/>
      <c r="H314" s="256"/>
      <c r="I314" s="256"/>
      <c r="J314" s="256"/>
      <c r="K314" s="256"/>
      <c r="L314" s="256"/>
      <c r="M314" s="256"/>
      <c r="N314" s="256"/>
      <c r="O314" s="256"/>
      <c r="P314" s="256"/>
      <c r="Q314" s="256"/>
      <c r="R314" s="256"/>
      <c r="S314" s="256"/>
      <c r="T314" s="256"/>
      <c r="U314" s="256"/>
      <c r="V314" s="256"/>
      <c r="W314" s="256"/>
      <c r="X314" s="256"/>
      <c r="Y314" s="256"/>
      <c r="Z314" s="256"/>
      <c r="AA314" s="256"/>
      <c r="AB314" s="256"/>
      <c r="AC314" s="256"/>
      <c r="AD314" s="256"/>
      <c r="AE314" s="256"/>
      <c r="AF314" s="256"/>
      <c r="AG314" s="256"/>
      <c r="AH314" s="256"/>
      <c r="AI314" s="256"/>
      <c r="AJ314" s="256"/>
      <c r="AK314" s="256"/>
      <c r="AL314" s="256"/>
      <c r="AM314" s="256"/>
      <c r="AN314" s="256"/>
      <c r="AO314" s="256"/>
      <c r="AP314" s="256"/>
      <c r="AQ314" s="256"/>
      <c r="AR314" s="256"/>
      <c r="AS314" s="256"/>
      <c r="AT314" s="256"/>
      <c r="AU314" s="256"/>
      <c r="AV314" s="256"/>
      <c r="AW314" s="256"/>
      <c r="AX314" s="256"/>
      <c r="AY314" s="256"/>
      <c r="AZ314" s="256"/>
      <c r="BA314" s="256"/>
      <c r="BB314" s="256"/>
      <c r="BC314" s="256"/>
      <c r="BD314" s="256"/>
      <c r="BE314" s="256"/>
      <c r="BF314" s="256"/>
      <c r="BG314" s="256"/>
      <c r="BH314" s="256"/>
      <c r="BI314" s="256"/>
      <c r="BJ314" s="256"/>
      <c r="BK314" s="256"/>
      <c r="BL314" s="256"/>
      <c r="BM314" s="256"/>
      <c r="BN314" s="256"/>
      <c r="BO314" s="256"/>
      <c r="BP314" s="256"/>
      <c r="BQ314" s="256"/>
      <c r="BR314" s="256"/>
      <c r="BS314" s="256"/>
      <c r="BT314" s="256"/>
      <c r="BU314" s="256"/>
      <c r="BV314" s="256"/>
      <c r="BW314" s="256"/>
      <c r="BX314" s="256"/>
      <c r="BY314" s="256"/>
      <c r="BZ314" s="256"/>
      <c r="CA314" s="256"/>
      <c r="CB314" s="256"/>
      <c r="CC314" s="256"/>
      <c r="CD314" s="256"/>
      <c r="CE314" s="256"/>
      <c r="CF314" s="256"/>
      <c r="CG314" s="256"/>
      <c r="CH314" s="256"/>
      <c r="CI314" s="256"/>
      <c r="CJ314" s="256"/>
      <c r="CK314" s="256"/>
      <c r="CL314" s="256"/>
      <c r="CM314" s="256"/>
      <c r="CN314" s="256"/>
      <c r="CO314" s="256"/>
      <c r="CP314" s="256"/>
      <c r="CQ314" s="256"/>
      <c r="CR314" s="256"/>
      <c r="CS314" s="256"/>
      <c r="CT314" s="256"/>
      <c r="CU314" s="256"/>
      <c r="CV314" s="256"/>
      <c r="CW314" s="256"/>
      <c r="CX314" s="256"/>
      <c r="CY314" s="256"/>
      <c r="CZ314" s="256"/>
      <c r="DA314" s="256"/>
      <c r="DB314" s="256"/>
      <c r="DC314" s="256"/>
      <c r="DD314" s="256"/>
      <c r="DE314" s="256"/>
      <c r="DF314" s="256"/>
      <c r="DG314" s="256"/>
      <c r="DH314" s="256"/>
      <c r="DI314" s="256"/>
      <c r="DJ314" s="256"/>
      <c r="DK314" s="256"/>
      <c r="DL314" s="256"/>
      <c r="DM314" s="256"/>
      <c r="DN314" s="256"/>
      <c r="DO314" s="256"/>
      <c r="DP314" s="256"/>
      <c r="DQ314" s="256"/>
      <c r="DR314" s="256"/>
      <c r="DS314" s="256"/>
      <c r="DT314" s="256"/>
      <c r="DU314" s="256"/>
      <c r="DV314" s="256"/>
      <c r="DW314" s="256"/>
      <c r="DX314" s="256"/>
      <c r="DY314" s="256"/>
      <c r="DZ314" s="256"/>
      <c r="EA314" s="256"/>
      <c r="EB314" s="256"/>
      <c r="EC314" s="256"/>
      <c r="ED314" s="256"/>
      <c r="EE314" s="256"/>
      <c r="EF314" s="256"/>
      <c r="EG314" s="256"/>
      <c r="EH314" s="256"/>
      <c r="EI314" s="256"/>
      <c r="EJ314" s="256"/>
      <c r="EK314" s="256"/>
    </row>
    <row r="315" spans="1:141" s="28" customFormat="1" x14ac:dyDescent="0.2">
      <c r="A315" s="40">
        <v>237</v>
      </c>
      <c r="B315" s="56" t="s">
        <v>270</v>
      </c>
      <c r="C315" s="54" t="s">
        <v>152</v>
      </c>
      <c r="D315" s="19">
        <v>1</v>
      </c>
      <c r="E315" s="307">
        <v>68718</v>
      </c>
      <c r="F315" s="303">
        <f t="shared" si="8"/>
        <v>68718</v>
      </c>
      <c r="G315" s="256"/>
      <c r="H315" s="256"/>
      <c r="I315" s="256"/>
      <c r="J315" s="256"/>
      <c r="K315" s="256"/>
      <c r="L315" s="256"/>
      <c r="M315" s="256"/>
      <c r="N315" s="256"/>
      <c r="O315" s="256"/>
      <c r="P315" s="256"/>
      <c r="Q315" s="256"/>
      <c r="R315" s="256"/>
      <c r="S315" s="256"/>
      <c r="T315" s="256"/>
      <c r="U315" s="256"/>
      <c r="V315" s="256"/>
      <c r="W315" s="256"/>
      <c r="X315" s="256"/>
      <c r="Y315" s="256"/>
      <c r="Z315" s="256"/>
      <c r="AA315" s="256"/>
      <c r="AB315" s="256"/>
      <c r="AC315" s="256"/>
      <c r="AD315" s="256"/>
      <c r="AE315" s="256"/>
      <c r="AF315" s="256"/>
      <c r="AG315" s="256"/>
      <c r="AH315" s="256"/>
      <c r="AI315" s="256"/>
      <c r="AJ315" s="256"/>
      <c r="AK315" s="256"/>
      <c r="AL315" s="256"/>
      <c r="AM315" s="256"/>
      <c r="AN315" s="256"/>
      <c r="AO315" s="256"/>
      <c r="AP315" s="256"/>
      <c r="AQ315" s="256"/>
      <c r="AR315" s="256"/>
      <c r="AS315" s="256"/>
      <c r="AT315" s="256"/>
      <c r="AU315" s="256"/>
      <c r="AV315" s="256"/>
      <c r="AW315" s="256"/>
      <c r="AX315" s="256"/>
      <c r="AY315" s="256"/>
      <c r="AZ315" s="256"/>
      <c r="BA315" s="256"/>
      <c r="BB315" s="256"/>
      <c r="BC315" s="256"/>
      <c r="BD315" s="256"/>
      <c r="BE315" s="256"/>
      <c r="BF315" s="256"/>
      <c r="BG315" s="256"/>
      <c r="BH315" s="256"/>
      <c r="BI315" s="256"/>
      <c r="BJ315" s="256"/>
      <c r="BK315" s="256"/>
      <c r="BL315" s="256"/>
      <c r="BM315" s="256"/>
      <c r="BN315" s="256"/>
      <c r="BO315" s="256"/>
      <c r="BP315" s="256"/>
      <c r="BQ315" s="256"/>
      <c r="BR315" s="256"/>
      <c r="BS315" s="256"/>
      <c r="BT315" s="256"/>
      <c r="BU315" s="256"/>
      <c r="BV315" s="256"/>
      <c r="BW315" s="256"/>
      <c r="BX315" s="256"/>
      <c r="BY315" s="256"/>
      <c r="BZ315" s="256"/>
      <c r="CA315" s="256"/>
      <c r="CB315" s="256"/>
      <c r="CC315" s="256"/>
      <c r="CD315" s="256"/>
      <c r="CE315" s="256"/>
      <c r="CF315" s="256"/>
      <c r="CG315" s="256"/>
      <c r="CH315" s="256"/>
      <c r="CI315" s="256"/>
      <c r="CJ315" s="256"/>
      <c r="CK315" s="256"/>
      <c r="CL315" s="256"/>
      <c r="CM315" s="256"/>
      <c r="CN315" s="256"/>
      <c r="CO315" s="256"/>
      <c r="CP315" s="256"/>
      <c r="CQ315" s="256"/>
      <c r="CR315" s="256"/>
      <c r="CS315" s="256"/>
      <c r="CT315" s="256"/>
      <c r="CU315" s="256"/>
      <c r="CV315" s="256"/>
      <c r="CW315" s="256"/>
      <c r="CX315" s="256"/>
      <c r="CY315" s="256"/>
      <c r="CZ315" s="256"/>
      <c r="DA315" s="256"/>
      <c r="DB315" s="256"/>
      <c r="DC315" s="256"/>
      <c r="DD315" s="256"/>
      <c r="DE315" s="256"/>
      <c r="DF315" s="256"/>
      <c r="DG315" s="256"/>
      <c r="DH315" s="256"/>
      <c r="DI315" s="256"/>
      <c r="DJ315" s="256"/>
      <c r="DK315" s="256"/>
      <c r="DL315" s="256"/>
      <c r="DM315" s="256"/>
      <c r="DN315" s="256"/>
      <c r="DO315" s="256"/>
      <c r="DP315" s="256"/>
      <c r="DQ315" s="256"/>
      <c r="DR315" s="256"/>
      <c r="DS315" s="256"/>
      <c r="DT315" s="256"/>
      <c r="DU315" s="256"/>
      <c r="DV315" s="256"/>
      <c r="DW315" s="256"/>
      <c r="DX315" s="256"/>
      <c r="DY315" s="256"/>
      <c r="DZ315" s="256"/>
      <c r="EA315" s="256"/>
      <c r="EB315" s="256"/>
      <c r="EC315" s="256"/>
      <c r="ED315" s="256"/>
      <c r="EE315" s="256"/>
      <c r="EF315" s="256"/>
      <c r="EG315" s="256"/>
      <c r="EH315" s="256"/>
      <c r="EI315" s="256"/>
      <c r="EJ315" s="256"/>
      <c r="EK315" s="256"/>
    </row>
    <row r="316" spans="1:141" s="32" customFormat="1" ht="17.25" customHeight="1" x14ac:dyDescent="0.2">
      <c r="A316" s="40">
        <v>238</v>
      </c>
      <c r="B316" s="55" t="s">
        <v>273</v>
      </c>
      <c r="C316" s="54" t="s">
        <v>152</v>
      </c>
      <c r="D316" s="19">
        <v>1</v>
      </c>
      <c r="E316" s="307">
        <v>58146</v>
      </c>
      <c r="F316" s="303">
        <f t="shared" si="8"/>
        <v>58146</v>
      </c>
      <c r="G316" s="257"/>
      <c r="H316" s="257"/>
      <c r="I316" s="257"/>
      <c r="J316" s="257"/>
      <c r="K316" s="257"/>
      <c r="L316" s="257"/>
      <c r="M316" s="257"/>
      <c r="N316" s="257"/>
      <c r="O316" s="257"/>
      <c r="P316" s="257"/>
      <c r="Q316" s="257"/>
      <c r="R316" s="257"/>
      <c r="S316" s="257"/>
      <c r="T316" s="257"/>
      <c r="U316" s="257"/>
      <c r="V316" s="257"/>
      <c r="W316" s="257"/>
      <c r="X316" s="257"/>
      <c r="Y316" s="257"/>
      <c r="Z316" s="257"/>
      <c r="AA316" s="257"/>
      <c r="AB316" s="257"/>
      <c r="AC316" s="257"/>
      <c r="AD316" s="257"/>
      <c r="AE316" s="257"/>
      <c r="AF316" s="257"/>
      <c r="AG316" s="257"/>
      <c r="AH316" s="257"/>
      <c r="AI316" s="257"/>
      <c r="AJ316" s="257"/>
      <c r="AK316" s="257"/>
      <c r="AL316" s="257"/>
      <c r="AM316" s="257"/>
      <c r="AN316" s="257"/>
      <c r="AO316" s="257"/>
      <c r="AP316" s="257"/>
      <c r="AQ316" s="257"/>
      <c r="AR316" s="257"/>
      <c r="AS316" s="257"/>
      <c r="AT316" s="257"/>
      <c r="AU316" s="257"/>
      <c r="AV316" s="257"/>
      <c r="AW316" s="257"/>
      <c r="AX316" s="257"/>
      <c r="AY316" s="257"/>
      <c r="AZ316" s="257"/>
      <c r="BA316" s="257"/>
      <c r="BB316" s="257"/>
      <c r="BC316" s="257"/>
      <c r="BD316" s="257"/>
      <c r="BE316" s="257"/>
      <c r="BF316" s="257"/>
      <c r="BG316" s="257"/>
      <c r="BH316" s="257"/>
      <c r="BI316" s="257"/>
      <c r="BJ316" s="257"/>
      <c r="BK316" s="257"/>
      <c r="BL316" s="257"/>
      <c r="BM316" s="257"/>
      <c r="BN316" s="257"/>
      <c r="BO316" s="257"/>
      <c r="BP316" s="257"/>
      <c r="BQ316" s="257"/>
      <c r="BR316" s="257"/>
      <c r="BS316" s="257"/>
      <c r="BT316" s="257"/>
      <c r="BU316" s="257"/>
      <c r="BV316" s="257"/>
      <c r="BW316" s="257"/>
      <c r="BX316" s="257"/>
      <c r="BY316" s="257"/>
      <c r="BZ316" s="257"/>
      <c r="CA316" s="257"/>
      <c r="CB316" s="257"/>
      <c r="CC316" s="257"/>
      <c r="CD316" s="257"/>
      <c r="CE316" s="257"/>
      <c r="CF316" s="257"/>
      <c r="CG316" s="257"/>
      <c r="CH316" s="257"/>
      <c r="CI316" s="257"/>
      <c r="CJ316" s="257"/>
      <c r="CK316" s="257"/>
      <c r="CL316" s="257"/>
      <c r="CM316" s="257"/>
      <c r="CN316" s="257"/>
      <c r="CO316" s="257"/>
      <c r="CP316" s="257"/>
      <c r="CQ316" s="257"/>
      <c r="CR316" s="257"/>
      <c r="CS316" s="257"/>
      <c r="CT316" s="257"/>
      <c r="CU316" s="257"/>
      <c r="CV316" s="257"/>
      <c r="CW316" s="257"/>
      <c r="CX316" s="257"/>
      <c r="CY316" s="257"/>
      <c r="CZ316" s="257"/>
      <c r="DA316" s="257"/>
      <c r="DB316" s="257"/>
      <c r="DC316" s="257"/>
      <c r="DD316" s="257"/>
      <c r="DE316" s="257"/>
      <c r="DF316" s="257"/>
      <c r="DG316" s="257"/>
      <c r="DH316" s="257"/>
      <c r="DI316" s="257"/>
      <c r="DJ316" s="257"/>
      <c r="DK316" s="257"/>
      <c r="DL316" s="257"/>
      <c r="DM316" s="257"/>
      <c r="DN316" s="257"/>
      <c r="DO316" s="257"/>
      <c r="DP316" s="257"/>
      <c r="DQ316" s="257"/>
      <c r="DR316" s="257"/>
      <c r="DS316" s="257"/>
      <c r="DT316" s="257"/>
      <c r="DU316" s="257"/>
      <c r="DV316" s="257"/>
      <c r="DW316" s="257"/>
      <c r="DX316" s="257"/>
      <c r="DY316" s="257"/>
      <c r="DZ316" s="257"/>
      <c r="EA316" s="257"/>
      <c r="EB316" s="257"/>
      <c r="EC316" s="257"/>
      <c r="ED316" s="257"/>
      <c r="EE316" s="257"/>
      <c r="EF316" s="257"/>
      <c r="EG316" s="257"/>
      <c r="EH316" s="257"/>
      <c r="EI316" s="257"/>
      <c r="EJ316" s="257"/>
      <c r="EK316" s="257"/>
    </row>
    <row r="317" spans="1:141" ht="18" customHeight="1" x14ac:dyDescent="0.2">
      <c r="A317" s="40">
        <v>239</v>
      </c>
      <c r="B317" s="55" t="s">
        <v>313</v>
      </c>
      <c r="C317" s="54" t="s">
        <v>152</v>
      </c>
      <c r="D317" s="19">
        <v>1</v>
      </c>
      <c r="E317" s="307">
        <v>73677</v>
      </c>
      <c r="F317" s="303">
        <f t="shared" si="8"/>
        <v>73677</v>
      </c>
    </row>
    <row r="318" spans="1:141" x14ac:dyDescent="0.2">
      <c r="A318" s="40">
        <v>240</v>
      </c>
      <c r="B318" s="55" t="s">
        <v>314</v>
      </c>
      <c r="C318" s="54" t="s">
        <v>152</v>
      </c>
      <c r="D318" s="19">
        <v>1</v>
      </c>
      <c r="E318" s="307">
        <v>123212</v>
      </c>
      <c r="F318" s="303">
        <f t="shared" si="8"/>
        <v>123212</v>
      </c>
    </row>
    <row r="319" spans="1:141" ht="30.6" x14ac:dyDescent="0.2">
      <c r="A319" s="40">
        <v>241</v>
      </c>
      <c r="B319" s="53" t="s">
        <v>315</v>
      </c>
      <c r="C319" s="54" t="s">
        <v>153</v>
      </c>
      <c r="D319" s="19">
        <v>1</v>
      </c>
      <c r="E319" s="307">
        <v>395778</v>
      </c>
      <c r="F319" s="303">
        <f t="shared" si="8"/>
        <v>395778</v>
      </c>
    </row>
    <row r="320" spans="1:141" s="28" customFormat="1" x14ac:dyDescent="0.2">
      <c r="A320" s="40">
        <v>242</v>
      </c>
      <c r="B320" s="56" t="s">
        <v>316</v>
      </c>
      <c r="C320" s="54" t="s">
        <v>153</v>
      </c>
      <c r="D320" s="19">
        <v>1</v>
      </c>
      <c r="E320" s="307">
        <v>18436</v>
      </c>
      <c r="F320" s="303">
        <f t="shared" si="8"/>
        <v>18436</v>
      </c>
      <c r="G320" s="256"/>
      <c r="H320" s="256"/>
      <c r="I320" s="256"/>
      <c r="J320" s="256"/>
      <c r="K320" s="256"/>
      <c r="L320" s="256"/>
      <c r="M320" s="256"/>
      <c r="N320" s="256"/>
      <c r="O320" s="256"/>
      <c r="P320" s="256"/>
      <c r="Q320" s="256"/>
      <c r="R320" s="256"/>
      <c r="S320" s="256"/>
      <c r="T320" s="256"/>
      <c r="U320" s="256"/>
      <c r="V320" s="256"/>
      <c r="W320" s="256"/>
      <c r="X320" s="256"/>
      <c r="Y320" s="256"/>
      <c r="Z320" s="256"/>
      <c r="AA320" s="256"/>
      <c r="AB320" s="256"/>
      <c r="AC320" s="256"/>
      <c r="AD320" s="256"/>
      <c r="AE320" s="256"/>
      <c r="AF320" s="256"/>
      <c r="AG320" s="256"/>
      <c r="AH320" s="256"/>
      <c r="AI320" s="256"/>
      <c r="AJ320" s="256"/>
      <c r="AK320" s="256"/>
      <c r="AL320" s="256"/>
      <c r="AM320" s="256"/>
      <c r="AN320" s="256"/>
      <c r="AO320" s="256"/>
      <c r="AP320" s="256"/>
      <c r="AQ320" s="256"/>
      <c r="AR320" s="256"/>
      <c r="AS320" s="256"/>
      <c r="AT320" s="256"/>
      <c r="AU320" s="256"/>
      <c r="AV320" s="256"/>
      <c r="AW320" s="256"/>
      <c r="AX320" s="256"/>
      <c r="AY320" s="256"/>
      <c r="AZ320" s="256"/>
      <c r="BA320" s="256"/>
      <c r="BB320" s="256"/>
      <c r="BC320" s="256"/>
      <c r="BD320" s="256"/>
      <c r="BE320" s="256"/>
      <c r="BF320" s="256"/>
      <c r="BG320" s="256"/>
      <c r="BH320" s="256"/>
      <c r="BI320" s="256"/>
      <c r="BJ320" s="256"/>
      <c r="BK320" s="256"/>
      <c r="BL320" s="256"/>
      <c r="BM320" s="256"/>
      <c r="BN320" s="256"/>
      <c r="BO320" s="256"/>
      <c r="BP320" s="256"/>
      <c r="BQ320" s="256"/>
      <c r="BR320" s="256"/>
      <c r="BS320" s="256"/>
      <c r="BT320" s="256"/>
      <c r="BU320" s="256"/>
      <c r="BV320" s="256"/>
      <c r="BW320" s="256"/>
      <c r="BX320" s="256"/>
      <c r="BY320" s="256"/>
      <c r="BZ320" s="256"/>
      <c r="CA320" s="256"/>
      <c r="CB320" s="256"/>
      <c r="CC320" s="256"/>
      <c r="CD320" s="256"/>
      <c r="CE320" s="256"/>
      <c r="CF320" s="256"/>
      <c r="CG320" s="256"/>
      <c r="CH320" s="256"/>
      <c r="CI320" s="256"/>
      <c r="CJ320" s="256"/>
      <c r="CK320" s="256"/>
      <c r="CL320" s="256"/>
      <c r="CM320" s="256"/>
      <c r="CN320" s="256"/>
      <c r="CO320" s="256"/>
      <c r="CP320" s="256"/>
      <c r="CQ320" s="256"/>
      <c r="CR320" s="256"/>
      <c r="CS320" s="256"/>
      <c r="CT320" s="256"/>
      <c r="CU320" s="256"/>
      <c r="CV320" s="256"/>
      <c r="CW320" s="256"/>
      <c r="CX320" s="256"/>
      <c r="CY320" s="256"/>
      <c r="CZ320" s="256"/>
      <c r="DA320" s="256"/>
      <c r="DB320" s="256"/>
      <c r="DC320" s="256"/>
      <c r="DD320" s="256"/>
      <c r="DE320" s="256"/>
      <c r="DF320" s="256"/>
      <c r="DG320" s="256"/>
      <c r="DH320" s="256"/>
      <c r="DI320" s="256"/>
      <c r="DJ320" s="256"/>
      <c r="DK320" s="256"/>
      <c r="DL320" s="256"/>
      <c r="DM320" s="256"/>
      <c r="DN320" s="256"/>
      <c r="DO320" s="256"/>
      <c r="DP320" s="256"/>
      <c r="DQ320" s="256"/>
      <c r="DR320" s="256"/>
      <c r="DS320" s="256"/>
      <c r="DT320" s="256"/>
      <c r="DU320" s="256"/>
      <c r="DV320" s="256"/>
      <c r="DW320" s="256"/>
      <c r="DX320" s="256"/>
      <c r="DY320" s="256"/>
      <c r="DZ320" s="256"/>
      <c r="EA320" s="256"/>
      <c r="EB320" s="256"/>
      <c r="EC320" s="256"/>
      <c r="ED320" s="256"/>
      <c r="EE320" s="256"/>
      <c r="EF320" s="256"/>
      <c r="EG320" s="256"/>
      <c r="EH320" s="256"/>
      <c r="EI320" s="256"/>
      <c r="EJ320" s="256"/>
      <c r="EK320" s="256"/>
    </row>
    <row r="321" spans="1:141" s="28" customFormat="1" x14ac:dyDescent="0.2">
      <c r="A321" s="40">
        <v>243</v>
      </c>
      <c r="B321" s="56" t="s">
        <v>317</v>
      </c>
      <c r="C321" s="54" t="s">
        <v>153</v>
      </c>
      <c r="D321" s="19">
        <v>1</v>
      </c>
      <c r="E321" s="307">
        <v>57646</v>
      </c>
      <c r="F321" s="303">
        <f t="shared" si="8"/>
        <v>57646</v>
      </c>
      <c r="G321" s="256"/>
      <c r="H321" s="256"/>
      <c r="I321" s="256"/>
      <c r="J321" s="256"/>
      <c r="K321" s="256"/>
      <c r="L321" s="256"/>
      <c r="M321" s="256"/>
      <c r="N321" s="256"/>
      <c r="O321" s="256"/>
      <c r="P321" s="256"/>
      <c r="Q321" s="256"/>
      <c r="R321" s="256"/>
      <c r="S321" s="256"/>
      <c r="T321" s="256"/>
      <c r="U321" s="256"/>
      <c r="V321" s="256"/>
      <c r="W321" s="256"/>
      <c r="X321" s="256"/>
      <c r="Y321" s="256"/>
      <c r="Z321" s="256"/>
      <c r="AA321" s="256"/>
      <c r="AB321" s="256"/>
      <c r="AC321" s="256"/>
      <c r="AD321" s="256"/>
      <c r="AE321" s="256"/>
      <c r="AF321" s="256"/>
      <c r="AG321" s="256"/>
      <c r="AH321" s="256"/>
      <c r="AI321" s="256"/>
      <c r="AJ321" s="256"/>
      <c r="AK321" s="256"/>
      <c r="AL321" s="256"/>
      <c r="AM321" s="256"/>
      <c r="AN321" s="256"/>
      <c r="AO321" s="256"/>
      <c r="AP321" s="256"/>
      <c r="AQ321" s="256"/>
      <c r="AR321" s="256"/>
      <c r="AS321" s="256"/>
      <c r="AT321" s="256"/>
      <c r="AU321" s="256"/>
      <c r="AV321" s="256"/>
      <c r="AW321" s="256"/>
      <c r="AX321" s="256"/>
      <c r="AY321" s="256"/>
      <c r="AZ321" s="256"/>
      <c r="BA321" s="256"/>
      <c r="BB321" s="256"/>
      <c r="BC321" s="256"/>
      <c r="BD321" s="256"/>
      <c r="BE321" s="256"/>
      <c r="BF321" s="256"/>
      <c r="BG321" s="256"/>
      <c r="BH321" s="256"/>
      <c r="BI321" s="256"/>
      <c r="BJ321" s="256"/>
      <c r="BK321" s="256"/>
      <c r="BL321" s="256"/>
      <c r="BM321" s="256"/>
      <c r="BN321" s="256"/>
      <c r="BO321" s="256"/>
      <c r="BP321" s="256"/>
      <c r="BQ321" s="256"/>
      <c r="BR321" s="256"/>
      <c r="BS321" s="256"/>
      <c r="BT321" s="256"/>
      <c r="BU321" s="256"/>
      <c r="BV321" s="256"/>
      <c r="BW321" s="256"/>
      <c r="BX321" s="256"/>
      <c r="BY321" s="256"/>
      <c r="BZ321" s="256"/>
      <c r="CA321" s="256"/>
      <c r="CB321" s="256"/>
      <c r="CC321" s="256"/>
      <c r="CD321" s="256"/>
      <c r="CE321" s="256"/>
      <c r="CF321" s="256"/>
      <c r="CG321" s="256"/>
      <c r="CH321" s="256"/>
      <c r="CI321" s="256"/>
      <c r="CJ321" s="256"/>
      <c r="CK321" s="256"/>
      <c r="CL321" s="256"/>
      <c r="CM321" s="256"/>
      <c r="CN321" s="256"/>
      <c r="CO321" s="256"/>
      <c r="CP321" s="256"/>
      <c r="CQ321" s="256"/>
      <c r="CR321" s="256"/>
      <c r="CS321" s="256"/>
      <c r="CT321" s="256"/>
      <c r="CU321" s="256"/>
      <c r="CV321" s="256"/>
      <c r="CW321" s="256"/>
      <c r="CX321" s="256"/>
      <c r="CY321" s="256"/>
      <c r="CZ321" s="256"/>
      <c r="DA321" s="256"/>
      <c r="DB321" s="256"/>
      <c r="DC321" s="256"/>
      <c r="DD321" s="256"/>
      <c r="DE321" s="256"/>
      <c r="DF321" s="256"/>
      <c r="DG321" s="256"/>
      <c r="DH321" s="256"/>
      <c r="DI321" s="256"/>
      <c r="DJ321" s="256"/>
      <c r="DK321" s="256"/>
      <c r="DL321" s="256"/>
      <c r="DM321" s="256"/>
      <c r="DN321" s="256"/>
      <c r="DO321" s="256"/>
      <c r="DP321" s="256"/>
      <c r="DQ321" s="256"/>
      <c r="DR321" s="256"/>
      <c r="DS321" s="256"/>
      <c r="DT321" s="256"/>
      <c r="DU321" s="256"/>
      <c r="DV321" s="256"/>
      <c r="DW321" s="256"/>
      <c r="DX321" s="256"/>
      <c r="DY321" s="256"/>
      <c r="DZ321" s="256"/>
      <c r="EA321" s="256"/>
      <c r="EB321" s="256"/>
      <c r="EC321" s="256"/>
      <c r="ED321" s="256"/>
      <c r="EE321" s="256"/>
      <c r="EF321" s="256"/>
      <c r="EG321" s="256"/>
      <c r="EH321" s="256"/>
      <c r="EI321" s="256"/>
      <c r="EJ321" s="256"/>
      <c r="EK321" s="256"/>
    </row>
    <row r="322" spans="1:141" s="28" customFormat="1" x14ac:dyDescent="0.2">
      <c r="A322" s="40">
        <v>244</v>
      </c>
      <c r="B322" s="56" t="s">
        <v>318</v>
      </c>
      <c r="C322" s="54" t="s">
        <v>153</v>
      </c>
      <c r="D322" s="19">
        <v>1</v>
      </c>
      <c r="E322" s="307">
        <v>57608</v>
      </c>
      <c r="F322" s="303">
        <f t="shared" si="8"/>
        <v>57608</v>
      </c>
      <c r="G322" s="256"/>
      <c r="H322" s="256"/>
      <c r="I322" s="256"/>
      <c r="J322" s="256"/>
      <c r="K322" s="256"/>
      <c r="L322" s="256"/>
      <c r="M322" s="256"/>
      <c r="N322" s="256"/>
      <c r="O322" s="256"/>
      <c r="P322" s="256"/>
      <c r="Q322" s="256"/>
      <c r="R322" s="256"/>
      <c r="S322" s="256"/>
      <c r="T322" s="256"/>
      <c r="U322" s="256"/>
      <c r="V322" s="256"/>
      <c r="W322" s="256"/>
      <c r="X322" s="256"/>
      <c r="Y322" s="256"/>
      <c r="Z322" s="256"/>
      <c r="AA322" s="256"/>
      <c r="AB322" s="256"/>
      <c r="AC322" s="256"/>
      <c r="AD322" s="256"/>
      <c r="AE322" s="256"/>
      <c r="AF322" s="256"/>
      <c r="AG322" s="256"/>
      <c r="AH322" s="256"/>
      <c r="AI322" s="256"/>
      <c r="AJ322" s="256"/>
      <c r="AK322" s="256"/>
      <c r="AL322" s="256"/>
      <c r="AM322" s="256"/>
      <c r="AN322" s="256"/>
      <c r="AO322" s="256"/>
      <c r="AP322" s="256"/>
      <c r="AQ322" s="256"/>
      <c r="AR322" s="256"/>
      <c r="AS322" s="256"/>
      <c r="AT322" s="256"/>
      <c r="AU322" s="256"/>
      <c r="AV322" s="256"/>
      <c r="AW322" s="256"/>
      <c r="AX322" s="256"/>
      <c r="AY322" s="256"/>
      <c r="AZ322" s="256"/>
      <c r="BA322" s="256"/>
      <c r="BB322" s="256"/>
      <c r="BC322" s="256"/>
      <c r="BD322" s="256"/>
      <c r="BE322" s="256"/>
      <c r="BF322" s="256"/>
      <c r="BG322" s="256"/>
      <c r="BH322" s="256"/>
      <c r="BI322" s="256"/>
      <c r="BJ322" s="256"/>
      <c r="BK322" s="256"/>
      <c r="BL322" s="256"/>
      <c r="BM322" s="256"/>
      <c r="BN322" s="256"/>
      <c r="BO322" s="256"/>
      <c r="BP322" s="256"/>
      <c r="BQ322" s="256"/>
      <c r="BR322" s="256"/>
      <c r="BS322" s="256"/>
      <c r="BT322" s="256"/>
      <c r="BU322" s="256"/>
      <c r="BV322" s="256"/>
      <c r="BW322" s="256"/>
      <c r="BX322" s="256"/>
      <c r="BY322" s="256"/>
      <c r="BZ322" s="256"/>
      <c r="CA322" s="256"/>
      <c r="CB322" s="256"/>
      <c r="CC322" s="256"/>
      <c r="CD322" s="256"/>
      <c r="CE322" s="256"/>
      <c r="CF322" s="256"/>
      <c r="CG322" s="256"/>
      <c r="CH322" s="256"/>
      <c r="CI322" s="256"/>
      <c r="CJ322" s="256"/>
      <c r="CK322" s="256"/>
      <c r="CL322" s="256"/>
      <c r="CM322" s="256"/>
      <c r="CN322" s="256"/>
      <c r="CO322" s="256"/>
      <c r="CP322" s="256"/>
      <c r="CQ322" s="256"/>
      <c r="CR322" s="256"/>
      <c r="CS322" s="256"/>
      <c r="CT322" s="256"/>
      <c r="CU322" s="256"/>
      <c r="CV322" s="256"/>
      <c r="CW322" s="256"/>
      <c r="CX322" s="256"/>
      <c r="CY322" s="256"/>
      <c r="CZ322" s="256"/>
      <c r="DA322" s="256"/>
      <c r="DB322" s="256"/>
      <c r="DC322" s="256"/>
      <c r="DD322" s="256"/>
      <c r="DE322" s="256"/>
      <c r="DF322" s="256"/>
      <c r="DG322" s="256"/>
      <c r="DH322" s="256"/>
      <c r="DI322" s="256"/>
      <c r="DJ322" s="256"/>
      <c r="DK322" s="256"/>
      <c r="DL322" s="256"/>
      <c r="DM322" s="256"/>
      <c r="DN322" s="256"/>
      <c r="DO322" s="256"/>
      <c r="DP322" s="256"/>
      <c r="DQ322" s="256"/>
      <c r="DR322" s="256"/>
      <c r="DS322" s="256"/>
      <c r="DT322" s="256"/>
      <c r="DU322" s="256"/>
      <c r="DV322" s="256"/>
      <c r="DW322" s="256"/>
      <c r="DX322" s="256"/>
      <c r="DY322" s="256"/>
      <c r="DZ322" s="256"/>
      <c r="EA322" s="256"/>
      <c r="EB322" s="256"/>
      <c r="EC322" s="256"/>
      <c r="ED322" s="256"/>
      <c r="EE322" s="256"/>
      <c r="EF322" s="256"/>
      <c r="EG322" s="256"/>
      <c r="EH322" s="256"/>
      <c r="EI322" s="256"/>
      <c r="EJ322" s="256"/>
      <c r="EK322" s="256"/>
    </row>
    <row r="323" spans="1:141" s="28" customFormat="1" ht="20.399999999999999" x14ac:dyDescent="0.2">
      <c r="A323" s="40">
        <v>245</v>
      </c>
      <c r="B323" s="56" t="s">
        <v>319</v>
      </c>
      <c r="C323" s="54" t="s">
        <v>156</v>
      </c>
      <c r="D323" s="19">
        <v>1</v>
      </c>
      <c r="E323" s="307">
        <v>198240</v>
      </c>
      <c r="F323" s="303">
        <f t="shared" si="8"/>
        <v>198240</v>
      </c>
      <c r="G323" s="256"/>
      <c r="H323" s="256"/>
      <c r="I323" s="256"/>
      <c r="J323" s="256"/>
      <c r="K323" s="256"/>
      <c r="L323" s="256"/>
      <c r="M323" s="256"/>
      <c r="N323" s="256"/>
      <c r="O323" s="256"/>
      <c r="P323" s="256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  <c r="AA323" s="256"/>
      <c r="AB323" s="256"/>
      <c r="AC323" s="256"/>
      <c r="AD323" s="256"/>
      <c r="AE323" s="256"/>
      <c r="AF323" s="256"/>
      <c r="AG323" s="256"/>
      <c r="AH323" s="256"/>
      <c r="AI323" s="256"/>
      <c r="AJ323" s="256"/>
      <c r="AK323" s="256"/>
      <c r="AL323" s="256"/>
      <c r="AM323" s="256"/>
      <c r="AN323" s="256"/>
      <c r="AO323" s="256"/>
      <c r="AP323" s="256"/>
      <c r="AQ323" s="256"/>
      <c r="AR323" s="256"/>
      <c r="AS323" s="256"/>
      <c r="AT323" s="256"/>
      <c r="AU323" s="256"/>
      <c r="AV323" s="256"/>
      <c r="AW323" s="256"/>
      <c r="AX323" s="256"/>
      <c r="AY323" s="256"/>
      <c r="AZ323" s="256"/>
      <c r="BA323" s="256"/>
      <c r="BB323" s="256"/>
      <c r="BC323" s="256"/>
      <c r="BD323" s="256"/>
      <c r="BE323" s="256"/>
      <c r="BF323" s="256"/>
      <c r="BG323" s="256"/>
      <c r="BH323" s="256"/>
      <c r="BI323" s="256"/>
      <c r="BJ323" s="256"/>
      <c r="BK323" s="256"/>
      <c r="BL323" s="256"/>
      <c r="BM323" s="256"/>
      <c r="BN323" s="256"/>
      <c r="BO323" s="256"/>
      <c r="BP323" s="256"/>
      <c r="BQ323" s="256"/>
      <c r="BR323" s="256"/>
      <c r="BS323" s="256"/>
      <c r="BT323" s="256"/>
      <c r="BU323" s="256"/>
      <c r="BV323" s="256"/>
      <c r="BW323" s="256"/>
      <c r="BX323" s="256"/>
      <c r="BY323" s="256"/>
      <c r="BZ323" s="256"/>
      <c r="CA323" s="256"/>
      <c r="CB323" s="256"/>
      <c r="CC323" s="256"/>
      <c r="CD323" s="256"/>
      <c r="CE323" s="256"/>
      <c r="CF323" s="256"/>
      <c r="CG323" s="256"/>
      <c r="CH323" s="256"/>
      <c r="CI323" s="256"/>
      <c r="CJ323" s="256"/>
      <c r="CK323" s="256"/>
      <c r="CL323" s="256"/>
      <c r="CM323" s="256"/>
      <c r="CN323" s="256"/>
      <c r="CO323" s="256"/>
      <c r="CP323" s="256"/>
      <c r="CQ323" s="256"/>
      <c r="CR323" s="256"/>
      <c r="CS323" s="256"/>
      <c r="CT323" s="256"/>
      <c r="CU323" s="256"/>
      <c r="CV323" s="256"/>
      <c r="CW323" s="256"/>
      <c r="CX323" s="256"/>
      <c r="CY323" s="256"/>
      <c r="CZ323" s="256"/>
      <c r="DA323" s="256"/>
      <c r="DB323" s="256"/>
      <c r="DC323" s="256"/>
      <c r="DD323" s="256"/>
      <c r="DE323" s="256"/>
      <c r="DF323" s="256"/>
      <c r="DG323" s="256"/>
      <c r="DH323" s="256"/>
      <c r="DI323" s="256"/>
      <c r="DJ323" s="256"/>
      <c r="DK323" s="256"/>
      <c r="DL323" s="256"/>
      <c r="DM323" s="256"/>
      <c r="DN323" s="256"/>
      <c r="DO323" s="256"/>
      <c r="DP323" s="256"/>
      <c r="DQ323" s="256"/>
      <c r="DR323" s="256"/>
      <c r="DS323" s="256"/>
      <c r="DT323" s="256"/>
      <c r="DU323" s="256"/>
      <c r="DV323" s="256"/>
      <c r="DW323" s="256"/>
      <c r="DX323" s="256"/>
      <c r="DY323" s="256"/>
      <c r="DZ323" s="256"/>
      <c r="EA323" s="256"/>
      <c r="EB323" s="256"/>
      <c r="EC323" s="256"/>
      <c r="ED323" s="256"/>
      <c r="EE323" s="256"/>
      <c r="EF323" s="256"/>
      <c r="EG323" s="256"/>
      <c r="EH323" s="256"/>
      <c r="EI323" s="256"/>
      <c r="EJ323" s="256"/>
      <c r="EK323" s="256"/>
    </row>
    <row r="324" spans="1:141" s="28" customFormat="1" ht="10.8" thickBot="1" x14ac:dyDescent="0.25">
      <c r="A324" s="40">
        <v>246</v>
      </c>
      <c r="B324" s="188" t="s">
        <v>320</v>
      </c>
      <c r="C324" s="189" t="s">
        <v>153</v>
      </c>
      <c r="D324" s="150">
        <v>1</v>
      </c>
      <c r="E324" s="308">
        <v>146899</v>
      </c>
      <c r="F324" s="303">
        <f t="shared" si="8"/>
        <v>146899</v>
      </c>
      <c r="G324" s="256"/>
      <c r="H324" s="256"/>
      <c r="I324" s="256"/>
      <c r="J324" s="256"/>
      <c r="K324" s="256"/>
      <c r="L324" s="256"/>
      <c r="M324" s="256"/>
      <c r="N324" s="256"/>
      <c r="O324" s="256"/>
      <c r="P324" s="256"/>
      <c r="Q324" s="256"/>
      <c r="R324" s="256"/>
      <c r="S324" s="256"/>
      <c r="T324" s="256"/>
      <c r="U324" s="256"/>
      <c r="V324" s="256"/>
      <c r="W324" s="256"/>
      <c r="X324" s="256"/>
      <c r="Y324" s="256"/>
      <c r="Z324" s="256"/>
      <c r="AA324" s="256"/>
      <c r="AB324" s="256"/>
      <c r="AC324" s="256"/>
      <c r="AD324" s="256"/>
      <c r="AE324" s="256"/>
      <c r="AF324" s="256"/>
      <c r="AG324" s="256"/>
      <c r="AH324" s="256"/>
      <c r="AI324" s="256"/>
      <c r="AJ324" s="256"/>
      <c r="AK324" s="256"/>
      <c r="AL324" s="256"/>
      <c r="AM324" s="256"/>
      <c r="AN324" s="256"/>
      <c r="AO324" s="256"/>
      <c r="AP324" s="256"/>
      <c r="AQ324" s="256"/>
      <c r="AR324" s="256"/>
      <c r="AS324" s="256"/>
      <c r="AT324" s="256"/>
      <c r="AU324" s="256"/>
      <c r="AV324" s="256"/>
      <c r="AW324" s="256"/>
      <c r="AX324" s="256"/>
      <c r="AY324" s="256"/>
      <c r="AZ324" s="256"/>
      <c r="BA324" s="256"/>
      <c r="BB324" s="256"/>
      <c r="BC324" s="256"/>
      <c r="BD324" s="256"/>
      <c r="BE324" s="256"/>
      <c r="BF324" s="256"/>
      <c r="BG324" s="256"/>
      <c r="BH324" s="256"/>
      <c r="BI324" s="256"/>
      <c r="BJ324" s="256"/>
      <c r="BK324" s="256"/>
      <c r="BL324" s="256"/>
      <c r="BM324" s="256"/>
      <c r="BN324" s="256"/>
      <c r="BO324" s="256"/>
      <c r="BP324" s="256"/>
      <c r="BQ324" s="256"/>
      <c r="BR324" s="256"/>
      <c r="BS324" s="256"/>
      <c r="BT324" s="256"/>
      <c r="BU324" s="256"/>
      <c r="BV324" s="256"/>
      <c r="BW324" s="256"/>
      <c r="BX324" s="256"/>
      <c r="BY324" s="256"/>
      <c r="BZ324" s="256"/>
      <c r="CA324" s="256"/>
      <c r="CB324" s="256"/>
      <c r="CC324" s="256"/>
      <c r="CD324" s="256"/>
      <c r="CE324" s="256"/>
      <c r="CF324" s="256"/>
      <c r="CG324" s="256"/>
      <c r="CH324" s="256"/>
      <c r="CI324" s="256"/>
      <c r="CJ324" s="256"/>
      <c r="CK324" s="256"/>
      <c r="CL324" s="256"/>
      <c r="CM324" s="256"/>
      <c r="CN324" s="256"/>
      <c r="CO324" s="256"/>
      <c r="CP324" s="256"/>
      <c r="CQ324" s="256"/>
      <c r="CR324" s="256"/>
      <c r="CS324" s="256"/>
      <c r="CT324" s="256"/>
      <c r="CU324" s="256"/>
      <c r="CV324" s="256"/>
      <c r="CW324" s="256"/>
      <c r="CX324" s="256"/>
      <c r="CY324" s="256"/>
      <c r="CZ324" s="256"/>
      <c r="DA324" s="256"/>
      <c r="DB324" s="256"/>
      <c r="DC324" s="256"/>
      <c r="DD324" s="256"/>
      <c r="DE324" s="256"/>
      <c r="DF324" s="256"/>
      <c r="DG324" s="256"/>
      <c r="DH324" s="256"/>
      <c r="DI324" s="256"/>
      <c r="DJ324" s="256"/>
      <c r="DK324" s="256"/>
      <c r="DL324" s="256"/>
      <c r="DM324" s="256"/>
      <c r="DN324" s="256"/>
      <c r="DO324" s="256"/>
      <c r="DP324" s="256"/>
      <c r="DQ324" s="256"/>
      <c r="DR324" s="256"/>
      <c r="DS324" s="256"/>
      <c r="DT324" s="256"/>
      <c r="DU324" s="256"/>
      <c r="DV324" s="256"/>
      <c r="DW324" s="256"/>
      <c r="DX324" s="256"/>
      <c r="DY324" s="256"/>
      <c r="DZ324" s="256"/>
      <c r="EA324" s="256"/>
      <c r="EB324" s="256"/>
      <c r="EC324" s="256"/>
      <c r="ED324" s="256"/>
      <c r="EE324" s="256"/>
      <c r="EF324" s="256"/>
      <c r="EG324" s="256"/>
      <c r="EH324" s="256"/>
      <c r="EI324" s="256"/>
      <c r="EJ324" s="256"/>
      <c r="EK324" s="256"/>
    </row>
    <row r="325" spans="1:141" s="28" customFormat="1" ht="13.2" customHeight="1" x14ac:dyDescent="0.2">
      <c r="A325" s="131"/>
      <c r="B325" s="221" t="s">
        <v>777</v>
      </c>
      <c r="C325" s="155"/>
      <c r="D325" s="156"/>
      <c r="E325" s="260">
        <f>SUM(E280:E324)</f>
        <v>9829596</v>
      </c>
      <c r="F325" s="305"/>
      <c r="G325" s="256"/>
      <c r="H325" s="256"/>
      <c r="I325" s="256"/>
      <c r="J325" s="256"/>
      <c r="K325" s="256"/>
      <c r="L325" s="256"/>
      <c r="M325" s="256"/>
      <c r="N325" s="256"/>
      <c r="O325" s="256"/>
      <c r="P325" s="256"/>
      <c r="Q325" s="256"/>
      <c r="R325" s="256"/>
      <c r="S325" s="256"/>
      <c r="T325" s="256"/>
      <c r="U325" s="256"/>
      <c r="V325" s="256"/>
      <c r="W325" s="256"/>
      <c r="X325" s="256"/>
      <c r="Y325" s="256"/>
      <c r="Z325" s="256"/>
      <c r="AA325" s="256"/>
      <c r="AB325" s="256"/>
      <c r="AC325" s="256"/>
      <c r="AD325" s="256"/>
      <c r="AE325" s="256"/>
      <c r="AF325" s="256"/>
      <c r="AG325" s="256"/>
      <c r="AH325" s="256"/>
      <c r="AI325" s="256"/>
      <c r="AJ325" s="256"/>
      <c r="AK325" s="256"/>
      <c r="AL325" s="256"/>
      <c r="AM325" s="256"/>
      <c r="AN325" s="256"/>
      <c r="AO325" s="256"/>
      <c r="AP325" s="256"/>
      <c r="AQ325" s="256"/>
      <c r="AR325" s="256"/>
      <c r="AS325" s="256"/>
      <c r="AT325" s="256"/>
      <c r="AU325" s="256"/>
      <c r="AV325" s="256"/>
      <c r="AW325" s="256"/>
      <c r="AX325" s="256"/>
      <c r="AY325" s="256"/>
      <c r="AZ325" s="256"/>
      <c r="BA325" s="256"/>
      <c r="BB325" s="256"/>
      <c r="BC325" s="256"/>
      <c r="BD325" s="256"/>
      <c r="BE325" s="256"/>
      <c r="BF325" s="256"/>
      <c r="BG325" s="256"/>
      <c r="BH325" s="256"/>
      <c r="BI325" s="256"/>
      <c r="BJ325" s="256"/>
      <c r="BK325" s="256"/>
      <c r="BL325" s="256"/>
      <c r="BM325" s="256"/>
      <c r="BN325" s="256"/>
      <c r="BO325" s="256"/>
      <c r="BP325" s="256"/>
      <c r="BQ325" s="256"/>
      <c r="BR325" s="256"/>
      <c r="BS325" s="256"/>
      <c r="BT325" s="256"/>
      <c r="BU325" s="256"/>
      <c r="BV325" s="256"/>
      <c r="BW325" s="256"/>
      <c r="BX325" s="256"/>
      <c r="BY325" s="256"/>
      <c r="BZ325" s="256"/>
      <c r="CA325" s="256"/>
      <c r="CB325" s="256"/>
      <c r="CC325" s="256"/>
      <c r="CD325" s="256"/>
      <c r="CE325" s="256"/>
      <c r="CF325" s="256"/>
      <c r="CG325" s="256"/>
      <c r="CH325" s="256"/>
      <c r="CI325" s="256"/>
      <c r="CJ325" s="256"/>
      <c r="CK325" s="256"/>
      <c r="CL325" s="256"/>
      <c r="CM325" s="256"/>
      <c r="CN325" s="256"/>
      <c r="CO325" s="256"/>
      <c r="CP325" s="256"/>
      <c r="CQ325" s="256"/>
      <c r="CR325" s="256"/>
      <c r="CS325" s="256"/>
      <c r="CT325" s="256"/>
      <c r="CU325" s="256"/>
      <c r="CV325" s="256"/>
      <c r="CW325" s="256"/>
      <c r="CX325" s="256"/>
      <c r="CY325" s="256"/>
      <c r="CZ325" s="256"/>
      <c r="DA325" s="256"/>
      <c r="DB325" s="256"/>
      <c r="DC325" s="256"/>
      <c r="DD325" s="256"/>
      <c r="DE325" s="256"/>
      <c r="DF325" s="256"/>
      <c r="DG325" s="256"/>
      <c r="DH325" s="256"/>
      <c r="DI325" s="256"/>
      <c r="DJ325" s="256"/>
      <c r="DK325" s="256"/>
      <c r="DL325" s="256"/>
      <c r="DM325" s="256"/>
      <c r="DN325" s="256"/>
      <c r="DO325" s="256"/>
      <c r="DP325" s="256"/>
      <c r="DQ325" s="256"/>
      <c r="DR325" s="256"/>
      <c r="DS325" s="256"/>
      <c r="DT325" s="256"/>
      <c r="DU325" s="256"/>
      <c r="DV325" s="256"/>
      <c r="DW325" s="256"/>
      <c r="DX325" s="256"/>
      <c r="DY325" s="256"/>
      <c r="DZ325" s="256"/>
      <c r="EA325" s="256"/>
      <c r="EB325" s="256"/>
      <c r="EC325" s="256"/>
      <c r="ED325" s="256"/>
      <c r="EE325" s="256"/>
      <c r="EF325" s="256"/>
      <c r="EG325" s="256"/>
      <c r="EH325" s="256"/>
      <c r="EI325" s="256"/>
      <c r="EJ325" s="256"/>
      <c r="EK325" s="256"/>
    </row>
    <row r="326" spans="1:141" s="28" customFormat="1" ht="13.8" customHeight="1" x14ac:dyDescent="0.2">
      <c r="A326" s="131"/>
      <c r="B326" s="222" t="s">
        <v>779</v>
      </c>
      <c r="C326" s="130">
        <v>0.14000000000000001</v>
      </c>
      <c r="D326" s="19"/>
      <c r="E326" s="261">
        <f>E325*C326</f>
        <v>1376143.4400000002</v>
      </c>
      <c r="F326" s="305"/>
      <c r="G326" s="256"/>
      <c r="H326" s="256"/>
      <c r="I326" s="256"/>
      <c r="J326" s="256"/>
      <c r="K326" s="256"/>
      <c r="L326" s="256"/>
      <c r="M326" s="256"/>
      <c r="N326" s="256"/>
      <c r="O326" s="256"/>
      <c r="P326" s="256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  <c r="AA326" s="256"/>
      <c r="AB326" s="256"/>
      <c r="AC326" s="256"/>
      <c r="AD326" s="256"/>
      <c r="AE326" s="256"/>
      <c r="AF326" s="256"/>
      <c r="AG326" s="256"/>
      <c r="AH326" s="256"/>
      <c r="AI326" s="256"/>
      <c r="AJ326" s="256"/>
      <c r="AK326" s="256"/>
      <c r="AL326" s="256"/>
      <c r="AM326" s="256"/>
      <c r="AN326" s="256"/>
      <c r="AO326" s="256"/>
      <c r="AP326" s="256"/>
      <c r="AQ326" s="256"/>
      <c r="AR326" s="256"/>
      <c r="AS326" s="256"/>
      <c r="AT326" s="256"/>
      <c r="AU326" s="256"/>
      <c r="AV326" s="256"/>
      <c r="AW326" s="256"/>
      <c r="AX326" s="256"/>
      <c r="AY326" s="256"/>
      <c r="AZ326" s="256"/>
      <c r="BA326" s="256"/>
      <c r="BB326" s="256"/>
      <c r="BC326" s="256"/>
      <c r="BD326" s="256"/>
      <c r="BE326" s="256"/>
      <c r="BF326" s="256"/>
      <c r="BG326" s="256"/>
      <c r="BH326" s="256"/>
      <c r="BI326" s="256"/>
      <c r="BJ326" s="256"/>
      <c r="BK326" s="256"/>
      <c r="BL326" s="256"/>
      <c r="BM326" s="256"/>
      <c r="BN326" s="256"/>
      <c r="BO326" s="256"/>
      <c r="BP326" s="256"/>
      <c r="BQ326" s="256"/>
      <c r="BR326" s="256"/>
      <c r="BS326" s="256"/>
      <c r="BT326" s="256"/>
      <c r="BU326" s="256"/>
      <c r="BV326" s="256"/>
      <c r="BW326" s="256"/>
      <c r="BX326" s="256"/>
      <c r="BY326" s="256"/>
      <c r="BZ326" s="256"/>
      <c r="CA326" s="256"/>
      <c r="CB326" s="256"/>
      <c r="CC326" s="256"/>
      <c r="CD326" s="256"/>
      <c r="CE326" s="256"/>
      <c r="CF326" s="256"/>
      <c r="CG326" s="256"/>
      <c r="CH326" s="256"/>
      <c r="CI326" s="256"/>
      <c r="CJ326" s="256"/>
      <c r="CK326" s="256"/>
      <c r="CL326" s="256"/>
      <c r="CM326" s="256"/>
      <c r="CN326" s="256"/>
      <c r="CO326" s="256"/>
      <c r="CP326" s="256"/>
      <c r="CQ326" s="256"/>
      <c r="CR326" s="256"/>
      <c r="CS326" s="256"/>
      <c r="CT326" s="256"/>
      <c r="CU326" s="256"/>
      <c r="CV326" s="256"/>
      <c r="CW326" s="256"/>
      <c r="CX326" s="256"/>
      <c r="CY326" s="256"/>
      <c r="CZ326" s="256"/>
      <c r="DA326" s="256"/>
      <c r="DB326" s="256"/>
      <c r="DC326" s="256"/>
      <c r="DD326" s="256"/>
      <c r="DE326" s="256"/>
      <c r="DF326" s="256"/>
      <c r="DG326" s="256"/>
      <c r="DH326" s="256"/>
      <c r="DI326" s="256"/>
      <c r="DJ326" s="256"/>
      <c r="DK326" s="256"/>
      <c r="DL326" s="256"/>
      <c r="DM326" s="256"/>
      <c r="DN326" s="256"/>
      <c r="DO326" s="256"/>
      <c r="DP326" s="256"/>
      <c r="DQ326" s="256"/>
      <c r="DR326" s="256"/>
      <c r="DS326" s="256"/>
      <c r="DT326" s="256"/>
      <c r="DU326" s="256"/>
      <c r="DV326" s="256"/>
      <c r="DW326" s="256"/>
      <c r="DX326" s="256"/>
      <c r="DY326" s="256"/>
      <c r="DZ326" s="256"/>
      <c r="EA326" s="256"/>
      <c r="EB326" s="256"/>
      <c r="EC326" s="256"/>
      <c r="ED326" s="256"/>
      <c r="EE326" s="256"/>
      <c r="EF326" s="256"/>
      <c r="EG326" s="256"/>
      <c r="EH326" s="256"/>
      <c r="EI326" s="256"/>
      <c r="EJ326" s="256"/>
      <c r="EK326" s="256"/>
    </row>
    <row r="327" spans="1:141" s="28" customFormat="1" ht="13.8" customHeight="1" x14ac:dyDescent="0.2">
      <c r="A327" s="131"/>
      <c r="B327" s="222" t="s">
        <v>780</v>
      </c>
      <c r="C327" s="130">
        <v>0.03</v>
      </c>
      <c r="D327" s="19"/>
      <c r="E327" s="261">
        <f>E325*C327</f>
        <v>294887.88</v>
      </c>
      <c r="F327" s="305"/>
      <c r="G327" s="256"/>
      <c r="H327" s="256"/>
      <c r="I327" s="256"/>
      <c r="J327" s="256"/>
      <c r="K327" s="256"/>
      <c r="L327" s="256"/>
      <c r="M327" s="256"/>
      <c r="N327" s="256"/>
      <c r="O327" s="256"/>
      <c r="P327" s="256"/>
      <c r="Q327" s="256"/>
      <c r="R327" s="256"/>
      <c r="S327" s="256"/>
      <c r="T327" s="256"/>
      <c r="U327" s="256"/>
      <c r="V327" s="256"/>
      <c r="W327" s="256"/>
      <c r="X327" s="256"/>
      <c r="Y327" s="256"/>
      <c r="Z327" s="256"/>
      <c r="AA327" s="256"/>
      <c r="AB327" s="256"/>
      <c r="AC327" s="256"/>
      <c r="AD327" s="256"/>
      <c r="AE327" s="256"/>
      <c r="AF327" s="256"/>
      <c r="AG327" s="256"/>
      <c r="AH327" s="256"/>
      <c r="AI327" s="256"/>
      <c r="AJ327" s="256"/>
      <c r="AK327" s="256"/>
      <c r="AL327" s="256"/>
      <c r="AM327" s="256"/>
      <c r="AN327" s="256"/>
      <c r="AO327" s="256"/>
      <c r="AP327" s="256"/>
      <c r="AQ327" s="256"/>
      <c r="AR327" s="256"/>
      <c r="AS327" s="256"/>
      <c r="AT327" s="256"/>
      <c r="AU327" s="256"/>
      <c r="AV327" s="256"/>
      <c r="AW327" s="256"/>
      <c r="AX327" s="256"/>
      <c r="AY327" s="256"/>
      <c r="AZ327" s="256"/>
      <c r="BA327" s="256"/>
      <c r="BB327" s="256"/>
      <c r="BC327" s="256"/>
      <c r="BD327" s="256"/>
      <c r="BE327" s="256"/>
      <c r="BF327" s="256"/>
      <c r="BG327" s="256"/>
      <c r="BH327" s="256"/>
      <c r="BI327" s="256"/>
      <c r="BJ327" s="256"/>
      <c r="BK327" s="256"/>
      <c r="BL327" s="256"/>
      <c r="BM327" s="256"/>
      <c r="BN327" s="256"/>
      <c r="BO327" s="256"/>
      <c r="BP327" s="256"/>
      <c r="BQ327" s="256"/>
      <c r="BR327" s="256"/>
      <c r="BS327" s="256"/>
      <c r="BT327" s="256"/>
      <c r="BU327" s="256"/>
      <c r="BV327" s="256"/>
      <c r="BW327" s="256"/>
      <c r="BX327" s="256"/>
      <c r="BY327" s="256"/>
      <c r="BZ327" s="256"/>
      <c r="CA327" s="256"/>
      <c r="CB327" s="256"/>
      <c r="CC327" s="256"/>
      <c r="CD327" s="256"/>
      <c r="CE327" s="256"/>
      <c r="CF327" s="256"/>
      <c r="CG327" s="256"/>
      <c r="CH327" s="256"/>
      <c r="CI327" s="256"/>
      <c r="CJ327" s="256"/>
      <c r="CK327" s="256"/>
      <c r="CL327" s="256"/>
      <c r="CM327" s="256"/>
      <c r="CN327" s="256"/>
      <c r="CO327" s="256"/>
      <c r="CP327" s="256"/>
      <c r="CQ327" s="256"/>
      <c r="CR327" s="256"/>
      <c r="CS327" s="256"/>
      <c r="CT327" s="256"/>
      <c r="CU327" s="256"/>
      <c r="CV327" s="256"/>
      <c r="CW327" s="256"/>
      <c r="CX327" s="256"/>
      <c r="CY327" s="256"/>
      <c r="CZ327" s="256"/>
      <c r="DA327" s="256"/>
      <c r="DB327" s="256"/>
      <c r="DC327" s="256"/>
      <c r="DD327" s="256"/>
      <c r="DE327" s="256"/>
      <c r="DF327" s="256"/>
      <c r="DG327" s="256"/>
      <c r="DH327" s="256"/>
      <c r="DI327" s="256"/>
      <c r="DJ327" s="256"/>
      <c r="DK327" s="256"/>
      <c r="DL327" s="256"/>
      <c r="DM327" s="256"/>
      <c r="DN327" s="256"/>
      <c r="DO327" s="256"/>
      <c r="DP327" s="256"/>
      <c r="DQ327" s="256"/>
      <c r="DR327" s="256"/>
      <c r="DS327" s="256"/>
      <c r="DT327" s="256"/>
      <c r="DU327" s="256"/>
      <c r="DV327" s="256"/>
      <c r="DW327" s="256"/>
      <c r="DX327" s="256"/>
      <c r="DY327" s="256"/>
      <c r="DZ327" s="256"/>
      <c r="EA327" s="256"/>
      <c r="EB327" s="256"/>
      <c r="EC327" s="256"/>
      <c r="ED327" s="256"/>
      <c r="EE327" s="256"/>
      <c r="EF327" s="256"/>
      <c r="EG327" s="256"/>
      <c r="EH327" s="256"/>
      <c r="EI327" s="256"/>
      <c r="EJ327" s="256"/>
      <c r="EK327" s="256"/>
    </row>
    <row r="328" spans="1:141" s="28" customFormat="1" ht="13.8" customHeight="1" x14ac:dyDescent="0.2">
      <c r="A328" s="131"/>
      <c r="B328" s="222" t="s">
        <v>781</v>
      </c>
      <c r="C328" s="130">
        <v>0.05</v>
      </c>
      <c r="D328" s="19"/>
      <c r="E328" s="261">
        <f>E325*C328</f>
        <v>491479.80000000005</v>
      </c>
      <c r="F328" s="305"/>
      <c r="G328" s="256"/>
      <c r="H328" s="256"/>
      <c r="I328" s="256"/>
      <c r="J328" s="256"/>
      <c r="K328" s="256"/>
      <c r="L328" s="256"/>
      <c r="M328" s="256"/>
      <c r="N328" s="256"/>
      <c r="O328" s="256"/>
      <c r="P328" s="256"/>
      <c r="Q328" s="256"/>
      <c r="R328" s="256"/>
      <c r="S328" s="256"/>
      <c r="T328" s="256"/>
      <c r="U328" s="256"/>
      <c r="V328" s="256"/>
      <c r="W328" s="256"/>
      <c r="X328" s="256"/>
      <c r="Y328" s="256"/>
      <c r="Z328" s="256"/>
      <c r="AA328" s="256"/>
      <c r="AB328" s="256"/>
      <c r="AC328" s="256"/>
      <c r="AD328" s="256"/>
      <c r="AE328" s="256"/>
      <c r="AF328" s="256"/>
      <c r="AG328" s="256"/>
      <c r="AH328" s="256"/>
      <c r="AI328" s="256"/>
      <c r="AJ328" s="256"/>
      <c r="AK328" s="256"/>
      <c r="AL328" s="256"/>
      <c r="AM328" s="256"/>
      <c r="AN328" s="256"/>
      <c r="AO328" s="256"/>
      <c r="AP328" s="256"/>
      <c r="AQ328" s="256"/>
      <c r="AR328" s="256"/>
      <c r="AS328" s="256"/>
      <c r="AT328" s="256"/>
      <c r="AU328" s="256"/>
      <c r="AV328" s="256"/>
      <c r="AW328" s="256"/>
      <c r="AX328" s="256"/>
      <c r="AY328" s="256"/>
      <c r="AZ328" s="256"/>
      <c r="BA328" s="256"/>
      <c r="BB328" s="256"/>
      <c r="BC328" s="256"/>
      <c r="BD328" s="256"/>
      <c r="BE328" s="256"/>
      <c r="BF328" s="256"/>
      <c r="BG328" s="256"/>
      <c r="BH328" s="256"/>
      <c r="BI328" s="256"/>
      <c r="BJ328" s="256"/>
      <c r="BK328" s="256"/>
      <c r="BL328" s="256"/>
      <c r="BM328" s="256"/>
      <c r="BN328" s="256"/>
      <c r="BO328" s="256"/>
      <c r="BP328" s="256"/>
      <c r="BQ328" s="256"/>
      <c r="BR328" s="256"/>
      <c r="BS328" s="256"/>
      <c r="BT328" s="256"/>
      <c r="BU328" s="256"/>
      <c r="BV328" s="256"/>
      <c r="BW328" s="256"/>
      <c r="BX328" s="256"/>
      <c r="BY328" s="256"/>
      <c r="BZ328" s="256"/>
      <c r="CA328" s="256"/>
      <c r="CB328" s="256"/>
      <c r="CC328" s="256"/>
      <c r="CD328" s="256"/>
      <c r="CE328" s="256"/>
      <c r="CF328" s="256"/>
      <c r="CG328" s="256"/>
      <c r="CH328" s="256"/>
      <c r="CI328" s="256"/>
      <c r="CJ328" s="256"/>
      <c r="CK328" s="256"/>
      <c r="CL328" s="256"/>
      <c r="CM328" s="256"/>
      <c r="CN328" s="256"/>
      <c r="CO328" s="256"/>
      <c r="CP328" s="256"/>
      <c r="CQ328" s="256"/>
      <c r="CR328" s="256"/>
      <c r="CS328" s="256"/>
      <c r="CT328" s="256"/>
      <c r="CU328" s="256"/>
      <c r="CV328" s="256"/>
      <c r="CW328" s="256"/>
      <c r="CX328" s="256"/>
      <c r="CY328" s="256"/>
      <c r="CZ328" s="256"/>
      <c r="DA328" s="256"/>
      <c r="DB328" s="256"/>
      <c r="DC328" s="256"/>
      <c r="DD328" s="256"/>
      <c r="DE328" s="256"/>
      <c r="DF328" s="256"/>
      <c r="DG328" s="256"/>
      <c r="DH328" s="256"/>
      <c r="DI328" s="256"/>
      <c r="DJ328" s="256"/>
      <c r="DK328" s="256"/>
      <c r="DL328" s="256"/>
      <c r="DM328" s="256"/>
      <c r="DN328" s="256"/>
      <c r="DO328" s="256"/>
      <c r="DP328" s="256"/>
      <c r="DQ328" s="256"/>
      <c r="DR328" s="256"/>
      <c r="DS328" s="256"/>
      <c r="DT328" s="256"/>
      <c r="DU328" s="256"/>
      <c r="DV328" s="256"/>
      <c r="DW328" s="256"/>
      <c r="DX328" s="256"/>
      <c r="DY328" s="256"/>
      <c r="DZ328" s="256"/>
      <c r="EA328" s="256"/>
      <c r="EB328" s="256"/>
      <c r="EC328" s="256"/>
      <c r="ED328" s="256"/>
      <c r="EE328" s="256"/>
      <c r="EF328" s="256"/>
      <c r="EG328" s="256"/>
      <c r="EH328" s="256"/>
      <c r="EI328" s="256"/>
      <c r="EJ328" s="256"/>
      <c r="EK328" s="256"/>
    </row>
    <row r="329" spans="1:141" s="28" customFormat="1" ht="15" customHeight="1" x14ac:dyDescent="0.2">
      <c r="A329" s="131"/>
      <c r="B329" s="222" t="s">
        <v>782</v>
      </c>
      <c r="C329" s="130">
        <v>0.19</v>
      </c>
      <c r="D329" s="19"/>
      <c r="E329" s="261">
        <f>E328*C329</f>
        <v>93381.162000000011</v>
      </c>
      <c r="F329" s="305"/>
      <c r="G329" s="256"/>
      <c r="H329" s="256"/>
      <c r="I329" s="256"/>
      <c r="J329" s="256"/>
      <c r="K329" s="256"/>
      <c r="L329" s="256"/>
      <c r="M329" s="256"/>
      <c r="N329" s="256"/>
      <c r="O329" s="256"/>
      <c r="P329" s="256"/>
      <c r="Q329" s="256"/>
      <c r="R329" s="256"/>
      <c r="S329" s="256"/>
      <c r="T329" s="256"/>
      <c r="U329" s="256"/>
      <c r="V329" s="256"/>
      <c r="W329" s="256"/>
      <c r="X329" s="256"/>
      <c r="Y329" s="256"/>
      <c r="Z329" s="256"/>
      <c r="AA329" s="256"/>
      <c r="AB329" s="256"/>
      <c r="AC329" s="256"/>
      <c r="AD329" s="256"/>
      <c r="AE329" s="256"/>
      <c r="AF329" s="256"/>
      <c r="AG329" s="256"/>
      <c r="AH329" s="256"/>
      <c r="AI329" s="256"/>
      <c r="AJ329" s="256"/>
      <c r="AK329" s="256"/>
      <c r="AL329" s="256"/>
      <c r="AM329" s="256"/>
      <c r="AN329" s="256"/>
      <c r="AO329" s="256"/>
      <c r="AP329" s="256"/>
      <c r="AQ329" s="256"/>
      <c r="AR329" s="256"/>
      <c r="AS329" s="256"/>
      <c r="AT329" s="256"/>
      <c r="AU329" s="256"/>
      <c r="AV329" s="256"/>
      <c r="AW329" s="256"/>
      <c r="AX329" s="256"/>
      <c r="AY329" s="256"/>
      <c r="AZ329" s="256"/>
      <c r="BA329" s="256"/>
      <c r="BB329" s="256"/>
      <c r="BC329" s="256"/>
      <c r="BD329" s="256"/>
      <c r="BE329" s="256"/>
      <c r="BF329" s="256"/>
      <c r="BG329" s="256"/>
      <c r="BH329" s="256"/>
      <c r="BI329" s="256"/>
      <c r="BJ329" s="256"/>
      <c r="BK329" s="256"/>
      <c r="BL329" s="256"/>
      <c r="BM329" s="256"/>
      <c r="BN329" s="256"/>
      <c r="BO329" s="256"/>
      <c r="BP329" s="256"/>
      <c r="BQ329" s="256"/>
      <c r="BR329" s="256"/>
      <c r="BS329" s="256"/>
      <c r="BT329" s="256"/>
      <c r="BU329" s="256"/>
      <c r="BV329" s="256"/>
      <c r="BW329" s="256"/>
      <c r="BX329" s="256"/>
      <c r="BY329" s="256"/>
      <c r="BZ329" s="256"/>
      <c r="CA329" s="256"/>
      <c r="CB329" s="256"/>
      <c r="CC329" s="256"/>
      <c r="CD329" s="256"/>
      <c r="CE329" s="256"/>
      <c r="CF329" s="256"/>
      <c r="CG329" s="256"/>
      <c r="CH329" s="256"/>
      <c r="CI329" s="256"/>
      <c r="CJ329" s="256"/>
      <c r="CK329" s="256"/>
      <c r="CL329" s="256"/>
      <c r="CM329" s="256"/>
      <c r="CN329" s="256"/>
      <c r="CO329" s="256"/>
      <c r="CP329" s="256"/>
      <c r="CQ329" s="256"/>
      <c r="CR329" s="256"/>
      <c r="CS329" s="256"/>
      <c r="CT329" s="256"/>
      <c r="CU329" s="256"/>
      <c r="CV329" s="256"/>
      <c r="CW329" s="256"/>
      <c r="CX329" s="256"/>
      <c r="CY329" s="256"/>
      <c r="CZ329" s="256"/>
      <c r="DA329" s="256"/>
      <c r="DB329" s="256"/>
      <c r="DC329" s="256"/>
      <c r="DD329" s="256"/>
      <c r="DE329" s="256"/>
      <c r="DF329" s="256"/>
      <c r="DG329" s="256"/>
      <c r="DH329" s="256"/>
      <c r="DI329" s="256"/>
      <c r="DJ329" s="256"/>
      <c r="DK329" s="256"/>
      <c r="DL329" s="256"/>
      <c r="DM329" s="256"/>
      <c r="DN329" s="256"/>
      <c r="DO329" s="256"/>
      <c r="DP329" s="256"/>
      <c r="DQ329" s="256"/>
      <c r="DR329" s="256"/>
      <c r="DS329" s="256"/>
      <c r="DT329" s="256"/>
      <c r="DU329" s="256"/>
      <c r="DV329" s="256"/>
      <c r="DW329" s="256"/>
      <c r="DX329" s="256"/>
      <c r="DY329" s="256"/>
      <c r="DZ329" s="256"/>
      <c r="EA329" s="256"/>
      <c r="EB329" s="256"/>
      <c r="EC329" s="256"/>
      <c r="ED329" s="256"/>
      <c r="EE329" s="256"/>
      <c r="EF329" s="256"/>
      <c r="EG329" s="256"/>
      <c r="EH329" s="256"/>
      <c r="EI329" s="256"/>
      <c r="EJ329" s="256"/>
      <c r="EK329" s="256"/>
    </row>
    <row r="330" spans="1:141" s="28" customFormat="1" ht="14.4" customHeight="1" x14ac:dyDescent="0.2">
      <c r="A330" s="131"/>
      <c r="B330" s="222" t="s">
        <v>783</v>
      </c>
      <c r="C330" s="51"/>
      <c r="D330" s="19"/>
      <c r="E330" s="261">
        <f>SUM(E326:E329)</f>
        <v>2255892.2820000001</v>
      </c>
      <c r="F330" s="305"/>
      <c r="G330" s="256"/>
      <c r="H330" s="256"/>
      <c r="I330" s="256"/>
      <c r="J330" s="256"/>
      <c r="K330" s="256"/>
      <c r="L330" s="256"/>
      <c r="M330" s="256"/>
      <c r="N330" s="256"/>
      <c r="O330" s="256"/>
      <c r="P330" s="256"/>
      <c r="Q330" s="256"/>
      <c r="R330" s="256"/>
      <c r="S330" s="256"/>
      <c r="T330" s="256"/>
      <c r="U330" s="256"/>
      <c r="V330" s="256"/>
      <c r="W330" s="256"/>
      <c r="X330" s="256"/>
      <c r="Y330" s="256"/>
      <c r="Z330" s="256"/>
      <c r="AA330" s="256"/>
      <c r="AB330" s="256"/>
      <c r="AC330" s="256"/>
      <c r="AD330" s="256"/>
      <c r="AE330" s="256"/>
      <c r="AF330" s="256"/>
      <c r="AG330" s="256"/>
      <c r="AH330" s="256"/>
      <c r="AI330" s="256"/>
      <c r="AJ330" s="256"/>
      <c r="AK330" s="256"/>
      <c r="AL330" s="256"/>
      <c r="AM330" s="256"/>
      <c r="AN330" s="256"/>
      <c r="AO330" s="256"/>
      <c r="AP330" s="256"/>
      <c r="AQ330" s="256"/>
      <c r="AR330" s="256"/>
      <c r="AS330" s="256"/>
      <c r="AT330" s="256"/>
      <c r="AU330" s="256"/>
      <c r="AV330" s="256"/>
      <c r="AW330" s="256"/>
      <c r="AX330" s="256"/>
      <c r="AY330" s="256"/>
      <c r="AZ330" s="256"/>
      <c r="BA330" s="256"/>
      <c r="BB330" s="256"/>
      <c r="BC330" s="256"/>
      <c r="BD330" s="256"/>
      <c r="BE330" s="256"/>
      <c r="BF330" s="256"/>
      <c r="BG330" s="256"/>
      <c r="BH330" s="256"/>
      <c r="BI330" s="256"/>
      <c r="BJ330" s="256"/>
      <c r="BK330" s="256"/>
      <c r="BL330" s="256"/>
      <c r="BM330" s="256"/>
      <c r="BN330" s="256"/>
      <c r="BO330" s="256"/>
      <c r="BP330" s="256"/>
      <c r="BQ330" s="256"/>
      <c r="BR330" s="256"/>
      <c r="BS330" s="256"/>
      <c r="BT330" s="256"/>
      <c r="BU330" s="256"/>
      <c r="BV330" s="256"/>
      <c r="BW330" s="256"/>
      <c r="BX330" s="256"/>
      <c r="BY330" s="256"/>
      <c r="BZ330" s="256"/>
      <c r="CA330" s="256"/>
      <c r="CB330" s="256"/>
      <c r="CC330" s="256"/>
      <c r="CD330" s="256"/>
      <c r="CE330" s="256"/>
      <c r="CF330" s="256"/>
      <c r="CG330" s="256"/>
      <c r="CH330" s="256"/>
      <c r="CI330" s="256"/>
      <c r="CJ330" s="256"/>
      <c r="CK330" s="256"/>
      <c r="CL330" s="256"/>
      <c r="CM330" s="256"/>
      <c r="CN330" s="256"/>
      <c r="CO330" s="256"/>
      <c r="CP330" s="256"/>
      <c r="CQ330" s="256"/>
      <c r="CR330" s="256"/>
      <c r="CS330" s="256"/>
      <c r="CT330" s="256"/>
      <c r="CU330" s="256"/>
      <c r="CV330" s="256"/>
      <c r="CW330" s="256"/>
      <c r="CX330" s="256"/>
      <c r="CY330" s="256"/>
      <c r="CZ330" s="256"/>
      <c r="DA330" s="256"/>
      <c r="DB330" s="256"/>
      <c r="DC330" s="256"/>
      <c r="DD330" s="256"/>
      <c r="DE330" s="256"/>
      <c r="DF330" s="256"/>
      <c r="DG330" s="256"/>
      <c r="DH330" s="256"/>
      <c r="DI330" s="256"/>
      <c r="DJ330" s="256"/>
      <c r="DK330" s="256"/>
      <c r="DL330" s="256"/>
      <c r="DM330" s="256"/>
      <c r="DN330" s="256"/>
      <c r="DO330" s="256"/>
      <c r="DP330" s="256"/>
      <c r="DQ330" s="256"/>
      <c r="DR330" s="256"/>
      <c r="DS330" s="256"/>
      <c r="DT330" s="256"/>
      <c r="DU330" s="256"/>
      <c r="DV330" s="256"/>
      <c r="DW330" s="256"/>
      <c r="DX330" s="256"/>
      <c r="DY330" s="256"/>
      <c r="DZ330" s="256"/>
      <c r="EA330" s="256"/>
      <c r="EB330" s="256"/>
      <c r="EC330" s="256"/>
      <c r="ED330" s="256"/>
      <c r="EE330" s="256"/>
      <c r="EF330" s="256"/>
      <c r="EG330" s="256"/>
      <c r="EH330" s="256"/>
      <c r="EI330" s="256"/>
      <c r="EJ330" s="256"/>
      <c r="EK330" s="256"/>
    </row>
    <row r="331" spans="1:141" s="28" customFormat="1" ht="15" customHeight="1" thickBot="1" x14ac:dyDescent="0.25">
      <c r="A331" s="131"/>
      <c r="B331" s="271" t="s">
        <v>778</v>
      </c>
      <c r="C331" s="272"/>
      <c r="D331" s="273"/>
      <c r="E331" s="270">
        <f>SUM(E325+E330)</f>
        <v>12085488.282</v>
      </c>
      <c r="F331" s="305"/>
      <c r="G331" s="256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6"/>
      <c r="S331" s="256"/>
      <c r="T331" s="256"/>
      <c r="U331" s="256"/>
      <c r="V331" s="256"/>
      <c r="W331" s="256"/>
      <c r="X331" s="256"/>
      <c r="Y331" s="256"/>
      <c r="Z331" s="256"/>
      <c r="AA331" s="256"/>
      <c r="AB331" s="256"/>
      <c r="AC331" s="256"/>
      <c r="AD331" s="256"/>
      <c r="AE331" s="256"/>
      <c r="AF331" s="256"/>
      <c r="AG331" s="256"/>
      <c r="AH331" s="256"/>
      <c r="AI331" s="256"/>
      <c r="AJ331" s="256"/>
      <c r="AK331" s="256"/>
      <c r="AL331" s="256"/>
      <c r="AM331" s="256"/>
      <c r="AN331" s="256"/>
      <c r="AO331" s="256"/>
      <c r="AP331" s="256"/>
      <c r="AQ331" s="256"/>
      <c r="AR331" s="256"/>
      <c r="AS331" s="256"/>
      <c r="AT331" s="256"/>
      <c r="AU331" s="256"/>
      <c r="AV331" s="256"/>
      <c r="AW331" s="256"/>
      <c r="AX331" s="256"/>
      <c r="AY331" s="256"/>
      <c r="AZ331" s="256"/>
      <c r="BA331" s="256"/>
      <c r="BB331" s="256"/>
      <c r="BC331" s="256"/>
      <c r="BD331" s="256"/>
      <c r="BE331" s="256"/>
      <c r="BF331" s="256"/>
      <c r="BG331" s="256"/>
      <c r="BH331" s="256"/>
      <c r="BI331" s="256"/>
      <c r="BJ331" s="256"/>
      <c r="BK331" s="256"/>
      <c r="BL331" s="256"/>
      <c r="BM331" s="256"/>
      <c r="BN331" s="256"/>
      <c r="BO331" s="256"/>
      <c r="BP331" s="256"/>
      <c r="BQ331" s="256"/>
      <c r="BR331" s="256"/>
      <c r="BS331" s="256"/>
      <c r="BT331" s="256"/>
      <c r="BU331" s="256"/>
      <c r="BV331" s="256"/>
      <c r="BW331" s="256"/>
      <c r="BX331" s="256"/>
      <c r="BY331" s="256"/>
      <c r="BZ331" s="256"/>
      <c r="CA331" s="256"/>
      <c r="CB331" s="256"/>
      <c r="CC331" s="256"/>
      <c r="CD331" s="256"/>
      <c r="CE331" s="256"/>
      <c r="CF331" s="256"/>
      <c r="CG331" s="256"/>
      <c r="CH331" s="256"/>
      <c r="CI331" s="256"/>
      <c r="CJ331" s="256"/>
      <c r="CK331" s="256"/>
      <c r="CL331" s="256"/>
      <c r="CM331" s="256"/>
      <c r="CN331" s="256"/>
      <c r="CO331" s="256"/>
      <c r="CP331" s="256"/>
      <c r="CQ331" s="256"/>
      <c r="CR331" s="256"/>
      <c r="CS331" s="256"/>
      <c r="CT331" s="256"/>
      <c r="CU331" s="256"/>
      <c r="CV331" s="256"/>
      <c r="CW331" s="256"/>
      <c r="CX331" s="256"/>
      <c r="CY331" s="256"/>
      <c r="CZ331" s="256"/>
      <c r="DA331" s="256"/>
      <c r="DB331" s="256"/>
      <c r="DC331" s="256"/>
      <c r="DD331" s="256"/>
      <c r="DE331" s="256"/>
      <c r="DF331" s="256"/>
      <c r="DG331" s="256"/>
      <c r="DH331" s="256"/>
      <c r="DI331" s="256"/>
      <c r="DJ331" s="256"/>
      <c r="DK331" s="256"/>
      <c r="DL331" s="256"/>
      <c r="DM331" s="256"/>
      <c r="DN331" s="256"/>
      <c r="DO331" s="256"/>
      <c r="DP331" s="256"/>
      <c r="DQ331" s="256"/>
      <c r="DR331" s="256"/>
      <c r="DS331" s="256"/>
      <c r="DT331" s="256"/>
      <c r="DU331" s="256"/>
      <c r="DV331" s="256"/>
      <c r="DW331" s="256"/>
      <c r="DX331" s="256"/>
      <c r="DY331" s="256"/>
      <c r="DZ331" s="256"/>
      <c r="EA331" s="256"/>
      <c r="EB331" s="256"/>
      <c r="EC331" s="256"/>
      <c r="ED331" s="256"/>
      <c r="EE331" s="256"/>
      <c r="EF331" s="256"/>
      <c r="EG331" s="256"/>
      <c r="EH331" s="256"/>
      <c r="EI331" s="256"/>
      <c r="EJ331" s="256"/>
      <c r="EK331" s="256"/>
    </row>
    <row r="332" spans="1:141" s="28" customFormat="1" ht="25.2" customHeight="1" thickBot="1" x14ac:dyDescent="0.25">
      <c r="A332" s="202"/>
      <c r="B332" s="203"/>
      <c r="C332" s="210"/>
      <c r="D332" s="99"/>
      <c r="E332" s="313"/>
      <c r="F332" s="305"/>
      <c r="G332" s="256"/>
      <c r="H332" s="256"/>
      <c r="I332" s="256"/>
      <c r="J332" s="256"/>
      <c r="K332" s="256"/>
      <c r="L332" s="256"/>
      <c r="M332" s="256"/>
      <c r="N332" s="256"/>
      <c r="O332" s="256"/>
      <c r="P332" s="256"/>
      <c r="Q332" s="256"/>
      <c r="R332" s="256"/>
      <c r="S332" s="256"/>
      <c r="T332" s="256"/>
      <c r="U332" s="256"/>
      <c r="V332" s="256"/>
      <c r="W332" s="256"/>
      <c r="X332" s="256"/>
      <c r="Y332" s="256"/>
      <c r="Z332" s="256"/>
      <c r="AA332" s="256"/>
      <c r="AB332" s="256"/>
      <c r="AC332" s="256"/>
      <c r="AD332" s="256"/>
      <c r="AE332" s="256"/>
      <c r="AF332" s="256"/>
      <c r="AG332" s="256"/>
      <c r="AH332" s="256"/>
      <c r="AI332" s="256"/>
      <c r="AJ332" s="256"/>
      <c r="AK332" s="256"/>
      <c r="AL332" s="256"/>
      <c r="AM332" s="256"/>
      <c r="AN332" s="256"/>
      <c r="AO332" s="256"/>
      <c r="AP332" s="256"/>
      <c r="AQ332" s="256"/>
      <c r="AR332" s="256"/>
      <c r="AS332" s="256"/>
      <c r="AT332" s="256"/>
      <c r="AU332" s="256"/>
      <c r="AV332" s="256"/>
      <c r="AW332" s="256"/>
      <c r="AX332" s="256"/>
      <c r="AY332" s="256"/>
      <c r="AZ332" s="256"/>
      <c r="BA332" s="256"/>
      <c r="BB332" s="256"/>
      <c r="BC332" s="256"/>
      <c r="BD332" s="256"/>
      <c r="BE332" s="256"/>
      <c r="BF332" s="256"/>
      <c r="BG332" s="256"/>
      <c r="BH332" s="256"/>
      <c r="BI332" s="256"/>
      <c r="BJ332" s="256"/>
      <c r="BK332" s="256"/>
      <c r="BL332" s="256"/>
      <c r="BM332" s="256"/>
      <c r="BN332" s="256"/>
      <c r="BO332" s="256"/>
      <c r="BP332" s="256"/>
      <c r="BQ332" s="256"/>
      <c r="BR332" s="256"/>
      <c r="BS332" s="256"/>
      <c r="BT332" s="256"/>
      <c r="BU332" s="256"/>
      <c r="BV332" s="256"/>
      <c r="BW332" s="256"/>
      <c r="BX332" s="256"/>
      <c r="BY332" s="256"/>
      <c r="BZ332" s="256"/>
      <c r="CA332" s="256"/>
      <c r="CB332" s="256"/>
      <c r="CC332" s="256"/>
      <c r="CD332" s="256"/>
      <c r="CE332" s="256"/>
      <c r="CF332" s="256"/>
      <c r="CG332" s="256"/>
      <c r="CH332" s="256"/>
      <c r="CI332" s="256"/>
      <c r="CJ332" s="256"/>
      <c r="CK332" s="256"/>
      <c r="CL332" s="256"/>
      <c r="CM332" s="256"/>
      <c r="CN332" s="256"/>
      <c r="CO332" s="256"/>
      <c r="CP332" s="256"/>
      <c r="CQ332" s="256"/>
      <c r="CR332" s="256"/>
      <c r="CS332" s="256"/>
      <c r="CT332" s="256"/>
      <c r="CU332" s="256"/>
      <c r="CV332" s="256"/>
      <c r="CW332" s="256"/>
      <c r="CX332" s="256"/>
      <c r="CY332" s="256"/>
      <c r="CZ332" s="256"/>
      <c r="DA332" s="256"/>
      <c r="DB332" s="256"/>
      <c r="DC332" s="256"/>
      <c r="DD332" s="256"/>
      <c r="DE332" s="256"/>
      <c r="DF332" s="256"/>
      <c r="DG332" s="256"/>
      <c r="DH332" s="256"/>
      <c r="DI332" s="256"/>
      <c r="DJ332" s="256"/>
      <c r="DK332" s="256"/>
      <c r="DL332" s="256"/>
      <c r="DM332" s="256"/>
      <c r="DN332" s="256"/>
      <c r="DO332" s="256"/>
      <c r="DP332" s="256"/>
      <c r="DQ332" s="256"/>
      <c r="DR332" s="256"/>
      <c r="DS332" s="256"/>
      <c r="DT332" s="256"/>
      <c r="DU332" s="256"/>
      <c r="DV332" s="256"/>
      <c r="DW332" s="256"/>
      <c r="DX332" s="256"/>
      <c r="DY332" s="256"/>
      <c r="DZ332" s="256"/>
      <c r="EA332" s="256"/>
      <c r="EB332" s="256"/>
      <c r="EC332" s="256"/>
      <c r="ED332" s="256"/>
      <c r="EE332" s="256"/>
      <c r="EF332" s="256"/>
      <c r="EG332" s="256"/>
      <c r="EH332" s="256"/>
      <c r="EI332" s="256"/>
      <c r="EJ332" s="256"/>
      <c r="EK332" s="256"/>
    </row>
    <row r="333" spans="1:141" s="60" customFormat="1" ht="19.2" customHeight="1" thickBot="1" x14ac:dyDescent="0.25">
      <c r="A333" s="336" t="s">
        <v>321</v>
      </c>
      <c r="B333" s="337"/>
      <c r="C333" s="183"/>
      <c r="D333" s="184"/>
      <c r="E333" s="316"/>
      <c r="F333" s="302"/>
      <c r="G333" s="255"/>
      <c r="H333" s="255"/>
      <c r="I333" s="255"/>
      <c r="J333" s="255"/>
      <c r="K333" s="255"/>
      <c r="L333" s="255"/>
      <c r="M333" s="255"/>
      <c r="N333" s="255"/>
      <c r="O333" s="255"/>
      <c r="P333" s="255"/>
      <c r="Q333" s="255"/>
      <c r="R333" s="255"/>
      <c r="S333" s="255"/>
      <c r="T333" s="255"/>
      <c r="U333" s="255"/>
      <c r="V333" s="255"/>
      <c r="W333" s="255"/>
      <c r="X333" s="255"/>
      <c r="Y333" s="255"/>
      <c r="Z333" s="255"/>
      <c r="AA333" s="255"/>
      <c r="AB333" s="255"/>
      <c r="AC333" s="255"/>
      <c r="AD333" s="255"/>
      <c r="AE333" s="255"/>
      <c r="AF333" s="255"/>
      <c r="AG333" s="255"/>
      <c r="AH333" s="255"/>
      <c r="AI333" s="255"/>
      <c r="AJ333" s="255"/>
      <c r="AK333" s="255"/>
      <c r="AL333" s="255"/>
      <c r="AM333" s="255"/>
      <c r="AN333" s="255"/>
      <c r="AO333" s="255"/>
      <c r="AP333" s="255"/>
      <c r="AQ333" s="255"/>
      <c r="AR333" s="255"/>
      <c r="AS333" s="255"/>
      <c r="AT333" s="255"/>
      <c r="AU333" s="255"/>
      <c r="AV333" s="255"/>
      <c r="AW333" s="255"/>
      <c r="AX333" s="255"/>
      <c r="AY333" s="255"/>
      <c r="AZ333" s="255"/>
      <c r="BA333" s="255"/>
      <c r="BB333" s="255"/>
      <c r="BC333" s="255"/>
      <c r="BD333" s="255"/>
      <c r="BE333" s="255"/>
      <c r="BF333" s="255"/>
      <c r="BG333" s="255"/>
      <c r="BH333" s="255"/>
      <c r="BI333" s="255"/>
      <c r="BJ333" s="255"/>
      <c r="BK333" s="255"/>
      <c r="BL333" s="255"/>
      <c r="BM333" s="255"/>
      <c r="BN333" s="255"/>
      <c r="BO333" s="255"/>
      <c r="BP333" s="255"/>
      <c r="BQ333" s="255"/>
      <c r="BR333" s="255"/>
      <c r="BS333" s="255"/>
      <c r="BT333" s="255"/>
      <c r="BU333" s="255"/>
      <c r="BV333" s="255"/>
      <c r="BW333" s="255"/>
      <c r="BX333" s="255"/>
      <c r="BY333" s="255"/>
      <c r="BZ333" s="255"/>
      <c r="CA333" s="255"/>
      <c r="CB333" s="255"/>
      <c r="CC333" s="255"/>
      <c r="CD333" s="255"/>
      <c r="CE333" s="255"/>
      <c r="CF333" s="255"/>
      <c r="CG333" s="255"/>
      <c r="CH333" s="255"/>
      <c r="CI333" s="255"/>
      <c r="CJ333" s="255"/>
      <c r="CK333" s="255"/>
      <c r="CL333" s="255"/>
      <c r="CM333" s="255"/>
      <c r="CN333" s="255"/>
      <c r="CO333" s="255"/>
      <c r="CP333" s="255"/>
      <c r="CQ333" s="255"/>
      <c r="CR333" s="255"/>
      <c r="CS333" s="255"/>
      <c r="CT333" s="255"/>
      <c r="CU333" s="255"/>
      <c r="CV333" s="255"/>
      <c r="CW333" s="255"/>
      <c r="CX333" s="255"/>
      <c r="CY333" s="255"/>
      <c r="CZ333" s="255"/>
      <c r="DA333" s="255"/>
      <c r="DB333" s="255"/>
      <c r="DC333" s="255"/>
      <c r="DD333" s="255"/>
      <c r="DE333" s="255"/>
      <c r="DF333" s="255"/>
      <c r="DG333" s="255"/>
      <c r="DH333" s="255"/>
      <c r="DI333" s="255"/>
      <c r="DJ333" s="255"/>
      <c r="DK333" s="255"/>
      <c r="DL333" s="255"/>
      <c r="DM333" s="255"/>
      <c r="DN333" s="255"/>
      <c r="DO333" s="255"/>
      <c r="DP333" s="255"/>
      <c r="DQ333" s="255"/>
      <c r="DR333" s="255"/>
      <c r="DS333" s="255"/>
      <c r="DT333" s="255"/>
      <c r="DU333" s="255"/>
      <c r="DV333" s="255"/>
      <c r="DW333" s="255"/>
      <c r="DX333" s="255"/>
      <c r="DY333" s="255"/>
      <c r="DZ333" s="255"/>
      <c r="EA333" s="255"/>
      <c r="EB333" s="255"/>
      <c r="EC333" s="255"/>
      <c r="ED333" s="255"/>
      <c r="EE333" s="255"/>
      <c r="EF333" s="255"/>
      <c r="EG333" s="255"/>
      <c r="EH333" s="255"/>
      <c r="EI333" s="255"/>
      <c r="EJ333" s="255"/>
      <c r="EK333" s="255"/>
    </row>
    <row r="334" spans="1:141" ht="20.399999999999999" x14ac:dyDescent="0.2">
      <c r="A334" s="204">
        <v>1</v>
      </c>
      <c r="B334" s="234" t="s">
        <v>322</v>
      </c>
      <c r="C334" s="54" t="s">
        <v>153</v>
      </c>
      <c r="D334" s="19">
        <v>1</v>
      </c>
      <c r="E334" s="307">
        <v>203192</v>
      </c>
      <c r="F334" s="325">
        <f>ROUND(E334,0)</f>
        <v>203192</v>
      </c>
    </row>
    <row r="335" spans="1:141" ht="20.399999999999999" x14ac:dyDescent="0.2">
      <c r="A335" s="40">
        <v>247</v>
      </c>
      <c r="B335" s="58" t="s">
        <v>323</v>
      </c>
      <c r="C335" s="54" t="s">
        <v>153</v>
      </c>
      <c r="D335" s="19">
        <v>1</v>
      </c>
      <c r="E335" s="307">
        <v>391168</v>
      </c>
      <c r="F335" s="325">
        <f t="shared" ref="F335:F338" si="9">ROUND(E335,0)</f>
        <v>391168</v>
      </c>
    </row>
    <row r="336" spans="1:141" ht="21.6" customHeight="1" x14ac:dyDescent="0.2">
      <c r="A336" s="40">
        <v>248</v>
      </c>
      <c r="B336" s="55" t="s">
        <v>324</v>
      </c>
      <c r="C336" s="54" t="s">
        <v>152</v>
      </c>
      <c r="D336" s="19">
        <v>1</v>
      </c>
      <c r="E336" s="307">
        <v>980333</v>
      </c>
      <c r="F336" s="325">
        <f t="shared" si="9"/>
        <v>980333</v>
      </c>
    </row>
    <row r="337" spans="1:141" ht="20.399999999999999" x14ac:dyDescent="0.2">
      <c r="A337" s="40">
        <v>249</v>
      </c>
      <c r="B337" s="55" t="s">
        <v>325</v>
      </c>
      <c r="C337" s="54" t="s">
        <v>153</v>
      </c>
      <c r="D337" s="19">
        <v>1</v>
      </c>
      <c r="E337" s="307">
        <v>389940</v>
      </c>
      <c r="F337" s="325">
        <f t="shared" si="9"/>
        <v>389940</v>
      </c>
    </row>
    <row r="338" spans="1:141" ht="21" thickBot="1" x14ac:dyDescent="0.25">
      <c r="A338" s="40">
        <v>250</v>
      </c>
      <c r="B338" s="188" t="s">
        <v>326</v>
      </c>
      <c r="C338" s="189" t="s">
        <v>153</v>
      </c>
      <c r="D338" s="150">
        <v>1</v>
      </c>
      <c r="E338" s="308">
        <v>289443</v>
      </c>
      <c r="F338" s="325">
        <f t="shared" si="9"/>
        <v>289443</v>
      </c>
    </row>
    <row r="339" spans="1:141" ht="10.8" thickBot="1" x14ac:dyDescent="0.25">
      <c r="A339" s="131"/>
      <c r="B339" s="221" t="s">
        <v>777</v>
      </c>
      <c r="C339" s="155"/>
      <c r="D339" s="156"/>
      <c r="E339" s="318">
        <f>SUM(E334:E338)</f>
        <v>2254076</v>
      </c>
    </row>
    <row r="340" spans="1:141" x14ac:dyDescent="0.2">
      <c r="A340" s="131"/>
      <c r="B340" s="222" t="s">
        <v>779</v>
      </c>
      <c r="C340" s="130">
        <v>0.14000000000000001</v>
      </c>
      <c r="D340" s="19"/>
      <c r="E340" s="319">
        <f>E339*C340</f>
        <v>315570.64</v>
      </c>
    </row>
    <row r="341" spans="1:141" x14ac:dyDescent="0.2">
      <c r="A341" s="131"/>
      <c r="B341" s="222" t="s">
        <v>780</v>
      </c>
      <c r="C341" s="130">
        <v>0.03</v>
      </c>
      <c r="D341" s="19"/>
      <c r="E341" s="261">
        <f>E339*C341</f>
        <v>67622.28</v>
      </c>
    </row>
    <row r="342" spans="1:141" x14ac:dyDescent="0.2">
      <c r="A342" s="131"/>
      <c r="B342" s="222" t="s">
        <v>781</v>
      </c>
      <c r="C342" s="130">
        <v>0.05</v>
      </c>
      <c r="D342" s="19"/>
      <c r="E342" s="261">
        <f>E339*C342</f>
        <v>112703.8</v>
      </c>
    </row>
    <row r="343" spans="1:141" x14ac:dyDescent="0.2">
      <c r="A343" s="131"/>
      <c r="B343" s="222" t="s">
        <v>782</v>
      </c>
      <c r="C343" s="130">
        <v>0.19</v>
      </c>
      <c r="D343" s="19"/>
      <c r="E343" s="261">
        <f>E342*C343</f>
        <v>21413.722000000002</v>
      </c>
    </row>
    <row r="344" spans="1:141" x14ac:dyDescent="0.2">
      <c r="A344" s="131"/>
      <c r="B344" s="222" t="s">
        <v>783</v>
      </c>
      <c r="C344" s="51"/>
      <c r="D344" s="19"/>
      <c r="E344" s="261">
        <f>SUM(E340:E343)</f>
        <v>517310.44200000004</v>
      </c>
    </row>
    <row r="345" spans="1:141" ht="10.8" thickBot="1" x14ac:dyDescent="0.25">
      <c r="A345" s="131"/>
      <c r="B345" s="271" t="s">
        <v>778</v>
      </c>
      <c r="C345" s="272"/>
      <c r="D345" s="273"/>
      <c r="E345" s="270">
        <f>SUM(E339+E344)</f>
        <v>2771386.4419999998</v>
      </c>
    </row>
    <row r="346" spans="1:141" ht="35.4" customHeight="1" thickBot="1" x14ac:dyDescent="0.25">
      <c r="A346" s="202"/>
      <c r="B346" s="203"/>
      <c r="C346" s="210"/>
      <c r="D346" s="99"/>
      <c r="E346" s="313"/>
    </row>
    <row r="347" spans="1:141" s="60" customFormat="1" ht="19.2" customHeight="1" thickBot="1" x14ac:dyDescent="0.25">
      <c r="A347" s="336" t="s">
        <v>327</v>
      </c>
      <c r="B347" s="337"/>
      <c r="C347" s="183"/>
      <c r="D347" s="184"/>
      <c r="E347" s="316"/>
      <c r="F347" s="302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  <c r="Q347" s="255"/>
      <c r="R347" s="255"/>
      <c r="S347" s="255"/>
      <c r="T347" s="255"/>
      <c r="U347" s="255"/>
      <c r="V347" s="255"/>
      <c r="W347" s="255"/>
      <c r="X347" s="255"/>
      <c r="Y347" s="255"/>
      <c r="Z347" s="255"/>
      <c r="AA347" s="255"/>
      <c r="AB347" s="255"/>
      <c r="AC347" s="255"/>
      <c r="AD347" s="255"/>
      <c r="AE347" s="255"/>
      <c r="AF347" s="255"/>
      <c r="AG347" s="255"/>
      <c r="AH347" s="255"/>
      <c r="AI347" s="255"/>
      <c r="AJ347" s="255"/>
      <c r="AK347" s="255"/>
      <c r="AL347" s="255"/>
      <c r="AM347" s="255"/>
      <c r="AN347" s="255"/>
      <c r="AO347" s="255"/>
      <c r="AP347" s="255"/>
      <c r="AQ347" s="255"/>
      <c r="AR347" s="255"/>
      <c r="AS347" s="255"/>
      <c r="AT347" s="255"/>
      <c r="AU347" s="255"/>
      <c r="AV347" s="255"/>
      <c r="AW347" s="255"/>
      <c r="AX347" s="255"/>
      <c r="AY347" s="255"/>
      <c r="AZ347" s="255"/>
      <c r="BA347" s="255"/>
      <c r="BB347" s="255"/>
      <c r="BC347" s="255"/>
      <c r="BD347" s="255"/>
      <c r="BE347" s="255"/>
      <c r="BF347" s="255"/>
      <c r="BG347" s="255"/>
      <c r="BH347" s="255"/>
      <c r="BI347" s="255"/>
      <c r="BJ347" s="255"/>
      <c r="BK347" s="255"/>
      <c r="BL347" s="255"/>
      <c r="BM347" s="255"/>
      <c r="BN347" s="255"/>
      <c r="BO347" s="255"/>
      <c r="BP347" s="255"/>
      <c r="BQ347" s="255"/>
      <c r="BR347" s="255"/>
      <c r="BS347" s="255"/>
      <c r="BT347" s="255"/>
      <c r="BU347" s="255"/>
      <c r="BV347" s="255"/>
      <c r="BW347" s="255"/>
      <c r="BX347" s="255"/>
      <c r="BY347" s="255"/>
      <c r="BZ347" s="255"/>
      <c r="CA347" s="255"/>
      <c r="CB347" s="255"/>
      <c r="CC347" s="255"/>
      <c r="CD347" s="255"/>
      <c r="CE347" s="255"/>
      <c r="CF347" s="255"/>
      <c r="CG347" s="255"/>
      <c r="CH347" s="255"/>
      <c r="CI347" s="255"/>
      <c r="CJ347" s="255"/>
      <c r="CK347" s="255"/>
      <c r="CL347" s="255"/>
      <c r="CM347" s="255"/>
      <c r="CN347" s="255"/>
      <c r="CO347" s="255"/>
      <c r="CP347" s="255"/>
      <c r="CQ347" s="255"/>
      <c r="CR347" s="255"/>
      <c r="CS347" s="255"/>
      <c r="CT347" s="255"/>
      <c r="CU347" s="255"/>
      <c r="CV347" s="255"/>
      <c r="CW347" s="255"/>
      <c r="CX347" s="255"/>
      <c r="CY347" s="255"/>
      <c r="CZ347" s="255"/>
      <c r="DA347" s="255"/>
      <c r="DB347" s="255"/>
      <c r="DC347" s="255"/>
      <c r="DD347" s="255"/>
      <c r="DE347" s="255"/>
      <c r="DF347" s="255"/>
      <c r="DG347" s="255"/>
      <c r="DH347" s="255"/>
      <c r="DI347" s="255"/>
      <c r="DJ347" s="255"/>
      <c r="DK347" s="255"/>
      <c r="DL347" s="255"/>
      <c r="DM347" s="255"/>
      <c r="DN347" s="255"/>
      <c r="DO347" s="255"/>
      <c r="DP347" s="255"/>
      <c r="DQ347" s="255"/>
      <c r="DR347" s="255"/>
      <c r="DS347" s="255"/>
      <c r="DT347" s="255"/>
      <c r="DU347" s="255"/>
      <c r="DV347" s="255"/>
      <c r="DW347" s="255"/>
      <c r="DX347" s="255"/>
      <c r="DY347" s="255"/>
      <c r="DZ347" s="255"/>
      <c r="EA347" s="255"/>
      <c r="EB347" s="255"/>
      <c r="EC347" s="255"/>
      <c r="ED347" s="255"/>
      <c r="EE347" s="255"/>
      <c r="EF347" s="255"/>
      <c r="EG347" s="255"/>
      <c r="EH347" s="255"/>
      <c r="EI347" s="255"/>
      <c r="EJ347" s="255"/>
      <c r="EK347" s="255"/>
    </row>
    <row r="348" spans="1:141" ht="21" thickBot="1" x14ac:dyDescent="0.25">
      <c r="A348" s="204">
        <v>251</v>
      </c>
      <c r="B348" s="263" t="s">
        <v>328</v>
      </c>
      <c r="C348" s="54" t="s">
        <v>152</v>
      </c>
      <c r="D348" s="19">
        <v>1</v>
      </c>
      <c r="E348" s="307">
        <v>239216</v>
      </c>
      <c r="F348" s="326">
        <f>ROUND(E348,0)</f>
        <v>239216</v>
      </c>
    </row>
    <row r="349" spans="1:141" ht="10.8" thickBot="1" x14ac:dyDescent="0.25">
      <c r="A349" s="217"/>
      <c r="B349" s="221" t="s">
        <v>777</v>
      </c>
      <c r="C349" s="155"/>
      <c r="D349" s="156"/>
      <c r="E349" s="318">
        <f>E348</f>
        <v>239216</v>
      </c>
    </row>
    <row r="350" spans="1:141" x14ac:dyDescent="0.2">
      <c r="A350" s="217"/>
      <c r="B350" s="222" t="s">
        <v>779</v>
      </c>
      <c r="C350" s="130">
        <v>0.14000000000000001</v>
      </c>
      <c r="D350" s="19"/>
      <c r="E350" s="319">
        <f>E349*C350</f>
        <v>33490.240000000005</v>
      </c>
    </row>
    <row r="351" spans="1:141" x14ac:dyDescent="0.2">
      <c r="A351" s="217"/>
      <c r="B351" s="222" t="s">
        <v>780</v>
      </c>
      <c r="C351" s="130">
        <v>0.03</v>
      </c>
      <c r="D351" s="19"/>
      <c r="E351" s="261">
        <f>E349*C351</f>
        <v>7176.48</v>
      </c>
    </row>
    <row r="352" spans="1:141" x14ac:dyDescent="0.2">
      <c r="A352" s="217"/>
      <c r="B352" s="222" t="s">
        <v>781</v>
      </c>
      <c r="C352" s="130">
        <v>0.05</v>
      </c>
      <c r="D352" s="19"/>
      <c r="E352" s="261">
        <f>E349*C352</f>
        <v>11960.800000000001</v>
      </c>
    </row>
    <row r="353" spans="1:141" x14ac:dyDescent="0.2">
      <c r="A353" s="217"/>
      <c r="B353" s="222" t="s">
        <v>782</v>
      </c>
      <c r="C353" s="130">
        <v>0.19</v>
      </c>
      <c r="D353" s="19"/>
      <c r="E353" s="261">
        <f>E352*C353</f>
        <v>2272.5520000000001</v>
      </c>
    </row>
    <row r="354" spans="1:141" x14ac:dyDescent="0.2">
      <c r="A354" s="217"/>
      <c r="B354" s="222" t="s">
        <v>783</v>
      </c>
      <c r="C354" s="51"/>
      <c r="D354" s="19"/>
      <c r="E354" s="261">
        <f>SUM(E350:E353)</f>
        <v>54900.072000000007</v>
      </c>
    </row>
    <row r="355" spans="1:141" ht="10.8" thickBot="1" x14ac:dyDescent="0.25">
      <c r="A355" s="277"/>
      <c r="B355" s="271" t="s">
        <v>778</v>
      </c>
      <c r="C355" s="272"/>
      <c r="D355" s="273"/>
      <c r="E355" s="270">
        <f>SUM(E349+E354)</f>
        <v>294116.07199999999</v>
      </c>
    </row>
    <row r="356" spans="1:141" x14ac:dyDescent="0.2">
      <c r="A356" s="216"/>
      <c r="B356" s="203"/>
      <c r="C356" s="210"/>
      <c r="D356" s="99"/>
      <c r="E356" s="313"/>
    </row>
    <row r="357" spans="1:141" x14ac:dyDescent="0.2">
      <c r="A357" s="216"/>
      <c r="B357" s="203"/>
      <c r="C357" s="210"/>
      <c r="D357" s="99"/>
      <c r="E357" s="313"/>
    </row>
    <row r="358" spans="1:141" x14ac:dyDescent="0.2">
      <c r="A358" s="216"/>
      <c r="B358" s="203"/>
      <c r="C358" s="210"/>
      <c r="D358" s="99"/>
      <c r="E358" s="313"/>
    </row>
    <row r="359" spans="1:141" ht="10.8" thickBot="1" x14ac:dyDescent="0.25">
      <c r="A359" s="216"/>
      <c r="B359" s="203"/>
      <c r="C359" s="210"/>
      <c r="D359" s="99"/>
      <c r="E359" s="313"/>
    </row>
    <row r="360" spans="1:141" ht="25.2" customHeight="1" thickBot="1" x14ac:dyDescent="0.25">
      <c r="A360" s="336" t="s">
        <v>786</v>
      </c>
      <c r="B360" s="337"/>
      <c r="C360" s="210"/>
      <c r="D360" s="99"/>
      <c r="E360" s="313"/>
    </row>
    <row r="361" spans="1:141" s="45" customFormat="1" ht="19.2" customHeight="1" x14ac:dyDescent="0.2">
      <c r="A361" s="340" t="s">
        <v>329</v>
      </c>
      <c r="B361" s="341"/>
      <c r="C361" s="235"/>
      <c r="D361" s="124"/>
      <c r="E361" s="312"/>
      <c r="F361" s="302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  <c r="Q361" s="255"/>
      <c r="R361" s="255"/>
      <c r="S361" s="255"/>
      <c r="T361" s="255"/>
      <c r="U361" s="255"/>
      <c r="V361" s="255"/>
      <c r="W361" s="255"/>
      <c r="X361" s="255"/>
      <c r="Y361" s="255"/>
      <c r="Z361" s="255"/>
      <c r="AA361" s="255"/>
      <c r="AB361" s="255"/>
      <c r="AC361" s="255"/>
      <c r="AD361" s="255"/>
      <c r="AE361" s="255"/>
      <c r="AF361" s="255"/>
      <c r="AG361" s="255"/>
      <c r="AH361" s="255"/>
      <c r="AI361" s="255"/>
      <c r="AJ361" s="255"/>
      <c r="AK361" s="255"/>
      <c r="AL361" s="255"/>
      <c r="AM361" s="255"/>
      <c r="AN361" s="255"/>
      <c r="AO361" s="255"/>
      <c r="AP361" s="255"/>
      <c r="AQ361" s="255"/>
      <c r="AR361" s="255"/>
      <c r="AS361" s="255"/>
      <c r="AT361" s="255"/>
      <c r="AU361" s="255"/>
      <c r="AV361" s="255"/>
      <c r="AW361" s="255"/>
      <c r="AX361" s="255"/>
      <c r="AY361" s="255"/>
      <c r="AZ361" s="255"/>
      <c r="BA361" s="255"/>
      <c r="BB361" s="255"/>
      <c r="BC361" s="255"/>
      <c r="BD361" s="255"/>
      <c r="BE361" s="255"/>
      <c r="BF361" s="255"/>
      <c r="BG361" s="255"/>
      <c r="BH361" s="255"/>
      <c r="BI361" s="255"/>
      <c r="BJ361" s="255"/>
      <c r="BK361" s="255"/>
      <c r="BL361" s="255"/>
      <c r="BM361" s="255"/>
      <c r="BN361" s="255"/>
      <c r="BO361" s="255"/>
      <c r="BP361" s="255"/>
      <c r="BQ361" s="255"/>
      <c r="BR361" s="255"/>
      <c r="BS361" s="255"/>
      <c r="BT361" s="255"/>
      <c r="BU361" s="255"/>
      <c r="BV361" s="255"/>
      <c r="BW361" s="255"/>
      <c r="BX361" s="255"/>
      <c r="BY361" s="255"/>
      <c r="BZ361" s="255"/>
      <c r="CA361" s="255"/>
      <c r="CB361" s="255"/>
      <c r="CC361" s="255"/>
      <c r="CD361" s="255"/>
      <c r="CE361" s="255"/>
      <c r="CF361" s="255"/>
      <c r="CG361" s="255"/>
      <c r="CH361" s="255"/>
      <c r="CI361" s="255"/>
      <c r="CJ361" s="255"/>
      <c r="CK361" s="255"/>
      <c r="CL361" s="255"/>
      <c r="CM361" s="255"/>
      <c r="CN361" s="255"/>
      <c r="CO361" s="255"/>
      <c r="CP361" s="255"/>
      <c r="CQ361" s="255"/>
      <c r="CR361" s="255"/>
      <c r="CS361" s="255"/>
      <c r="CT361" s="255"/>
      <c r="CU361" s="255"/>
      <c r="CV361" s="255"/>
      <c r="CW361" s="255"/>
      <c r="CX361" s="255"/>
      <c r="CY361" s="255"/>
      <c r="CZ361" s="255"/>
      <c r="DA361" s="255"/>
      <c r="DB361" s="255"/>
      <c r="DC361" s="255"/>
      <c r="DD361" s="255"/>
      <c r="DE361" s="255"/>
      <c r="DF361" s="255"/>
      <c r="DG361" s="255"/>
      <c r="DH361" s="255"/>
      <c r="DI361" s="255"/>
      <c r="DJ361" s="255"/>
      <c r="DK361" s="255"/>
      <c r="DL361" s="255"/>
      <c r="DM361" s="255"/>
      <c r="DN361" s="255"/>
      <c r="DO361" s="255"/>
      <c r="DP361" s="255"/>
      <c r="DQ361" s="255"/>
      <c r="DR361" s="255"/>
      <c r="DS361" s="255"/>
      <c r="DT361" s="255"/>
      <c r="DU361" s="255"/>
      <c r="DV361" s="255"/>
      <c r="DW361" s="255"/>
      <c r="DX361" s="255"/>
      <c r="DY361" s="255"/>
      <c r="DZ361" s="255"/>
      <c r="EA361" s="255"/>
      <c r="EB361" s="255"/>
      <c r="EC361" s="255"/>
      <c r="ED361" s="255"/>
      <c r="EE361" s="255"/>
      <c r="EF361" s="255"/>
      <c r="EG361" s="255"/>
      <c r="EH361" s="255"/>
      <c r="EI361" s="255"/>
      <c r="EJ361" s="255"/>
      <c r="EK361" s="255"/>
    </row>
    <row r="362" spans="1:141" s="28" customFormat="1" x14ac:dyDescent="0.2">
      <c r="A362" s="40">
        <v>252</v>
      </c>
      <c r="B362" s="264" t="s">
        <v>84</v>
      </c>
      <c r="C362" s="54" t="s">
        <v>156</v>
      </c>
      <c r="D362" s="19">
        <v>1</v>
      </c>
      <c r="E362" s="307">
        <v>101365</v>
      </c>
      <c r="F362" s="303">
        <f>ROUND(E362,0)</f>
        <v>101365</v>
      </c>
      <c r="G362" s="256"/>
      <c r="H362" s="256"/>
      <c r="I362" s="256"/>
      <c r="J362" s="256"/>
      <c r="K362" s="256"/>
      <c r="L362" s="256"/>
      <c r="M362" s="256"/>
      <c r="N362" s="256"/>
      <c r="O362" s="256"/>
      <c r="P362" s="256"/>
      <c r="Q362" s="256"/>
      <c r="R362" s="256"/>
      <c r="S362" s="256"/>
      <c r="T362" s="256"/>
      <c r="U362" s="256"/>
      <c r="V362" s="256"/>
      <c r="W362" s="256"/>
      <c r="X362" s="256"/>
      <c r="Y362" s="256"/>
      <c r="Z362" s="256"/>
      <c r="AA362" s="256"/>
      <c r="AB362" s="256"/>
      <c r="AC362" s="256"/>
      <c r="AD362" s="256"/>
      <c r="AE362" s="256"/>
      <c r="AF362" s="256"/>
      <c r="AG362" s="256"/>
      <c r="AH362" s="256"/>
      <c r="AI362" s="256"/>
      <c r="AJ362" s="256"/>
      <c r="AK362" s="256"/>
      <c r="AL362" s="256"/>
      <c r="AM362" s="256"/>
      <c r="AN362" s="256"/>
      <c r="AO362" s="256"/>
      <c r="AP362" s="256"/>
      <c r="AQ362" s="256"/>
      <c r="AR362" s="256"/>
      <c r="AS362" s="256"/>
      <c r="AT362" s="256"/>
      <c r="AU362" s="256"/>
      <c r="AV362" s="256"/>
      <c r="AW362" s="256"/>
      <c r="AX362" s="256"/>
      <c r="AY362" s="256"/>
      <c r="AZ362" s="256"/>
      <c r="BA362" s="256"/>
      <c r="BB362" s="256"/>
      <c r="BC362" s="256"/>
      <c r="BD362" s="256"/>
      <c r="BE362" s="256"/>
      <c r="BF362" s="256"/>
      <c r="BG362" s="256"/>
      <c r="BH362" s="256"/>
      <c r="BI362" s="256"/>
      <c r="BJ362" s="256"/>
      <c r="BK362" s="256"/>
      <c r="BL362" s="256"/>
      <c r="BM362" s="256"/>
      <c r="BN362" s="256"/>
      <c r="BO362" s="256"/>
      <c r="BP362" s="256"/>
      <c r="BQ362" s="256"/>
      <c r="BR362" s="256"/>
      <c r="BS362" s="256"/>
      <c r="BT362" s="256"/>
      <c r="BU362" s="256"/>
      <c r="BV362" s="256"/>
      <c r="BW362" s="256"/>
      <c r="BX362" s="256"/>
      <c r="BY362" s="256"/>
      <c r="BZ362" s="256"/>
      <c r="CA362" s="256"/>
      <c r="CB362" s="256"/>
      <c r="CC362" s="256"/>
      <c r="CD362" s="256"/>
      <c r="CE362" s="256"/>
      <c r="CF362" s="256"/>
      <c r="CG362" s="256"/>
      <c r="CH362" s="256"/>
      <c r="CI362" s="256"/>
      <c r="CJ362" s="256"/>
      <c r="CK362" s="256"/>
      <c r="CL362" s="256"/>
      <c r="CM362" s="256"/>
      <c r="CN362" s="256"/>
      <c r="CO362" s="256"/>
      <c r="CP362" s="256"/>
      <c r="CQ362" s="256"/>
      <c r="CR362" s="256"/>
      <c r="CS362" s="256"/>
      <c r="CT362" s="256"/>
      <c r="CU362" s="256"/>
      <c r="CV362" s="256"/>
      <c r="CW362" s="256"/>
      <c r="CX362" s="256"/>
      <c r="CY362" s="256"/>
      <c r="CZ362" s="256"/>
      <c r="DA362" s="256"/>
      <c r="DB362" s="256"/>
      <c r="DC362" s="256"/>
      <c r="DD362" s="256"/>
      <c r="DE362" s="256"/>
      <c r="DF362" s="256"/>
      <c r="DG362" s="256"/>
      <c r="DH362" s="256"/>
      <c r="DI362" s="256"/>
      <c r="DJ362" s="256"/>
      <c r="DK362" s="256"/>
      <c r="DL362" s="256"/>
      <c r="DM362" s="256"/>
      <c r="DN362" s="256"/>
      <c r="DO362" s="256"/>
      <c r="DP362" s="256"/>
      <c r="DQ362" s="256"/>
      <c r="DR362" s="256"/>
      <c r="DS362" s="256"/>
      <c r="DT362" s="256"/>
      <c r="DU362" s="256"/>
      <c r="DV362" s="256"/>
      <c r="DW362" s="256"/>
      <c r="DX362" s="256"/>
      <c r="DY362" s="256"/>
      <c r="DZ362" s="256"/>
      <c r="EA362" s="256"/>
      <c r="EB362" s="256"/>
      <c r="EC362" s="256"/>
      <c r="ED362" s="256"/>
      <c r="EE362" s="256"/>
      <c r="EF362" s="256"/>
      <c r="EG362" s="256"/>
      <c r="EH362" s="256"/>
      <c r="EI362" s="256"/>
      <c r="EJ362" s="256"/>
      <c r="EK362" s="256"/>
    </row>
    <row r="363" spans="1:141" s="28" customFormat="1" x14ac:dyDescent="0.2">
      <c r="A363" s="40">
        <v>253</v>
      </c>
      <c r="B363" s="264" t="s">
        <v>85</v>
      </c>
      <c r="C363" s="54" t="s">
        <v>156</v>
      </c>
      <c r="D363" s="19">
        <v>1</v>
      </c>
      <c r="E363" s="307">
        <v>109021</v>
      </c>
      <c r="F363" s="303">
        <f t="shared" ref="F363:F426" si="10">ROUND(E363,0)</f>
        <v>109021</v>
      </c>
      <c r="G363" s="256"/>
      <c r="H363" s="256"/>
      <c r="I363" s="256"/>
      <c r="J363" s="256"/>
      <c r="K363" s="256"/>
      <c r="L363" s="256"/>
      <c r="M363" s="256"/>
      <c r="N363" s="256"/>
      <c r="O363" s="256"/>
      <c r="P363" s="256"/>
      <c r="Q363" s="256"/>
      <c r="R363" s="256"/>
      <c r="S363" s="256"/>
      <c r="T363" s="256"/>
      <c r="U363" s="256"/>
      <c r="V363" s="256"/>
      <c r="W363" s="256"/>
      <c r="X363" s="256"/>
      <c r="Y363" s="256"/>
      <c r="Z363" s="256"/>
      <c r="AA363" s="256"/>
      <c r="AB363" s="256"/>
      <c r="AC363" s="256"/>
      <c r="AD363" s="256"/>
      <c r="AE363" s="256"/>
      <c r="AF363" s="256"/>
      <c r="AG363" s="256"/>
      <c r="AH363" s="256"/>
      <c r="AI363" s="256"/>
      <c r="AJ363" s="256"/>
      <c r="AK363" s="256"/>
      <c r="AL363" s="256"/>
      <c r="AM363" s="256"/>
      <c r="AN363" s="256"/>
      <c r="AO363" s="256"/>
      <c r="AP363" s="256"/>
      <c r="AQ363" s="256"/>
      <c r="AR363" s="256"/>
      <c r="AS363" s="256"/>
      <c r="AT363" s="256"/>
      <c r="AU363" s="256"/>
      <c r="AV363" s="256"/>
      <c r="AW363" s="256"/>
      <c r="AX363" s="256"/>
      <c r="AY363" s="256"/>
      <c r="AZ363" s="256"/>
      <c r="BA363" s="256"/>
      <c r="BB363" s="256"/>
      <c r="BC363" s="256"/>
      <c r="BD363" s="256"/>
      <c r="BE363" s="256"/>
      <c r="BF363" s="256"/>
      <c r="BG363" s="256"/>
      <c r="BH363" s="256"/>
      <c r="BI363" s="256"/>
      <c r="BJ363" s="256"/>
      <c r="BK363" s="256"/>
      <c r="BL363" s="256"/>
      <c r="BM363" s="256"/>
      <c r="BN363" s="256"/>
      <c r="BO363" s="256"/>
      <c r="BP363" s="256"/>
      <c r="BQ363" s="256"/>
      <c r="BR363" s="256"/>
      <c r="BS363" s="256"/>
      <c r="BT363" s="256"/>
      <c r="BU363" s="256"/>
      <c r="BV363" s="256"/>
      <c r="BW363" s="256"/>
      <c r="BX363" s="256"/>
      <c r="BY363" s="256"/>
      <c r="BZ363" s="256"/>
      <c r="CA363" s="256"/>
      <c r="CB363" s="256"/>
      <c r="CC363" s="256"/>
      <c r="CD363" s="256"/>
      <c r="CE363" s="256"/>
      <c r="CF363" s="256"/>
      <c r="CG363" s="256"/>
      <c r="CH363" s="256"/>
      <c r="CI363" s="256"/>
      <c r="CJ363" s="256"/>
      <c r="CK363" s="256"/>
      <c r="CL363" s="256"/>
      <c r="CM363" s="256"/>
      <c r="CN363" s="256"/>
      <c r="CO363" s="256"/>
      <c r="CP363" s="256"/>
      <c r="CQ363" s="256"/>
      <c r="CR363" s="256"/>
      <c r="CS363" s="256"/>
      <c r="CT363" s="256"/>
      <c r="CU363" s="256"/>
      <c r="CV363" s="256"/>
      <c r="CW363" s="256"/>
      <c r="CX363" s="256"/>
      <c r="CY363" s="256"/>
      <c r="CZ363" s="256"/>
      <c r="DA363" s="256"/>
      <c r="DB363" s="256"/>
      <c r="DC363" s="256"/>
      <c r="DD363" s="256"/>
      <c r="DE363" s="256"/>
      <c r="DF363" s="256"/>
      <c r="DG363" s="256"/>
      <c r="DH363" s="256"/>
      <c r="DI363" s="256"/>
      <c r="DJ363" s="256"/>
      <c r="DK363" s="256"/>
      <c r="DL363" s="256"/>
      <c r="DM363" s="256"/>
      <c r="DN363" s="256"/>
      <c r="DO363" s="256"/>
      <c r="DP363" s="256"/>
      <c r="DQ363" s="256"/>
      <c r="DR363" s="256"/>
      <c r="DS363" s="256"/>
      <c r="DT363" s="256"/>
      <c r="DU363" s="256"/>
      <c r="DV363" s="256"/>
      <c r="DW363" s="256"/>
      <c r="DX363" s="256"/>
      <c r="DY363" s="256"/>
      <c r="DZ363" s="256"/>
      <c r="EA363" s="256"/>
      <c r="EB363" s="256"/>
      <c r="EC363" s="256"/>
      <c r="ED363" s="256"/>
      <c r="EE363" s="256"/>
      <c r="EF363" s="256"/>
      <c r="EG363" s="256"/>
      <c r="EH363" s="256"/>
      <c r="EI363" s="256"/>
      <c r="EJ363" s="256"/>
      <c r="EK363" s="256"/>
    </row>
    <row r="364" spans="1:141" s="28" customFormat="1" x14ac:dyDescent="0.2">
      <c r="A364" s="40">
        <v>254</v>
      </c>
      <c r="B364" s="264" t="s">
        <v>86</v>
      </c>
      <c r="C364" s="54" t="s">
        <v>156</v>
      </c>
      <c r="D364" s="19">
        <v>1</v>
      </c>
      <c r="E364" s="307">
        <v>110965</v>
      </c>
      <c r="F364" s="303">
        <f t="shared" si="10"/>
        <v>110965</v>
      </c>
      <c r="G364" s="256"/>
      <c r="H364" s="256"/>
      <c r="I364" s="256"/>
      <c r="J364" s="256"/>
      <c r="K364" s="256"/>
      <c r="L364" s="256"/>
      <c r="M364" s="256"/>
      <c r="N364" s="256"/>
      <c r="O364" s="256"/>
      <c r="P364" s="256"/>
      <c r="Q364" s="256"/>
      <c r="R364" s="256"/>
      <c r="S364" s="256"/>
      <c r="T364" s="256"/>
      <c r="U364" s="256"/>
      <c r="V364" s="256"/>
      <c r="W364" s="256"/>
      <c r="X364" s="256"/>
      <c r="Y364" s="256"/>
      <c r="Z364" s="256"/>
      <c r="AA364" s="256"/>
      <c r="AB364" s="256"/>
      <c r="AC364" s="256"/>
      <c r="AD364" s="256"/>
      <c r="AE364" s="256"/>
      <c r="AF364" s="256"/>
      <c r="AG364" s="256"/>
      <c r="AH364" s="256"/>
      <c r="AI364" s="256"/>
      <c r="AJ364" s="256"/>
      <c r="AK364" s="256"/>
      <c r="AL364" s="256"/>
      <c r="AM364" s="256"/>
      <c r="AN364" s="256"/>
      <c r="AO364" s="256"/>
      <c r="AP364" s="256"/>
      <c r="AQ364" s="256"/>
      <c r="AR364" s="256"/>
      <c r="AS364" s="256"/>
      <c r="AT364" s="256"/>
      <c r="AU364" s="256"/>
      <c r="AV364" s="256"/>
      <c r="AW364" s="256"/>
      <c r="AX364" s="256"/>
      <c r="AY364" s="256"/>
      <c r="AZ364" s="256"/>
      <c r="BA364" s="256"/>
      <c r="BB364" s="256"/>
      <c r="BC364" s="256"/>
      <c r="BD364" s="256"/>
      <c r="BE364" s="256"/>
      <c r="BF364" s="256"/>
      <c r="BG364" s="256"/>
      <c r="BH364" s="256"/>
      <c r="BI364" s="256"/>
      <c r="BJ364" s="256"/>
      <c r="BK364" s="256"/>
      <c r="BL364" s="256"/>
      <c r="BM364" s="256"/>
      <c r="BN364" s="256"/>
      <c r="BO364" s="256"/>
      <c r="BP364" s="256"/>
      <c r="BQ364" s="256"/>
      <c r="BR364" s="256"/>
      <c r="BS364" s="256"/>
      <c r="BT364" s="256"/>
      <c r="BU364" s="256"/>
      <c r="BV364" s="256"/>
      <c r="BW364" s="256"/>
      <c r="BX364" s="256"/>
      <c r="BY364" s="256"/>
      <c r="BZ364" s="256"/>
      <c r="CA364" s="256"/>
      <c r="CB364" s="256"/>
      <c r="CC364" s="256"/>
      <c r="CD364" s="256"/>
      <c r="CE364" s="256"/>
      <c r="CF364" s="256"/>
      <c r="CG364" s="256"/>
      <c r="CH364" s="256"/>
      <c r="CI364" s="256"/>
      <c r="CJ364" s="256"/>
      <c r="CK364" s="256"/>
      <c r="CL364" s="256"/>
      <c r="CM364" s="256"/>
      <c r="CN364" s="256"/>
      <c r="CO364" s="256"/>
      <c r="CP364" s="256"/>
      <c r="CQ364" s="256"/>
      <c r="CR364" s="256"/>
      <c r="CS364" s="256"/>
      <c r="CT364" s="256"/>
      <c r="CU364" s="256"/>
      <c r="CV364" s="256"/>
      <c r="CW364" s="256"/>
      <c r="CX364" s="256"/>
      <c r="CY364" s="256"/>
      <c r="CZ364" s="256"/>
      <c r="DA364" s="256"/>
      <c r="DB364" s="256"/>
      <c r="DC364" s="256"/>
      <c r="DD364" s="256"/>
      <c r="DE364" s="256"/>
      <c r="DF364" s="256"/>
      <c r="DG364" s="256"/>
      <c r="DH364" s="256"/>
      <c r="DI364" s="256"/>
      <c r="DJ364" s="256"/>
      <c r="DK364" s="256"/>
      <c r="DL364" s="256"/>
      <c r="DM364" s="256"/>
      <c r="DN364" s="256"/>
      <c r="DO364" s="256"/>
      <c r="DP364" s="256"/>
      <c r="DQ364" s="256"/>
      <c r="DR364" s="256"/>
      <c r="DS364" s="256"/>
      <c r="DT364" s="256"/>
      <c r="DU364" s="256"/>
      <c r="DV364" s="256"/>
      <c r="DW364" s="256"/>
      <c r="DX364" s="256"/>
      <c r="DY364" s="256"/>
      <c r="DZ364" s="256"/>
      <c r="EA364" s="256"/>
      <c r="EB364" s="256"/>
      <c r="EC364" s="256"/>
      <c r="ED364" s="256"/>
      <c r="EE364" s="256"/>
      <c r="EF364" s="256"/>
      <c r="EG364" s="256"/>
      <c r="EH364" s="256"/>
      <c r="EI364" s="256"/>
      <c r="EJ364" s="256"/>
      <c r="EK364" s="256"/>
    </row>
    <row r="365" spans="1:141" s="28" customFormat="1" x14ac:dyDescent="0.2">
      <c r="A365" s="40">
        <v>255</v>
      </c>
      <c r="B365" s="264" t="s">
        <v>87</v>
      </c>
      <c r="C365" s="54" t="s">
        <v>156</v>
      </c>
      <c r="D365" s="19">
        <v>1</v>
      </c>
      <c r="E365" s="307">
        <v>90408</v>
      </c>
      <c r="F365" s="303">
        <f t="shared" si="10"/>
        <v>90408</v>
      </c>
      <c r="G365" s="256"/>
      <c r="H365" s="256"/>
      <c r="I365" s="256"/>
      <c r="J365" s="256"/>
      <c r="K365" s="256"/>
      <c r="L365" s="256"/>
      <c r="M365" s="256"/>
      <c r="N365" s="256"/>
      <c r="O365" s="256"/>
      <c r="P365" s="256"/>
      <c r="Q365" s="256"/>
      <c r="R365" s="256"/>
      <c r="S365" s="256"/>
      <c r="T365" s="256"/>
      <c r="U365" s="256"/>
      <c r="V365" s="256"/>
      <c r="W365" s="256"/>
      <c r="X365" s="256"/>
      <c r="Y365" s="256"/>
      <c r="Z365" s="256"/>
      <c r="AA365" s="256"/>
      <c r="AB365" s="256"/>
      <c r="AC365" s="256"/>
      <c r="AD365" s="256"/>
      <c r="AE365" s="256"/>
      <c r="AF365" s="256"/>
      <c r="AG365" s="256"/>
      <c r="AH365" s="256"/>
      <c r="AI365" s="256"/>
      <c r="AJ365" s="256"/>
      <c r="AK365" s="256"/>
      <c r="AL365" s="256"/>
      <c r="AM365" s="256"/>
      <c r="AN365" s="256"/>
      <c r="AO365" s="256"/>
      <c r="AP365" s="256"/>
      <c r="AQ365" s="256"/>
      <c r="AR365" s="256"/>
      <c r="AS365" s="256"/>
      <c r="AT365" s="256"/>
      <c r="AU365" s="256"/>
      <c r="AV365" s="256"/>
      <c r="AW365" s="256"/>
      <c r="AX365" s="256"/>
      <c r="AY365" s="256"/>
      <c r="AZ365" s="256"/>
      <c r="BA365" s="256"/>
      <c r="BB365" s="256"/>
      <c r="BC365" s="256"/>
      <c r="BD365" s="256"/>
      <c r="BE365" s="256"/>
      <c r="BF365" s="256"/>
      <c r="BG365" s="256"/>
      <c r="BH365" s="256"/>
      <c r="BI365" s="256"/>
      <c r="BJ365" s="256"/>
      <c r="BK365" s="256"/>
      <c r="BL365" s="256"/>
      <c r="BM365" s="256"/>
      <c r="BN365" s="256"/>
      <c r="BO365" s="256"/>
      <c r="BP365" s="256"/>
      <c r="BQ365" s="256"/>
      <c r="BR365" s="256"/>
      <c r="BS365" s="256"/>
      <c r="BT365" s="256"/>
      <c r="BU365" s="256"/>
      <c r="BV365" s="256"/>
      <c r="BW365" s="256"/>
      <c r="BX365" s="256"/>
      <c r="BY365" s="256"/>
      <c r="BZ365" s="256"/>
      <c r="CA365" s="256"/>
      <c r="CB365" s="256"/>
      <c r="CC365" s="256"/>
      <c r="CD365" s="256"/>
      <c r="CE365" s="256"/>
      <c r="CF365" s="256"/>
      <c r="CG365" s="256"/>
      <c r="CH365" s="256"/>
      <c r="CI365" s="256"/>
      <c r="CJ365" s="256"/>
      <c r="CK365" s="256"/>
      <c r="CL365" s="256"/>
      <c r="CM365" s="256"/>
      <c r="CN365" s="256"/>
      <c r="CO365" s="256"/>
      <c r="CP365" s="256"/>
      <c r="CQ365" s="256"/>
      <c r="CR365" s="256"/>
      <c r="CS365" s="256"/>
      <c r="CT365" s="256"/>
      <c r="CU365" s="256"/>
      <c r="CV365" s="256"/>
      <c r="CW365" s="256"/>
      <c r="CX365" s="256"/>
      <c r="CY365" s="256"/>
      <c r="CZ365" s="256"/>
      <c r="DA365" s="256"/>
      <c r="DB365" s="256"/>
      <c r="DC365" s="256"/>
      <c r="DD365" s="256"/>
      <c r="DE365" s="256"/>
      <c r="DF365" s="256"/>
      <c r="DG365" s="256"/>
      <c r="DH365" s="256"/>
      <c r="DI365" s="256"/>
      <c r="DJ365" s="256"/>
      <c r="DK365" s="256"/>
      <c r="DL365" s="256"/>
      <c r="DM365" s="256"/>
      <c r="DN365" s="256"/>
      <c r="DO365" s="256"/>
      <c r="DP365" s="256"/>
      <c r="DQ365" s="256"/>
      <c r="DR365" s="256"/>
      <c r="DS365" s="256"/>
      <c r="DT365" s="256"/>
      <c r="DU365" s="256"/>
      <c r="DV365" s="256"/>
      <c r="DW365" s="256"/>
      <c r="DX365" s="256"/>
      <c r="DY365" s="256"/>
      <c r="DZ365" s="256"/>
      <c r="EA365" s="256"/>
      <c r="EB365" s="256"/>
      <c r="EC365" s="256"/>
      <c r="ED365" s="256"/>
      <c r="EE365" s="256"/>
      <c r="EF365" s="256"/>
      <c r="EG365" s="256"/>
      <c r="EH365" s="256"/>
      <c r="EI365" s="256"/>
      <c r="EJ365" s="256"/>
      <c r="EK365" s="256"/>
    </row>
    <row r="366" spans="1:141" s="28" customFormat="1" x14ac:dyDescent="0.2">
      <c r="A366" s="40">
        <v>256</v>
      </c>
      <c r="B366" s="56" t="s">
        <v>88</v>
      </c>
      <c r="C366" s="182" t="s">
        <v>156</v>
      </c>
      <c r="D366" s="88">
        <v>1</v>
      </c>
      <c r="E366" s="315">
        <v>103300</v>
      </c>
      <c r="F366" s="303">
        <f t="shared" si="10"/>
        <v>103300</v>
      </c>
      <c r="G366" s="256"/>
      <c r="H366" s="256"/>
      <c r="I366" s="256"/>
      <c r="J366" s="256"/>
      <c r="K366" s="256"/>
      <c r="L366" s="256"/>
      <c r="M366" s="256"/>
      <c r="N366" s="256"/>
      <c r="O366" s="256"/>
      <c r="P366" s="256"/>
      <c r="Q366" s="256"/>
      <c r="R366" s="256"/>
      <c r="S366" s="256"/>
      <c r="T366" s="256"/>
      <c r="U366" s="256"/>
      <c r="V366" s="256"/>
      <c r="W366" s="256"/>
      <c r="X366" s="256"/>
      <c r="Y366" s="256"/>
      <c r="Z366" s="256"/>
      <c r="AA366" s="256"/>
      <c r="AB366" s="256"/>
      <c r="AC366" s="256"/>
      <c r="AD366" s="256"/>
      <c r="AE366" s="256"/>
      <c r="AF366" s="256"/>
      <c r="AG366" s="256"/>
      <c r="AH366" s="256"/>
      <c r="AI366" s="256"/>
      <c r="AJ366" s="256"/>
      <c r="AK366" s="256"/>
      <c r="AL366" s="256"/>
      <c r="AM366" s="256"/>
      <c r="AN366" s="256"/>
      <c r="AO366" s="256"/>
      <c r="AP366" s="256"/>
      <c r="AQ366" s="256"/>
      <c r="AR366" s="256"/>
      <c r="AS366" s="256"/>
      <c r="AT366" s="256"/>
      <c r="AU366" s="256"/>
      <c r="AV366" s="256"/>
      <c r="AW366" s="256"/>
      <c r="AX366" s="256"/>
      <c r="AY366" s="256"/>
      <c r="AZ366" s="256"/>
      <c r="BA366" s="256"/>
      <c r="BB366" s="256"/>
      <c r="BC366" s="256"/>
      <c r="BD366" s="256"/>
      <c r="BE366" s="256"/>
      <c r="BF366" s="256"/>
      <c r="BG366" s="256"/>
      <c r="BH366" s="256"/>
      <c r="BI366" s="256"/>
      <c r="BJ366" s="256"/>
      <c r="BK366" s="256"/>
      <c r="BL366" s="256"/>
      <c r="BM366" s="256"/>
      <c r="BN366" s="256"/>
      <c r="BO366" s="256"/>
      <c r="BP366" s="256"/>
      <c r="BQ366" s="256"/>
      <c r="BR366" s="256"/>
      <c r="BS366" s="256"/>
      <c r="BT366" s="256"/>
      <c r="BU366" s="256"/>
      <c r="BV366" s="256"/>
      <c r="BW366" s="256"/>
      <c r="BX366" s="256"/>
      <c r="BY366" s="256"/>
      <c r="BZ366" s="256"/>
      <c r="CA366" s="256"/>
      <c r="CB366" s="256"/>
      <c r="CC366" s="256"/>
      <c r="CD366" s="256"/>
      <c r="CE366" s="256"/>
      <c r="CF366" s="256"/>
      <c r="CG366" s="256"/>
      <c r="CH366" s="256"/>
      <c r="CI366" s="256"/>
      <c r="CJ366" s="256"/>
      <c r="CK366" s="256"/>
      <c r="CL366" s="256"/>
      <c r="CM366" s="256"/>
      <c r="CN366" s="256"/>
      <c r="CO366" s="256"/>
      <c r="CP366" s="256"/>
      <c r="CQ366" s="256"/>
      <c r="CR366" s="256"/>
      <c r="CS366" s="256"/>
      <c r="CT366" s="256"/>
      <c r="CU366" s="256"/>
      <c r="CV366" s="256"/>
      <c r="CW366" s="256"/>
      <c r="CX366" s="256"/>
      <c r="CY366" s="256"/>
      <c r="CZ366" s="256"/>
      <c r="DA366" s="256"/>
      <c r="DB366" s="256"/>
      <c r="DC366" s="256"/>
      <c r="DD366" s="256"/>
      <c r="DE366" s="256"/>
      <c r="DF366" s="256"/>
      <c r="DG366" s="256"/>
      <c r="DH366" s="256"/>
      <c r="DI366" s="256"/>
      <c r="DJ366" s="256"/>
      <c r="DK366" s="256"/>
      <c r="DL366" s="256"/>
      <c r="DM366" s="256"/>
      <c r="DN366" s="256"/>
      <c r="DO366" s="256"/>
      <c r="DP366" s="256"/>
      <c r="DQ366" s="256"/>
      <c r="DR366" s="256"/>
      <c r="DS366" s="256"/>
      <c r="DT366" s="256"/>
      <c r="DU366" s="256"/>
      <c r="DV366" s="256"/>
      <c r="DW366" s="256"/>
      <c r="DX366" s="256"/>
      <c r="DY366" s="256"/>
      <c r="DZ366" s="256"/>
      <c r="EA366" s="256"/>
      <c r="EB366" s="256"/>
      <c r="EC366" s="256"/>
      <c r="ED366" s="256"/>
      <c r="EE366" s="256"/>
      <c r="EF366" s="256"/>
      <c r="EG366" s="256"/>
      <c r="EH366" s="256"/>
      <c r="EI366" s="256"/>
      <c r="EJ366" s="256"/>
      <c r="EK366" s="256"/>
    </row>
    <row r="367" spans="1:141" s="28" customFormat="1" x14ac:dyDescent="0.2">
      <c r="A367" s="40">
        <v>257</v>
      </c>
      <c r="B367" s="56" t="s">
        <v>89</v>
      </c>
      <c r="C367" s="54" t="s">
        <v>156</v>
      </c>
      <c r="D367" s="19">
        <v>1</v>
      </c>
      <c r="E367" s="307">
        <v>101311</v>
      </c>
      <c r="F367" s="303">
        <f t="shared" si="10"/>
        <v>101311</v>
      </c>
      <c r="G367" s="256"/>
      <c r="H367" s="256"/>
      <c r="I367" s="256"/>
      <c r="J367" s="256"/>
      <c r="K367" s="256"/>
      <c r="L367" s="256"/>
      <c r="M367" s="256"/>
      <c r="N367" s="256"/>
      <c r="O367" s="256"/>
      <c r="P367" s="256"/>
      <c r="Q367" s="256"/>
      <c r="R367" s="256"/>
      <c r="S367" s="256"/>
      <c r="T367" s="256"/>
      <c r="U367" s="256"/>
      <c r="V367" s="256"/>
      <c r="W367" s="256"/>
      <c r="X367" s="256"/>
      <c r="Y367" s="256"/>
      <c r="Z367" s="256"/>
      <c r="AA367" s="256"/>
      <c r="AB367" s="256"/>
      <c r="AC367" s="256"/>
      <c r="AD367" s="256"/>
      <c r="AE367" s="256"/>
      <c r="AF367" s="256"/>
      <c r="AG367" s="256"/>
      <c r="AH367" s="256"/>
      <c r="AI367" s="256"/>
      <c r="AJ367" s="256"/>
      <c r="AK367" s="256"/>
      <c r="AL367" s="256"/>
      <c r="AM367" s="256"/>
      <c r="AN367" s="256"/>
      <c r="AO367" s="256"/>
      <c r="AP367" s="256"/>
      <c r="AQ367" s="256"/>
      <c r="AR367" s="256"/>
      <c r="AS367" s="256"/>
      <c r="AT367" s="256"/>
      <c r="AU367" s="256"/>
      <c r="AV367" s="256"/>
      <c r="AW367" s="256"/>
      <c r="AX367" s="256"/>
      <c r="AY367" s="256"/>
      <c r="AZ367" s="256"/>
      <c r="BA367" s="256"/>
      <c r="BB367" s="256"/>
      <c r="BC367" s="256"/>
      <c r="BD367" s="256"/>
      <c r="BE367" s="256"/>
      <c r="BF367" s="256"/>
      <c r="BG367" s="256"/>
      <c r="BH367" s="256"/>
      <c r="BI367" s="256"/>
      <c r="BJ367" s="256"/>
      <c r="BK367" s="256"/>
      <c r="BL367" s="256"/>
      <c r="BM367" s="256"/>
      <c r="BN367" s="256"/>
      <c r="BO367" s="256"/>
      <c r="BP367" s="256"/>
      <c r="BQ367" s="256"/>
      <c r="BR367" s="256"/>
      <c r="BS367" s="256"/>
      <c r="BT367" s="256"/>
      <c r="BU367" s="256"/>
      <c r="BV367" s="256"/>
      <c r="BW367" s="256"/>
      <c r="BX367" s="256"/>
      <c r="BY367" s="256"/>
      <c r="BZ367" s="256"/>
      <c r="CA367" s="256"/>
      <c r="CB367" s="256"/>
      <c r="CC367" s="256"/>
      <c r="CD367" s="256"/>
      <c r="CE367" s="256"/>
      <c r="CF367" s="256"/>
      <c r="CG367" s="256"/>
      <c r="CH367" s="256"/>
      <c r="CI367" s="256"/>
      <c r="CJ367" s="256"/>
      <c r="CK367" s="256"/>
      <c r="CL367" s="256"/>
      <c r="CM367" s="256"/>
      <c r="CN367" s="256"/>
      <c r="CO367" s="256"/>
      <c r="CP367" s="256"/>
      <c r="CQ367" s="256"/>
      <c r="CR367" s="256"/>
      <c r="CS367" s="256"/>
      <c r="CT367" s="256"/>
      <c r="CU367" s="256"/>
      <c r="CV367" s="256"/>
      <c r="CW367" s="256"/>
      <c r="CX367" s="256"/>
      <c r="CY367" s="256"/>
      <c r="CZ367" s="256"/>
      <c r="DA367" s="256"/>
      <c r="DB367" s="256"/>
      <c r="DC367" s="256"/>
      <c r="DD367" s="256"/>
      <c r="DE367" s="256"/>
      <c r="DF367" s="256"/>
      <c r="DG367" s="256"/>
      <c r="DH367" s="256"/>
      <c r="DI367" s="256"/>
      <c r="DJ367" s="256"/>
      <c r="DK367" s="256"/>
      <c r="DL367" s="256"/>
      <c r="DM367" s="256"/>
      <c r="DN367" s="256"/>
      <c r="DO367" s="256"/>
      <c r="DP367" s="256"/>
      <c r="DQ367" s="256"/>
      <c r="DR367" s="256"/>
      <c r="DS367" s="256"/>
      <c r="DT367" s="256"/>
      <c r="DU367" s="256"/>
      <c r="DV367" s="256"/>
      <c r="DW367" s="256"/>
      <c r="DX367" s="256"/>
      <c r="DY367" s="256"/>
      <c r="DZ367" s="256"/>
      <c r="EA367" s="256"/>
      <c r="EB367" s="256"/>
      <c r="EC367" s="256"/>
      <c r="ED367" s="256"/>
      <c r="EE367" s="256"/>
      <c r="EF367" s="256"/>
      <c r="EG367" s="256"/>
      <c r="EH367" s="256"/>
      <c r="EI367" s="256"/>
      <c r="EJ367" s="256"/>
      <c r="EK367" s="256"/>
    </row>
    <row r="368" spans="1:141" s="28" customFormat="1" x14ac:dyDescent="0.2">
      <c r="A368" s="40">
        <v>258</v>
      </c>
      <c r="B368" s="56" t="s">
        <v>90</v>
      </c>
      <c r="C368" s="54" t="s">
        <v>156</v>
      </c>
      <c r="D368" s="19">
        <v>1</v>
      </c>
      <c r="E368" s="307">
        <v>236880</v>
      </c>
      <c r="F368" s="303">
        <f t="shared" si="10"/>
        <v>236880</v>
      </c>
      <c r="G368" s="256"/>
      <c r="H368" s="256"/>
      <c r="I368" s="256"/>
      <c r="J368" s="256"/>
      <c r="K368" s="256"/>
      <c r="L368" s="256"/>
      <c r="M368" s="256"/>
      <c r="N368" s="256"/>
      <c r="O368" s="256"/>
      <c r="P368" s="256"/>
      <c r="Q368" s="256"/>
      <c r="R368" s="256"/>
      <c r="S368" s="256"/>
      <c r="T368" s="256"/>
      <c r="U368" s="256"/>
      <c r="V368" s="256"/>
      <c r="W368" s="256"/>
      <c r="X368" s="256"/>
      <c r="Y368" s="256"/>
      <c r="Z368" s="256"/>
      <c r="AA368" s="256"/>
      <c r="AB368" s="256"/>
      <c r="AC368" s="256"/>
      <c r="AD368" s="256"/>
      <c r="AE368" s="256"/>
      <c r="AF368" s="256"/>
      <c r="AG368" s="256"/>
      <c r="AH368" s="256"/>
      <c r="AI368" s="256"/>
      <c r="AJ368" s="256"/>
      <c r="AK368" s="256"/>
      <c r="AL368" s="256"/>
      <c r="AM368" s="256"/>
      <c r="AN368" s="256"/>
      <c r="AO368" s="256"/>
      <c r="AP368" s="256"/>
      <c r="AQ368" s="256"/>
      <c r="AR368" s="256"/>
      <c r="AS368" s="256"/>
      <c r="AT368" s="256"/>
      <c r="AU368" s="256"/>
      <c r="AV368" s="256"/>
      <c r="AW368" s="256"/>
      <c r="AX368" s="256"/>
      <c r="AY368" s="256"/>
      <c r="AZ368" s="256"/>
      <c r="BA368" s="256"/>
      <c r="BB368" s="256"/>
      <c r="BC368" s="256"/>
      <c r="BD368" s="256"/>
      <c r="BE368" s="256"/>
      <c r="BF368" s="256"/>
      <c r="BG368" s="256"/>
      <c r="BH368" s="256"/>
      <c r="BI368" s="256"/>
      <c r="BJ368" s="256"/>
      <c r="BK368" s="256"/>
      <c r="BL368" s="256"/>
      <c r="BM368" s="256"/>
      <c r="BN368" s="256"/>
      <c r="BO368" s="256"/>
      <c r="BP368" s="256"/>
      <c r="BQ368" s="256"/>
      <c r="BR368" s="256"/>
      <c r="BS368" s="256"/>
      <c r="BT368" s="256"/>
      <c r="BU368" s="256"/>
      <c r="BV368" s="256"/>
      <c r="BW368" s="256"/>
      <c r="BX368" s="256"/>
      <c r="BY368" s="256"/>
      <c r="BZ368" s="256"/>
      <c r="CA368" s="256"/>
      <c r="CB368" s="256"/>
      <c r="CC368" s="256"/>
      <c r="CD368" s="256"/>
      <c r="CE368" s="256"/>
      <c r="CF368" s="256"/>
      <c r="CG368" s="256"/>
      <c r="CH368" s="256"/>
      <c r="CI368" s="256"/>
      <c r="CJ368" s="256"/>
      <c r="CK368" s="256"/>
      <c r="CL368" s="256"/>
      <c r="CM368" s="256"/>
      <c r="CN368" s="256"/>
      <c r="CO368" s="256"/>
      <c r="CP368" s="256"/>
      <c r="CQ368" s="256"/>
      <c r="CR368" s="256"/>
      <c r="CS368" s="256"/>
      <c r="CT368" s="256"/>
      <c r="CU368" s="256"/>
      <c r="CV368" s="256"/>
      <c r="CW368" s="256"/>
      <c r="CX368" s="256"/>
      <c r="CY368" s="256"/>
      <c r="CZ368" s="256"/>
      <c r="DA368" s="256"/>
      <c r="DB368" s="256"/>
      <c r="DC368" s="256"/>
      <c r="DD368" s="256"/>
      <c r="DE368" s="256"/>
      <c r="DF368" s="256"/>
      <c r="DG368" s="256"/>
      <c r="DH368" s="256"/>
      <c r="DI368" s="256"/>
      <c r="DJ368" s="256"/>
      <c r="DK368" s="256"/>
      <c r="DL368" s="256"/>
      <c r="DM368" s="256"/>
      <c r="DN368" s="256"/>
      <c r="DO368" s="256"/>
      <c r="DP368" s="256"/>
      <c r="DQ368" s="256"/>
      <c r="DR368" s="256"/>
      <c r="DS368" s="256"/>
      <c r="DT368" s="256"/>
      <c r="DU368" s="256"/>
      <c r="DV368" s="256"/>
      <c r="DW368" s="256"/>
      <c r="DX368" s="256"/>
      <c r="DY368" s="256"/>
      <c r="DZ368" s="256"/>
      <c r="EA368" s="256"/>
      <c r="EB368" s="256"/>
      <c r="EC368" s="256"/>
      <c r="ED368" s="256"/>
      <c r="EE368" s="256"/>
      <c r="EF368" s="256"/>
      <c r="EG368" s="256"/>
      <c r="EH368" s="256"/>
      <c r="EI368" s="256"/>
      <c r="EJ368" s="256"/>
      <c r="EK368" s="256"/>
    </row>
    <row r="369" spans="1:141" s="28" customFormat="1" x14ac:dyDescent="0.2">
      <c r="A369" s="40">
        <v>259</v>
      </c>
      <c r="B369" s="56" t="s">
        <v>91</v>
      </c>
      <c r="C369" s="54" t="s">
        <v>156</v>
      </c>
      <c r="D369" s="19">
        <v>1</v>
      </c>
      <c r="E369" s="307">
        <v>265034</v>
      </c>
      <c r="F369" s="303">
        <f t="shared" si="10"/>
        <v>265034</v>
      </c>
      <c r="G369" s="256"/>
      <c r="H369" s="256"/>
      <c r="I369" s="256"/>
      <c r="J369" s="256"/>
      <c r="K369" s="256"/>
      <c r="L369" s="256"/>
      <c r="M369" s="256"/>
      <c r="N369" s="256"/>
      <c r="O369" s="256"/>
      <c r="P369" s="256"/>
      <c r="Q369" s="256"/>
      <c r="R369" s="256"/>
      <c r="S369" s="256"/>
      <c r="T369" s="256"/>
      <c r="U369" s="256"/>
      <c r="V369" s="256"/>
      <c r="W369" s="256"/>
      <c r="X369" s="256"/>
      <c r="Y369" s="256"/>
      <c r="Z369" s="256"/>
      <c r="AA369" s="256"/>
      <c r="AB369" s="256"/>
      <c r="AC369" s="256"/>
      <c r="AD369" s="256"/>
      <c r="AE369" s="256"/>
      <c r="AF369" s="256"/>
      <c r="AG369" s="256"/>
      <c r="AH369" s="256"/>
      <c r="AI369" s="256"/>
      <c r="AJ369" s="256"/>
      <c r="AK369" s="256"/>
      <c r="AL369" s="256"/>
      <c r="AM369" s="256"/>
      <c r="AN369" s="256"/>
      <c r="AO369" s="256"/>
      <c r="AP369" s="256"/>
      <c r="AQ369" s="256"/>
      <c r="AR369" s="256"/>
      <c r="AS369" s="256"/>
      <c r="AT369" s="256"/>
      <c r="AU369" s="256"/>
      <c r="AV369" s="256"/>
      <c r="AW369" s="256"/>
      <c r="AX369" s="256"/>
      <c r="AY369" s="256"/>
      <c r="AZ369" s="256"/>
      <c r="BA369" s="256"/>
      <c r="BB369" s="256"/>
      <c r="BC369" s="256"/>
      <c r="BD369" s="256"/>
      <c r="BE369" s="256"/>
      <c r="BF369" s="256"/>
      <c r="BG369" s="256"/>
      <c r="BH369" s="256"/>
      <c r="BI369" s="256"/>
      <c r="BJ369" s="256"/>
      <c r="BK369" s="256"/>
      <c r="BL369" s="256"/>
      <c r="BM369" s="256"/>
      <c r="BN369" s="256"/>
      <c r="BO369" s="256"/>
      <c r="BP369" s="256"/>
      <c r="BQ369" s="256"/>
      <c r="BR369" s="256"/>
      <c r="BS369" s="256"/>
      <c r="BT369" s="256"/>
      <c r="BU369" s="256"/>
      <c r="BV369" s="256"/>
      <c r="BW369" s="256"/>
      <c r="BX369" s="256"/>
      <c r="BY369" s="256"/>
      <c r="BZ369" s="256"/>
      <c r="CA369" s="256"/>
      <c r="CB369" s="256"/>
      <c r="CC369" s="256"/>
      <c r="CD369" s="256"/>
      <c r="CE369" s="256"/>
      <c r="CF369" s="256"/>
      <c r="CG369" s="256"/>
      <c r="CH369" s="256"/>
      <c r="CI369" s="256"/>
      <c r="CJ369" s="256"/>
      <c r="CK369" s="256"/>
      <c r="CL369" s="256"/>
      <c r="CM369" s="256"/>
      <c r="CN369" s="256"/>
      <c r="CO369" s="256"/>
      <c r="CP369" s="256"/>
      <c r="CQ369" s="256"/>
      <c r="CR369" s="256"/>
      <c r="CS369" s="256"/>
      <c r="CT369" s="256"/>
      <c r="CU369" s="256"/>
      <c r="CV369" s="256"/>
      <c r="CW369" s="256"/>
      <c r="CX369" s="256"/>
      <c r="CY369" s="256"/>
      <c r="CZ369" s="256"/>
      <c r="DA369" s="256"/>
      <c r="DB369" s="256"/>
      <c r="DC369" s="256"/>
      <c r="DD369" s="256"/>
      <c r="DE369" s="256"/>
      <c r="DF369" s="256"/>
      <c r="DG369" s="256"/>
      <c r="DH369" s="256"/>
      <c r="DI369" s="256"/>
      <c r="DJ369" s="256"/>
      <c r="DK369" s="256"/>
      <c r="DL369" s="256"/>
      <c r="DM369" s="256"/>
      <c r="DN369" s="256"/>
      <c r="DO369" s="256"/>
      <c r="DP369" s="256"/>
      <c r="DQ369" s="256"/>
      <c r="DR369" s="256"/>
      <c r="DS369" s="256"/>
      <c r="DT369" s="256"/>
      <c r="DU369" s="256"/>
      <c r="DV369" s="256"/>
      <c r="DW369" s="256"/>
      <c r="DX369" s="256"/>
      <c r="DY369" s="256"/>
      <c r="DZ369" s="256"/>
      <c r="EA369" s="256"/>
      <c r="EB369" s="256"/>
      <c r="EC369" s="256"/>
      <c r="ED369" s="256"/>
      <c r="EE369" s="256"/>
      <c r="EF369" s="256"/>
      <c r="EG369" s="256"/>
      <c r="EH369" s="256"/>
      <c r="EI369" s="256"/>
      <c r="EJ369" s="256"/>
      <c r="EK369" s="256"/>
    </row>
    <row r="370" spans="1:141" s="28" customFormat="1" ht="20.399999999999999" x14ac:dyDescent="0.2">
      <c r="A370" s="40">
        <v>260</v>
      </c>
      <c r="B370" s="56" t="s">
        <v>330</v>
      </c>
      <c r="C370" s="54" t="s">
        <v>156</v>
      </c>
      <c r="D370" s="19">
        <v>1</v>
      </c>
      <c r="E370" s="307">
        <v>265444</v>
      </c>
      <c r="F370" s="303">
        <f t="shared" si="10"/>
        <v>265444</v>
      </c>
      <c r="G370" s="256"/>
      <c r="H370" s="256"/>
      <c r="I370" s="256"/>
      <c r="J370" s="256"/>
      <c r="K370" s="256"/>
      <c r="L370" s="256"/>
      <c r="M370" s="256"/>
      <c r="N370" s="256"/>
      <c r="O370" s="256"/>
      <c r="P370" s="256"/>
      <c r="Q370" s="256"/>
      <c r="R370" s="256"/>
      <c r="S370" s="256"/>
      <c r="T370" s="256"/>
      <c r="U370" s="256"/>
      <c r="V370" s="256"/>
      <c r="W370" s="256"/>
      <c r="X370" s="256"/>
      <c r="Y370" s="256"/>
      <c r="Z370" s="256"/>
      <c r="AA370" s="256"/>
      <c r="AB370" s="256"/>
      <c r="AC370" s="256"/>
      <c r="AD370" s="256"/>
      <c r="AE370" s="256"/>
      <c r="AF370" s="256"/>
      <c r="AG370" s="256"/>
      <c r="AH370" s="256"/>
      <c r="AI370" s="256"/>
      <c r="AJ370" s="256"/>
      <c r="AK370" s="256"/>
      <c r="AL370" s="256"/>
      <c r="AM370" s="256"/>
      <c r="AN370" s="256"/>
      <c r="AO370" s="256"/>
      <c r="AP370" s="256"/>
      <c r="AQ370" s="256"/>
      <c r="AR370" s="256"/>
      <c r="AS370" s="256"/>
      <c r="AT370" s="256"/>
      <c r="AU370" s="256"/>
      <c r="AV370" s="256"/>
      <c r="AW370" s="256"/>
      <c r="AX370" s="256"/>
      <c r="AY370" s="256"/>
      <c r="AZ370" s="256"/>
      <c r="BA370" s="256"/>
      <c r="BB370" s="256"/>
      <c r="BC370" s="256"/>
      <c r="BD370" s="256"/>
      <c r="BE370" s="256"/>
      <c r="BF370" s="256"/>
      <c r="BG370" s="256"/>
      <c r="BH370" s="256"/>
      <c r="BI370" s="256"/>
      <c r="BJ370" s="256"/>
      <c r="BK370" s="256"/>
      <c r="BL370" s="256"/>
      <c r="BM370" s="256"/>
      <c r="BN370" s="256"/>
      <c r="BO370" s="256"/>
      <c r="BP370" s="256"/>
      <c r="BQ370" s="256"/>
      <c r="BR370" s="256"/>
      <c r="BS370" s="256"/>
      <c r="BT370" s="256"/>
      <c r="BU370" s="256"/>
      <c r="BV370" s="256"/>
      <c r="BW370" s="256"/>
      <c r="BX370" s="256"/>
      <c r="BY370" s="256"/>
      <c r="BZ370" s="256"/>
      <c r="CA370" s="256"/>
      <c r="CB370" s="256"/>
      <c r="CC370" s="256"/>
      <c r="CD370" s="256"/>
      <c r="CE370" s="256"/>
      <c r="CF370" s="256"/>
      <c r="CG370" s="256"/>
      <c r="CH370" s="256"/>
      <c r="CI370" s="256"/>
      <c r="CJ370" s="256"/>
      <c r="CK370" s="256"/>
      <c r="CL370" s="256"/>
      <c r="CM370" s="256"/>
      <c r="CN370" s="256"/>
      <c r="CO370" s="256"/>
      <c r="CP370" s="256"/>
      <c r="CQ370" s="256"/>
      <c r="CR370" s="256"/>
      <c r="CS370" s="256"/>
      <c r="CT370" s="256"/>
      <c r="CU370" s="256"/>
      <c r="CV370" s="256"/>
      <c r="CW370" s="256"/>
      <c r="CX370" s="256"/>
      <c r="CY370" s="256"/>
      <c r="CZ370" s="256"/>
      <c r="DA370" s="256"/>
      <c r="DB370" s="256"/>
      <c r="DC370" s="256"/>
      <c r="DD370" s="256"/>
      <c r="DE370" s="256"/>
      <c r="DF370" s="256"/>
      <c r="DG370" s="256"/>
      <c r="DH370" s="256"/>
      <c r="DI370" s="256"/>
      <c r="DJ370" s="256"/>
      <c r="DK370" s="256"/>
      <c r="DL370" s="256"/>
      <c r="DM370" s="256"/>
      <c r="DN370" s="256"/>
      <c r="DO370" s="256"/>
      <c r="DP370" s="256"/>
      <c r="DQ370" s="256"/>
      <c r="DR370" s="256"/>
      <c r="DS370" s="256"/>
      <c r="DT370" s="256"/>
      <c r="DU370" s="256"/>
      <c r="DV370" s="256"/>
      <c r="DW370" s="256"/>
      <c r="DX370" s="256"/>
      <c r="DY370" s="256"/>
      <c r="DZ370" s="256"/>
      <c r="EA370" s="256"/>
      <c r="EB370" s="256"/>
      <c r="EC370" s="256"/>
      <c r="ED370" s="256"/>
      <c r="EE370" s="256"/>
      <c r="EF370" s="256"/>
      <c r="EG370" s="256"/>
      <c r="EH370" s="256"/>
      <c r="EI370" s="256"/>
      <c r="EJ370" s="256"/>
      <c r="EK370" s="256"/>
    </row>
    <row r="371" spans="1:141" s="28" customFormat="1" x14ac:dyDescent="0.2">
      <c r="A371" s="40">
        <v>261</v>
      </c>
      <c r="B371" s="56" t="s">
        <v>93</v>
      </c>
      <c r="C371" s="54" t="s">
        <v>154</v>
      </c>
      <c r="D371" s="19">
        <v>1</v>
      </c>
      <c r="E371" s="307">
        <v>244178</v>
      </c>
      <c r="F371" s="303">
        <f t="shared" si="10"/>
        <v>244178</v>
      </c>
      <c r="G371" s="256"/>
      <c r="H371" s="256"/>
      <c r="I371" s="256"/>
      <c r="J371" s="256"/>
      <c r="K371" s="256"/>
      <c r="L371" s="256"/>
      <c r="M371" s="256"/>
      <c r="N371" s="256"/>
      <c r="O371" s="256"/>
      <c r="P371" s="256"/>
      <c r="Q371" s="256"/>
      <c r="R371" s="256"/>
      <c r="S371" s="256"/>
      <c r="T371" s="256"/>
      <c r="U371" s="256"/>
      <c r="V371" s="256"/>
      <c r="W371" s="256"/>
      <c r="X371" s="256"/>
      <c r="Y371" s="256"/>
      <c r="Z371" s="256"/>
      <c r="AA371" s="256"/>
      <c r="AB371" s="256"/>
      <c r="AC371" s="256"/>
      <c r="AD371" s="256"/>
      <c r="AE371" s="256"/>
      <c r="AF371" s="256"/>
      <c r="AG371" s="256"/>
      <c r="AH371" s="256"/>
      <c r="AI371" s="256"/>
      <c r="AJ371" s="256"/>
      <c r="AK371" s="256"/>
      <c r="AL371" s="256"/>
      <c r="AM371" s="256"/>
      <c r="AN371" s="256"/>
      <c r="AO371" s="256"/>
      <c r="AP371" s="256"/>
      <c r="AQ371" s="256"/>
      <c r="AR371" s="256"/>
      <c r="AS371" s="256"/>
      <c r="AT371" s="256"/>
      <c r="AU371" s="256"/>
      <c r="AV371" s="256"/>
      <c r="AW371" s="256"/>
      <c r="AX371" s="256"/>
      <c r="AY371" s="256"/>
      <c r="AZ371" s="256"/>
      <c r="BA371" s="256"/>
      <c r="BB371" s="256"/>
      <c r="BC371" s="256"/>
      <c r="BD371" s="256"/>
      <c r="BE371" s="256"/>
      <c r="BF371" s="256"/>
      <c r="BG371" s="256"/>
      <c r="BH371" s="256"/>
      <c r="BI371" s="256"/>
      <c r="BJ371" s="256"/>
      <c r="BK371" s="256"/>
      <c r="BL371" s="256"/>
      <c r="BM371" s="256"/>
      <c r="BN371" s="256"/>
      <c r="BO371" s="256"/>
      <c r="BP371" s="256"/>
      <c r="BQ371" s="256"/>
      <c r="BR371" s="256"/>
      <c r="BS371" s="256"/>
      <c r="BT371" s="256"/>
      <c r="BU371" s="256"/>
      <c r="BV371" s="256"/>
      <c r="BW371" s="256"/>
      <c r="BX371" s="256"/>
      <c r="BY371" s="256"/>
      <c r="BZ371" s="256"/>
      <c r="CA371" s="256"/>
      <c r="CB371" s="256"/>
      <c r="CC371" s="256"/>
      <c r="CD371" s="256"/>
      <c r="CE371" s="256"/>
      <c r="CF371" s="256"/>
      <c r="CG371" s="256"/>
      <c r="CH371" s="256"/>
      <c r="CI371" s="256"/>
      <c r="CJ371" s="256"/>
      <c r="CK371" s="256"/>
      <c r="CL371" s="256"/>
      <c r="CM371" s="256"/>
      <c r="CN371" s="256"/>
      <c r="CO371" s="256"/>
      <c r="CP371" s="256"/>
      <c r="CQ371" s="256"/>
      <c r="CR371" s="256"/>
      <c r="CS371" s="256"/>
      <c r="CT371" s="256"/>
      <c r="CU371" s="256"/>
      <c r="CV371" s="256"/>
      <c r="CW371" s="256"/>
      <c r="CX371" s="256"/>
      <c r="CY371" s="256"/>
      <c r="CZ371" s="256"/>
      <c r="DA371" s="256"/>
      <c r="DB371" s="256"/>
      <c r="DC371" s="256"/>
      <c r="DD371" s="256"/>
      <c r="DE371" s="256"/>
      <c r="DF371" s="256"/>
      <c r="DG371" s="256"/>
      <c r="DH371" s="256"/>
      <c r="DI371" s="256"/>
      <c r="DJ371" s="256"/>
      <c r="DK371" s="256"/>
      <c r="DL371" s="256"/>
      <c r="DM371" s="256"/>
      <c r="DN371" s="256"/>
      <c r="DO371" s="256"/>
      <c r="DP371" s="256"/>
      <c r="DQ371" s="256"/>
      <c r="DR371" s="256"/>
      <c r="DS371" s="256"/>
      <c r="DT371" s="256"/>
      <c r="DU371" s="256"/>
      <c r="DV371" s="256"/>
      <c r="DW371" s="256"/>
      <c r="DX371" s="256"/>
      <c r="DY371" s="256"/>
      <c r="DZ371" s="256"/>
      <c r="EA371" s="256"/>
      <c r="EB371" s="256"/>
      <c r="EC371" s="256"/>
      <c r="ED371" s="256"/>
      <c r="EE371" s="256"/>
      <c r="EF371" s="256"/>
      <c r="EG371" s="256"/>
      <c r="EH371" s="256"/>
      <c r="EI371" s="256"/>
      <c r="EJ371" s="256"/>
      <c r="EK371" s="256"/>
    </row>
    <row r="372" spans="1:141" s="28" customFormat="1" x14ac:dyDescent="0.2">
      <c r="A372" s="40">
        <v>262</v>
      </c>
      <c r="B372" s="56" t="s">
        <v>94</v>
      </c>
      <c r="C372" s="54" t="s">
        <v>154</v>
      </c>
      <c r="D372" s="19">
        <v>1</v>
      </c>
      <c r="E372" s="307">
        <v>73734</v>
      </c>
      <c r="F372" s="303">
        <f t="shared" si="10"/>
        <v>73734</v>
      </c>
      <c r="G372" s="256"/>
      <c r="H372" s="256"/>
      <c r="I372" s="256"/>
      <c r="J372" s="256"/>
      <c r="K372" s="256"/>
      <c r="L372" s="256"/>
      <c r="M372" s="256"/>
      <c r="N372" s="256"/>
      <c r="O372" s="256"/>
      <c r="P372" s="256"/>
      <c r="Q372" s="256"/>
      <c r="R372" s="256"/>
      <c r="S372" s="256"/>
      <c r="T372" s="256"/>
      <c r="U372" s="256"/>
      <c r="V372" s="256"/>
      <c r="W372" s="256"/>
      <c r="X372" s="256"/>
      <c r="Y372" s="256"/>
      <c r="Z372" s="256"/>
      <c r="AA372" s="256"/>
      <c r="AB372" s="256"/>
      <c r="AC372" s="256"/>
      <c r="AD372" s="256"/>
      <c r="AE372" s="256"/>
      <c r="AF372" s="256"/>
      <c r="AG372" s="256"/>
      <c r="AH372" s="256"/>
      <c r="AI372" s="256"/>
      <c r="AJ372" s="256"/>
      <c r="AK372" s="256"/>
      <c r="AL372" s="256"/>
      <c r="AM372" s="256"/>
      <c r="AN372" s="256"/>
      <c r="AO372" s="256"/>
      <c r="AP372" s="256"/>
      <c r="AQ372" s="256"/>
      <c r="AR372" s="256"/>
      <c r="AS372" s="256"/>
      <c r="AT372" s="256"/>
      <c r="AU372" s="256"/>
      <c r="AV372" s="256"/>
      <c r="AW372" s="256"/>
      <c r="AX372" s="256"/>
      <c r="AY372" s="256"/>
      <c r="AZ372" s="256"/>
      <c r="BA372" s="256"/>
      <c r="BB372" s="256"/>
      <c r="BC372" s="256"/>
      <c r="BD372" s="256"/>
      <c r="BE372" s="256"/>
      <c r="BF372" s="256"/>
      <c r="BG372" s="256"/>
      <c r="BH372" s="256"/>
      <c r="BI372" s="256"/>
      <c r="BJ372" s="256"/>
      <c r="BK372" s="256"/>
      <c r="BL372" s="256"/>
      <c r="BM372" s="256"/>
      <c r="BN372" s="256"/>
      <c r="BO372" s="256"/>
      <c r="BP372" s="256"/>
      <c r="BQ372" s="256"/>
      <c r="BR372" s="256"/>
      <c r="BS372" s="256"/>
      <c r="BT372" s="256"/>
      <c r="BU372" s="256"/>
      <c r="BV372" s="256"/>
      <c r="BW372" s="256"/>
      <c r="BX372" s="256"/>
      <c r="BY372" s="256"/>
      <c r="BZ372" s="256"/>
      <c r="CA372" s="256"/>
      <c r="CB372" s="256"/>
      <c r="CC372" s="256"/>
      <c r="CD372" s="256"/>
      <c r="CE372" s="256"/>
      <c r="CF372" s="256"/>
      <c r="CG372" s="256"/>
      <c r="CH372" s="256"/>
      <c r="CI372" s="256"/>
      <c r="CJ372" s="256"/>
      <c r="CK372" s="256"/>
      <c r="CL372" s="256"/>
      <c r="CM372" s="256"/>
      <c r="CN372" s="256"/>
      <c r="CO372" s="256"/>
      <c r="CP372" s="256"/>
      <c r="CQ372" s="256"/>
      <c r="CR372" s="256"/>
      <c r="CS372" s="256"/>
      <c r="CT372" s="256"/>
      <c r="CU372" s="256"/>
      <c r="CV372" s="256"/>
      <c r="CW372" s="256"/>
      <c r="CX372" s="256"/>
      <c r="CY372" s="256"/>
      <c r="CZ372" s="256"/>
      <c r="DA372" s="256"/>
      <c r="DB372" s="256"/>
      <c r="DC372" s="256"/>
      <c r="DD372" s="256"/>
      <c r="DE372" s="256"/>
      <c r="DF372" s="256"/>
      <c r="DG372" s="256"/>
      <c r="DH372" s="256"/>
      <c r="DI372" s="256"/>
      <c r="DJ372" s="256"/>
      <c r="DK372" s="256"/>
      <c r="DL372" s="256"/>
      <c r="DM372" s="256"/>
      <c r="DN372" s="256"/>
      <c r="DO372" s="256"/>
      <c r="DP372" s="256"/>
      <c r="DQ372" s="256"/>
      <c r="DR372" s="256"/>
      <c r="DS372" s="256"/>
      <c r="DT372" s="256"/>
      <c r="DU372" s="256"/>
      <c r="DV372" s="256"/>
      <c r="DW372" s="256"/>
      <c r="DX372" s="256"/>
      <c r="DY372" s="256"/>
      <c r="DZ372" s="256"/>
      <c r="EA372" s="256"/>
      <c r="EB372" s="256"/>
      <c r="EC372" s="256"/>
      <c r="ED372" s="256"/>
      <c r="EE372" s="256"/>
      <c r="EF372" s="256"/>
      <c r="EG372" s="256"/>
      <c r="EH372" s="256"/>
      <c r="EI372" s="256"/>
      <c r="EJ372" s="256"/>
      <c r="EK372" s="256"/>
    </row>
    <row r="373" spans="1:141" s="45" customFormat="1" ht="19.2" customHeight="1" x14ac:dyDescent="0.2">
      <c r="A373" s="334" t="s">
        <v>95</v>
      </c>
      <c r="B373" s="335"/>
      <c r="C373" s="43"/>
      <c r="D373" s="124"/>
      <c r="E373" s="312"/>
      <c r="F373" s="303">
        <f t="shared" si="10"/>
        <v>0</v>
      </c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  <c r="Q373" s="255"/>
      <c r="R373" s="255"/>
      <c r="S373" s="255"/>
      <c r="T373" s="255"/>
      <c r="U373" s="255"/>
      <c r="V373" s="255"/>
      <c r="W373" s="255"/>
      <c r="X373" s="255"/>
      <c r="Y373" s="255"/>
      <c r="Z373" s="255"/>
      <c r="AA373" s="255"/>
      <c r="AB373" s="255"/>
      <c r="AC373" s="255"/>
      <c r="AD373" s="255"/>
      <c r="AE373" s="255"/>
      <c r="AF373" s="255"/>
      <c r="AG373" s="255"/>
      <c r="AH373" s="255"/>
      <c r="AI373" s="255"/>
      <c r="AJ373" s="255"/>
      <c r="AK373" s="255"/>
      <c r="AL373" s="255"/>
      <c r="AM373" s="255"/>
      <c r="AN373" s="255"/>
      <c r="AO373" s="255"/>
      <c r="AP373" s="255"/>
      <c r="AQ373" s="255"/>
      <c r="AR373" s="255"/>
      <c r="AS373" s="255"/>
      <c r="AT373" s="255"/>
      <c r="AU373" s="255"/>
      <c r="AV373" s="255"/>
      <c r="AW373" s="255"/>
      <c r="AX373" s="255"/>
      <c r="AY373" s="255"/>
      <c r="AZ373" s="255"/>
      <c r="BA373" s="255"/>
      <c r="BB373" s="255"/>
      <c r="BC373" s="255"/>
      <c r="BD373" s="255"/>
      <c r="BE373" s="255"/>
      <c r="BF373" s="255"/>
      <c r="BG373" s="255"/>
      <c r="BH373" s="255"/>
      <c r="BI373" s="255"/>
      <c r="BJ373" s="255"/>
      <c r="BK373" s="255"/>
      <c r="BL373" s="255"/>
      <c r="BM373" s="255"/>
      <c r="BN373" s="255"/>
      <c r="BO373" s="255"/>
      <c r="BP373" s="255"/>
      <c r="BQ373" s="255"/>
      <c r="BR373" s="255"/>
      <c r="BS373" s="255"/>
      <c r="BT373" s="255"/>
      <c r="BU373" s="255"/>
      <c r="BV373" s="255"/>
      <c r="BW373" s="255"/>
      <c r="BX373" s="255"/>
      <c r="BY373" s="255"/>
      <c r="BZ373" s="255"/>
      <c r="CA373" s="255"/>
      <c r="CB373" s="255"/>
      <c r="CC373" s="255"/>
      <c r="CD373" s="255"/>
      <c r="CE373" s="255"/>
      <c r="CF373" s="255"/>
      <c r="CG373" s="255"/>
      <c r="CH373" s="255"/>
      <c r="CI373" s="255"/>
      <c r="CJ373" s="255"/>
      <c r="CK373" s="255"/>
      <c r="CL373" s="255"/>
      <c r="CM373" s="255"/>
      <c r="CN373" s="255"/>
      <c r="CO373" s="255"/>
      <c r="CP373" s="255"/>
      <c r="CQ373" s="255"/>
      <c r="CR373" s="255"/>
      <c r="CS373" s="255"/>
      <c r="CT373" s="255"/>
      <c r="CU373" s="255"/>
      <c r="CV373" s="255"/>
      <c r="CW373" s="255"/>
      <c r="CX373" s="255"/>
      <c r="CY373" s="255"/>
      <c r="CZ373" s="255"/>
      <c r="DA373" s="255"/>
      <c r="DB373" s="255"/>
      <c r="DC373" s="255"/>
      <c r="DD373" s="255"/>
      <c r="DE373" s="255"/>
      <c r="DF373" s="255"/>
      <c r="DG373" s="255"/>
      <c r="DH373" s="255"/>
      <c r="DI373" s="255"/>
      <c r="DJ373" s="255"/>
      <c r="DK373" s="255"/>
      <c r="DL373" s="255"/>
      <c r="DM373" s="255"/>
      <c r="DN373" s="255"/>
      <c r="DO373" s="255"/>
      <c r="DP373" s="255"/>
      <c r="DQ373" s="255"/>
      <c r="DR373" s="255"/>
      <c r="DS373" s="255"/>
      <c r="DT373" s="255"/>
      <c r="DU373" s="255"/>
      <c r="DV373" s="255"/>
      <c r="DW373" s="255"/>
      <c r="DX373" s="255"/>
      <c r="DY373" s="255"/>
      <c r="DZ373" s="255"/>
      <c r="EA373" s="255"/>
      <c r="EB373" s="255"/>
      <c r="EC373" s="255"/>
      <c r="ED373" s="255"/>
      <c r="EE373" s="255"/>
      <c r="EF373" s="255"/>
      <c r="EG373" s="255"/>
      <c r="EH373" s="255"/>
      <c r="EI373" s="255"/>
      <c r="EJ373" s="255"/>
      <c r="EK373" s="255"/>
    </row>
    <row r="374" spans="1:141" ht="20.399999999999999" x14ac:dyDescent="0.2">
      <c r="A374" s="40">
        <v>263</v>
      </c>
      <c r="B374" s="53" t="s">
        <v>96</v>
      </c>
      <c r="C374" s="54" t="s">
        <v>153</v>
      </c>
      <c r="D374" s="19">
        <v>1</v>
      </c>
      <c r="E374" s="307">
        <v>360791</v>
      </c>
      <c r="F374" s="303">
        <f t="shared" si="10"/>
        <v>360791</v>
      </c>
    </row>
    <row r="375" spans="1:141" x14ac:dyDescent="0.2">
      <c r="A375" s="40">
        <v>264</v>
      </c>
      <c r="B375" s="53" t="s">
        <v>331</v>
      </c>
      <c r="C375" s="54" t="s">
        <v>153</v>
      </c>
      <c r="D375" s="19">
        <v>1</v>
      </c>
      <c r="E375" s="307">
        <v>112222</v>
      </c>
      <c r="F375" s="303">
        <f t="shared" si="10"/>
        <v>112222</v>
      </c>
    </row>
    <row r="376" spans="1:141" x14ac:dyDescent="0.2">
      <c r="A376" s="40">
        <v>265</v>
      </c>
      <c r="B376" s="53" t="s">
        <v>332</v>
      </c>
      <c r="C376" s="54" t="s">
        <v>153</v>
      </c>
      <c r="D376" s="19">
        <v>1</v>
      </c>
      <c r="E376" s="307">
        <v>202575</v>
      </c>
      <c r="F376" s="303">
        <f t="shared" si="10"/>
        <v>202575</v>
      </c>
    </row>
    <row r="377" spans="1:141" ht="20.399999999999999" x14ac:dyDescent="0.2">
      <c r="A377" s="40">
        <v>266</v>
      </c>
      <c r="B377" s="53" t="s">
        <v>99</v>
      </c>
      <c r="C377" s="54" t="s">
        <v>152</v>
      </c>
      <c r="D377" s="19">
        <v>1</v>
      </c>
      <c r="E377" s="307">
        <v>147794</v>
      </c>
      <c r="F377" s="303">
        <f t="shared" si="10"/>
        <v>147794</v>
      </c>
    </row>
    <row r="378" spans="1:141" ht="20.399999999999999" x14ac:dyDescent="0.2">
      <c r="A378" s="40">
        <v>267</v>
      </c>
      <c r="B378" s="53" t="s">
        <v>100</v>
      </c>
      <c r="C378" s="54" t="s">
        <v>152</v>
      </c>
      <c r="D378" s="19">
        <v>1</v>
      </c>
      <c r="E378" s="307">
        <v>154100</v>
      </c>
      <c r="F378" s="303">
        <f t="shared" si="10"/>
        <v>154100</v>
      </c>
    </row>
    <row r="379" spans="1:141" ht="20.399999999999999" x14ac:dyDescent="0.2">
      <c r="A379" s="40">
        <v>268</v>
      </c>
      <c r="B379" s="53" t="s">
        <v>333</v>
      </c>
      <c r="C379" s="54" t="s">
        <v>152</v>
      </c>
      <c r="D379" s="19">
        <v>1</v>
      </c>
      <c r="E379" s="307">
        <v>318600</v>
      </c>
      <c r="F379" s="303">
        <f t="shared" si="10"/>
        <v>318600</v>
      </c>
    </row>
    <row r="380" spans="1:141" ht="20.399999999999999" x14ac:dyDescent="0.2">
      <c r="A380" s="40">
        <v>269</v>
      </c>
      <c r="B380" s="53" t="s">
        <v>102</v>
      </c>
      <c r="C380" s="54" t="s">
        <v>152</v>
      </c>
      <c r="D380" s="19">
        <v>1</v>
      </c>
      <c r="E380" s="307">
        <v>438499</v>
      </c>
      <c r="F380" s="303">
        <f t="shared" si="10"/>
        <v>438499</v>
      </c>
    </row>
    <row r="381" spans="1:141" ht="20.399999999999999" x14ac:dyDescent="0.2">
      <c r="A381" s="40">
        <v>270</v>
      </c>
      <c r="B381" s="53" t="s">
        <v>103</v>
      </c>
      <c r="C381" s="54" t="s">
        <v>152</v>
      </c>
      <c r="D381" s="19">
        <v>1</v>
      </c>
      <c r="E381" s="307">
        <v>107310</v>
      </c>
      <c r="F381" s="303">
        <f t="shared" si="10"/>
        <v>107310</v>
      </c>
    </row>
    <row r="382" spans="1:141" ht="20.399999999999999" x14ac:dyDescent="0.2">
      <c r="A382" s="40">
        <v>271</v>
      </c>
      <c r="B382" s="53" t="s">
        <v>104</v>
      </c>
      <c r="C382" s="54" t="s">
        <v>152</v>
      </c>
      <c r="D382" s="19">
        <v>1</v>
      </c>
      <c r="E382" s="307">
        <v>202679</v>
      </c>
      <c r="F382" s="303">
        <f t="shared" si="10"/>
        <v>202679</v>
      </c>
    </row>
    <row r="383" spans="1:141" ht="20.399999999999999" x14ac:dyDescent="0.2">
      <c r="A383" s="40">
        <v>272</v>
      </c>
      <c r="B383" s="53" t="s">
        <v>105</v>
      </c>
      <c r="C383" s="54" t="s">
        <v>152</v>
      </c>
      <c r="D383" s="19">
        <v>1</v>
      </c>
      <c r="E383" s="307">
        <v>313500</v>
      </c>
      <c r="F383" s="303">
        <f t="shared" si="10"/>
        <v>313500</v>
      </c>
    </row>
    <row r="384" spans="1:141" ht="20.399999999999999" x14ac:dyDescent="0.2">
      <c r="A384" s="40">
        <v>273</v>
      </c>
      <c r="B384" s="53" t="s">
        <v>106</v>
      </c>
      <c r="C384" s="54" t="s">
        <v>152</v>
      </c>
      <c r="D384" s="19">
        <v>1</v>
      </c>
      <c r="E384" s="307">
        <v>149040</v>
      </c>
      <c r="F384" s="303">
        <f t="shared" si="10"/>
        <v>149040</v>
      </c>
    </row>
    <row r="385" spans="1:141" ht="20.399999999999999" x14ac:dyDescent="0.2">
      <c r="A385" s="40">
        <v>274</v>
      </c>
      <c r="B385" s="53" t="s">
        <v>107</v>
      </c>
      <c r="C385" s="54" t="s">
        <v>153</v>
      </c>
      <c r="D385" s="19">
        <v>1</v>
      </c>
      <c r="E385" s="307">
        <v>209128</v>
      </c>
      <c r="F385" s="303">
        <f t="shared" si="10"/>
        <v>209128</v>
      </c>
    </row>
    <row r="386" spans="1:141" ht="20.399999999999999" x14ac:dyDescent="0.2">
      <c r="A386" s="40">
        <v>275</v>
      </c>
      <c r="B386" s="53" t="s">
        <v>108</v>
      </c>
      <c r="C386" s="54" t="s">
        <v>154</v>
      </c>
      <c r="D386" s="19">
        <v>1</v>
      </c>
      <c r="E386" s="307">
        <v>179025</v>
      </c>
      <c r="F386" s="303">
        <f t="shared" si="10"/>
        <v>179025</v>
      </c>
    </row>
    <row r="387" spans="1:141" ht="20.399999999999999" x14ac:dyDescent="0.2">
      <c r="A387" s="40">
        <v>276</v>
      </c>
      <c r="B387" s="53" t="s">
        <v>109</v>
      </c>
      <c r="C387" s="54" t="s">
        <v>152</v>
      </c>
      <c r="D387" s="19">
        <v>1</v>
      </c>
      <c r="E387" s="307">
        <v>308266</v>
      </c>
      <c r="F387" s="303">
        <f t="shared" si="10"/>
        <v>308266</v>
      </c>
    </row>
    <row r="388" spans="1:141" ht="20.399999999999999" x14ac:dyDescent="0.2">
      <c r="A388" s="40">
        <v>277</v>
      </c>
      <c r="B388" s="53" t="s">
        <v>110</v>
      </c>
      <c r="C388" s="54" t="s">
        <v>152</v>
      </c>
      <c r="D388" s="19">
        <v>1</v>
      </c>
      <c r="E388" s="307">
        <v>205350</v>
      </c>
      <c r="F388" s="303">
        <f t="shared" si="10"/>
        <v>205350</v>
      </c>
    </row>
    <row r="389" spans="1:141" x14ac:dyDescent="0.2">
      <c r="A389" s="40">
        <v>278</v>
      </c>
      <c r="B389" s="55" t="s">
        <v>111</v>
      </c>
      <c r="C389" s="54" t="s">
        <v>152</v>
      </c>
      <c r="D389" s="19">
        <v>1</v>
      </c>
      <c r="E389" s="307">
        <v>74949</v>
      </c>
      <c r="F389" s="303">
        <f t="shared" si="10"/>
        <v>74949</v>
      </c>
    </row>
    <row r="390" spans="1:141" ht="20.399999999999999" x14ac:dyDescent="0.2">
      <c r="A390" s="40">
        <v>279</v>
      </c>
      <c r="B390" s="53" t="s">
        <v>334</v>
      </c>
      <c r="C390" s="54" t="s">
        <v>152</v>
      </c>
      <c r="D390" s="19">
        <v>1</v>
      </c>
      <c r="E390" s="307">
        <v>315149</v>
      </c>
      <c r="F390" s="303">
        <f t="shared" si="10"/>
        <v>315149</v>
      </c>
    </row>
    <row r="391" spans="1:141" s="45" customFormat="1" ht="19.2" customHeight="1" x14ac:dyDescent="0.2">
      <c r="A391" s="334" t="s">
        <v>113</v>
      </c>
      <c r="B391" s="335"/>
      <c r="C391" s="43"/>
      <c r="D391" s="124"/>
      <c r="E391" s="312"/>
      <c r="F391" s="303">
        <f t="shared" si="10"/>
        <v>0</v>
      </c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  <c r="Q391" s="255"/>
      <c r="R391" s="255"/>
      <c r="S391" s="255"/>
      <c r="T391" s="255"/>
      <c r="U391" s="255"/>
      <c r="V391" s="255"/>
      <c r="W391" s="255"/>
      <c r="X391" s="255"/>
      <c r="Y391" s="255"/>
      <c r="Z391" s="255"/>
      <c r="AA391" s="255"/>
      <c r="AB391" s="255"/>
      <c r="AC391" s="255"/>
      <c r="AD391" s="255"/>
      <c r="AE391" s="255"/>
      <c r="AF391" s="255"/>
      <c r="AG391" s="255"/>
      <c r="AH391" s="255"/>
      <c r="AI391" s="255"/>
      <c r="AJ391" s="255"/>
      <c r="AK391" s="255"/>
      <c r="AL391" s="255"/>
      <c r="AM391" s="255"/>
      <c r="AN391" s="255"/>
      <c r="AO391" s="255"/>
      <c r="AP391" s="255"/>
      <c r="AQ391" s="255"/>
      <c r="AR391" s="255"/>
      <c r="AS391" s="255"/>
      <c r="AT391" s="255"/>
      <c r="AU391" s="255"/>
      <c r="AV391" s="255"/>
      <c r="AW391" s="255"/>
      <c r="AX391" s="255"/>
      <c r="AY391" s="255"/>
      <c r="AZ391" s="255"/>
      <c r="BA391" s="255"/>
      <c r="BB391" s="255"/>
      <c r="BC391" s="255"/>
      <c r="BD391" s="255"/>
      <c r="BE391" s="255"/>
      <c r="BF391" s="255"/>
      <c r="BG391" s="255"/>
      <c r="BH391" s="255"/>
      <c r="BI391" s="255"/>
      <c r="BJ391" s="255"/>
      <c r="BK391" s="255"/>
      <c r="BL391" s="255"/>
      <c r="BM391" s="255"/>
      <c r="BN391" s="255"/>
      <c r="BO391" s="255"/>
      <c r="BP391" s="255"/>
      <c r="BQ391" s="255"/>
      <c r="BR391" s="255"/>
      <c r="BS391" s="255"/>
      <c r="BT391" s="255"/>
      <c r="BU391" s="255"/>
      <c r="BV391" s="255"/>
      <c r="BW391" s="255"/>
      <c r="BX391" s="255"/>
      <c r="BY391" s="255"/>
      <c r="BZ391" s="255"/>
      <c r="CA391" s="255"/>
      <c r="CB391" s="255"/>
      <c r="CC391" s="255"/>
      <c r="CD391" s="255"/>
      <c r="CE391" s="255"/>
      <c r="CF391" s="255"/>
      <c r="CG391" s="255"/>
      <c r="CH391" s="255"/>
      <c r="CI391" s="255"/>
      <c r="CJ391" s="255"/>
      <c r="CK391" s="255"/>
      <c r="CL391" s="255"/>
      <c r="CM391" s="255"/>
      <c r="CN391" s="255"/>
      <c r="CO391" s="255"/>
      <c r="CP391" s="255"/>
      <c r="CQ391" s="255"/>
      <c r="CR391" s="255"/>
      <c r="CS391" s="255"/>
      <c r="CT391" s="255"/>
      <c r="CU391" s="255"/>
      <c r="CV391" s="255"/>
      <c r="CW391" s="255"/>
      <c r="CX391" s="255"/>
      <c r="CY391" s="255"/>
      <c r="CZ391" s="255"/>
      <c r="DA391" s="255"/>
      <c r="DB391" s="255"/>
      <c r="DC391" s="255"/>
      <c r="DD391" s="255"/>
      <c r="DE391" s="255"/>
      <c r="DF391" s="255"/>
      <c r="DG391" s="255"/>
      <c r="DH391" s="255"/>
      <c r="DI391" s="255"/>
      <c r="DJ391" s="255"/>
      <c r="DK391" s="255"/>
      <c r="DL391" s="255"/>
      <c r="DM391" s="255"/>
      <c r="DN391" s="255"/>
      <c r="DO391" s="255"/>
      <c r="DP391" s="255"/>
      <c r="DQ391" s="255"/>
      <c r="DR391" s="255"/>
      <c r="DS391" s="255"/>
      <c r="DT391" s="255"/>
      <c r="DU391" s="255"/>
      <c r="DV391" s="255"/>
      <c r="DW391" s="255"/>
      <c r="DX391" s="255"/>
      <c r="DY391" s="255"/>
      <c r="DZ391" s="255"/>
      <c r="EA391" s="255"/>
      <c r="EB391" s="255"/>
      <c r="EC391" s="255"/>
      <c r="ED391" s="255"/>
      <c r="EE391" s="255"/>
      <c r="EF391" s="255"/>
      <c r="EG391" s="255"/>
      <c r="EH391" s="255"/>
      <c r="EI391" s="255"/>
      <c r="EJ391" s="255"/>
      <c r="EK391" s="255"/>
    </row>
    <row r="392" spans="1:141" ht="20.399999999999999" x14ac:dyDescent="0.2">
      <c r="A392" s="40">
        <v>280</v>
      </c>
      <c r="B392" s="56" t="s">
        <v>335</v>
      </c>
      <c r="C392" s="54" t="s">
        <v>152</v>
      </c>
      <c r="D392" s="19">
        <v>1</v>
      </c>
      <c r="E392" s="307">
        <v>81000</v>
      </c>
      <c r="F392" s="303">
        <f t="shared" si="10"/>
        <v>81000</v>
      </c>
    </row>
    <row r="393" spans="1:141" ht="30.6" x14ac:dyDescent="0.2">
      <c r="A393" s="40">
        <v>281</v>
      </c>
      <c r="B393" s="53" t="s">
        <v>115</v>
      </c>
      <c r="C393" s="54" t="s">
        <v>152</v>
      </c>
      <c r="D393" s="19">
        <v>1</v>
      </c>
      <c r="E393" s="307">
        <v>103550</v>
      </c>
      <c r="F393" s="303">
        <f t="shared" si="10"/>
        <v>103550</v>
      </c>
    </row>
    <row r="394" spans="1:141" x14ac:dyDescent="0.2">
      <c r="A394" s="40">
        <v>282</v>
      </c>
      <c r="B394" s="55" t="s">
        <v>116</v>
      </c>
      <c r="C394" s="54" t="s">
        <v>152</v>
      </c>
      <c r="D394" s="19">
        <v>1</v>
      </c>
      <c r="E394" s="307">
        <v>131771</v>
      </c>
      <c r="F394" s="303">
        <f t="shared" si="10"/>
        <v>131771</v>
      </c>
    </row>
    <row r="395" spans="1:141" ht="20.399999999999999" x14ac:dyDescent="0.2">
      <c r="A395" s="40">
        <v>283</v>
      </c>
      <c r="B395" s="55" t="s">
        <v>117</v>
      </c>
      <c r="C395" s="54" t="s">
        <v>152</v>
      </c>
      <c r="D395" s="19">
        <v>1</v>
      </c>
      <c r="E395" s="307">
        <v>156600</v>
      </c>
      <c r="F395" s="303">
        <f t="shared" si="10"/>
        <v>156600</v>
      </c>
    </row>
    <row r="396" spans="1:141" ht="20.399999999999999" x14ac:dyDescent="0.2">
      <c r="A396" s="40">
        <v>284</v>
      </c>
      <c r="B396" s="55" t="s">
        <v>118</v>
      </c>
      <c r="C396" s="54" t="s">
        <v>152</v>
      </c>
      <c r="D396" s="19">
        <v>1</v>
      </c>
      <c r="E396" s="307">
        <v>202575</v>
      </c>
      <c r="F396" s="303">
        <f t="shared" si="10"/>
        <v>202575</v>
      </c>
    </row>
    <row r="397" spans="1:141" ht="20.399999999999999" x14ac:dyDescent="0.2">
      <c r="A397" s="40">
        <v>285</v>
      </c>
      <c r="B397" s="55" t="s">
        <v>336</v>
      </c>
      <c r="C397" s="54" t="s">
        <v>152</v>
      </c>
      <c r="D397" s="19">
        <v>1</v>
      </c>
      <c r="E397" s="307">
        <v>58189</v>
      </c>
      <c r="F397" s="303">
        <f t="shared" si="10"/>
        <v>58189</v>
      </c>
    </row>
    <row r="398" spans="1:141" s="45" customFormat="1" ht="19.2" customHeight="1" x14ac:dyDescent="0.2">
      <c r="A398" s="334" t="s">
        <v>120</v>
      </c>
      <c r="B398" s="335"/>
      <c r="C398" s="43"/>
      <c r="D398" s="124"/>
      <c r="E398" s="312"/>
      <c r="F398" s="303">
        <f t="shared" si="10"/>
        <v>0</v>
      </c>
      <c r="G398" s="255"/>
      <c r="H398" s="255"/>
      <c r="I398" s="255"/>
      <c r="J398" s="255"/>
      <c r="K398" s="255"/>
      <c r="L398" s="255"/>
      <c r="M398" s="255"/>
      <c r="N398" s="255"/>
      <c r="O398" s="255"/>
      <c r="P398" s="255"/>
      <c r="Q398" s="255"/>
      <c r="R398" s="255"/>
      <c r="S398" s="255"/>
      <c r="T398" s="255"/>
      <c r="U398" s="255"/>
      <c r="V398" s="255"/>
      <c r="W398" s="255"/>
      <c r="X398" s="255"/>
      <c r="Y398" s="255"/>
      <c r="Z398" s="255"/>
      <c r="AA398" s="255"/>
      <c r="AB398" s="255"/>
      <c r="AC398" s="255"/>
      <c r="AD398" s="255"/>
      <c r="AE398" s="255"/>
      <c r="AF398" s="255"/>
      <c r="AG398" s="255"/>
      <c r="AH398" s="255"/>
      <c r="AI398" s="255"/>
      <c r="AJ398" s="255"/>
      <c r="AK398" s="255"/>
      <c r="AL398" s="255"/>
      <c r="AM398" s="255"/>
      <c r="AN398" s="255"/>
      <c r="AO398" s="255"/>
      <c r="AP398" s="255"/>
      <c r="AQ398" s="255"/>
      <c r="AR398" s="255"/>
      <c r="AS398" s="255"/>
      <c r="AT398" s="255"/>
      <c r="AU398" s="255"/>
      <c r="AV398" s="255"/>
      <c r="AW398" s="255"/>
      <c r="AX398" s="255"/>
      <c r="AY398" s="255"/>
      <c r="AZ398" s="255"/>
      <c r="BA398" s="255"/>
      <c r="BB398" s="255"/>
      <c r="BC398" s="255"/>
      <c r="BD398" s="255"/>
      <c r="BE398" s="255"/>
      <c r="BF398" s="255"/>
      <c r="BG398" s="255"/>
      <c r="BH398" s="255"/>
      <c r="BI398" s="255"/>
      <c r="BJ398" s="255"/>
      <c r="BK398" s="255"/>
      <c r="BL398" s="255"/>
      <c r="BM398" s="255"/>
      <c r="BN398" s="255"/>
      <c r="BO398" s="255"/>
      <c r="BP398" s="255"/>
      <c r="BQ398" s="255"/>
      <c r="BR398" s="255"/>
      <c r="BS398" s="255"/>
      <c r="BT398" s="255"/>
      <c r="BU398" s="255"/>
      <c r="BV398" s="255"/>
      <c r="BW398" s="255"/>
      <c r="BX398" s="255"/>
      <c r="BY398" s="255"/>
      <c r="BZ398" s="255"/>
      <c r="CA398" s="255"/>
      <c r="CB398" s="255"/>
      <c r="CC398" s="255"/>
      <c r="CD398" s="255"/>
      <c r="CE398" s="255"/>
      <c r="CF398" s="255"/>
      <c r="CG398" s="255"/>
      <c r="CH398" s="255"/>
      <c r="CI398" s="255"/>
      <c r="CJ398" s="255"/>
      <c r="CK398" s="255"/>
      <c r="CL398" s="255"/>
      <c r="CM398" s="255"/>
      <c r="CN398" s="255"/>
      <c r="CO398" s="255"/>
      <c r="CP398" s="255"/>
      <c r="CQ398" s="255"/>
      <c r="CR398" s="255"/>
      <c r="CS398" s="255"/>
      <c r="CT398" s="255"/>
      <c r="CU398" s="255"/>
      <c r="CV398" s="255"/>
      <c r="CW398" s="255"/>
      <c r="CX398" s="255"/>
      <c r="CY398" s="255"/>
      <c r="CZ398" s="255"/>
      <c r="DA398" s="255"/>
      <c r="DB398" s="255"/>
      <c r="DC398" s="255"/>
      <c r="DD398" s="255"/>
      <c r="DE398" s="255"/>
      <c r="DF398" s="255"/>
      <c r="DG398" s="255"/>
      <c r="DH398" s="255"/>
      <c r="DI398" s="255"/>
      <c r="DJ398" s="255"/>
      <c r="DK398" s="255"/>
      <c r="DL398" s="255"/>
      <c r="DM398" s="255"/>
      <c r="DN398" s="255"/>
      <c r="DO398" s="255"/>
      <c r="DP398" s="255"/>
      <c r="DQ398" s="255"/>
      <c r="DR398" s="255"/>
      <c r="DS398" s="255"/>
      <c r="DT398" s="255"/>
      <c r="DU398" s="255"/>
      <c r="DV398" s="255"/>
      <c r="DW398" s="255"/>
      <c r="DX398" s="255"/>
      <c r="DY398" s="255"/>
      <c r="DZ398" s="255"/>
      <c r="EA398" s="255"/>
      <c r="EB398" s="255"/>
      <c r="EC398" s="255"/>
      <c r="ED398" s="255"/>
      <c r="EE398" s="255"/>
      <c r="EF398" s="255"/>
      <c r="EG398" s="255"/>
      <c r="EH398" s="255"/>
      <c r="EI398" s="255"/>
      <c r="EJ398" s="255"/>
      <c r="EK398" s="255"/>
    </row>
    <row r="399" spans="1:141" x14ac:dyDescent="0.2">
      <c r="A399" s="40">
        <v>286</v>
      </c>
      <c r="B399" s="55" t="s">
        <v>121</v>
      </c>
      <c r="C399" s="54" t="s">
        <v>156</v>
      </c>
      <c r="D399" s="19">
        <v>1</v>
      </c>
      <c r="E399" s="307">
        <v>96869</v>
      </c>
      <c r="F399" s="303">
        <f t="shared" si="10"/>
        <v>96869</v>
      </c>
    </row>
    <row r="400" spans="1:141" ht="20.399999999999999" x14ac:dyDescent="0.2">
      <c r="A400" s="40">
        <v>287</v>
      </c>
      <c r="B400" s="55" t="s">
        <v>122</v>
      </c>
      <c r="C400" s="54" t="s">
        <v>152</v>
      </c>
      <c r="D400" s="19">
        <v>1</v>
      </c>
      <c r="E400" s="307">
        <v>231946</v>
      </c>
      <c r="F400" s="303">
        <f t="shared" si="10"/>
        <v>231946</v>
      </c>
    </row>
    <row r="401" spans="1:6" x14ac:dyDescent="0.2">
      <c r="A401" s="40">
        <v>288</v>
      </c>
      <c r="B401" s="55" t="s">
        <v>123</v>
      </c>
      <c r="C401" s="54" t="s">
        <v>156</v>
      </c>
      <c r="D401" s="19">
        <v>1</v>
      </c>
      <c r="E401" s="307">
        <v>100613</v>
      </c>
      <c r="F401" s="303">
        <f t="shared" si="10"/>
        <v>100613</v>
      </c>
    </row>
    <row r="402" spans="1:6" x14ac:dyDescent="0.2">
      <c r="A402" s="40">
        <v>289</v>
      </c>
      <c r="B402" s="55" t="s">
        <v>124</v>
      </c>
      <c r="C402" s="54" t="s">
        <v>152</v>
      </c>
      <c r="D402" s="19">
        <v>1</v>
      </c>
      <c r="E402" s="307">
        <v>66259</v>
      </c>
      <c r="F402" s="303">
        <f t="shared" si="10"/>
        <v>66259</v>
      </c>
    </row>
    <row r="403" spans="1:6" x14ac:dyDescent="0.2">
      <c r="A403" s="40">
        <v>290</v>
      </c>
      <c r="B403" s="55" t="s">
        <v>125</v>
      </c>
      <c r="C403" s="54" t="s">
        <v>152</v>
      </c>
      <c r="D403" s="19">
        <v>1</v>
      </c>
      <c r="E403" s="307">
        <v>101821</v>
      </c>
      <c r="F403" s="303">
        <f t="shared" si="10"/>
        <v>101821</v>
      </c>
    </row>
    <row r="404" spans="1:6" ht="20.399999999999999" x14ac:dyDescent="0.2">
      <c r="A404" s="40">
        <v>291</v>
      </c>
      <c r="B404" s="55" t="s">
        <v>126</v>
      </c>
      <c r="C404" s="54" t="s">
        <v>152</v>
      </c>
      <c r="D404" s="19">
        <v>1</v>
      </c>
      <c r="E404" s="307">
        <v>103680</v>
      </c>
      <c r="F404" s="303">
        <f t="shared" si="10"/>
        <v>103680</v>
      </c>
    </row>
    <row r="405" spans="1:6" x14ac:dyDescent="0.2">
      <c r="A405" s="40">
        <v>292</v>
      </c>
      <c r="B405" s="55" t="s">
        <v>127</v>
      </c>
      <c r="C405" s="54" t="s">
        <v>152</v>
      </c>
      <c r="D405" s="19">
        <v>1</v>
      </c>
      <c r="E405" s="307">
        <v>100620</v>
      </c>
      <c r="F405" s="303">
        <f t="shared" si="10"/>
        <v>100620</v>
      </c>
    </row>
    <row r="406" spans="1:6" ht="20.399999999999999" x14ac:dyDescent="0.2">
      <c r="A406" s="40">
        <v>293</v>
      </c>
      <c r="B406" s="55" t="s">
        <v>128</v>
      </c>
      <c r="C406" s="54" t="s">
        <v>152</v>
      </c>
      <c r="D406" s="19">
        <v>1</v>
      </c>
      <c r="E406" s="307">
        <v>203945</v>
      </c>
      <c r="F406" s="303">
        <f t="shared" si="10"/>
        <v>203945</v>
      </c>
    </row>
    <row r="407" spans="1:6" x14ac:dyDescent="0.2">
      <c r="A407" s="40">
        <v>294</v>
      </c>
      <c r="B407" s="55" t="s">
        <v>129</v>
      </c>
      <c r="C407" s="54" t="s">
        <v>152</v>
      </c>
      <c r="D407" s="19">
        <v>1</v>
      </c>
      <c r="E407" s="307">
        <v>79635</v>
      </c>
      <c r="F407" s="303">
        <f t="shared" si="10"/>
        <v>79635</v>
      </c>
    </row>
    <row r="408" spans="1:6" x14ac:dyDescent="0.2">
      <c r="A408" s="40">
        <v>295</v>
      </c>
      <c r="B408" s="55" t="s">
        <v>130</v>
      </c>
      <c r="C408" s="54" t="s">
        <v>152</v>
      </c>
      <c r="D408" s="19">
        <v>1</v>
      </c>
      <c r="E408" s="307">
        <v>108780</v>
      </c>
      <c r="F408" s="303">
        <f t="shared" si="10"/>
        <v>108780</v>
      </c>
    </row>
    <row r="409" spans="1:6" ht="20.399999999999999" x14ac:dyDescent="0.2">
      <c r="A409" s="40">
        <v>296</v>
      </c>
      <c r="B409" s="55" t="s">
        <v>131</v>
      </c>
      <c r="C409" s="54" t="s">
        <v>152</v>
      </c>
      <c r="D409" s="19">
        <v>1</v>
      </c>
      <c r="E409" s="307">
        <v>220478</v>
      </c>
      <c r="F409" s="303">
        <f t="shared" si="10"/>
        <v>220478</v>
      </c>
    </row>
    <row r="410" spans="1:6" ht="20.399999999999999" x14ac:dyDescent="0.2">
      <c r="A410" s="40">
        <v>297</v>
      </c>
      <c r="B410" s="55" t="s">
        <v>132</v>
      </c>
      <c r="C410" s="54" t="s">
        <v>152</v>
      </c>
      <c r="D410" s="19">
        <v>1</v>
      </c>
      <c r="E410" s="307">
        <v>174372</v>
      </c>
      <c r="F410" s="303">
        <f t="shared" si="10"/>
        <v>174372</v>
      </c>
    </row>
    <row r="411" spans="1:6" ht="20.399999999999999" x14ac:dyDescent="0.2">
      <c r="A411" s="40">
        <v>298</v>
      </c>
      <c r="B411" s="55" t="s">
        <v>133</v>
      </c>
      <c r="C411" s="54" t="s">
        <v>152</v>
      </c>
      <c r="D411" s="19">
        <v>1</v>
      </c>
      <c r="E411" s="307">
        <v>219385</v>
      </c>
      <c r="F411" s="303">
        <f t="shared" si="10"/>
        <v>219385</v>
      </c>
    </row>
    <row r="412" spans="1:6" ht="20.399999999999999" x14ac:dyDescent="0.2">
      <c r="A412" s="40">
        <v>299</v>
      </c>
      <c r="B412" s="55" t="s">
        <v>337</v>
      </c>
      <c r="C412" s="54" t="s">
        <v>152</v>
      </c>
      <c r="D412" s="19">
        <v>1</v>
      </c>
      <c r="E412" s="307">
        <v>189757</v>
      </c>
      <c r="F412" s="303">
        <f t="shared" si="10"/>
        <v>189757</v>
      </c>
    </row>
    <row r="413" spans="1:6" ht="20.399999999999999" x14ac:dyDescent="0.2">
      <c r="A413" s="40">
        <v>300</v>
      </c>
      <c r="B413" s="55" t="s">
        <v>135</v>
      </c>
      <c r="C413" s="54" t="s">
        <v>152</v>
      </c>
      <c r="D413" s="19">
        <v>1</v>
      </c>
      <c r="E413" s="307">
        <v>171732</v>
      </c>
      <c r="F413" s="303">
        <f t="shared" si="10"/>
        <v>171732</v>
      </c>
    </row>
    <row r="414" spans="1:6" ht="20.399999999999999" x14ac:dyDescent="0.2">
      <c r="A414" s="40">
        <v>301</v>
      </c>
      <c r="B414" s="55" t="s">
        <v>136</v>
      </c>
      <c r="C414" s="54" t="s">
        <v>152</v>
      </c>
      <c r="D414" s="19">
        <v>1</v>
      </c>
      <c r="E414" s="307">
        <v>203493</v>
      </c>
      <c r="F414" s="303">
        <f t="shared" si="10"/>
        <v>203493</v>
      </c>
    </row>
    <row r="415" spans="1:6" ht="20.399999999999999" x14ac:dyDescent="0.2">
      <c r="A415" s="40">
        <v>302</v>
      </c>
      <c r="B415" s="55" t="s">
        <v>137</v>
      </c>
      <c r="C415" s="54" t="s">
        <v>154</v>
      </c>
      <c r="D415" s="19">
        <v>1</v>
      </c>
      <c r="E415" s="307">
        <v>83044</v>
      </c>
      <c r="F415" s="303">
        <f t="shared" si="10"/>
        <v>83044</v>
      </c>
    </row>
    <row r="416" spans="1:6" x14ac:dyDescent="0.2">
      <c r="A416" s="40">
        <v>303</v>
      </c>
      <c r="B416" s="55" t="s">
        <v>138</v>
      </c>
      <c r="C416" s="54" t="s">
        <v>152</v>
      </c>
      <c r="D416" s="19">
        <v>1</v>
      </c>
      <c r="E416" s="307">
        <v>191465</v>
      </c>
      <c r="F416" s="303">
        <f t="shared" si="10"/>
        <v>191465</v>
      </c>
    </row>
    <row r="417" spans="1:141" x14ac:dyDescent="0.2">
      <c r="A417" s="40">
        <v>304</v>
      </c>
      <c r="B417" s="55" t="s">
        <v>139</v>
      </c>
      <c r="C417" s="54" t="s">
        <v>152</v>
      </c>
      <c r="D417" s="19">
        <v>1</v>
      </c>
      <c r="E417" s="307">
        <v>198403</v>
      </c>
      <c r="F417" s="303">
        <f t="shared" si="10"/>
        <v>198403</v>
      </c>
    </row>
    <row r="418" spans="1:141" ht="20.399999999999999" x14ac:dyDescent="0.2">
      <c r="A418" s="40">
        <v>305</v>
      </c>
      <c r="B418" s="55" t="s">
        <v>338</v>
      </c>
      <c r="C418" s="54" t="s">
        <v>152</v>
      </c>
      <c r="D418" s="19">
        <v>1</v>
      </c>
      <c r="E418" s="307">
        <v>98192</v>
      </c>
      <c r="F418" s="303">
        <f t="shared" si="10"/>
        <v>98192</v>
      </c>
    </row>
    <row r="419" spans="1:141" ht="30.6" x14ac:dyDescent="0.2">
      <c r="A419" s="40">
        <v>306</v>
      </c>
      <c r="B419" s="55" t="s">
        <v>339</v>
      </c>
      <c r="C419" s="54" t="s">
        <v>152</v>
      </c>
      <c r="D419" s="19">
        <v>1</v>
      </c>
      <c r="E419" s="307">
        <v>101010</v>
      </c>
      <c r="F419" s="303">
        <f t="shared" si="10"/>
        <v>101010</v>
      </c>
    </row>
    <row r="420" spans="1:141" ht="20.399999999999999" x14ac:dyDescent="0.2">
      <c r="A420" s="40">
        <v>307</v>
      </c>
      <c r="B420" s="55" t="s">
        <v>142</v>
      </c>
      <c r="C420" s="54" t="s">
        <v>153</v>
      </c>
      <c r="D420" s="19">
        <v>1</v>
      </c>
      <c r="E420" s="307">
        <v>3885000</v>
      </c>
      <c r="F420" s="303">
        <f t="shared" si="10"/>
        <v>3885000</v>
      </c>
    </row>
    <row r="421" spans="1:141" ht="20.399999999999999" x14ac:dyDescent="0.2">
      <c r="A421" s="40">
        <v>308</v>
      </c>
      <c r="B421" s="55" t="s">
        <v>143</v>
      </c>
      <c r="C421" s="54" t="s">
        <v>152</v>
      </c>
      <c r="D421" s="19">
        <v>1</v>
      </c>
      <c r="E421" s="307">
        <v>985600</v>
      </c>
      <c r="F421" s="303">
        <f t="shared" si="10"/>
        <v>985600</v>
      </c>
    </row>
    <row r="422" spans="1:141" x14ac:dyDescent="0.2">
      <c r="A422" s="40">
        <v>309</v>
      </c>
      <c r="B422" s="55" t="s">
        <v>144</v>
      </c>
      <c r="C422" s="54" t="s">
        <v>153</v>
      </c>
      <c r="D422" s="19">
        <v>1</v>
      </c>
      <c r="E422" s="307">
        <v>1885500</v>
      </c>
      <c r="F422" s="303">
        <f t="shared" si="10"/>
        <v>1885500</v>
      </c>
    </row>
    <row r="423" spans="1:141" x14ac:dyDescent="0.2">
      <c r="A423" s="40">
        <v>310</v>
      </c>
      <c r="B423" s="55" t="s">
        <v>145</v>
      </c>
      <c r="C423" s="54" t="s">
        <v>153</v>
      </c>
      <c r="D423" s="19">
        <v>1</v>
      </c>
      <c r="E423" s="307">
        <v>705015</v>
      </c>
      <c r="F423" s="303">
        <f t="shared" si="10"/>
        <v>705015</v>
      </c>
    </row>
    <row r="424" spans="1:141" x14ac:dyDescent="0.2">
      <c r="A424" s="40">
        <v>311</v>
      </c>
      <c r="B424" s="55" t="s">
        <v>146</v>
      </c>
      <c r="C424" s="54" t="s">
        <v>156</v>
      </c>
      <c r="D424" s="19">
        <v>1</v>
      </c>
      <c r="E424" s="307">
        <v>175170</v>
      </c>
      <c r="F424" s="303">
        <f t="shared" si="10"/>
        <v>175170</v>
      </c>
    </row>
    <row r="425" spans="1:141" x14ac:dyDescent="0.2">
      <c r="A425" s="40">
        <v>312</v>
      </c>
      <c r="B425" s="55" t="s">
        <v>147</v>
      </c>
      <c r="C425" s="54" t="s">
        <v>156</v>
      </c>
      <c r="D425" s="19">
        <v>1</v>
      </c>
      <c r="E425" s="307">
        <v>148595</v>
      </c>
      <c r="F425" s="303">
        <f t="shared" si="10"/>
        <v>148595</v>
      </c>
    </row>
    <row r="426" spans="1:141" x14ac:dyDescent="0.2">
      <c r="A426" s="40">
        <v>313</v>
      </c>
      <c r="B426" s="55" t="s">
        <v>148</v>
      </c>
      <c r="C426" s="54" t="s">
        <v>152</v>
      </c>
      <c r="D426" s="19">
        <v>1</v>
      </c>
      <c r="E426" s="307">
        <v>92650</v>
      </c>
      <c r="F426" s="303">
        <f t="shared" si="10"/>
        <v>92650</v>
      </c>
    </row>
    <row r="427" spans="1:141" ht="20.399999999999999" x14ac:dyDescent="0.2">
      <c r="A427" s="40">
        <v>314</v>
      </c>
      <c r="B427" s="55" t="s">
        <v>149</v>
      </c>
      <c r="C427" s="54" t="s">
        <v>153</v>
      </c>
      <c r="D427" s="19">
        <v>1</v>
      </c>
      <c r="E427" s="307">
        <v>180058</v>
      </c>
      <c r="F427" s="303">
        <f t="shared" ref="F427:F490" si="11">ROUND(E427,0)</f>
        <v>180058</v>
      </c>
    </row>
    <row r="428" spans="1:141" ht="20.399999999999999" x14ac:dyDescent="0.2">
      <c r="A428" s="40">
        <v>315</v>
      </c>
      <c r="B428" s="55" t="s">
        <v>150</v>
      </c>
      <c r="C428" s="54" t="s">
        <v>152</v>
      </c>
      <c r="D428" s="19">
        <v>1</v>
      </c>
      <c r="E428" s="307">
        <v>213232</v>
      </c>
      <c r="F428" s="303">
        <f t="shared" si="11"/>
        <v>213232</v>
      </c>
    </row>
    <row r="429" spans="1:141" ht="20.399999999999999" x14ac:dyDescent="0.2">
      <c r="A429" s="40">
        <v>316</v>
      </c>
      <c r="B429" s="55" t="s">
        <v>151</v>
      </c>
      <c r="C429" s="54" t="s">
        <v>153</v>
      </c>
      <c r="D429" s="19">
        <v>1</v>
      </c>
      <c r="E429" s="307">
        <v>294510</v>
      </c>
      <c r="F429" s="303">
        <f t="shared" si="11"/>
        <v>294510</v>
      </c>
    </row>
    <row r="430" spans="1:141" s="45" customFormat="1" ht="19.2" customHeight="1" x14ac:dyDescent="0.2">
      <c r="A430" s="334" t="s">
        <v>157</v>
      </c>
      <c r="B430" s="335"/>
      <c r="C430" s="43"/>
      <c r="D430" s="124"/>
      <c r="E430" s="312"/>
      <c r="F430" s="303">
        <f t="shared" si="11"/>
        <v>0</v>
      </c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  <c r="Q430" s="255"/>
      <c r="R430" s="255"/>
      <c r="S430" s="255"/>
      <c r="T430" s="255"/>
      <c r="U430" s="255"/>
      <c r="V430" s="255"/>
      <c r="W430" s="255"/>
      <c r="X430" s="255"/>
      <c r="Y430" s="255"/>
      <c r="Z430" s="255"/>
      <c r="AA430" s="255"/>
      <c r="AB430" s="255"/>
      <c r="AC430" s="255"/>
      <c r="AD430" s="255"/>
      <c r="AE430" s="255"/>
      <c r="AF430" s="255"/>
      <c r="AG430" s="255"/>
      <c r="AH430" s="255"/>
      <c r="AI430" s="255"/>
      <c r="AJ430" s="255"/>
      <c r="AK430" s="255"/>
      <c r="AL430" s="255"/>
      <c r="AM430" s="255"/>
      <c r="AN430" s="255"/>
      <c r="AO430" s="255"/>
      <c r="AP430" s="255"/>
      <c r="AQ430" s="255"/>
      <c r="AR430" s="255"/>
      <c r="AS430" s="255"/>
      <c r="AT430" s="255"/>
      <c r="AU430" s="255"/>
      <c r="AV430" s="255"/>
      <c r="AW430" s="255"/>
      <c r="AX430" s="255"/>
      <c r="AY430" s="255"/>
      <c r="AZ430" s="255"/>
      <c r="BA430" s="255"/>
      <c r="BB430" s="255"/>
      <c r="BC430" s="255"/>
      <c r="BD430" s="255"/>
      <c r="BE430" s="255"/>
      <c r="BF430" s="255"/>
      <c r="BG430" s="255"/>
      <c r="BH430" s="255"/>
      <c r="BI430" s="255"/>
      <c r="BJ430" s="255"/>
      <c r="BK430" s="255"/>
      <c r="BL430" s="255"/>
      <c r="BM430" s="255"/>
      <c r="BN430" s="255"/>
      <c r="BO430" s="255"/>
      <c r="BP430" s="255"/>
      <c r="BQ430" s="255"/>
      <c r="BR430" s="255"/>
      <c r="BS430" s="255"/>
      <c r="BT430" s="255"/>
      <c r="BU430" s="255"/>
      <c r="BV430" s="255"/>
      <c r="BW430" s="255"/>
      <c r="BX430" s="255"/>
      <c r="BY430" s="255"/>
      <c r="BZ430" s="255"/>
      <c r="CA430" s="255"/>
      <c r="CB430" s="255"/>
      <c r="CC430" s="255"/>
      <c r="CD430" s="255"/>
      <c r="CE430" s="255"/>
      <c r="CF430" s="255"/>
      <c r="CG430" s="255"/>
      <c r="CH430" s="255"/>
      <c r="CI430" s="255"/>
      <c r="CJ430" s="255"/>
      <c r="CK430" s="255"/>
      <c r="CL430" s="255"/>
      <c r="CM430" s="255"/>
      <c r="CN430" s="255"/>
      <c r="CO430" s="255"/>
      <c r="CP430" s="255"/>
      <c r="CQ430" s="255"/>
      <c r="CR430" s="255"/>
      <c r="CS430" s="255"/>
      <c r="CT430" s="255"/>
      <c r="CU430" s="255"/>
      <c r="CV430" s="255"/>
      <c r="CW430" s="255"/>
      <c r="CX430" s="255"/>
      <c r="CY430" s="255"/>
      <c r="CZ430" s="255"/>
      <c r="DA430" s="255"/>
      <c r="DB430" s="255"/>
      <c r="DC430" s="255"/>
      <c r="DD430" s="255"/>
      <c r="DE430" s="255"/>
      <c r="DF430" s="255"/>
      <c r="DG430" s="255"/>
      <c r="DH430" s="255"/>
      <c r="DI430" s="255"/>
      <c r="DJ430" s="255"/>
      <c r="DK430" s="255"/>
      <c r="DL430" s="255"/>
      <c r="DM430" s="255"/>
      <c r="DN430" s="255"/>
      <c r="DO430" s="255"/>
      <c r="DP430" s="255"/>
      <c r="DQ430" s="255"/>
      <c r="DR430" s="255"/>
      <c r="DS430" s="255"/>
      <c r="DT430" s="255"/>
      <c r="DU430" s="255"/>
      <c r="DV430" s="255"/>
      <c r="DW430" s="255"/>
      <c r="DX430" s="255"/>
      <c r="DY430" s="255"/>
      <c r="DZ430" s="255"/>
      <c r="EA430" s="255"/>
      <c r="EB430" s="255"/>
      <c r="EC430" s="255"/>
      <c r="ED430" s="255"/>
      <c r="EE430" s="255"/>
      <c r="EF430" s="255"/>
      <c r="EG430" s="255"/>
      <c r="EH430" s="255"/>
      <c r="EI430" s="255"/>
      <c r="EJ430" s="255"/>
      <c r="EK430" s="255"/>
    </row>
    <row r="431" spans="1:141" ht="20.399999999999999" x14ac:dyDescent="0.2">
      <c r="A431" s="40">
        <v>317</v>
      </c>
      <c r="B431" s="55" t="s">
        <v>158</v>
      </c>
      <c r="C431" s="54" t="s">
        <v>152</v>
      </c>
      <c r="D431" s="19">
        <v>1</v>
      </c>
      <c r="E431" s="307">
        <v>213525</v>
      </c>
      <c r="F431" s="303">
        <f t="shared" si="11"/>
        <v>213525</v>
      </c>
    </row>
    <row r="432" spans="1:141" x14ac:dyDescent="0.2">
      <c r="A432" s="40">
        <v>318</v>
      </c>
      <c r="B432" s="55" t="s">
        <v>159</v>
      </c>
      <c r="C432" s="54" t="s">
        <v>152</v>
      </c>
      <c r="D432" s="19">
        <v>1</v>
      </c>
      <c r="E432" s="307">
        <v>173456</v>
      </c>
      <c r="F432" s="303">
        <f t="shared" si="11"/>
        <v>173456</v>
      </c>
    </row>
    <row r="433" spans="1:141" s="45" customFormat="1" ht="19.2" customHeight="1" x14ac:dyDescent="0.2">
      <c r="A433" s="334" t="s">
        <v>160</v>
      </c>
      <c r="B433" s="335"/>
      <c r="C433" s="43"/>
      <c r="D433" s="124"/>
      <c r="E433" s="312"/>
      <c r="F433" s="303">
        <f t="shared" si="11"/>
        <v>0</v>
      </c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  <c r="Q433" s="255"/>
      <c r="R433" s="255"/>
      <c r="S433" s="255"/>
      <c r="T433" s="255"/>
      <c r="U433" s="255"/>
      <c r="V433" s="255"/>
      <c r="W433" s="255"/>
      <c r="X433" s="255"/>
      <c r="Y433" s="255"/>
      <c r="Z433" s="255"/>
      <c r="AA433" s="255"/>
      <c r="AB433" s="255"/>
      <c r="AC433" s="255"/>
      <c r="AD433" s="255"/>
      <c r="AE433" s="255"/>
      <c r="AF433" s="255"/>
      <c r="AG433" s="255"/>
      <c r="AH433" s="255"/>
      <c r="AI433" s="255"/>
      <c r="AJ433" s="255"/>
      <c r="AK433" s="255"/>
      <c r="AL433" s="255"/>
      <c r="AM433" s="255"/>
      <c r="AN433" s="255"/>
      <c r="AO433" s="255"/>
      <c r="AP433" s="255"/>
      <c r="AQ433" s="255"/>
      <c r="AR433" s="255"/>
      <c r="AS433" s="255"/>
      <c r="AT433" s="255"/>
      <c r="AU433" s="255"/>
      <c r="AV433" s="255"/>
      <c r="AW433" s="255"/>
      <c r="AX433" s="255"/>
      <c r="AY433" s="255"/>
      <c r="AZ433" s="255"/>
      <c r="BA433" s="255"/>
      <c r="BB433" s="255"/>
      <c r="BC433" s="255"/>
      <c r="BD433" s="255"/>
      <c r="BE433" s="255"/>
      <c r="BF433" s="255"/>
      <c r="BG433" s="255"/>
      <c r="BH433" s="255"/>
      <c r="BI433" s="255"/>
      <c r="BJ433" s="255"/>
      <c r="BK433" s="255"/>
      <c r="BL433" s="255"/>
      <c r="BM433" s="255"/>
      <c r="BN433" s="255"/>
      <c r="BO433" s="255"/>
      <c r="BP433" s="255"/>
      <c r="BQ433" s="255"/>
      <c r="BR433" s="255"/>
      <c r="BS433" s="255"/>
      <c r="BT433" s="255"/>
      <c r="BU433" s="255"/>
      <c r="BV433" s="255"/>
      <c r="BW433" s="255"/>
      <c r="BX433" s="255"/>
      <c r="BY433" s="255"/>
      <c r="BZ433" s="255"/>
      <c r="CA433" s="255"/>
      <c r="CB433" s="255"/>
      <c r="CC433" s="255"/>
      <c r="CD433" s="255"/>
      <c r="CE433" s="255"/>
      <c r="CF433" s="255"/>
      <c r="CG433" s="255"/>
      <c r="CH433" s="255"/>
      <c r="CI433" s="255"/>
      <c r="CJ433" s="255"/>
      <c r="CK433" s="255"/>
      <c r="CL433" s="255"/>
      <c r="CM433" s="255"/>
      <c r="CN433" s="255"/>
      <c r="CO433" s="255"/>
      <c r="CP433" s="255"/>
      <c r="CQ433" s="255"/>
      <c r="CR433" s="255"/>
      <c r="CS433" s="255"/>
      <c r="CT433" s="255"/>
      <c r="CU433" s="255"/>
      <c r="CV433" s="255"/>
      <c r="CW433" s="255"/>
      <c r="CX433" s="255"/>
      <c r="CY433" s="255"/>
      <c r="CZ433" s="255"/>
      <c r="DA433" s="255"/>
      <c r="DB433" s="255"/>
      <c r="DC433" s="255"/>
      <c r="DD433" s="255"/>
      <c r="DE433" s="255"/>
      <c r="DF433" s="255"/>
      <c r="DG433" s="255"/>
      <c r="DH433" s="255"/>
      <c r="DI433" s="255"/>
      <c r="DJ433" s="255"/>
      <c r="DK433" s="255"/>
      <c r="DL433" s="255"/>
      <c r="DM433" s="255"/>
      <c r="DN433" s="255"/>
      <c r="DO433" s="255"/>
      <c r="DP433" s="255"/>
      <c r="DQ433" s="255"/>
      <c r="DR433" s="255"/>
      <c r="DS433" s="255"/>
      <c r="DT433" s="255"/>
      <c r="DU433" s="255"/>
      <c r="DV433" s="255"/>
      <c r="DW433" s="255"/>
      <c r="DX433" s="255"/>
      <c r="DY433" s="255"/>
      <c r="DZ433" s="255"/>
      <c r="EA433" s="255"/>
      <c r="EB433" s="255"/>
      <c r="EC433" s="255"/>
      <c r="ED433" s="255"/>
      <c r="EE433" s="255"/>
      <c r="EF433" s="255"/>
      <c r="EG433" s="255"/>
      <c r="EH433" s="255"/>
      <c r="EI433" s="255"/>
      <c r="EJ433" s="255"/>
      <c r="EK433" s="255"/>
    </row>
    <row r="434" spans="1:141" ht="20.399999999999999" x14ac:dyDescent="0.2">
      <c r="A434" s="40">
        <v>319</v>
      </c>
      <c r="B434" s="53" t="s">
        <v>161</v>
      </c>
      <c r="C434" s="54" t="s">
        <v>153</v>
      </c>
      <c r="D434" s="19">
        <v>1</v>
      </c>
      <c r="E434" s="307">
        <v>932606</v>
      </c>
      <c r="F434" s="303">
        <f t="shared" si="11"/>
        <v>932606</v>
      </c>
    </row>
    <row r="435" spans="1:141" ht="20.399999999999999" x14ac:dyDescent="0.2">
      <c r="A435" s="40">
        <v>320</v>
      </c>
      <c r="B435" s="53" t="s">
        <v>162</v>
      </c>
      <c r="C435" s="54" t="s">
        <v>163</v>
      </c>
      <c r="D435" s="19">
        <v>1</v>
      </c>
      <c r="E435" s="307">
        <v>294150</v>
      </c>
      <c r="F435" s="303">
        <f t="shared" si="11"/>
        <v>294150</v>
      </c>
    </row>
    <row r="436" spans="1:141" ht="20.399999999999999" x14ac:dyDescent="0.2">
      <c r="A436" s="40">
        <v>321</v>
      </c>
      <c r="B436" s="53" t="s">
        <v>164</v>
      </c>
      <c r="C436" s="54" t="s">
        <v>154</v>
      </c>
      <c r="D436" s="19">
        <v>1</v>
      </c>
      <c r="E436" s="307">
        <v>267050</v>
      </c>
      <c r="F436" s="303">
        <f t="shared" si="11"/>
        <v>267050</v>
      </c>
    </row>
    <row r="437" spans="1:141" ht="20.399999999999999" x14ac:dyDescent="0.2">
      <c r="A437" s="40">
        <v>322</v>
      </c>
      <c r="B437" s="53" t="s">
        <v>165</v>
      </c>
      <c r="C437" s="54" t="s">
        <v>152</v>
      </c>
      <c r="D437" s="19">
        <v>1</v>
      </c>
      <c r="E437" s="307">
        <v>215766</v>
      </c>
      <c r="F437" s="303">
        <f t="shared" si="11"/>
        <v>215766</v>
      </c>
    </row>
    <row r="438" spans="1:141" x14ac:dyDescent="0.2">
      <c r="A438" s="40">
        <v>323</v>
      </c>
      <c r="B438" s="53" t="s">
        <v>166</v>
      </c>
      <c r="C438" s="54" t="s">
        <v>152</v>
      </c>
      <c r="D438" s="19">
        <v>1</v>
      </c>
      <c r="E438" s="307">
        <v>70711</v>
      </c>
      <c r="F438" s="303">
        <f t="shared" si="11"/>
        <v>70711</v>
      </c>
    </row>
    <row r="439" spans="1:141" x14ac:dyDescent="0.2">
      <c r="A439" s="40">
        <v>324</v>
      </c>
      <c r="B439" s="53" t="s">
        <v>167</v>
      </c>
      <c r="C439" s="54" t="s">
        <v>153</v>
      </c>
      <c r="D439" s="19">
        <v>1</v>
      </c>
      <c r="E439" s="307">
        <v>926136</v>
      </c>
      <c r="F439" s="303">
        <f t="shared" si="11"/>
        <v>926136</v>
      </c>
    </row>
    <row r="440" spans="1:141" x14ac:dyDescent="0.2">
      <c r="A440" s="40">
        <v>325</v>
      </c>
      <c r="B440" s="53" t="s">
        <v>168</v>
      </c>
      <c r="C440" s="54" t="s">
        <v>153</v>
      </c>
      <c r="D440" s="19">
        <v>1</v>
      </c>
      <c r="E440" s="307">
        <v>874272</v>
      </c>
      <c r="F440" s="303">
        <f t="shared" si="11"/>
        <v>874272</v>
      </c>
    </row>
    <row r="441" spans="1:141" x14ac:dyDescent="0.2">
      <c r="A441" s="40">
        <v>326</v>
      </c>
      <c r="B441" s="53" t="s">
        <v>169</v>
      </c>
      <c r="C441" s="54" t="s">
        <v>153</v>
      </c>
      <c r="D441" s="19">
        <v>1</v>
      </c>
      <c r="E441" s="307">
        <v>317509</v>
      </c>
      <c r="F441" s="303">
        <f t="shared" si="11"/>
        <v>317509</v>
      </c>
    </row>
    <row r="442" spans="1:141" ht="20.399999999999999" x14ac:dyDescent="0.2">
      <c r="A442" s="40">
        <v>327</v>
      </c>
      <c r="B442" s="53" t="s">
        <v>170</v>
      </c>
      <c r="C442" s="54" t="s">
        <v>153</v>
      </c>
      <c r="D442" s="19">
        <v>1</v>
      </c>
      <c r="E442" s="307">
        <v>406712</v>
      </c>
      <c r="F442" s="303">
        <f t="shared" si="11"/>
        <v>406712</v>
      </c>
    </row>
    <row r="443" spans="1:141" s="45" customFormat="1" ht="19.2" customHeight="1" x14ac:dyDescent="0.2">
      <c r="A443" s="334" t="s">
        <v>171</v>
      </c>
      <c r="B443" s="335"/>
      <c r="C443" s="43"/>
      <c r="D443" s="124"/>
      <c r="E443" s="312"/>
      <c r="F443" s="303">
        <f t="shared" si="11"/>
        <v>0</v>
      </c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  <c r="Q443" s="255"/>
      <c r="R443" s="255"/>
      <c r="S443" s="255"/>
      <c r="T443" s="255"/>
      <c r="U443" s="255"/>
      <c r="V443" s="255"/>
      <c r="W443" s="255"/>
      <c r="X443" s="255"/>
      <c r="Y443" s="255"/>
      <c r="Z443" s="255"/>
      <c r="AA443" s="255"/>
      <c r="AB443" s="255"/>
      <c r="AC443" s="255"/>
      <c r="AD443" s="255"/>
      <c r="AE443" s="255"/>
      <c r="AF443" s="255"/>
      <c r="AG443" s="255"/>
      <c r="AH443" s="255"/>
      <c r="AI443" s="255"/>
      <c r="AJ443" s="255"/>
      <c r="AK443" s="255"/>
      <c r="AL443" s="255"/>
      <c r="AM443" s="255"/>
      <c r="AN443" s="255"/>
      <c r="AO443" s="255"/>
      <c r="AP443" s="255"/>
      <c r="AQ443" s="255"/>
      <c r="AR443" s="255"/>
      <c r="AS443" s="255"/>
      <c r="AT443" s="255"/>
      <c r="AU443" s="255"/>
      <c r="AV443" s="255"/>
      <c r="AW443" s="255"/>
      <c r="AX443" s="255"/>
      <c r="AY443" s="255"/>
      <c r="AZ443" s="255"/>
      <c r="BA443" s="255"/>
      <c r="BB443" s="255"/>
      <c r="BC443" s="255"/>
      <c r="BD443" s="255"/>
      <c r="BE443" s="255"/>
      <c r="BF443" s="255"/>
      <c r="BG443" s="255"/>
      <c r="BH443" s="255"/>
      <c r="BI443" s="255"/>
      <c r="BJ443" s="255"/>
      <c r="BK443" s="255"/>
      <c r="BL443" s="255"/>
      <c r="BM443" s="255"/>
      <c r="BN443" s="255"/>
      <c r="BO443" s="255"/>
      <c r="BP443" s="255"/>
      <c r="BQ443" s="255"/>
      <c r="BR443" s="255"/>
      <c r="BS443" s="255"/>
      <c r="BT443" s="255"/>
      <c r="BU443" s="255"/>
      <c r="BV443" s="255"/>
      <c r="BW443" s="255"/>
      <c r="BX443" s="255"/>
      <c r="BY443" s="255"/>
      <c r="BZ443" s="255"/>
      <c r="CA443" s="255"/>
      <c r="CB443" s="255"/>
      <c r="CC443" s="255"/>
      <c r="CD443" s="255"/>
      <c r="CE443" s="255"/>
      <c r="CF443" s="255"/>
      <c r="CG443" s="255"/>
      <c r="CH443" s="255"/>
      <c r="CI443" s="255"/>
      <c r="CJ443" s="255"/>
      <c r="CK443" s="255"/>
      <c r="CL443" s="255"/>
      <c r="CM443" s="255"/>
      <c r="CN443" s="255"/>
      <c r="CO443" s="255"/>
      <c r="CP443" s="255"/>
      <c r="CQ443" s="255"/>
      <c r="CR443" s="255"/>
      <c r="CS443" s="255"/>
      <c r="CT443" s="255"/>
      <c r="CU443" s="255"/>
      <c r="CV443" s="255"/>
      <c r="CW443" s="255"/>
      <c r="CX443" s="255"/>
      <c r="CY443" s="255"/>
      <c r="CZ443" s="255"/>
      <c r="DA443" s="255"/>
      <c r="DB443" s="255"/>
      <c r="DC443" s="255"/>
      <c r="DD443" s="255"/>
      <c r="DE443" s="255"/>
      <c r="DF443" s="255"/>
      <c r="DG443" s="255"/>
      <c r="DH443" s="255"/>
      <c r="DI443" s="255"/>
      <c r="DJ443" s="255"/>
      <c r="DK443" s="255"/>
      <c r="DL443" s="255"/>
      <c r="DM443" s="255"/>
      <c r="DN443" s="255"/>
      <c r="DO443" s="255"/>
      <c r="DP443" s="255"/>
      <c r="DQ443" s="255"/>
      <c r="DR443" s="255"/>
      <c r="DS443" s="255"/>
      <c r="DT443" s="255"/>
      <c r="DU443" s="255"/>
      <c r="DV443" s="255"/>
      <c r="DW443" s="255"/>
      <c r="DX443" s="255"/>
      <c r="DY443" s="255"/>
      <c r="DZ443" s="255"/>
      <c r="EA443" s="255"/>
      <c r="EB443" s="255"/>
      <c r="EC443" s="255"/>
      <c r="ED443" s="255"/>
      <c r="EE443" s="255"/>
      <c r="EF443" s="255"/>
      <c r="EG443" s="255"/>
      <c r="EH443" s="255"/>
      <c r="EI443" s="255"/>
      <c r="EJ443" s="255"/>
      <c r="EK443" s="255"/>
    </row>
    <row r="444" spans="1:141" ht="20.399999999999999" x14ac:dyDescent="0.2">
      <c r="A444" s="40">
        <v>328</v>
      </c>
      <c r="B444" s="53" t="s">
        <v>172</v>
      </c>
      <c r="C444" s="54" t="s">
        <v>152</v>
      </c>
      <c r="D444" s="19">
        <v>1</v>
      </c>
      <c r="E444" s="307">
        <v>976640</v>
      </c>
      <c r="F444" s="303">
        <f t="shared" si="11"/>
        <v>976640</v>
      </c>
    </row>
    <row r="445" spans="1:141" ht="40.799999999999997" x14ac:dyDescent="0.2">
      <c r="A445" s="40">
        <v>329</v>
      </c>
      <c r="B445" s="53" t="s">
        <v>340</v>
      </c>
      <c r="C445" s="54" t="s">
        <v>152</v>
      </c>
      <c r="D445" s="19">
        <v>1</v>
      </c>
      <c r="E445" s="307">
        <v>932248</v>
      </c>
      <c r="F445" s="303">
        <f t="shared" si="11"/>
        <v>932248</v>
      </c>
    </row>
    <row r="446" spans="1:141" x14ac:dyDescent="0.2">
      <c r="A446" s="40">
        <v>330</v>
      </c>
      <c r="B446" s="55" t="s">
        <v>174</v>
      </c>
      <c r="C446" s="54" t="s">
        <v>152</v>
      </c>
      <c r="D446" s="19">
        <v>1</v>
      </c>
      <c r="E446" s="307">
        <v>316350</v>
      </c>
      <c r="F446" s="303">
        <f t="shared" si="11"/>
        <v>316350</v>
      </c>
    </row>
    <row r="447" spans="1:141" ht="20.399999999999999" x14ac:dyDescent="0.2">
      <c r="A447" s="40">
        <v>331</v>
      </c>
      <c r="B447" s="53" t="s">
        <v>175</v>
      </c>
      <c r="C447" s="54" t="s">
        <v>152</v>
      </c>
      <c r="D447" s="19">
        <v>1</v>
      </c>
      <c r="E447" s="307">
        <v>140441</v>
      </c>
      <c r="F447" s="303">
        <f t="shared" si="11"/>
        <v>140441</v>
      </c>
    </row>
    <row r="448" spans="1:141" ht="20.399999999999999" x14ac:dyDescent="0.2">
      <c r="A448" s="40">
        <v>332</v>
      </c>
      <c r="B448" s="53" t="s">
        <v>176</v>
      </c>
      <c r="C448" s="54" t="s">
        <v>153</v>
      </c>
      <c r="D448" s="19">
        <v>1</v>
      </c>
      <c r="E448" s="307">
        <v>979030</v>
      </c>
      <c r="F448" s="303">
        <f t="shared" si="11"/>
        <v>979030</v>
      </c>
    </row>
    <row r="449" spans="1:141" x14ac:dyDescent="0.2">
      <c r="A449" s="40">
        <v>333</v>
      </c>
      <c r="B449" s="55" t="s">
        <v>177</v>
      </c>
      <c r="C449" s="54" t="s">
        <v>153</v>
      </c>
      <c r="D449" s="19">
        <v>1</v>
      </c>
      <c r="E449" s="307">
        <v>491738</v>
      </c>
      <c r="F449" s="303">
        <f t="shared" si="11"/>
        <v>491738</v>
      </c>
    </row>
    <row r="450" spans="1:141" x14ac:dyDescent="0.2">
      <c r="A450" s="40">
        <v>334</v>
      </c>
      <c r="B450" s="55" t="s">
        <v>178</v>
      </c>
      <c r="C450" s="54" t="s">
        <v>153</v>
      </c>
      <c r="D450" s="19">
        <v>1</v>
      </c>
      <c r="E450" s="307">
        <v>3132000</v>
      </c>
      <c r="F450" s="303">
        <f t="shared" si="11"/>
        <v>3132000</v>
      </c>
    </row>
    <row r="451" spans="1:141" ht="30.6" x14ac:dyDescent="0.2">
      <c r="A451" s="40">
        <v>335</v>
      </c>
      <c r="B451" s="53" t="s">
        <v>179</v>
      </c>
      <c r="C451" s="54" t="s">
        <v>153</v>
      </c>
      <c r="D451" s="19">
        <v>1</v>
      </c>
      <c r="E451" s="307">
        <v>1626150</v>
      </c>
      <c r="F451" s="303">
        <f t="shared" si="11"/>
        <v>1626150</v>
      </c>
    </row>
    <row r="452" spans="1:141" s="45" customFormat="1" ht="19.2" customHeight="1" x14ac:dyDescent="0.2">
      <c r="A452" s="334" t="s">
        <v>180</v>
      </c>
      <c r="B452" s="335"/>
      <c r="C452" s="43"/>
      <c r="D452" s="124"/>
      <c r="E452" s="312"/>
      <c r="F452" s="303">
        <f t="shared" si="11"/>
        <v>0</v>
      </c>
      <c r="G452" s="255"/>
      <c r="H452" s="255"/>
      <c r="I452" s="255"/>
      <c r="J452" s="255"/>
      <c r="K452" s="255"/>
      <c r="L452" s="255"/>
      <c r="M452" s="255"/>
      <c r="N452" s="255"/>
      <c r="O452" s="255"/>
      <c r="P452" s="255"/>
      <c r="Q452" s="255"/>
      <c r="R452" s="255"/>
      <c r="S452" s="255"/>
      <c r="T452" s="255"/>
      <c r="U452" s="255"/>
      <c r="V452" s="255"/>
      <c r="W452" s="255"/>
      <c r="X452" s="255"/>
      <c r="Y452" s="255"/>
      <c r="Z452" s="255"/>
      <c r="AA452" s="255"/>
      <c r="AB452" s="255"/>
      <c r="AC452" s="255"/>
      <c r="AD452" s="255"/>
      <c r="AE452" s="255"/>
      <c r="AF452" s="255"/>
      <c r="AG452" s="255"/>
      <c r="AH452" s="255"/>
      <c r="AI452" s="255"/>
      <c r="AJ452" s="255"/>
      <c r="AK452" s="255"/>
      <c r="AL452" s="255"/>
      <c r="AM452" s="255"/>
      <c r="AN452" s="255"/>
      <c r="AO452" s="255"/>
      <c r="AP452" s="255"/>
      <c r="AQ452" s="255"/>
      <c r="AR452" s="255"/>
      <c r="AS452" s="255"/>
      <c r="AT452" s="255"/>
      <c r="AU452" s="255"/>
      <c r="AV452" s="255"/>
      <c r="AW452" s="255"/>
      <c r="AX452" s="255"/>
      <c r="AY452" s="255"/>
      <c r="AZ452" s="255"/>
      <c r="BA452" s="255"/>
      <c r="BB452" s="255"/>
      <c r="BC452" s="255"/>
      <c r="BD452" s="255"/>
      <c r="BE452" s="255"/>
      <c r="BF452" s="255"/>
      <c r="BG452" s="255"/>
      <c r="BH452" s="255"/>
      <c r="BI452" s="255"/>
      <c r="BJ452" s="255"/>
      <c r="BK452" s="255"/>
      <c r="BL452" s="255"/>
      <c r="BM452" s="255"/>
      <c r="BN452" s="255"/>
      <c r="BO452" s="255"/>
      <c r="BP452" s="255"/>
      <c r="BQ452" s="255"/>
      <c r="BR452" s="255"/>
      <c r="BS452" s="255"/>
      <c r="BT452" s="255"/>
      <c r="BU452" s="255"/>
      <c r="BV452" s="255"/>
      <c r="BW452" s="255"/>
      <c r="BX452" s="255"/>
      <c r="BY452" s="255"/>
      <c r="BZ452" s="255"/>
      <c r="CA452" s="255"/>
      <c r="CB452" s="255"/>
      <c r="CC452" s="255"/>
      <c r="CD452" s="255"/>
      <c r="CE452" s="255"/>
      <c r="CF452" s="255"/>
      <c r="CG452" s="255"/>
      <c r="CH452" s="255"/>
      <c r="CI452" s="255"/>
      <c r="CJ452" s="255"/>
      <c r="CK452" s="255"/>
      <c r="CL452" s="255"/>
      <c r="CM452" s="255"/>
      <c r="CN452" s="255"/>
      <c r="CO452" s="255"/>
      <c r="CP452" s="255"/>
      <c r="CQ452" s="255"/>
      <c r="CR452" s="255"/>
      <c r="CS452" s="255"/>
      <c r="CT452" s="255"/>
      <c r="CU452" s="255"/>
      <c r="CV452" s="255"/>
      <c r="CW452" s="255"/>
      <c r="CX452" s="255"/>
      <c r="CY452" s="255"/>
      <c r="CZ452" s="255"/>
      <c r="DA452" s="255"/>
      <c r="DB452" s="255"/>
      <c r="DC452" s="255"/>
      <c r="DD452" s="255"/>
      <c r="DE452" s="255"/>
      <c r="DF452" s="255"/>
      <c r="DG452" s="255"/>
      <c r="DH452" s="255"/>
      <c r="DI452" s="255"/>
      <c r="DJ452" s="255"/>
      <c r="DK452" s="255"/>
      <c r="DL452" s="255"/>
      <c r="DM452" s="255"/>
      <c r="DN452" s="255"/>
      <c r="DO452" s="255"/>
      <c r="DP452" s="255"/>
      <c r="DQ452" s="255"/>
      <c r="DR452" s="255"/>
      <c r="DS452" s="255"/>
      <c r="DT452" s="255"/>
      <c r="DU452" s="255"/>
      <c r="DV452" s="255"/>
      <c r="DW452" s="255"/>
      <c r="DX452" s="255"/>
      <c r="DY452" s="255"/>
      <c r="DZ452" s="255"/>
      <c r="EA452" s="255"/>
      <c r="EB452" s="255"/>
      <c r="EC452" s="255"/>
      <c r="ED452" s="255"/>
      <c r="EE452" s="255"/>
      <c r="EF452" s="255"/>
      <c r="EG452" s="255"/>
      <c r="EH452" s="255"/>
      <c r="EI452" s="255"/>
      <c r="EJ452" s="255"/>
      <c r="EK452" s="255"/>
    </row>
    <row r="453" spans="1:141" x14ac:dyDescent="0.2">
      <c r="A453" s="40">
        <v>336</v>
      </c>
      <c r="B453" s="56" t="s">
        <v>181</v>
      </c>
      <c r="C453" s="54" t="s">
        <v>153</v>
      </c>
      <c r="D453" s="19">
        <v>1</v>
      </c>
      <c r="E453" s="307">
        <v>120848</v>
      </c>
      <c r="F453" s="303">
        <f t="shared" si="11"/>
        <v>120848</v>
      </c>
    </row>
    <row r="454" spans="1:141" x14ac:dyDescent="0.2">
      <c r="A454" s="40">
        <v>337</v>
      </c>
      <c r="B454" s="56" t="s">
        <v>182</v>
      </c>
      <c r="C454" s="54" t="s">
        <v>153</v>
      </c>
      <c r="D454" s="19">
        <v>1</v>
      </c>
      <c r="E454" s="307">
        <v>155400</v>
      </c>
      <c r="F454" s="303">
        <f t="shared" si="11"/>
        <v>155400</v>
      </c>
    </row>
    <row r="455" spans="1:141" x14ac:dyDescent="0.2">
      <c r="A455" s="40">
        <v>338</v>
      </c>
      <c r="B455" s="56" t="s">
        <v>183</v>
      </c>
      <c r="C455" s="54" t="s">
        <v>153</v>
      </c>
      <c r="D455" s="19">
        <v>1</v>
      </c>
      <c r="E455" s="307">
        <v>162480</v>
      </c>
      <c r="F455" s="303">
        <f t="shared" si="11"/>
        <v>162480</v>
      </c>
    </row>
    <row r="456" spans="1:141" x14ac:dyDescent="0.2">
      <c r="A456" s="40">
        <v>339</v>
      </c>
      <c r="B456" s="55" t="s">
        <v>184</v>
      </c>
      <c r="C456" s="54" t="s">
        <v>156</v>
      </c>
      <c r="D456" s="19">
        <v>1</v>
      </c>
      <c r="E456" s="307">
        <v>38858</v>
      </c>
      <c r="F456" s="303">
        <f t="shared" si="11"/>
        <v>38858</v>
      </c>
    </row>
    <row r="457" spans="1:141" x14ac:dyDescent="0.2">
      <c r="A457" s="40">
        <v>340</v>
      </c>
      <c r="B457" s="55" t="s">
        <v>185</v>
      </c>
      <c r="C457" s="54" t="s">
        <v>153</v>
      </c>
      <c r="D457" s="19">
        <v>1</v>
      </c>
      <c r="E457" s="307">
        <v>109737</v>
      </c>
      <c r="F457" s="303">
        <f t="shared" si="11"/>
        <v>109737</v>
      </c>
    </row>
    <row r="458" spans="1:141" x14ac:dyDescent="0.2">
      <c r="A458" s="40">
        <v>341</v>
      </c>
      <c r="B458" s="55" t="s">
        <v>186</v>
      </c>
      <c r="C458" s="54" t="s">
        <v>153</v>
      </c>
      <c r="D458" s="19">
        <v>1</v>
      </c>
      <c r="E458" s="307">
        <v>336400</v>
      </c>
      <c r="F458" s="303">
        <f t="shared" si="11"/>
        <v>336400</v>
      </c>
    </row>
    <row r="459" spans="1:141" ht="30.6" x14ac:dyDescent="0.2">
      <c r="A459" s="40">
        <v>342</v>
      </c>
      <c r="B459" s="55" t="s">
        <v>187</v>
      </c>
      <c r="C459" s="54" t="s">
        <v>153</v>
      </c>
      <c r="D459" s="19">
        <v>1</v>
      </c>
      <c r="E459" s="307">
        <v>3059951</v>
      </c>
      <c r="F459" s="303">
        <f t="shared" si="11"/>
        <v>3059951</v>
      </c>
    </row>
    <row r="460" spans="1:141" x14ac:dyDescent="0.2">
      <c r="A460" s="40">
        <v>343</v>
      </c>
      <c r="B460" s="55" t="s">
        <v>188</v>
      </c>
      <c r="C460" s="54" t="s">
        <v>156</v>
      </c>
      <c r="D460" s="19">
        <v>1</v>
      </c>
      <c r="E460" s="307">
        <v>29260</v>
      </c>
      <c r="F460" s="303">
        <f t="shared" si="11"/>
        <v>29260</v>
      </c>
    </row>
    <row r="461" spans="1:141" x14ac:dyDescent="0.2">
      <c r="A461" s="40">
        <v>344</v>
      </c>
      <c r="B461" s="55" t="s">
        <v>189</v>
      </c>
      <c r="C461" s="54" t="s">
        <v>156</v>
      </c>
      <c r="D461" s="19">
        <v>1</v>
      </c>
      <c r="E461" s="307">
        <v>17864</v>
      </c>
      <c r="F461" s="303">
        <f t="shared" si="11"/>
        <v>17864</v>
      </c>
    </row>
    <row r="462" spans="1:141" x14ac:dyDescent="0.2">
      <c r="A462" s="40">
        <v>345</v>
      </c>
      <c r="B462" s="56" t="s">
        <v>190</v>
      </c>
      <c r="C462" s="54" t="s">
        <v>156</v>
      </c>
      <c r="D462" s="19">
        <v>1</v>
      </c>
      <c r="E462" s="307">
        <v>22911</v>
      </c>
      <c r="F462" s="303">
        <f t="shared" si="11"/>
        <v>22911</v>
      </c>
    </row>
    <row r="463" spans="1:141" x14ac:dyDescent="0.2">
      <c r="A463" s="40">
        <v>346</v>
      </c>
      <c r="B463" s="56" t="s">
        <v>191</v>
      </c>
      <c r="C463" s="54" t="s">
        <v>156</v>
      </c>
      <c r="D463" s="19">
        <v>1</v>
      </c>
      <c r="E463" s="307">
        <v>33600</v>
      </c>
      <c r="F463" s="303">
        <f t="shared" si="11"/>
        <v>33600</v>
      </c>
    </row>
    <row r="464" spans="1:141" x14ac:dyDescent="0.2">
      <c r="A464" s="40">
        <v>347</v>
      </c>
      <c r="B464" s="56" t="s">
        <v>192</v>
      </c>
      <c r="C464" s="54" t="s">
        <v>156</v>
      </c>
      <c r="D464" s="19">
        <v>1</v>
      </c>
      <c r="E464" s="307">
        <v>51484</v>
      </c>
      <c r="F464" s="303">
        <f t="shared" si="11"/>
        <v>51484</v>
      </c>
    </row>
    <row r="465" spans="1:141" x14ac:dyDescent="0.2">
      <c r="A465" s="40">
        <v>348</v>
      </c>
      <c r="B465" s="56" t="s">
        <v>193</v>
      </c>
      <c r="C465" s="54" t="s">
        <v>156</v>
      </c>
      <c r="D465" s="19">
        <v>1</v>
      </c>
      <c r="E465" s="307">
        <v>84207</v>
      </c>
      <c r="F465" s="303">
        <f t="shared" si="11"/>
        <v>84207</v>
      </c>
    </row>
    <row r="466" spans="1:141" ht="20.399999999999999" x14ac:dyDescent="0.2">
      <c r="A466" s="40">
        <v>349</v>
      </c>
      <c r="B466" s="56" t="s">
        <v>194</v>
      </c>
      <c r="C466" s="54" t="s">
        <v>153</v>
      </c>
      <c r="D466" s="19">
        <v>1</v>
      </c>
      <c r="E466" s="307">
        <v>306600</v>
      </c>
      <c r="F466" s="303">
        <f t="shared" si="11"/>
        <v>306600</v>
      </c>
    </row>
    <row r="467" spans="1:141" ht="20.399999999999999" x14ac:dyDescent="0.2">
      <c r="A467" s="40">
        <v>350</v>
      </c>
      <c r="B467" s="55" t="s">
        <v>195</v>
      </c>
      <c r="C467" s="54" t="s">
        <v>153</v>
      </c>
      <c r="D467" s="19">
        <v>1</v>
      </c>
      <c r="E467" s="307">
        <v>404089</v>
      </c>
      <c r="F467" s="303">
        <f t="shared" si="11"/>
        <v>404089</v>
      </c>
    </row>
    <row r="468" spans="1:141" ht="20.399999999999999" x14ac:dyDescent="0.2">
      <c r="A468" s="40">
        <v>351</v>
      </c>
      <c r="B468" s="55" t="s">
        <v>196</v>
      </c>
      <c r="C468" s="54" t="s">
        <v>153</v>
      </c>
      <c r="D468" s="19">
        <v>1</v>
      </c>
      <c r="E468" s="307">
        <v>1803568</v>
      </c>
      <c r="F468" s="303">
        <f t="shared" si="11"/>
        <v>1803568</v>
      </c>
    </row>
    <row r="469" spans="1:141" ht="20.399999999999999" x14ac:dyDescent="0.2">
      <c r="A469" s="40">
        <v>352</v>
      </c>
      <c r="B469" s="55" t="s">
        <v>197</v>
      </c>
      <c r="C469" s="54" t="s">
        <v>153</v>
      </c>
      <c r="D469" s="19">
        <v>1</v>
      </c>
      <c r="E469" s="307">
        <v>1533604</v>
      </c>
      <c r="F469" s="303">
        <f t="shared" si="11"/>
        <v>1533604</v>
      </c>
    </row>
    <row r="470" spans="1:141" ht="20.399999999999999" x14ac:dyDescent="0.2">
      <c r="A470" s="40">
        <v>353</v>
      </c>
      <c r="B470" s="56" t="s">
        <v>198</v>
      </c>
      <c r="C470" s="54" t="s">
        <v>153</v>
      </c>
      <c r="D470" s="19">
        <v>1</v>
      </c>
      <c r="E470" s="307">
        <v>1259300</v>
      </c>
      <c r="F470" s="303">
        <f t="shared" si="11"/>
        <v>1259300</v>
      </c>
    </row>
    <row r="471" spans="1:141" x14ac:dyDescent="0.2">
      <c r="A471" s="40">
        <v>354</v>
      </c>
      <c r="B471" s="56" t="s">
        <v>199</v>
      </c>
      <c r="C471" s="54" t="s">
        <v>153</v>
      </c>
      <c r="D471" s="19">
        <v>1</v>
      </c>
      <c r="E471" s="307">
        <v>129456</v>
      </c>
      <c r="F471" s="303">
        <f t="shared" si="11"/>
        <v>129456</v>
      </c>
    </row>
    <row r="472" spans="1:141" x14ac:dyDescent="0.2">
      <c r="A472" s="40">
        <v>355</v>
      </c>
      <c r="B472" s="56" t="s">
        <v>200</v>
      </c>
      <c r="C472" s="54" t="s">
        <v>153</v>
      </c>
      <c r="D472" s="19">
        <v>1</v>
      </c>
      <c r="E472" s="307">
        <v>347000</v>
      </c>
      <c r="F472" s="303">
        <f t="shared" si="11"/>
        <v>347000</v>
      </c>
    </row>
    <row r="473" spans="1:141" x14ac:dyDescent="0.2">
      <c r="A473" s="40">
        <v>356</v>
      </c>
      <c r="B473" s="56" t="s">
        <v>201</v>
      </c>
      <c r="C473" s="54" t="s">
        <v>153</v>
      </c>
      <c r="D473" s="19">
        <v>1</v>
      </c>
      <c r="E473" s="307">
        <v>845995</v>
      </c>
      <c r="F473" s="303">
        <f t="shared" si="11"/>
        <v>845995</v>
      </c>
    </row>
    <row r="474" spans="1:141" x14ac:dyDescent="0.2">
      <c r="A474" s="40">
        <v>357</v>
      </c>
      <c r="B474" s="56" t="s">
        <v>202</v>
      </c>
      <c r="C474" s="54" t="s">
        <v>153</v>
      </c>
      <c r="D474" s="19">
        <v>1</v>
      </c>
      <c r="E474" s="307">
        <v>292915</v>
      </c>
      <c r="F474" s="303">
        <f t="shared" si="11"/>
        <v>292915</v>
      </c>
    </row>
    <row r="475" spans="1:141" s="45" customFormat="1" ht="19.2" customHeight="1" x14ac:dyDescent="0.2">
      <c r="A475" s="334" t="s">
        <v>203</v>
      </c>
      <c r="B475" s="335"/>
      <c r="C475" s="43"/>
      <c r="D475" s="124"/>
      <c r="E475" s="312"/>
      <c r="F475" s="303">
        <f t="shared" si="11"/>
        <v>0</v>
      </c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  <c r="Q475" s="255"/>
      <c r="R475" s="255"/>
      <c r="S475" s="255"/>
      <c r="T475" s="255"/>
      <c r="U475" s="255"/>
      <c r="V475" s="255"/>
      <c r="W475" s="255"/>
      <c r="X475" s="255"/>
      <c r="Y475" s="255"/>
      <c r="Z475" s="255"/>
      <c r="AA475" s="255"/>
      <c r="AB475" s="255"/>
      <c r="AC475" s="255"/>
      <c r="AD475" s="255"/>
      <c r="AE475" s="255"/>
      <c r="AF475" s="255"/>
      <c r="AG475" s="255"/>
      <c r="AH475" s="255"/>
      <c r="AI475" s="255"/>
      <c r="AJ475" s="255"/>
      <c r="AK475" s="255"/>
      <c r="AL475" s="255"/>
      <c r="AM475" s="255"/>
      <c r="AN475" s="255"/>
      <c r="AO475" s="255"/>
      <c r="AP475" s="255"/>
      <c r="AQ475" s="255"/>
      <c r="AR475" s="255"/>
      <c r="AS475" s="255"/>
      <c r="AT475" s="255"/>
      <c r="AU475" s="255"/>
      <c r="AV475" s="255"/>
      <c r="AW475" s="255"/>
      <c r="AX475" s="255"/>
      <c r="AY475" s="255"/>
      <c r="AZ475" s="255"/>
      <c r="BA475" s="255"/>
      <c r="BB475" s="255"/>
      <c r="BC475" s="255"/>
      <c r="BD475" s="255"/>
      <c r="BE475" s="255"/>
      <c r="BF475" s="255"/>
      <c r="BG475" s="255"/>
      <c r="BH475" s="255"/>
      <c r="BI475" s="255"/>
      <c r="BJ475" s="255"/>
      <c r="BK475" s="255"/>
      <c r="BL475" s="255"/>
      <c r="BM475" s="255"/>
      <c r="BN475" s="255"/>
      <c r="BO475" s="255"/>
      <c r="BP475" s="255"/>
      <c r="BQ475" s="255"/>
      <c r="BR475" s="255"/>
      <c r="BS475" s="255"/>
      <c r="BT475" s="255"/>
      <c r="BU475" s="255"/>
      <c r="BV475" s="255"/>
      <c r="BW475" s="255"/>
      <c r="BX475" s="255"/>
      <c r="BY475" s="255"/>
      <c r="BZ475" s="255"/>
      <c r="CA475" s="255"/>
      <c r="CB475" s="255"/>
      <c r="CC475" s="255"/>
      <c r="CD475" s="255"/>
      <c r="CE475" s="255"/>
      <c r="CF475" s="255"/>
      <c r="CG475" s="255"/>
      <c r="CH475" s="255"/>
      <c r="CI475" s="255"/>
      <c r="CJ475" s="255"/>
      <c r="CK475" s="255"/>
      <c r="CL475" s="255"/>
      <c r="CM475" s="255"/>
      <c r="CN475" s="255"/>
      <c r="CO475" s="255"/>
      <c r="CP475" s="255"/>
      <c r="CQ475" s="255"/>
      <c r="CR475" s="255"/>
      <c r="CS475" s="255"/>
      <c r="CT475" s="255"/>
      <c r="CU475" s="255"/>
      <c r="CV475" s="255"/>
      <c r="CW475" s="255"/>
      <c r="CX475" s="255"/>
      <c r="CY475" s="255"/>
      <c r="CZ475" s="255"/>
      <c r="DA475" s="255"/>
      <c r="DB475" s="255"/>
      <c r="DC475" s="255"/>
      <c r="DD475" s="255"/>
      <c r="DE475" s="255"/>
      <c r="DF475" s="255"/>
      <c r="DG475" s="255"/>
      <c r="DH475" s="255"/>
      <c r="DI475" s="255"/>
      <c r="DJ475" s="255"/>
      <c r="DK475" s="255"/>
      <c r="DL475" s="255"/>
      <c r="DM475" s="255"/>
      <c r="DN475" s="255"/>
      <c r="DO475" s="255"/>
      <c r="DP475" s="255"/>
      <c r="DQ475" s="255"/>
      <c r="DR475" s="255"/>
      <c r="DS475" s="255"/>
      <c r="DT475" s="255"/>
      <c r="DU475" s="255"/>
      <c r="DV475" s="255"/>
      <c r="DW475" s="255"/>
      <c r="DX475" s="255"/>
      <c r="DY475" s="255"/>
      <c r="DZ475" s="255"/>
      <c r="EA475" s="255"/>
      <c r="EB475" s="255"/>
      <c r="EC475" s="255"/>
      <c r="ED475" s="255"/>
      <c r="EE475" s="255"/>
      <c r="EF475" s="255"/>
      <c r="EG475" s="255"/>
      <c r="EH475" s="255"/>
      <c r="EI475" s="255"/>
      <c r="EJ475" s="255"/>
      <c r="EK475" s="255"/>
    </row>
    <row r="476" spans="1:141" ht="20.399999999999999" x14ac:dyDescent="0.2">
      <c r="A476" s="40">
        <v>358</v>
      </c>
      <c r="B476" s="55" t="s">
        <v>204</v>
      </c>
      <c r="C476" s="54" t="s">
        <v>152</v>
      </c>
      <c r="D476" s="19">
        <v>1</v>
      </c>
      <c r="E476" s="307">
        <v>200857</v>
      </c>
      <c r="F476" s="303">
        <f t="shared" si="11"/>
        <v>200857</v>
      </c>
    </row>
    <row r="477" spans="1:141" ht="20.399999999999999" x14ac:dyDescent="0.2">
      <c r="A477" s="40">
        <v>359</v>
      </c>
      <c r="B477" s="55" t="s">
        <v>205</v>
      </c>
      <c r="C477" s="54" t="s">
        <v>153</v>
      </c>
      <c r="D477" s="19">
        <v>1</v>
      </c>
      <c r="E477" s="307">
        <v>101149</v>
      </c>
      <c r="F477" s="303">
        <f t="shared" si="11"/>
        <v>101149</v>
      </c>
    </row>
    <row r="478" spans="1:141" x14ac:dyDescent="0.2">
      <c r="A478" s="40">
        <v>360</v>
      </c>
      <c r="B478" s="55" t="s">
        <v>206</v>
      </c>
      <c r="C478" s="54" t="s">
        <v>152</v>
      </c>
      <c r="D478" s="19">
        <v>1</v>
      </c>
      <c r="E478" s="307">
        <v>56675</v>
      </c>
      <c r="F478" s="303">
        <f t="shared" si="11"/>
        <v>56675</v>
      </c>
    </row>
    <row r="479" spans="1:141" ht="20.399999999999999" x14ac:dyDescent="0.2">
      <c r="A479" s="40">
        <v>361</v>
      </c>
      <c r="B479" s="55" t="s">
        <v>207</v>
      </c>
      <c r="C479" s="54" t="s">
        <v>156</v>
      </c>
      <c r="D479" s="19">
        <v>1</v>
      </c>
      <c r="E479" s="307">
        <v>108290</v>
      </c>
      <c r="F479" s="303">
        <f t="shared" si="11"/>
        <v>108290</v>
      </c>
    </row>
    <row r="480" spans="1:141" x14ac:dyDescent="0.2">
      <c r="A480" s="40">
        <v>362</v>
      </c>
      <c r="B480" s="55" t="s">
        <v>341</v>
      </c>
      <c r="C480" s="54" t="s">
        <v>153</v>
      </c>
      <c r="D480" s="19">
        <v>1</v>
      </c>
      <c r="E480" s="307">
        <v>145800</v>
      </c>
      <c r="F480" s="303">
        <f t="shared" si="11"/>
        <v>145800</v>
      </c>
    </row>
    <row r="481" spans="1:141" ht="20.399999999999999" x14ac:dyDescent="0.2">
      <c r="A481" s="40">
        <v>363</v>
      </c>
      <c r="B481" s="55" t="s">
        <v>342</v>
      </c>
      <c r="C481" s="54" t="s">
        <v>156</v>
      </c>
      <c r="D481" s="19">
        <v>1</v>
      </c>
      <c r="E481" s="307">
        <v>182600</v>
      </c>
      <c r="F481" s="303">
        <f t="shared" si="11"/>
        <v>182600</v>
      </c>
    </row>
    <row r="482" spans="1:141" ht="20.399999999999999" x14ac:dyDescent="0.2">
      <c r="A482" s="40">
        <v>364</v>
      </c>
      <c r="B482" s="56" t="s">
        <v>210</v>
      </c>
      <c r="C482" s="54" t="s">
        <v>152</v>
      </c>
      <c r="D482" s="19">
        <v>1</v>
      </c>
      <c r="E482" s="307">
        <v>256452</v>
      </c>
      <c r="F482" s="303">
        <f t="shared" si="11"/>
        <v>256452</v>
      </c>
    </row>
    <row r="483" spans="1:141" ht="20.399999999999999" x14ac:dyDescent="0.2">
      <c r="A483" s="40">
        <v>365</v>
      </c>
      <c r="B483" s="56" t="s">
        <v>211</v>
      </c>
      <c r="C483" s="54" t="s">
        <v>152</v>
      </c>
      <c r="D483" s="19">
        <v>1</v>
      </c>
      <c r="E483" s="307">
        <v>222870</v>
      </c>
      <c r="F483" s="303">
        <f t="shared" si="11"/>
        <v>222870</v>
      </c>
    </row>
    <row r="484" spans="1:141" ht="20.399999999999999" x14ac:dyDescent="0.2">
      <c r="A484" s="40">
        <v>366</v>
      </c>
      <c r="B484" s="56" t="s">
        <v>343</v>
      </c>
      <c r="C484" s="54" t="s">
        <v>152</v>
      </c>
      <c r="D484" s="19">
        <v>1</v>
      </c>
      <c r="E484" s="307">
        <v>211919</v>
      </c>
      <c r="F484" s="303">
        <f t="shared" si="11"/>
        <v>211919</v>
      </c>
    </row>
    <row r="485" spans="1:141" ht="20.399999999999999" x14ac:dyDescent="0.2">
      <c r="A485" s="40">
        <v>367</v>
      </c>
      <c r="B485" s="56" t="s">
        <v>213</v>
      </c>
      <c r="C485" s="54" t="s">
        <v>153</v>
      </c>
      <c r="D485" s="19">
        <v>1</v>
      </c>
      <c r="E485" s="307">
        <v>128033</v>
      </c>
      <c r="F485" s="303">
        <f t="shared" si="11"/>
        <v>128033</v>
      </c>
    </row>
    <row r="486" spans="1:141" ht="20.399999999999999" x14ac:dyDescent="0.2">
      <c r="A486" s="40">
        <v>368</v>
      </c>
      <c r="B486" s="56" t="s">
        <v>214</v>
      </c>
      <c r="C486" s="54" t="s">
        <v>153</v>
      </c>
      <c r="D486" s="19">
        <v>1</v>
      </c>
      <c r="E486" s="307">
        <v>173143</v>
      </c>
      <c r="F486" s="303">
        <f t="shared" si="11"/>
        <v>173143</v>
      </c>
    </row>
    <row r="487" spans="1:141" s="45" customFormat="1" ht="19.2" customHeight="1" x14ac:dyDescent="0.2">
      <c r="A487" s="334" t="s">
        <v>72</v>
      </c>
      <c r="B487" s="335"/>
      <c r="C487" s="43"/>
      <c r="D487" s="124"/>
      <c r="E487" s="312">
        <v>0</v>
      </c>
      <c r="F487" s="303">
        <f t="shared" si="11"/>
        <v>0</v>
      </c>
      <c r="G487" s="255"/>
      <c r="H487" s="255"/>
      <c r="I487" s="255"/>
      <c r="J487" s="255"/>
      <c r="K487" s="255"/>
      <c r="L487" s="255"/>
      <c r="M487" s="255"/>
      <c r="N487" s="255"/>
      <c r="O487" s="255"/>
      <c r="P487" s="255"/>
      <c r="Q487" s="255"/>
      <c r="R487" s="255"/>
      <c r="S487" s="255"/>
      <c r="T487" s="255"/>
      <c r="U487" s="255"/>
      <c r="V487" s="255"/>
      <c r="W487" s="255"/>
      <c r="X487" s="255"/>
      <c r="Y487" s="255"/>
      <c r="Z487" s="255"/>
      <c r="AA487" s="255"/>
      <c r="AB487" s="255"/>
      <c r="AC487" s="255"/>
      <c r="AD487" s="255"/>
      <c r="AE487" s="255"/>
      <c r="AF487" s="255"/>
      <c r="AG487" s="255"/>
      <c r="AH487" s="255"/>
      <c r="AI487" s="255"/>
      <c r="AJ487" s="255"/>
      <c r="AK487" s="255"/>
      <c r="AL487" s="255"/>
      <c r="AM487" s="255"/>
      <c r="AN487" s="255"/>
      <c r="AO487" s="255"/>
      <c r="AP487" s="255"/>
      <c r="AQ487" s="255"/>
      <c r="AR487" s="255"/>
      <c r="AS487" s="255"/>
      <c r="AT487" s="255"/>
      <c r="AU487" s="255"/>
      <c r="AV487" s="255"/>
      <c r="AW487" s="255"/>
      <c r="AX487" s="255"/>
      <c r="AY487" s="255"/>
      <c r="AZ487" s="255"/>
      <c r="BA487" s="255"/>
      <c r="BB487" s="255"/>
      <c r="BC487" s="255"/>
      <c r="BD487" s="255"/>
      <c r="BE487" s="255"/>
      <c r="BF487" s="255"/>
      <c r="BG487" s="255"/>
      <c r="BH487" s="255"/>
      <c r="BI487" s="255"/>
      <c r="BJ487" s="255"/>
      <c r="BK487" s="255"/>
      <c r="BL487" s="255"/>
      <c r="BM487" s="255"/>
      <c r="BN487" s="255"/>
      <c r="BO487" s="255"/>
      <c r="BP487" s="255"/>
      <c r="BQ487" s="255"/>
      <c r="BR487" s="255"/>
      <c r="BS487" s="255"/>
      <c r="BT487" s="255"/>
      <c r="BU487" s="255"/>
      <c r="BV487" s="255"/>
      <c r="BW487" s="255"/>
      <c r="BX487" s="255"/>
      <c r="BY487" s="255"/>
      <c r="BZ487" s="255"/>
      <c r="CA487" s="255"/>
      <c r="CB487" s="255"/>
      <c r="CC487" s="255"/>
      <c r="CD487" s="255"/>
      <c r="CE487" s="255"/>
      <c r="CF487" s="255"/>
      <c r="CG487" s="255"/>
      <c r="CH487" s="255"/>
      <c r="CI487" s="255"/>
      <c r="CJ487" s="255"/>
      <c r="CK487" s="255"/>
      <c r="CL487" s="255"/>
      <c r="CM487" s="255"/>
      <c r="CN487" s="255"/>
      <c r="CO487" s="255"/>
      <c r="CP487" s="255"/>
      <c r="CQ487" s="255"/>
      <c r="CR487" s="255"/>
      <c r="CS487" s="255"/>
      <c r="CT487" s="255"/>
      <c r="CU487" s="255"/>
      <c r="CV487" s="255"/>
      <c r="CW487" s="255"/>
      <c r="CX487" s="255"/>
      <c r="CY487" s="255"/>
      <c r="CZ487" s="255"/>
      <c r="DA487" s="255"/>
      <c r="DB487" s="255"/>
      <c r="DC487" s="255"/>
      <c r="DD487" s="255"/>
      <c r="DE487" s="255"/>
      <c r="DF487" s="255"/>
      <c r="DG487" s="255"/>
      <c r="DH487" s="255"/>
      <c r="DI487" s="255"/>
      <c r="DJ487" s="255"/>
      <c r="DK487" s="255"/>
      <c r="DL487" s="255"/>
      <c r="DM487" s="255"/>
      <c r="DN487" s="255"/>
      <c r="DO487" s="255"/>
      <c r="DP487" s="255"/>
      <c r="DQ487" s="255"/>
      <c r="DR487" s="255"/>
      <c r="DS487" s="255"/>
      <c r="DT487" s="255"/>
      <c r="DU487" s="255"/>
      <c r="DV487" s="255"/>
      <c r="DW487" s="255"/>
      <c r="DX487" s="255"/>
      <c r="DY487" s="255"/>
      <c r="DZ487" s="255"/>
      <c r="EA487" s="255"/>
      <c r="EB487" s="255"/>
      <c r="EC487" s="255"/>
      <c r="ED487" s="255"/>
      <c r="EE487" s="255"/>
      <c r="EF487" s="255"/>
      <c r="EG487" s="255"/>
      <c r="EH487" s="255"/>
      <c r="EI487" s="255"/>
      <c r="EJ487" s="255"/>
      <c r="EK487" s="255"/>
    </row>
    <row r="488" spans="1:141" x14ac:dyDescent="0.2">
      <c r="A488" s="40">
        <v>369</v>
      </c>
      <c r="B488" s="55" t="s">
        <v>344</v>
      </c>
      <c r="C488" s="54" t="s">
        <v>156</v>
      </c>
      <c r="D488" s="19">
        <v>1</v>
      </c>
      <c r="E488" s="307">
        <v>76604</v>
      </c>
      <c r="F488" s="303">
        <f t="shared" si="11"/>
        <v>76604</v>
      </c>
    </row>
    <row r="489" spans="1:141" ht="20.399999999999999" x14ac:dyDescent="0.2">
      <c r="A489" s="40">
        <v>370</v>
      </c>
      <c r="B489" s="55" t="s">
        <v>216</v>
      </c>
      <c r="C489" s="54" t="s">
        <v>153</v>
      </c>
      <c r="D489" s="19">
        <v>1</v>
      </c>
      <c r="E489" s="307">
        <v>105600</v>
      </c>
      <c r="F489" s="303">
        <f t="shared" si="11"/>
        <v>105600</v>
      </c>
    </row>
    <row r="490" spans="1:141" s="45" customFormat="1" ht="19.2" customHeight="1" x14ac:dyDescent="0.2">
      <c r="A490" s="334" t="s">
        <v>217</v>
      </c>
      <c r="B490" s="335"/>
      <c r="C490" s="43"/>
      <c r="D490" s="124"/>
      <c r="E490" s="312"/>
      <c r="F490" s="303">
        <f t="shared" si="11"/>
        <v>0</v>
      </c>
      <c r="G490" s="255"/>
      <c r="H490" s="255"/>
      <c r="I490" s="255"/>
      <c r="J490" s="255"/>
      <c r="K490" s="255"/>
      <c r="L490" s="255"/>
      <c r="M490" s="255"/>
      <c r="N490" s="255"/>
      <c r="O490" s="255"/>
      <c r="P490" s="255"/>
      <c r="Q490" s="255"/>
      <c r="R490" s="255"/>
      <c r="S490" s="255"/>
      <c r="T490" s="255"/>
      <c r="U490" s="255"/>
      <c r="V490" s="255"/>
      <c r="W490" s="255"/>
      <c r="X490" s="255"/>
      <c r="Y490" s="255"/>
      <c r="Z490" s="255"/>
      <c r="AA490" s="255"/>
      <c r="AB490" s="255"/>
      <c r="AC490" s="255"/>
      <c r="AD490" s="255"/>
      <c r="AE490" s="255"/>
      <c r="AF490" s="255"/>
      <c r="AG490" s="255"/>
      <c r="AH490" s="255"/>
      <c r="AI490" s="255"/>
      <c r="AJ490" s="255"/>
      <c r="AK490" s="255"/>
      <c r="AL490" s="255"/>
      <c r="AM490" s="255"/>
      <c r="AN490" s="255"/>
      <c r="AO490" s="255"/>
      <c r="AP490" s="255"/>
      <c r="AQ490" s="255"/>
      <c r="AR490" s="255"/>
      <c r="AS490" s="255"/>
      <c r="AT490" s="255"/>
      <c r="AU490" s="255"/>
      <c r="AV490" s="255"/>
      <c r="AW490" s="255"/>
      <c r="AX490" s="255"/>
      <c r="AY490" s="255"/>
      <c r="AZ490" s="255"/>
      <c r="BA490" s="255"/>
      <c r="BB490" s="255"/>
      <c r="BC490" s="255"/>
      <c r="BD490" s="255"/>
      <c r="BE490" s="255"/>
      <c r="BF490" s="255"/>
      <c r="BG490" s="255"/>
      <c r="BH490" s="255"/>
      <c r="BI490" s="255"/>
      <c r="BJ490" s="255"/>
      <c r="BK490" s="255"/>
      <c r="BL490" s="255"/>
      <c r="BM490" s="255"/>
      <c r="BN490" s="255"/>
      <c r="BO490" s="255"/>
      <c r="BP490" s="255"/>
      <c r="BQ490" s="255"/>
      <c r="BR490" s="255"/>
      <c r="BS490" s="255"/>
      <c r="BT490" s="255"/>
      <c r="BU490" s="255"/>
      <c r="BV490" s="255"/>
      <c r="BW490" s="255"/>
      <c r="BX490" s="255"/>
      <c r="BY490" s="255"/>
      <c r="BZ490" s="255"/>
      <c r="CA490" s="255"/>
      <c r="CB490" s="255"/>
      <c r="CC490" s="255"/>
      <c r="CD490" s="255"/>
      <c r="CE490" s="255"/>
      <c r="CF490" s="255"/>
      <c r="CG490" s="255"/>
      <c r="CH490" s="255"/>
      <c r="CI490" s="255"/>
      <c r="CJ490" s="255"/>
      <c r="CK490" s="255"/>
      <c r="CL490" s="255"/>
      <c r="CM490" s="255"/>
      <c r="CN490" s="255"/>
      <c r="CO490" s="255"/>
      <c r="CP490" s="255"/>
      <c r="CQ490" s="255"/>
      <c r="CR490" s="255"/>
      <c r="CS490" s="255"/>
      <c r="CT490" s="255"/>
      <c r="CU490" s="255"/>
      <c r="CV490" s="255"/>
      <c r="CW490" s="255"/>
      <c r="CX490" s="255"/>
      <c r="CY490" s="255"/>
      <c r="CZ490" s="255"/>
      <c r="DA490" s="255"/>
      <c r="DB490" s="255"/>
      <c r="DC490" s="255"/>
      <c r="DD490" s="255"/>
      <c r="DE490" s="255"/>
      <c r="DF490" s="255"/>
      <c r="DG490" s="255"/>
      <c r="DH490" s="255"/>
      <c r="DI490" s="255"/>
      <c r="DJ490" s="255"/>
      <c r="DK490" s="255"/>
      <c r="DL490" s="255"/>
      <c r="DM490" s="255"/>
      <c r="DN490" s="255"/>
      <c r="DO490" s="255"/>
      <c r="DP490" s="255"/>
      <c r="DQ490" s="255"/>
      <c r="DR490" s="255"/>
      <c r="DS490" s="255"/>
      <c r="DT490" s="255"/>
      <c r="DU490" s="255"/>
      <c r="DV490" s="255"/>
      <c r="DW490" s="255"/>
      <c r="DX490" s="255"/>
      <c r="DY490" s="255"/>
      <c r="DZ490" s="255"/>
      <c r="EA490" s="255"/>
      <c r="EB490" s="255"/>
      <c r="EC490" s="255"/>
      <c r="ED490" s="255"/>
      <c r="EE490" s="255"/>
      <c r="EF490" s="255"/>
      <c r="EG490" s="255"/>
      <c r="EH490" s="255"/>
      <c r="EI490" s="255"/>
      <c r="EJ490" s="255"/>
      <c r="EK490" s="255"/>
    </row>
    <row r="491" spans="1:141" ht="20.399999999999999" x14ac:dyDescent="0.2">
      <c r="A491" s="40">
        <v>371</v>
      </c>
      <c r="B491" s="56" t="s">
        <v>345</v>
      </c>
      <c r="C491" s="54" t="s">
        <v>153</v>
      </c>
      <c r="D491" s="19">
        <v>1</v>
      </c>
      <c r="E491" s="307">
        <v>1639120</v>
      </c>
      <c r="F491" s="303">
        <f t="shared" ref="F491:F494" si="12">ROUND(E491,0)</f>
        <v>1639120</v>
      </c>
    </row>
    <row r="492" spans="1:141" s="45" customFormat="1" ht="19.2" customHeight="1" x14ac:dyDescent="0.2">
      <c r="A492" s="334" t="s">
        <v>218</v>
      </c>
      <c r="B492" s="335"/>
      <c r="C492" s="43"/>
      <c r="D492" s="124"/>
      <c r="E492" s="312"/>
      <c r="F492" s="303">
        <f t="shared" si="12"/>
        <v>0</v>
      </c>
      <c r="G492" s="255"/>
      <c r="H492" s="255"/>
      <c r="I492" s="255"/>
      <c r="J492" s="255"/>
      <c r="K492" s="255"/>
      <c r="L492" s="255"/>
      <c r="M492" s="255"/>
      <c r="N492" s="255"/>
      <c r="O492" s="255"/>
      <c r="P492" s="255"/>
      <c r="Q492" s="255"/>
      <c r="R492" s="255"/>
      <c r="S492" s="255"/>
      <c r="T492" s="255"/>
      <c r="U492" s="255"/>
      <c r="V492" s="255"/>
      <c r="W492" s="255"/>
      <c r="X492" s="255"/>
      <c r="Y492" s="255"/>
      <c r="Z492" s="255"/>
      <c r="AA492" s="255"/>
      <c r="AB492" s="255"/>
      <c r="AC492" s="255"/>
      <c r="AD492" s="255"/>
      <c r="AE492" s="255"/>
      <c r="AF492" s="255"/>
      <c r="AG492" s="255"/>
      <c r="AH492" s="255"/>
      <c r="AI492" s="255"/>
      <c r="AJ492" s="255"/>
      <c r="AK492" s="255"/>
      <c r="AL492" s="255"/>
      <c r="AM492" s="255"/>
      <c r="AN492" s="255"/>
      <c r="AO492" s="255"/>
      <c r="AP492" s="255"/>
      <c r="AQ492" s="255"/>
      <c r="AR492" s="255"/>
      <c r="AS492" s="255"/>
      <c r="AT492" s="255"/>
      <c r="AU492" s="255"/>
      <c r="AV492" s="255"/>
      <c r="AW492" s="255"/>
      <c r="AX492" s="255"/>
      <c r="AY492" s="255"/>
      <c r="AZ492" s="255"/>
      <c r="BA492" s="255"/>
      <c r="BB492" s="255"/>
      <c r="BC492" s="255"/>
      <c r="BD492" s="255"/>
      <c r="BE492" s="255"/>
      <c r="BF492" s="255"/>
      <c r="BG492" s="255"/>
      <c r="BH492" s="255"/>
      <c r="BI492" s="255"/>
      <c r="BJ492" s="255"/>
      <c r="BK492" s="255"/>
      <c r="BL492" s="255"/>
      <c r="BM492" s="255"/>
      <c r="BN492" s="255"/>
      <c r="BO492" s="255"/>
      <c r="BP492" s="255"/>
      <c r="BQ492" s="255"/>
      <c r="BR492" s="255"/>
      <c r="BS492" s="255"/>
      <c r="BT492" s="255"/>
      <c r="BU492" s="255"/>
      <c r="BV492" s="255"/>
      <c r="BW492" s="255"/>
      <c r="BX492" s="255"/>
      <c r="BY492" s="255"/>
      <c r="BZ492" s="255"/>
      <c r="CA492" s="255"/>
      <c r="CB492" s="255"/>
      <c r="CC492" s="255"/>
      <c r="CD492" s="255"/>
      <c r="CE492" s="255"/>
      <c r="CF492" s="255"/>
      <c r="CG492" s="255"/>
      <c r="CH492" s="255"/>
      <c r="CI492" s="255"/>
      <c r="CJ492" s="255"/>
      <c r="CK492" s="255"/>
      <c r="CL492" s="255"/>
      <c r="CM492" s="255"/>
      <c r="CN492" s="255"/>
      <c r="CO492" s="255"/>
      <c r="CP492" s="255"/>
      <c r="CQ492" s="255"/>
      <c r="CR492" s="255"/>
      <c r="CS492" s="255"/>
      <c r="CT492" s="255"/>
      <c r="CU492" s="255"/>
      <c r="CV492" s="255"/>
      <c r="CW492" s="255"/>
      <c r="CX492" s="255"/>
      <c r="CY492" s="255"/>
      <c r="CZ492" s="255"/>
      <c r="DA492" s="255"/>
      <c r="DB492" s="255"/>
      <c r="DC492" s="255"/>
      <c r="DD492" s="255"/>
      <c r="DE492" s="255"/>
      <c r="DF492" s="255"/>
      <c r="DG492" s="255"/>
      <c r="DH492" s="255"/>
      <c r="DI492" s="255"/>
      <c r="DJ492" s="255"/>
      <c r="DK492" s="255"/>
      <c r="DL492" s="255"/>
      <c r="DM492" s="255"/>
      <c r="DN492" s="255"/>
      <c r="DO492" s="255"/>
      <c r="DP492" s="255"/>
      <c r="DQ492" s="255"/>
      <c r="DR492" s="255"/>
      <c r="DS492" s="255"/>
      <c r="DT492" s="255"/>
      <c r="DU492" s="255"/>
      <c r="DV492" s="255"/>
      <c r="DW492" s="255"/>
      <c r="DX492" s="255"/>
      <c r="DY492" s="255"/>
      <c r="DZ492" s="255"/>
      <c r="EA492" s="255"/>
      <c r="EB492" s="255"/>
      <c r="EC492" s="255"/>
      <c r="ED492" s="255"/>
      <c r="EE492" s="255"/>
      <c r="EF492" s="255"/>
      <c r="EG492" s="255"/>
      <c r="EH492" s="255"/>
      <c r="EI492" s="255"/>
      <c r="EJ492" s="255"/>
      <c r="EK492" s="255"/>
    </row>
    <row r="493" spans="1:141" ht="30.6" x14ac:dyDescent="0.2">
      <c r="A493" s="40">
        <v>372</v>
      </c>
      <c r="B493" s="56" t="s">
        <v>220</v>
      </c>
      <c r="C493" s="54" t="s">
        <v>153</v>
      </c>
      <c r="D493" s="19">
        <v>1</v>
      </c>
      <c r="E493" s="307">
        <v>2068720</v>
      </c>
      <c r="F493" s="303">
        <f t="shared" si="12"/>
        <v>2068720</v>
      </c>
    </row>
    <row r="494" spans="1:141" ht="32.4" customHeight="1" thickBot="1" x14ac:dyDescent="0.25">
      <c r="A494" s="40">
        <v>373</v>
      </c>
      <c r="B494" s="188" t="s">
        <v>346</v>
      </c>
      <c r="C494" s="189" t="s">
        <v>153</v>
      </c>
      <c r="D494" s="150">
        <v>1</v>
      </c>
      <c r="E494" s="308">
        <v>1557107</v>
      </c>
      <c r="F494" s="303">
        <f t="shared" si="12"/>
        <v>1557107</v>
      </c>
    </row>
    <row r="495" spans="1:141" ht="17.399999999999999" customHeight="1" x14ac:dyDescent="0.2">
      <c r="A495" s="131"/>
      <c r="B495" s="221" t="s">
        <v>777</v>
      </c>
      <c r="C495" s="155"/>
      <c r="D495" s="156"/>
      <c r="E495" s="260">
        <f>SUM(E362:E494)</f>
        <v>49512087</v>
      </c>
    </row>
    <row r="496" spans="1:141" ht="18.600000000000001" customHeight="1" x14ac:dyDescent="0.2">
      <c r="A496" s="131"/>
      <c r="B496" s="222" t="s">
        <v>779</v>
      </c>
      <c r="C496" s="130">
        <v>0.14000000000000001</v>
      </c>
      <c r="D496" s="19"/>
      <c r="E496" s="261">
        <f>E495*C496</f>
        <v>6931692.1800000006</v>
      </c>
      <c r="F496" s="302" t="s">
        <v>789</v>
      </c>
    </row>
    <row r="497" spans="1:141" ht="18" customHeight="1" x14ac:dyDescent="0.2">
      <c r="A497" s="131"/>
      <c r="B497" s="222" t="s">
        <v>780</v>
      </c>
      <c r="C497" s="130">
        <v>0.03</v>
      </c>
      <c r="D497" s="19"/>
      <c r="E497" s="261">
        <f>E495*C497</f>
        <v>1485362.6099999999</v>
      </c>
    </row>
    <row r="498" spans="1:141" ht="18" customHeight="1" x14ac:dyDescent="0.2">
      <c r="A498" s="131"/>
      <c r="B498" s="222" t="s">
        <v>781</v>
      </c>
      <c r="C498" s="130">
        <v>0.05</v>
      </c>
      <c r="D498" s="19"/>
      <c r="E498" s="261">
        <f>E495*C498</f>
        <v>2475604.35</v>
      </c>
    </row>
    <row r="499" spans="1:141" ht="18" customHeight="1" x14ac:dyDescent="0.2">
      <c r="A499" s="131"/>
      <c r="B499" s="222" t="s">
        <v>782</v>
      </c>
      <c r="C499" s="130">
        <v>0.19</v>
      </c>
      <c r="D499" s="19"/>
      <c r="E499" s="261">
        <f>E498*C499</f>
        <v>470364.82650000002</v>
      </c>
    </row>
    <row r="500" spans="1:141" ht="15.6" customHeight="1" x14ac:dyDescent="0.2">
      <c r="A500" s="131"/>
      <c r="B500" s="222" t="s">
        <v>783</v>
      </c>
      <c r="C500" s="51"/>
      <c r="D500" s="19"/>
      <c r="E500" s="261">
        <f>SUM(E496:E499)</f>
        <v>11363023.966500001</v>
      </c>
    </row>
    <row r="501" spans="1:141" ht="18.600000000000001" customHeight="1" thickBot="1" x14ac:dyDescent="0.25">
      <c r="A501" s="131"/>
      <c r="B501" s="271" t="s">
        <v>778</v>
      </c>
      <c r="C501" s="272"/>
      <c r="D501" s="273"/>
      <c r="E501" s="270">
        <f>E495+E500</f>
        <v>60875110.966499999</v>
      </c>
    </row>
    <row r="502" spans="1:141" ht="39.6" customHeight="1" thickBot="1" x14ac:dyDescent="0.25">
      <c r="A502" s="202"/>
      <c r="B502" s="236"/>
      <c r="C502" s="98"/>
      <c r="D502" s="99"/>
      <c r="E502" s="313"/>
    </row>
    <row r="503" spans="1:141" s="60" customFormat="1" ht="19.2" customHeight="1" thickBot="1" x14ac:dyDescent="0.25">
      <c r="A503" s="336" t="s">
        <v>347</v>
      </c>
      <c r="B503" s="337"/>
      <c r="C503" s="183"/>
      <c r="D503" s="184"/>
      <c r="E503" s="316"/>
      <c r="F503" s="302"/>
      <c r="G503" s="255"/>
      <c r="H503" s="255"/>
      <c r="I503" s="255"/>
      <c r="J503" s="255"/>
      <c r="K503" s="255"/>
      <c r="L503" s="255"/>
      <c r="M503" s="255"/>
      <c r="N503" s="255"/>
      <c r="O503" s="255"/>
      <c r="P503" s="255"/>
      <c r="Q503" s="255"/>
      <c r="R503" s="255"/>
      <c r="S503" s="255"/>
      <c r="T503" s="255"/>
      <c r="U503" s="255"/>
      <c r="V503" s="255"/>
      <c r="W503" s="255"/>
      <c r="X503" s="255"/>
      <c r="Y503" s="255"/>
      <c r="Z503" s="255"/>
      <c r="AA503" s="255"/>
      <c r="AB503" s="255"/>
      <c r="AC503" s="255"/>
      <c r="AD503" s="255"/>
      <c r="AE503" s="255"/>
      <c r="AF503" s="255"/>
      <c r="AG503" s="255"/>
      <c r="AH503" s="255"/>
      <c r="AI503" s="255"/>
      <c r="AJ503" s="255"/>
      <c r="AK503" s="255"/>
      <c r="AL503" s="255"/>
      <c r="AM503" s="255"/>
      <c r="AN503" s="255"/>
      <c r="AO503" s="255"/>
      <c r="AP503" s="255"/>
      <c r="AQ503" s="255"/>
      <c r="AR503" s="255"/>
      <c r="AS503" s="255"/>
      <c r="AT503" s="255"/>
      <c r="AU503" s="255"/>
      <c r="AV503" s="255"/>
      <c r="AW503" s="255"/>
      <c r="AX503" s="255"/>
      <c r="AY503" s="255"/>
      <c r="AZ503" s="255"/>
      <c r="BA503" s="255"/>
      <c r="BB503" s="255"/>
      <c r="BC503" s="255"/>
      <c r="BD503" s="255"/>
      <c r="BE503" s="255"/>
      <c r="BF503" s="255"/>
      <c r="BG503" s="255"/>
      <c r="BH503" s="255"/>
      <c r="BI503" s="255"/>
      <c r="BJ503" s="255"/>
      <c r="BK503" s="255"/>
      <c r="BL503" s="255"/>
      <c r="BM503" s="255"/>
      <c r="BN503" s="255"/>
      <c r="BO503" s="255"/>
      <c r="BP503" s="255"/>
      <c r="BQ503" s="255"/>
      <c r="BR503" s="255"/>
      <c r="BS503" s="255"/>
      <c r="BT503" s="255"/>
      <c r="BU503" s="255"/>
      <c r="BV503" s="255"/>
      <c r="BW503" s="255"/>
      <c r="BX503" s="255"/>
      <c r="BY503" s="255"/>
      <c r="BZ503" s="255"/>
      <c r="CA503" s="255"/>
      <c r="CB503" s="255"/>
      <c r="CC503" s="255"/>
      <c r="CD503" s="255"/>
      <c r="CE503" s="255"/>
      <c r="CF503" s="255"/>
      <c r="CG503" s="255"/>
      <c r="CH503" s="255"/>
      <c r="CI503" s="255"/>
      <c r="CJ503" s="255"/>
      <c r="CK503" s="255"/>
      <c r="CL503" s="255"/>
      <c r="CM503" s="255"/>
      <c r="CN503" s="255"/>
      <c r="CO503" s="255"/>
      <c r="CP503" s="255"/>
      <c r="CQ503" s="255"/>
      <c r="CR503" s="255"/>
      <c r="CS503" s="255"/>
      <c r="CT503" s="255"/>
      <c r="CU503" s="255"/>
      <c r="CV503" s="255"/>
      <c r="CW503" s="255"/>
      <c r="CX503" s="255"/>
      <c r="CY503" s="255"/>
      <c r="CZ503" s="255"/>
      <c r="DA503" s="255"/>
      <c r="DB503" s="255"/>
      <c r="DC503" s="255"/>
      <c r="DD503" s="255"/>
      <c r="DE503" s="255"/>
      <c r="DF503" s="255"/>
      <c r="DG503" s="255"/>
      <c r="DH503" s="255"/>
      <c r="DI503" s="255"/>
      <c r="DJ503" s="255"/>
      <c r="DK503" s="255"/>
      <c r="DL503" s="255"/>
      <c r="DM503" s="255"/>
      <c r="DN503" s="255"/>
      <c r="DO503" s="255"/>
      <c r="DP503" s="255"/>
      <c r="DQ503" s="255"/>
      <c r="DR503" s="255"/>
      <c r="DS503" s="255"/>
      <c r="DT503" s="255"/>
      <c r="DU503" s="255"/>
      <c r="DV503" s="255"/>
      <c r="DW503" s="255"/>
      <c r="DX503" s="255"/>
      <c r="DY503" s="255"/>
      <c r="DZ503" s="255"/>
      <c r="EA503" s="255"/>
      <c r="EB503" s="255"/>
      <c r="EC503" s="255"/>
      <c r="ED503" s="255"/>
      <c r="EE503" s="255"/>
      <c r="EF503" s="255"/>
      <c r="EG503" s="255"/>
      <c r="EH503" s="255"/>
      <c r="EI503" s="255"/>
      <c r="EJ503" s="255"/>
      <c r="EK503" s="255"/>
    </row>
    <row r="504" spans="1:141" ht="20.399999999999999" x14ac:dyDescent="0.2">
      <c r="A504" s="204">
        <v>374</v>
      </c>
      <c r="B504" s="234" t="s">
        <v>348</v>
      </c>
      <c r="C504" s="54" t="s">
        <v>153</v>
      </c>
      <c r="D504" s="19">
        <v>1</v>
      </c>
      <c r="E504" s="307">
        <v>612668</v>
      </c>
      <c r="F504" s="325">
        <f>ROUND(E504,0)</f>
        <v>612668</v>
      </c>
    </row>
    <row r="505" spans="1:141" ht="20.399999999999999" x14ac:dyDescent="0.2">
      <c r="A505" s="40">
        <v>375</v>
      </c>
      <c r="B505" s="53" t="s">
        <v>349</v>
      </c>
      <c r="C505" s="54" t="s">
        <v>261</v>
      </c>
      <c r="D505" s="19">
        <v>1</v>
      </c>
      <c r="E505" s="307">
        <v>70740</v>
      </c>
      <c r="F505" s="325">
        <f t="shared" ref="F505:F568" si="13">ROUND(E505,0)</f>
        <v>70740</v>
      </c>
    </row>
    <row r="506" spans="1:141" ht="20.399999999999999" x14ac:dyDescent="0.2">
      <c r="A506" s="40">
        <v>376</v>
      </c>
      <c r="B506" s="55" t="s">
        <v>350</v>
      </c>
      <c r="C506" s="54" t="s">
        <v>261</v>
      </c>
      <c r="D506" s="19">
        <v>1</v>
      </c>
      <c r="E506" s="307">
        <v>72300</v>
      </c>
      <c r="F506" s="325">
        <f t="shared" si="13"/>
        <v>72300</v>
      </c>
    </row>
    <row r="507" spans="1:141" ht="20.399999999999999" x14ac:dyDescent="0.2">
      <c r="A507" s="40">
        <v>377</v>
      </c>
      <c r="B507" s="55" t="s">
        <v>351</v>
      </c>
      <c r="C507" s="54" t="s">
        <v>261</v>
      </c>
      <c r="D507" s="19">
        <v>1</v>
      </c>
      <c r="E507" s="307">
        <v>73875</v>
      </c>
      <c r="F507" s="325">
        <f t="shared" si="13"/>
        <v>73875</v>
      </c>
    </row>
    <row r="508" spans="1:141" ht="20.399999999999999" x14ac:dyDescent="0.2">
      <c r="A508" s="40">
        <v>378</v>
      </c>
      <c r="B508" s="53" t="s">
        <v>352</v>
      </c>
      <c r="C508" s="54" t="s">
        <v>261</v>
      </c>
      <c r="D508" s="19">
        <v>1</v>
      </c>
      <c r="E508" s="307">
        <v>103040</v>
      </c>
      <c r="F508" s="325">
        <f t="shared" si="13"/>
        <v>103040</v>
      </c>
    </row>
    <row r="509" spans="1:141" ht="20.399999999999999" x14ac:dyDescent="0.2">
      <c r="A509" s="40">
        <v>379</v>
      </c>
      <c r="B509" s="55" t="s">
        <v>353</v>
      </c>
      <c r="C509" s="54" t="s">
        <v>261</v>
      </c>
      <c r="D509" s="19">
        <v>1</v>
      </c>
      <c r="E509" s="307">
        <v>82300</v>
      </c>
      <c r="F509" s="325">
        <f t="shared" si="13"/>
        <v>82300</v>
      </c>
    </row>
    <row r="510" spans="1:141" ht="20.399999999999999" x14ac:dyDescent="0.2">
      <c r="A510" s="40">
        <v>380</v>
      </c>
      <c r="B510" s="55" t="s">
        <v>354</v>
      </c>
      <c r="C510" s="54" t="s">
        <v>261</v>
      </c>
      <c r="D510" s="19">
        <v>1</v>
      </c>
      <c r="E510" s="307">
        <v>57021</v>
      </c>
      <c r="F510" s="325">
        <f t="shared" si="13"/>
        <v>57021</v>
      </c>
    </row>
    <row r="511" spans="1:141" x14ac:dyDescent="0.2">
      <c r="A511" s="40">
        <v>381</v>
      </c>
      <c r="B511" s="56" t="s">
        <v>320</v>
      </c>
      <c r="C511" s="54" t="s">
        <v>153</v>
      </c>
      <c r="D511" s="19">
        <v>1</v>
      </c>
      <c r="E511" s="307">
        <v>157680</v>
      </c>
      <c r="F511" s="325">
        <f t="shared" si="13"/>
        <v>157680</v>
      </c>
    </row>
    <row r="512" spans="1:141" ht="20.399999999999999" x14ac:dyDescent="0.2">
      <c r="A512" s="40">
        <v>382</v>
      </c>
      <c r="B512" s="56" t="s">
        <v>355</v>
      </c>
      <c r="C512" s="54" t="s">
        <v>156</v>
      </c>
      <c r="D512" s="19">
        <v>1</v>
      </c>
      <c r="E512" s="307">
        <v>71085</v>
      </c>
      <c r="F512" s="325">
        <f t="shared" si="13"/>
        <v>71085</v>
      </c>
    </row>
    <row r="513" spans="1:6" x14ac:dyDescent="0.2">
      <c r="A513" s="40">
        <v>383</v>
      </c>
      <c r="B513" s="56" t="s">
        <v>356</v>
      </c>
      <c r="C513" s="54" t="s">
        <v>156</v>
      </c>
      <c r="D513" s="19">
        <v>1</v>
      </c>
      <c r="E513" s="307">
        <v>352421</v>
      </c>
      <c r="F513" s="325">
        <f t="shared" si="13"/>
        <v>352421</v>
      </c>
    </row>
    <row r="514" spans="1:6" ht="20.399999999999999" x14ac:dyDescent="0.2">
      <c r="A514" s="40">
        <v>384</v>
      </c>
      <c r="B514" s="56" t="s">
        <v>357</v>
      </c>
      <c r="C514" s="54" t="s">
        <v>261</v>
      </c>
      <c r="D514" s="19">
        <v>1</v>
      </c>
      <c r="E514" s="307">
        <v>126657</v>
      </c>
      <c r="F514" s="325">
        <f t="shared" si="13"/>
        <v>126657</v>
      </c>
    </row>
    <row r="515" spans="1:6" ht="20.399999999999999" x14ac:dyDescent="0.2">
      <c r="A515" s="40">
        <v>385</v>
      </c>
      <c r="B515" s="55" t="s">
        <v>358</v>
      </c>
      <c r="C515" s="54" t="s">
        <v>261</v>
      </c>
      <c r="D515" s="19">
        <v>1</v>
      </c>
      <c r="E515" s="307">
        <v>47059</v>
      </c>
      <c r="F515" s="325">
        <f t="shared" si="13"/>
        <v>47059</v>
      </c>
    </row>
    <row r="516" spans="1:6" ht="20.399999999999999" x14ac:dyDescent="0.2">
      <c r="A516" s="40">
        <v>386</v>
      </c>
      <c r="B516" s="55" t="s">
        <v>359</v>
      </c>
      <c r="C516" s="54" t="s">
        <v>261</v>
      </c>
      <c r="D516" s="19">
        <v>1</v>
      </c>
      <c r="E516" s="307">
        <v>18576</v>
      </c>
      <c r="F516" s="325">
        <f t="shared" si="13"/>
        <v>18576</v>
      </c>
    </row>
    <row r="517" spans="1:6" ht="20.399999999999999" x14ac:dyDescent="0.2">
      <c r="A517" s="40">
        <v>387</v>
      </c>
      <c r="B517" s="55" t="s">
        <v>360</v>
      </c>
      <c r="C517" s="54" t="s">
        <v>261</v>
      </c>
      <c r="D517" s="19">
        <v>1</v>
      </c>
      <c r="E517" s="307">
        <v>35892</v>
      </c>
      <c r="F517" s="325">
        <f t="shared" si="13"/>
        <v>35892</v>
      </c>
    </row>
    <row r="518" spans="1:6" ht="20.399999999999999" x14ac:dyDescent="0.2">
      <c r="A518" s="40">
        <v>388</v>
      </c>
      <c r="B518" s="55" t="s">
        <v>361</v>
      </c>
      <c r="C518" s="54" t="s">
        <v>261</v>
      </c>
      <c r="D518" s="19">
        <v>1</v>
      </c>
      <c r="E518" s="307">
        <v>37219</v>
      </c>
      <c r="F518" s="325">
        <f t="shared" si="13"/>
        <v>37219</v>
      </c>
    </row>
    <row r="519" spans="1:6" ht="20.399999999999999" x14ac:dyDescent="0.2">
      <c r="A519" s="40">
        <v>389</v>
      </c>
      <c r="B519" s="55" t="s">
        <v>362</v>
      </c>
      <c r="C519" s="54" t="s">
        <v>261</v>
      </c>
      <c r="D519" s="19">
        <v>1</v>
      </c>
      <c r="E519" s="307">
        <v>159094</v>
      </c>
      <c r="F519" s="325">
        <f t="shared" si="13"/>
        <v>159094</v>
      </c>
    </row>
    <row r="520" spans="1:6" x14ac:dyDescent="0.2">
      <c r="A520" s="40">
        <v>390</v>
      </c>
      <c r="B520" s="56" t="s">
        <v>363</v>
      </c>
      <c r="C520" s="54" t="s">
        <v>153</v>
      </c>
      <c r="D520" s="19">
        <v>1</v>
      </c>
      <c r="E520" s="307">
        <v>123075</v>
      </c>
      <c r="F520" s="325">
        <f t="shared" si="13"/>
        <v>123075</v>
      </c>
    </row>
    <row r="521" spans="1:6" ht="20.399999999999999" x14ac:dyDescent="0.2">
      <c r="A521" s="40">
        <v>391</v>
      </c>
      <c r="B521" s="56" t="s">
        <v>364</v>
      </c>
      <c r="C521" s="54" t="s">
        <v>153</v>
      </c>
      <c r="D521" s="19">
        <v>1</v>
      </c>
      <c r="E521" s="307">
        <v>145119</v>
      </c>
      <c r="F521" s="325">
        <f t="shared" si="13"/>
        <v>145119</v>
      </c>
    </row>
    <row r="522" spans="1:6" ht="20.399999999999999" x14ac:dyDescent="0.2">
      <c r="A522" s="40">
        <v>392</v>
      </c>
      <c r="B522" s="56" t="s">
        <v>365</v>
      </c>
      <c r="C522" s="54" t="s">
        <v>153</v>
      </c>
      <c r="D522" s="19">
        <v>1</v>
      </c>
      <c r="E522" s="307">
        <v>137626</v>
      </c>
      <c r="F522" s="325">
        <f t="shared" si="13"/>
        <v>137626</v>
      </c>
    </row>
    <row r="523" spans="1:6" ht="20.399999999999999" x14ac:dyDescent="0.2">
      <c r="A523" s="40">
        <v>393</v>
      </c>
      <c r="B523" s="56" t="s">
        <v>366</v>
      </c>
      <c r="C523" s="54" t="s">
        <v>153</v>
      </c>
      <c r="D523" s="19">
        <v>1</v>
      </c>
      <c r="E523" s="307">
        <v>185858</v>
      </c>
      <c r="F523" s="325">
        <f t="shared" si="13"/>
        <v>185858</v>
      </c>
    </row>
    <row r="524" spans="1:6" x14ac:dyDescent="0.2">
      <c r="A524" s="40">
        <v>394</v>
      </c>
      <c r="B524" s="56" t="s">
        <v>367</v>
      </c>
      <c r="C524" s="54" t="s">
        <v>156</v>
      </c>
      <c r="D524" s="19">
        <v>1</v>
      </c>
      <c r="E524" s="307">
        <v>120899</v>
      </c>
      <c r="F524" s="325">
        <f t="shared" si="13"/>
        <v>120899</v>
      </c>
    </row>
    <row r="525" spans="1:6" x14ac:dyDescent="0.2">
      <c r="A525" s="40">
        <v>395</v>
      </c>
      <c r="B525" s="56" t="s">
        <v>368</v>
      </c>
      <c r="C525" s="54" t="s">
        <v>153</v>
      </c>
      <c r="D525" s="19">
        <v>1</v>
      </c>
      <c r="E525" s="307">
        <v>148385</v>
      </c>
      <c r="F525" s="325">
        <f t="shared" si="13"/>
        <v>148385</v>
      </c>
    </row>
    <row r="526" spans="1:6" ht="20.399999999999999" x14ac:dyDescent="0.2">
      <c r="A526" s="40">
        <v>396</v>
      </c>
      <c r="B526" s="55" t="s">
        <v>369</v>
      </c>
      <c r="C526" s="54" t="s">
        <v>153</v>
      </c>
      <c r="D526" s="19">
        <v>1</v>
      </c>
      <c r="E526" s="307">
        <v>1050452</v>
      </c>
      <c r="F526" s="325">
        <f t="shared" si="13"/>
        <v>1050452</v>
      </c>
    </row>
    <row r="527" spans="1:6" x14ac:dyDescent="0.2">
      <c r="A527" s="40">
        <v>397</v>
      </c>
      <c r="B527" s="55" t="s">
        <v>370</v>
      </c>
      <c r="C527" s="54" t="s">
        <v>153</v>
      </c>
      <c r="D527" s="19">
        <v>1</v>
      </c>
      <c r="E527" s="307">
        <v>959200</v>
      </c>
      <c r="F527" s="325">
        <f t="shared" si="13"/>
        <v>959200</v>
      </c>
    </row>
    <row r="528" spans="1:6" ht="20.399999999999999" x14ac:dyDescent="0.2">
      <c r="A528" s="40">
        <v>398</v>
      </c>
      <c r="B528" s="55" t="s">
        <v>371</v>
      </c>
      <c r="C528" s="54" t="s">
        <v>153</v>
      </c>
      <c r="D528" s="19">
        <v>1</v>
      </c>
      <c r="E528" s="307">
        <v>1896028</v>
      </c>
      <c r="F528" s="325">
        <f t="shared" si="13"/>
        <v>1896028</v>
      </c>
    </row>
    <row r="529" spans="1:6" x14ac:dyDescent="0.2">
      <c r="A529" s="40">
        <v>399</v>
      </c>
      <c r="B529" s="56" t="s">
        <v>372</v>
      </c>
      <c r="C529" s="54" t="s">
        <v>153</v>
      </c>
      <c r="D529" s="19">
        <v>1</v>
      </c>
      <c r="E529" s="307">
        <v>1288000</v>
      </c>
      <c r="F529" s="325">
        <f t="shared" si="13"/>
        <v>1288000</v>
      </c>
    </row>
    <row r="530" spans="1:6" x14ac:dyDescent="0.2">
      <c r="A530" s="40">
        <v>400</v>
      </c>
      <c r="B530" s="56" t="s">
        <v>373</v>
      </c>
      <c r="C530" s="54" t="s">
        <v>153</v>
      </c>
      <c r="D530" s="19">
        <v>1</v>
      </c>
      <c r="E530" s="307">
        <v>424838</v>
      </c>
      <c r="F530" s="325">
        <f t="shared" si="13"/>
        <v>424838</v>
      </c>
    </row>
    <row r="531" spans="1:6" ht="20.399999999999999" x14ac:dyDescent="0.2">
      <c r="A531" s="40">
        <v>401</v>
      </c>
      <c r="B531" s="56" t="s">
        <v>374</v>
      </c>
      <c r="C531" s="54" t="s">
        <v>261</v>
      </c>
      <c r="D531" s="19">
        <v>1</v>
      </c>
      <c r="E531" s="307">
        <v>262114</v>
      </c>
      <c r="F531" s="325">
        <f t="shared" si="13"/>
        <v>262114</v>
      </c>
    </row>
    <row r="532" spans="1:6" ht="20.399999999999999" x14ac:dyDescent="0.2">
      <c r="A532" s="40">
        <v>402</v>
      </c>
      <c r="B532" s="56" t="s">
        <v>375</v>
      </c>
      <c r="C532" s="54" t="s">
        <v>261</v>
      </c>
      <c r="D532" s="19">
        <v>1</v>
      </c>
      <c r="E532" s="307">
        <v>311175</v>
      </c>
      <c r="F532" s="325">
        <f t="shared" si="13"/>
        <v>311175</v>
      </c>
    </row>
    <row r="533" spans="1:6" x14ac:dyDescent="0.2">
      <c r="A533" s="40">
        <v>403</v>
      </c>
      <c r="B533" s="56" t="s">
        <v>289</v>
      </c>
      <c r="C533" s="54" t="s">
        <v>153</v>
      </c>
      <c r="D533" s="19">
        <v>1</v>
      </c>
      <c r="E533" s="307">
        <v>254832</v>
      </c>
      <c r="F533" s="325">
        <f t="shared" si="13"/>
        <v>254832</v>
      </c>
    </row>
    <row r="534" spans="1:6" x14ac:dyDescent="0.2">
      <c r="A534" s="40">
        <v>404</v>
      </c>
      <c r="B534" s="56" t="s">
        <v>376</v>
      </c>
      <c r="C534" s="54" t="s">
        <v>153</v>
      </c>
      <c r="D534" s="19">
        <v>1</v>
      </c>
      <c r="E534" s="307">
        <v>2121877</v>
      </c>
      <c r="F534" s="325">
        <f t="shared" si="13"/>
        <v>2121877</v>
      </c>
    </row>
    <row r="535" spans="1:6" x14ac:dyDescent="0.2">
      <c r="A535" s="40">
        <v>405</v>
      </c>
      <c r="B535" s="56" t="s">
        <v>291</v>
      </c>
      <c r="C535" s="54" t="s">
        <v>153</v>
      </c>
      <c r="D535" s="19">
        <v>1</v>
      </c>
      <c r="E535" s="307">
        <v>405558</v>
      </c>
      <c r="F535" s="325">
        <f t="shared" si="13"/>
        <v>405558</v>
      </c>
    </row>
    <row r="536" spans="1:6" ht="20.399999999999999" x14ac:dyDescent="0.2">
      <c r="A536" s="40">
        <v>406</v>
      </c>
      <c r="B536" s="55" t="s">
        <v>377</v>
      </c>
      <c r="C536" s="54" t="s">
        <v>156</v>
      </c>
      <c r="D536" s="19">
        <v>1</v>
      </c>
      <c r="E536" s="307">
        <v>480960</v>
      </c>
      <c r="F536" s="325">
        <f t="shared" si="13"/>
        <v>480960</v>
      </c>
    </row>
    <row r="537" spans="1:6" ht="20.399999999999999" x14ac:dyDescent="0.2">
      <c r="A537" s="40">
        <v>407</v>
      </c>
      <c r="B537" s="53" t="s">
        <v>378</v>
      </c>
      <c r="C537" s="54" t="s">
        <v>261</v>
      </c>
      <c r="D537" s="19">
        <v>1</v>
      </c>
      <c r="E537" s="307">
        <v>263282</v>
      </c>
      <c r="F537" s="325">
        <f t="shared" si="13"/>
        <v>263282</v>
      </c>
    </row>
    <row r="538" spans="1:6" x14ac:dyDescent="0.2">
      <c r="A538" s="40">
        <v>408</v>
      </c>
      <c r="B538" s="56" t="s">
        <v>379</v>
      </c>
      <c r="C538" s="54" t="s">
        <v>261</v>
      </c>
      <c r="D538" s="19">
        <v>1</v>
      </c>
      <c r="E538" s="307">
        <v>165732</v>
      </c>
      <c r="F538" s="325">
        <f t="shared" si="13"/>
        <v>165732</v>
      </c>
    </row>
    <row r="539" spans="1:6" x14ac:dyDescent="0.2">
      <c r="A539" s="40">
        <v>409</v>
      </c>
      <c r="B539" s="56" t="s">
        <v>380</v>
      </c>
      <c r="C539" s="54" t="s">
        <v>261</v>
      </c>
      <c r="D539" s="19">
        <v>1</v>
      </c>
      <c r="E539" s="307">
        <v>88673</v>
      </c>
      <c r="F539" s="325">
        <f t="shared" si="13"/>
        <v>88673</v>
      </c>
    </row>
    <row r="540" spans="1:6" ht="20.399999999999999" x14ac:dyDescent="0.2">
      <c r="A540" s="40">
        <v>410</v>
      </c>
      <c r="B540" s="56" t="s">
        <v>381</v>
      </c>
      <c r="C540" s="54" t="s">
        <v>261</v>
      </c>
      <c r="D540" s="19">
        <v>1</v>
      </c>
      <c r="E540" s="307">
        <v>110569</v>
      </c>
      <c r="F540" s="325">
        <f t="shared" si="13"/>
        <v>110569</v>
      </c>
    </row>
    <row r="541" spans="1:6" ht="20.399999999999999" x14ac:dyDescent="0.2">
      <c r="A541" s="40">
        <v>411</v>
      </c>
      <c r="B541" s="56" t="s">
        <v>382</v>
      </c>
      <c r="C541" s="54" t="s">
        <v>261</v>
      </c>
      <c r="D541" s="19">
        <v>1</v>
      </c>
      <c r="E541" s="307">
        <v>180789</v>
      </c>
      <c r="F541" s="325">
        <f t="shared" si="13"/>
        <v>180789</v>
      </c>
    </row>
    <row r="542" spans="1:6" ht="20.399999999999999" x14ac:dyDescent="0.2">
      <c r="A542" s="40">
        <v>412</v>
      </c>
      <c r="B542" s="56" t="s">
        <v>383</v>
      </c>
      <c r="C542" s="54" t="s">
        <v>156</v>
      </c>
      <c r="D542" s="19">
        <v>1</v>
      </c>
      <c r="E542" s="307">
        <v>106560</v>
      </c>
      <c r="F542" s="325">
        <f t="shared" si="13"/>
        <v>106560</v>
      </c>
    </row>
    <row r="543" spans="1:6" ht="20.399999999999999" x14ac:dyDescent="0.2">
      <c r="A543" s="40">
        <v>413</v>
      </c>
      <c r="B543" s="56" t="s">
        <v>384</v>
      </c>
      <c r="C543" s="54" t="s">
        <v>156</v>
      </c>
      <c r="D543" s="19">
        <v>1</v>
      </c>
      <c r="E543" s="307">
        <v>62651</v>
      </c>
      <c r="F543" s="325">
        <f t="shared" si="13"/>
        <v>62651</v>
      </c>
    </row>
    <row r="544" spans="1:6" ht="20.399999999999999" x14ac:dyDescent="0.2">
      <c r="A544" s="40">
        <v>414</v>
      </c>
      <c r="B544" s="55" t="s">
        <v>385</v>
      </c>
      <c r="C544" s="54" t="s">
        <v>156</v>
      </c>
      <c r="D544" s="19">
        <v>1</v>
      </c>
      <c r="E544" s="307">
        <v>75610</v>
      </c>
      <c r="F544" s="325">
        <f t="shared" si="13"/>
        <v>75610</v>
      </c>
    </row>
    <row r="545" spans="1:6" ht="20.399999999999999" x14ac:dyDescent="0.2">
      <c r="A545" s="40">
        <v>415</v>
      </c>
      <c r="B545" s="55" t="s">
        <v>386</v>
      </c>
      <c r="C545" s="54" t="s">
        <v>156</v>
      </c>
      <c r="D545" s="19">
        <v>1</v>
      </c>
      <c r="E545" s="307">
        <v>135613</v>
      </c>
      <c r="F545" s="325">
        <f t="shared" si="13"/>
        <v>135613</v>
      </c>
    </row>
    <row r="546" spans="1:6" ht="20.399999999999999" x14ac:dyDescent="0.2">
      <c r="A546" s="40">
        <v>416</v>
      </c>
      <c r="B546" s="55" t="s">
        <v>387</v>
      </c>
      <c r="C546" s="54" t="s">
        <v>261</v>
      </c>
      <c r="D546" s="19">
        <v>1</v>
      </c>
      <c r="E546" s="307">
        <v>232707</v>
      </c>
      <c r="F546" s="325">
        <f t="shared" si="13"/>
        <v>232707</v>
      </c>
    </row>
    <row r="547" spans="1:6" ht="20.399999999999999" x14ac:dyDescent="0.2">
      <c r="A547" s="40">
        <v>417</v>
      </c>
      <c r="B547" s="55" t="s">
        <v>388</v>
      </c>
      <c r="C547" s="54" t="s">
        <v>261</v>
      </c>
      <c r="D547" s="19">
        <v>1</v>
      </c>
      <c r="E547" s="307">
        <v>245249</v>
      </c>
      <c r="F547" s="325">
        <f t="shared" si="13"/>
        <v>245249</v>
      </c>
    </row>
    <row r="548" spans="1:6" ht="20.399999999999999" x14ac:dyDescent="0.2">
      <c r="A548" s="40">
        <v>418</v>
      </c>
      <c r="B548" s="55" t="s">
        <v>389</v>
      </c>
      <c r="C548" s="54" t="s">
        <v>153</v>
      </c>
      <c r="D548" s="19">
        <v>1</v>
      </c>
      <c r="E548" s="307">
        <v>1146283</v>
      </c>
      <c r="F548" s="325">
        <f t="shared" si="13"/>
        <v>1146283</v>
      </c>
    </row>
    <row r="549" spans="1:6" ht="20.399999999999999" x14ac:dyDescent="0.2">
      <c r="A549" s="40">
        <v>419</v>
      </c>
      <c r="B549" s="55" t="s">
        <v>390</v>
      </c>
      <c r="C549" s="54" t="s">
        <v>391</v>
      </c>
      <c r="D549" s="19">
        <v>1</v>
      </c>
      <c r="E549" s="307">
        <v>779404</v>
      </c>
      <c r="F549" s="325">
        <f t="shared" si="13"/>
        <v>779404</v>
      </c>
    </row>
    <row r="550" spans="1:6" ht="20.399999999999999" x14ac:dyDescent="0.2">
      <c r="A550" s="40">
        <v>420</v>
      </c>
      <c r="B550" s="56" t="s">
        <v>392</v>
      </c>
      <c r="C550" s="54" t="s">
        <v>153</v>
      </c>
      <c r="D550" s="19">
        <v>1</v>
      </c>
      <c r="E550" s="307">
        <v>6319600</v>
      </c>
      <c r="F550" s="325">
        <f t="shared" si="13"/>
        <v>6319600</v>
      </c>
    </row>
    <row r="551" spans="1:6" ht="20.399999999999999" x14ac:dyDescent="0.2">
      <c r="A551" s="40">
        <v>421</v>
      </c>
      <c r="B551" s="56" t="s">
        <v>393</v>
      </c>
      <c r="C551" s="54" t="s">
        <v>261</v>
      </c>
      <c r="D551" s="19">
        <v>1</v>
      </c>
      <c r="E551" s="307">
        <v>141294</v>
      </c>
      <c r="F551" s="325">
        <f t="shared" si="13"/>
        <v>141294</v>
      </c>
    </row>
    <row r="552" spans="1:6" ht="20.399999999999999" x14ac:dyDescent="0.2">
      <c r="A552" s="40">
        <v>422</v>
      </c>
      <c r="B552" s="56" t="s">
        <v>394</v>
      </c>
      <c r="C552" s="54" t="s">
        <v>261</v>
      </c>
      <c r="D552" s="19">
        <v>1</v>
      </c>
      <c r="E552" s="307">
        <v>110902</v>
      </c>
      <c r="F552" s="325">
        <f t="shared" si="13"/>
        <v>110902</v>
      </c>
    </row>
    <row r="553" spans="1:6" ht="20.399999999999999" x14ac:dyDescent="0.2">
      <c r="A553" s="40">
        <v>423</v>
      </c>
      <c r="B553" s="56" t="s">
        <v>395</v>
      </c>
      <c r="C553" s="54" t="s">
        <v>261</v>
      </c>
      <c r="D553" s="19">
        <v>1</v>
      </c>
      <c r="E553" s="307">
        <v>169754</v>
      </c>
      <c r="F553" s="325">
        <f t="shared" si="13"/>
        <v>169754</v>
      </c>
    </row>
    <row r="554" spans="1:6" ht="20.399999999999999" x14ac:dyDescent="0.2">
      <c r="A554" s="40">
        <v>424</v>
      </c>
      <c r="B554" s="56" t="s">
        <v>396</v>
      </c>
      <c r="C554" s="54" t="s">
        <v>153</v>
      </c>
      <c r="D554" s="19">
        <v>1</v>
      </c>
      <c r="E554" s="307">
        <v>407882</v>
      </c>
      <c r="F554" s="325">
        <f t="shared" si="13"/>
        <v>407882</v>
      </c>
    </row>
    <row r="555" spans="1:6" ht="20.399999999999999" x14ac:dyDescent="0.2">
      <c r="A555" s="40">
        <v>425</v>
      </c>
      <c r="B555" s="55" t="s">
        <v>397</v>
      </c>
      <c r="C555" s="54" t="s">
        <v>153</v>
      </c>
      <c r="D555" s="19">
        <v>1</v>
      </c>
      <c r="E555" s="307">
        <v>454080</v>
      </c>
      <c r="F555" s="325">
        <f t="shared" si="13"/>
        <v>454080</v>
      </c>
    </row>
    <row r="556" spans="1:6" ht="20.399999999999999" x14ac:dyDescent="0.2">
      <c r="A556" s="40">
        <v>426</v>
      </c>
      <c r="B556" s="55" t="s">
        <v>398</v>
      </c>
      <c r="C556" s="54" t="s">
        <v>153</v>
      </c>
      <c r="D556" s="19">
        <v>1</v>
      </c>
      <c r="E556" s="307">
        <v>525442</v>
      </c>
      <c r="F556" s="325">
        <f t="shared" si="13"/>
        <v>525442</v>
      </c>
    </row>
    <row r="557" spans="1:6" ht="20.399999999999999" x14ac:dyDescent="0.2">
      <c r="A557" s="40">
        <v>427</v>
      </c>
      <c r="B557" s="55" t="s">
        <v>399</v>
      </c>
      <c r="C557" s="54" t="s">
        <v>153</v>
      </c>
      <c r="D557" s="19">
        <v>1</v>
      </c>
      <c r="E557" s="307">
        <v>246784</v>
      </c>
      <c r="F557" s="325">
        <f t="shared" si="13"/>
        <v>246784</v>
      </c>
    </row>
    <row r="558" spans="1:6" ht="20.399999999999999" x14ac:dyDescent="0.2">
      <c r="A558" s="40">
        <v>428</v>
      </c>
      <c r="B558" s="56" t="s">
        <v>400</v>
      </c>
      <c r="C558" s="54" t="s">
        <v>156</v>
      </c>
      <c r="D558" s="19">
        <v>1</v>
      </c>
      <c r="E558" s="307">
        <v>91009</v>
      </c>
      <c r="F558" s="325">
        <f t="shared" si="13"/>
        <v>91009</v>
      </c>
    </row>
    <row r="559" spans="1:6" ht="20.399999999999999" x14ac:dyDescent="0.2">
      <c r="A559" s="40">
        <v>429</v>
      </c>
      <c r="B559" s="56" t="s">
        <v>401</v>
      </c>
      <c r="C559" s="54" t="s">
        <v>156</v>
      </c>
      <c r="D559" s="19">
        <v>1</v>
      </c>
      <c r="E559" s="307">
        <v>117563</v>
      </c>
      <c r="F559" s="325">
        <f t="shared" si="13"/>
        <v>117563</v>
      </c>
    </row>
    <row r="560" spans="1:6" ht="20.399999999999999" x14ac:dyDescent="0.2">
      <c r="A560" s="40">
        <v>430</v>
      </c>
      <c r="B560" s="56" t="s">
        <v>402</v>
      </c>
      <c r="C560" s="54" t="s">
        <v>261</v>
      </c>
      <c r="D560" s="19">
        <v>1</v>
      </c>
      <c r="E560" s="307">
        <v>264640</v>
      </c>
      <c r="F560" s="325">
        <f t="shared" si="13"/>
        <v>264640</v>
      </c>
    </row>
    <row r="561" spans="1:6" ht="20.399999999999999" x14ac:dyDescent="0.2">
      <c r="A561" s="40">
        <v>431</v>
      </c>
      <c r="B561" s="56" t="s">
        <v>403</v>
      </c>
      <c r="C561" s="54" t="s">
        <v>153</v>
      </c>
      <c r="D561" s="19">
        <v>1</v>
      </c>
      <c r="E561" s="307">
        <v>324844</v>
      </c>
      <c r="F561" s="325">
        <f t="shared" si="13"/>
        <v>324844</v>
      </c>
    </row>
    <row r="562" spans="1:6" ht="20.399999999999999" x14ac:dyDescent="0.2">
      <c r="A562" s="40">
        <v>432</v>
      </c>
      <c r="B562" s="56" t="s">
        <v>404</v>
      </c>
      <c r="C562" s="54" t="s">
        <v>153</v>
      </c>
      <c r="D562" s="19">
        <v>1</v>
      </c>
      <c r="E562" s="307">
        <v>367091</v>
      </c>
      <c r="F562" s="325">
        <f t="shared" si="13"/>
        <v>367091</v>
      </c>
    </row>
    <row r="563" spans="1:6" ht="20.399999999999999" x14ac:dyDescent="0.2">
      <c r="A563" s="40">
        <v>433</v>
      </c>
      <c r="B563" s="55" t="s">
        <v>405</v>
      </c>
      <c r="C563" s="54" t="s">
        <v>153</v>
      </c>
      <c r="D563" s="19">
        <v>1</v>
      </c>
      <c r="E563" s="307">
        <v>417308</v>
      </c>
      <c r="F563" s="325">
        <f t="shared" si="13"/>
        <v>417308</v>
      </c>
    </row>
    <row r="564" spans="1:6" ht="20.399999999999999" x14ac:dyDescent="0.2">
      <c r="A564" s="40">
        <v>434</v>
      </c>
      <c r="B564" s="55" t="s">
        <v>406</v>
      </c>
      <c r="C564" s="54" t="s">
        <v>153</v>
      </c>
      <c r="D564" s="19">
        <v>1</v>
      </c>
      <c r="E564" s="307">
        <v>194022</v>
      </c>
      <c r="F564" s="325">
        <f t="shared" si="13"/>
        <v>194022</v>
      </c>
    </row>
    <row r="565" spans="1:6" ht="20.399999999999999" x14ac:dyDescent="0.2">
      <c r="A565" s="40">
        <v>435</v>
      </c>
      <c r="B565" s="55" t="s">
        <v>319</v>
      </c>
      <c r="C565" s="54" t="s">
        <v>154</v>
      </c>
      <c r="D565" s="19">
        <v>1</v>
      </c>
      <c r="E565" s="307">
        <v>194880</v>
      </c>
      <c r="F565" s="325">
        <f t="shared" si="13"/>
        <v>194880</v>
      </c>
    </row>
    <row r="566" spans="1:6" ht="20.399999999999999" x14ac:dyDescent="0.2">
      <c r="A566" s="40">
        <v>436</v>
      </c>
      <c r="B566" s="55" t="s">
        <v>407</v>
      </c>
      <c r="C566" s="54" t="s">
        <v>261</v>
      </c>
      <c r="D566" s="19">
        <v>1</v>
      </c>
      <c r="E566" s="307">
        <v>25453</v>
      </c>
      <c r="F566" s="325">
        <f t="shared" si="13"/>
        <v>25453</v>
      </c>
    </row>
    <row r="567" spans="1:6" ht="112.2" x14ac:dyDescent="0.2">
      <c r="A567" s="40">
        <v>437</v>
      </c>
      <c r="B567" s="55" t="s">
        <v>408</v>
      </c>
      <c r="C567" s="54" t="s">
        <v>153</v>
      </c>
      <c r="D567" s="19">
        <v>1</v>
      </c>
      <c r="E567" s="307">
        <v>189323</v>
      </c>
      <c r="F567" s="325">
        <f t="shared" si="13"/>
        <v>189323</v>
      </c>
    </row>
    <row r="568" spans="1:6" ht="20.399999999999999" x14ac:dyDescent="0.2">
      <c r="A568" s="40">
        <v>438</v>
      </c>
      <c r="B568" s="55" t="s">
        <v>409</v>
      </c>
      <c r="C568" s="54" t="s">
        <v>156</v>
      </c>
      <c r="D568" s="19">
        <v>1</v>
      </c>
      <c r="E568" s="307">
        <v>73997</v>
      </c>
      <c r="F568" s="325">
        <f t="shared" si="13"/>
        <v>73997</v>
      </c>
    </row>
    <row r="569" spans="1:6" ht="20.399999999999999" x14ac:dyDescent="0.2">
      <c r="A569" s="40">
        <v>439</v>
      </c>
      <c r="B569" s="56" t="s">
        <v>410</v>
      </c>
      <c r="C569" s="54" t="s">
        <v>153</v>
      </c>
      <c r="D569" s="19">
        <v>1</v>
      </c>
      <c r="E569" s="307">
        <v>659259</v>
      </c>
      <c r="F569" s="325">
        <f t="shared" ref="F569:F625" si="14">ROUND(E569,0)</f>
        <v>659259</v>
      </c>
    </row>
    <row r="570" spans="1:6" ht="20.399999999999999" x14ac:dyDescent="0.2">
      <c r="A570" s="40">
        <v>440</v>
      </c>
      <c r="B570" s="56" t="s">
        <v>411</v>
      </c>
      <c r="C570" s="54" t="s">
        <v>153</v>
      </c>
      <c r="D570" s="19">
        <v>1</v>
      </c>
      <c r="E570" s="307">
        <v>876000</v>
      </c>
      <c r="F570" s="325">
        <f t="shared" si="14"/>
        <v>876000</v>
      </c>
    </row>
    <row r="571" spans="1:6" ht="20.399999999999999" x14ac:dyDescent="0.2">
      <c r="A571" s="40">
        <v>441</v>
      </c>
      <c r="B571" s="56" t="s">
        <v>412</v>
      </c>
      <c r="C571" s="54" t="s">
        <v>156</v>
      </c>
      <c r="D571" s="19">
        <v>1</v>
      </c>
      <c r="E571" s="307">
        <v>75194</v>
      </c>
      <c r="F571" s="325">
        <f t="shared" si="14"/>
        <v>75194</v>
      </c>
    </row>
    <row r="572" spans="1:6" ht="20.399999999999999" x14ac:dyDescent="0.2">
      <c r="A572" s="40">
        <v>442</v>
      </c>
      <c r="B572" s="56" t="s">
        <v>413</v>
      </c>
      <c r="C572" s="54" t="s">
        <v>156</v>
      </c>
      <c r="D572" s="19">
        <v>1</v>
      </c>
      <c r="E572" s="307">
        <v>15937</v>
      </c>
      <c r="F572" s="325">
        <f t="shared" si="14"/>
        <v>15937</v>
      </c>
    </row>
    <row r="573" spans="1:6" ht="20.399999999999999" x14ac:dyDescent="0.2">
      <c r="A573" s="40">
        <v>443</v>
      </c>
      <c r="B573" s="56" t="s">
        <v>414</v>
      </c>
      <c r="C573" s="54" t="s">
        <v>156</v>
      </c>
      <c r="D573" s="19">
        <v>1</v>
      </c>
      <c r="E573" s="307">
        <v>125277</v>
      </c>
      <c r="F573" s="325">
        <f t="shared" si="14"/>
        <v>125277</v>
      </c>
    </row>
    <row r="574" spans="1:6" ht="51" x14ac:dyDescent="0.2">
      <c r="A574" s="40">
        <v>444</v>
      </c>
      <c r="B574" s="55" t="s">
        <v>415</v>
      </c>
      <c r="C574" s="54" t="s">
        <v>156</v>
      </c>
      <c r="D574" s="19">
        <v>1</v>
      </c>
      <c r="E574" s="307">
        <v>167417</v>
      </c>
      <c r="F574" s="325">
        <f t="shared" si="14"/>
        <v>167417</v>
      </c>
    </row>
    <row r="575" spans="1:6" x14ac:dyDescent="0.2">
      <c r="A575" s="40">
        <v>445</v>
      </c>
      <c r="B575" s="55" t="s">
        <v>416</v>
      </c>
      <c r="C575" s="54" t="s">
        <v>156</v>
      </c>
      <c r="D575" s="19">
        <v>1</v>
      </c>
      <c r="E575" s="307">
        <v>91800</v>
      </c>
      <c r="F575" s="325">
        <f t="shared" si="14"/>
        <v>91800</v>
      </c>
    </row>
    <row r="576" spans="1:6" x14ac:dyDescent="0.2">
      <c r="A576" s="40">
        <v>446</v>
      </c>
      <c r="B576" s="55" t="s">
        <v>417</v>
      </c>
      <c r="C576" s="54" t="s">
        <v>153</v>
      </c>
      <c r="D576" s="19">
        <v>1</v>
      </c>
      <c r="E576" s="307">
        <v>742560</v>
      </c>
      <c r="F576" s="325">
        <f t="shared" si="14"/>
        <v>742560</v>
      </c>
    </row>
    <row r="577" spans="1:6" x14ac:dyDescent="0.2">
      <c r="A577" s="40">
        <v>447</v>
      </c>
      <c r="B577" s="56" t="s">
        <v>271</v>
      </c>
      <c r="C577" s="54" t="s">
        <v>156</v>
      </c>
      <c r="D577" s="19">
        <v>1</v>
      </c>
      <c r="E577" s="307">
        <v>386462</v>
      </c>
      <c r="F577" s="325">
        <f t="shared" si="14"/>
        <v>386462</v>
      </c>
    </row>
    <row r="578" spans="1:6" ht="51" x14ac:dyDescent="0.2">
      <c r="A578" s="40">
        <v>448</v>
      </c>
      <c r="B578" s="56" t="s">
        <v>418</v>
      </c>
      <c r="C578" s="54" t="s">
        <v>152</v>
      </c>
      <c r="D578" s="19">
        <v>1</v>
      </c>
      <c r="E578" s="307">
        <v>110963</v>
      </c>
      <c r="F578" s="325">
        <f t="shared" si="14"/>
        <v>110963</v>
      </c>
    </row>
    <row r="579" spans="1:6" x14ac:dyDescent="0.2">
      <c r="A579" s="40">
        <v>449</v>
      </c>
      <c r="B579" s="56" t="s">
        <v>270</v>
      </c>
      <c r="C579" s="54" t="s">
        <v>152</v>
      </c>
      <c r="D579" s="19">
        <v>1</v>
      </c>
      <c r="E579" s="307">
        <v>66979</v>
      </c>
      <c r="F579" s="325">
        <f t="shared" si="14"/>
        <v>66979</v>
      </c>
    </row>
    <row r="580" spans="1:6" ht="20.399999999999999" x14ac:dyDescent="0.2">
      <c r="A580" s="40">
        <v>450</v>
      </c>
      <c r="B580" s="56" t="s">
        <v>419</v>
      </c>
      <c r="C580" s="54" t="s">
        <v>261</v>
      </c>
      <c r="D580" s="19">
        <v>1</v>
      </c>
      <c r="E580" s="307">
        <v>92994</v>
      </c>
      <c r="F580" s="325">
        <f t="shared" si="14"/>
        <v>92994</v>
      </c>
    </row>
    <row r="581" spans="1:6" ht="20.399999999999999" x14ac:dyDescent="0.2">
      <c r="A581" s="40">
        <v>451</v>
      </c>
      <c r="B581" s="56" t="s">
        <v>420</v>
      </c>
      <c r="C581" s="54" t="s">
        <v>156</v>
      </c>
      <c r="D581" s="19">
        <v>1</v>
      </c>
      <c r="E581" s="307">
        <v>65968</v>
      </c>
      <c r="F581" s="325">
        <f t="shared" si="14"/>
        <v>65968</v>
      </c>
    </row>
    <row r="582" spans="1:6" ht="20.399999999999999" x14ac:dyDescent="0.2">
      <c r="A582" s="40">
        <v>452</v>
      </c>
      <c r="B582" s="55" t="s">
        <v>421</v>
      </c>
      <c r="C582" s="54" t="s">
        <v>156</v>
      </c>
      <c r="D582" s="19">
        <v>1</v>
      </c>
      <c r="E582" s="307">
        <v>44358</v>
      </c>
      <c r="F582" s="325">
        <f t="shared" si="14"/>
        <v>44358</v>
      </c>
    </row>
    <row r="583" spans="1:6" ht="20.399999999999999" x14ac:dyDescent="0.2">
      <c r="A583" s="40">
        <v>453</v>
      </c>
      <c r="B583" s="55" t="s">
        <v>290</v>
      </c>
      <c r="C583" s="54" t="s">
        <v>154</v>
      </c>
      <c r="D583" s="19">
        <v>1</v>
      </c>
      <c r="E583" s="307">
        <v>58936</v>
      </c>
      <c r="F583" s="325">
        <f t="shared" si="14"/>
        <v>58936</v>
      </c>
    </row>
    <row r="584" spans="1:6" x14ac:dyDescent="0.2">
      <c r="A584" s="40">
        <v>454</v>
      </c>
      <c r="B584" s="55" t="s">
        <v>286</v>
      </c>
      <c r="C584" s="54" t="s">
        <v>154</v>
      </c>
      <c r="D584" s="19">
        <v>1</v>
      </c>
      <c r="E584" s="307">
        <v>40315</v>
      </c>
      <c r="F584" s="325">
        <f t="shared" si="14"/>
        <v>40315</v>
      </c>
    </row>
    <row r="585" spans="1:6" ht="20.399999999999999" x14ac:dyDescent="0.2">
      <c r="A585" s="40">
        <v>455</v>
      </c>
      <c r="B585" s="55" t="s">
        <v>422</v>
      </c>
      <c r="C585" s="54" t="s">
        <v>153</v>
      </c>
      <c r="D585" s="19">
        <v>1</v>
      </c>
      <c r="E585" s="307">
        <v>830400</v>
      </c>
      <c r="F585" s="325">
        <f t="shared" si="14"/>
        <v>830400</v>
      </c>
    </row>
    <row r="586" spans="1:6" ht="30.6" x14ac:dyDescent="0.2">
      <c r="A586" s="40">
        <v>456</v>
      </c>
      <c r="B586" s="55" t="s">
        <v>423</v>
      </c>
      <c r="C586" s="54" t="s">
        <v>153</v>
      </c>
      <c r="D586" s="19">
        <v>1</v>
      </c>
      <c r="E586" s="307">
        <v>299606</v>
      </c>
      <c r="F586" s="325">
        <f t="shared" si="14"/>
        <v>299606</v>
      </c>
    </row>
    <row r="587" spans="1:6" ht="30.6" x14ac:dyDescent="0.2">
      <c r="A587" s="40">
        <v>457</v>
      </c>
      <c r="B587" s="55" t="s">
        <v>424</v>
      </c>
      <c r="C587" s="54" t="s">
        <v>153</v>
      </c>
      <c r="D587" s="19">
        <v>1</v>
      </c>
      <c r="E587" s="307">
        <v>1024512</v>
      </c>
      <c r="F587" s="325">
        <f t="shared" si="14"/>
        <v>1024512</v>
      </c>
    </row>
    <row r="588" spans="1:6" ht="20.399999999999999" x14ac:dyDescent="0.2">
      <c r="A588" s="40">
        <v>458</v>
      </c>
      <c r="B588" s="56" t="s">
        <v>425</v>
      </c>
      <c r="C588" s="54" t="s">
        <v>391</v>
      </c>
      <c r="D588" s="19">
        <v>1</v>
      </c>
      <c r="E588" s="307">
        <v>76050</v>
      </c>
      <c r="F588" s="325">
        <f t="shared" si="14"/>
        <v>76050</v>
      </c>
    </row>
    <row r="589" spans="1:6" ht="20.399999999999999" x14ac:dyDescent="0.2">
      <c r="A589" s="40">
        <v>459</v>
      </c>
      <c r="B589" s="56" t="s">
        <v>426</v>
      </c>
      <c r="C589" s="54" t="s">
        <v>156</v>
      </c>
      <c r="D589" s="19">
        <v>1</v>
      </c>
      <c r="E589" s="307">
        <v>14985</v>
      </c>
      <c r="F589" s="325">
        <f t="shared" si="14"/>
        <v>14985</v>
      </c>
    </row>
    <row r="590" spans="1:6" ht="20.399999999999999" x14ac:dyDescent="0.2">
      <c r="A590" s="40">
        <v>460</v>
      </c>
      <c r="B590" s="56" t="s">
        <v>427</v>
      </c>
      <c r="C590" s="54" t="s">
        <v>391</v>
      </c>
      <c r="D590" s="19">
        <v>1</v>
      </c>
      <c r="E590" s="307">
        <v>15643</v>
      </c>
      <c r="F590" s="325">
        <f t="shared" si="14"/>
        <v>15643</v>
      </c>
    </row>
    <row r="591" spans="1:6" ht="20.399999999999999" x14ac:dyDescent="0.2">
      <c r="A591" s="40">
        <v>461</v>
      </c>
      <c r="B591" s="53" t="s">
        <v>428</v>
      </c>
      <c r="C591" s="54" t="s">
        <v>156</v>
      </c>
      <c r="D591" s="19">
        <v>1</v>
      </c>
      <c r="E591" s="307">
        <v>17325</v>
      </c>
      <c r="F591" s="325">
        <f t="shared" si="14"/>
        <v>17325</v>
      </c>
    </row>
    <row r="592" spans="1:6" ht="30.6" x14ac:dyDescent="0.2">
      <c r="A592" s="40">
        <v>462</v>
      </c>
      <c r="B592" s="53" t="s">
        <v>429</v>
      </c>
      <c r="C592" s="54" t="s">
        <v>261</v>
      </c>
      <c r="D592" s="19">
        <v>1</v>
      </c>
      <c r="E592" s="307">
        <v>33015</v>
      </c>
      <c r="F592" s="325">
        <f t="shared" si="14"/>
        <v>33015</v>
      </c>
    </row>
    <row r="593" spans="1:6" ht="30.6" x14ac:dyDescent="0.2">
      <c r="A593" s="40">
        <v>463</v>
      </c>
      <c r="B593" s="55" t="s">
        <v>430</v>
      </c>
      <c r="C593" s="54" t="s">
        <v>261</v>
      </c>
      <c r="D593" s="19">
        <v>1</v>
      </c>
      <c r="E593" s="307">
        <v>41136</v>
      </c>
      <c r="F593" s="325">
        <f t="shared" si="14"/>
        <v>41136</v>
      </c>
    </row>
    <row r="594" spans="1:6" ht="30.6" x14ac:dyDescent="0.2">
      <c r="A594" s="40">
        <v>464</v>
      </c>
      <c r="B594" s="55" t="s">
        <v>431</v>
      </c>
      <c r="C594" s="54" t="s">
        <v>261</v>
      </c>
      <c r="D594" s="19">
        <v>1</v>
      </c>
      <c r="E594" s="307">
        <v>31255</v>
      </c>
      <c r="F594" s="325">
        <f t="shared" si="14"/>
        <v>31255</v>
      </c>
    </row>
    <row r="595" spans="1:6" ht="40.799999999999997" x14ac:dyDescent="0.2">
      <c r="A595" s="40">
        <v>465</v>
      </c>
      <c r="B595" s="55" t="s">
        <v>432</v>
      </c>
      <c r="C595" s="54" t="s">
        <v>153</v>
      </c>
      <c r="D595" s="19">
        <v>1</v>
      </c>
      <c r="E595" s="307">
        <v>40998</v>
      </c>
      <c r="F595" s="325">
        <f t="shared" si="14"/>
        <v>40998</v>
      </c>
    </row>
    <row r="596" spans="1:6" ht="40.799999999999997" x14ac:dyDescent="0.2">
      <c r="A596" s="40">
        <v>466</v>
      </c>
      <c r="B596" s="56" t="s">
        <v>433</v>
      </c>
      <c r="C596" s="54" t="s">
        <v>153</v>
      </c>
      <c r="D596" s="19">
        <v>1</v>
      </c>
      <c r="E596" s="307">
        <v>35441</v>
      </c>
      <c r="F596" s="325">
        <f t="shared" si="14"/>
        <v>35441</v>
      </c>
    </row>
    <row r="597" spans="1:6" ht="30.6" x14ac:dyDescent="0.2">
      <c r="A597" s="40">
        <v>467</v>
      </c>
      <c r="B597" s="56" t="s">
        <v>434</v>
      </c>
      <c r="C597" s="54" t="s">
        <v>156</v>
      </c>
      <c r="D597" s="19">
        <v>1</v>
      </c>
      <c r="E597" s="307">
        <v>92837</v>
      </c>
      <c r="F597" s="325">
        <f t="shared" si="14"/>
        <v>92837</v>
      </c>
    </row>
    <row r="598" spans="1:6" ht="30.6" x14ac:dyDescent="0.2">
      <c r="A598" s="40">
        <v>468</v>
      </c>
      <c r="B598" s="56" t="s">
        <v>304</v>
      </c>
      <c r="C598" s="54" t="s">
        <v>153</v>
      </c>
      <c r="D598" s="19">
        <v>1</v>
      </c>
      <c r="E598" s="307">
        <v>379562</v>
      </c>
      <c r="F598" s="325">
        <f t="shared" si="14"/>
        <v>379562</v>
      </c>
    </row>
    <row r="599" spans="1:6" ht="20.399999999999999" x14ac:dyDescent="0.2">
      <c r="A599" s="40">
        <v>469</v>
      </c>
      <c r="B599" s="56" t="s">
        <v>292</v>
      </c>
      <c r="C599" s="54" t="s">
        <v>152</v>
      </c>
      <c r="D599" s="19">
        <v>1</v>
      </c>
      <c r="E599" s="307">
        <v>23142</v>
      </c>
      <c r="F599" s="325">
        <f t="shared" si="14"/>
        <v>23142</v>
      </c>
    </row>
    <row r="600" spans="1:6" ht="20.399999999999999" x14ac:dyDescent="0.2">
      <c r="A600" s="40">
        <v>470</v>
      </c>
      <c r="B600" s="56" t="s">
        <v>293</v>
      </c>
      <c r="C600" s="54" t="s">
        <v>152</v>
      </c>
      <c r="D600" s="19">
        <v>1</v>
      </c>
      <c r="E600" s="307">
        <v>37636</v>
      </c>
      <c r="F600" s="325">
        <f t="shared" si="14"/>
        <v>37636</v>
      </c>
    </row>
    <row r="601" spans="1:6" ht="20.399999999999999" x14ac:dyDescent="0.2">
      <c r="A601" s="40">
        <v>471</v>
      </c>
      <c r="B601" s="55" t="s">
        <v>435</v>
      </c>
      <c r="C601" s="54" t="s">
        <v>152</v>
      </c>
      <c r="D601" s="19">
        <v>1</v>
      </c>
      <c r="E601" s="307">
        <v>91335</v>
      </c>
      <c r="F601" s="325">
        <f t="shared" si="14"/>
        <v>91335</v>
      </c>
    </row>
    <row r="602" spans="1:6" ht="20.399999999999999" x14ac:dyDescent="0.2">
      <c r="A602" s="40">
        <v>472</v>
      </c>
      <c r="B602" s="55" t="s">
        <v>436</v>
      </c>
      <c r="C602" s="54" t="s">
        <v>152</v>
      </c>
      <c r="D602" s="19">
        <v>1</v>
      </c>
      <c r="E602" s="307">
        <v>168619</v>
      </c>
      <c r="F602" s="325">
        <f t="shared" si="14"/>
        <v>168619</v>
      </c>
    </row>
    <row r="603" spans="1:6" x14ac:dyDescent="0.2">
      <c r="A603" s="40">
        <v>473</v>
      </c>
      <c r="B603" s="55" t="s">
        <v>437</v>
      </c>
      <c r="C603" s="54" t="s">
        <v>438</v>
      </c>
      <c r="D603" s="19">
        <v>1</v>
      </c>
      <c r="E603" s="307">
        <v>108743</v>
      </c>
      <c r="F603" s="325">
        <f t="shared" si="14"/>
        <v>108743</v>
      </c>
    </row>
    <row r="604" spans="1:6" x14ac:dyDescent="0.2">
      <c r="A604" s="40">
        <v>474</v>
      </c>
      <c r="B604" s="53" t="s">
        <v>439</v>
      </c>
      <c r="C604" s="54" t="s">
        <v>155</v>
      </c>
      <c r="D604" s="19">
        <v>1</v>
      </c>
      <c r="E604" s="307">
        <v>89142</v>
      </c>
      <c r="F604" s="325">
        <f t="shared" si="14"/>
        <v>89142</v>
      </c>
    </row>
    <row r="605" spans="1:6" ht="20.399999999999999" x14ac:dyDescent="0.2">
      <c r="A605" s="40">
        <v>475</v>
      </c>
      <c r="B605" s="55" t="s">
        <v>440</v>
      </c>
      <c r="C605" s="54" t="s">
        <v>153</v>
      </c>
      <c r="D605" s="19">
        <v>1</v>
      </c>
      <c r="E605" s="307">
        <v>366256</v>
      </c>
      <c r="F605" s="325">
        <f t="shared" si="14"/>
        <v>366256</v>
      </c>
    </row>
    <row r="606" spans="1:6" ht="20.399999999999999" x14ac:dyDescent="0.2">
      <c r="A606" s="40">
        <v>476</v>
      </c>
      <c r="B606" s="55" t="s">
        <v>441</v>
      </c>
      <c r="C606" s="54" t="s">
        <v>153</v>
      </c>
      <c r="D606" s="19">
        <v>1</v>
      </c>
      <c r="E606" s="307">
        <v>298747</v>
      </c>
      <c r="F606" s="325">
        <f t="shared" si="14"/>
        <v>298747</v>
      </c>
    </row>
    <row r="607" spans="1:6" ht="20.399999999999999" x14ac:dyDescent="0.2">
      <c r="A607" s="40">
        <v>477</v>
      </c>
      <c r="B607" s="56" t="s">
        <v>297</v>
      </c>
      <c r="C607" s="54" t="s">
        <v>153</v>
      </c>
      <c r="D607" s="19">
        <v>1</v>
      </c>
      <c r="E607" s="307">
        <v>337625</v>
      </c>
      <c r="F607" s="325">
        <f t="shared" si="14"/>
        <v>337625</v>
      </c>
    </row>
    <row r="608" spans="1:6" ht="20.399999999999999" x14ac:dyDescent="0.2">
      <c r="A608" s="40">
        <v>478</v>
      </c>
      <c r="B608" s="56" t="s">
        <v>442</v>
      </c>
      <c r="C608" s="54" t="s">
        <v>153</v>
      </c>
      <c r="D608" s="19">
        <v>1</v>
      </c>
      <c r="E608" s="307">
        <v>303626</v>
      </c>
      <c r="F608" s="325">
        <f t="shared" si="14"/>
        <v>303626</v>
      </c>
    </row>
    <row r="609" spans="1:6" x14ac:dyDescent="0.2">
      <c r="A609" s="40">
        <v>479</v>
      </c>
      <c r="B609" s="56" t="s">
        <v>443</v>
      </c>
      <c r="C609" s="54" t="s">
        <v>153</v>
      </c>
      <c r="D609" s="19">
        <v>1</v>
      </c>
      <c r="E609" s="307">
        <v>86580</v>
      </c>
      <c r="F609" s="325">
        <f t="shared" si="14"/>
        <v>86580</v>
      </c>
    </row>
    <row r="610" spans="1:6" x14ac:dyDescent="0.2">
      <c r="A610" s="40">
        <v>480</v>
      </c>
      <c r="B610" s="56" t="s">
        <v>444</v>
      </c>
      <c r="C610" s="54" t="s">
        <v>153</v>
      </c>
      <c r="D610" s="19">
        <v>1</v>
      </c>
      <c r="E610" s="307">
        <v>51671</v>
      </c>
      <c r="F610" s="325">
        <f t="shared" si="14"/>
        <v>51671</v>
      </c>
    </row>
    <row r="611" spans="1:6" ht="20.399999999999999" x14ac:dyDescent="0.2">
      <c r="A611" s="40">
        <v>481</v>
      </c>
      <c r="B611" s="56" t="s">
        <v>445</v>
      </c>
      <c r="C611" s="54" t="s">
        <v>153</v>
      </c>
      <c r="D611" s="19">
        <v>1</v>
      </c>
      <c r="E611" s="307">
        <v>400510</v>
      </c>
      <c r="F611" s="325">
        <f t="shared" si="14"/>
        <v>400510</v>
      </c>
    </row>
    <row r="612" spans="1:6" ht="30.6" x14ac:dyDescent="0.2">
      <c r="A612" s="40">
        <v>482</v>
      </c>
      <c r="B612" s="55" t="s">
        <v>446</v>
      </c>
      <c r="C612" s="54" t="s">
        <v>153</v>
      </c>
      <c r="D612" s="19">
        <v>1</v>
      </c>
      <c r="E612" s="307">
        <v>378998</v>
      </c>
      <c r="F612" s="325">
        <f t="shared" si="14"/>
        <v>378998</v>
      </c>
    </row>
    <row r="613" spans="1:6" ht="20.399999999999999" x14ac:dyDescent="0.2">
      <c r="A613" s="40">
        <v>483</v>
      </c>
      <c r="B613" s="55" t="s">
        <v>447</v>
      </c>
      <c r="C613" s="54" t="s">
        <v>153</v>
      </c>
      <c r="D613" s="19">
        <v>1</v>
      </c>
      <c r="E613" s="307">
        <v>226322</v>
      </c>
      <c r="F613" s="325">
        <f t="shared" si="14"/>
        <v>226322</v>
      </c>
    </row>
    <row r="614" spans="1:6" ht="30.6" x14ac:dyDescent="0.2">
      <c r="A614" s="40">
        <v>484</v>
      </c>
      <c r="B614" s="55" t="s">
        <v>448</v>
      </c>
      <c r="C614" s="54" t="s">
        <v>153</v>
      </c>
      <c r="D614" s="19">
        <v>1</v>
      </c>
      <c r="E614" s="307">
        <v>55660</v>
      </c>
      <c r="F614" s="325">
        <f t="shared" si="14"/>
        <v>55660</v>
      </c>
    </row>
    <row r="615" spans="1:6" ht="30.6" x14ac:dyDescent="0.2">
      <c r="A615" s="40">
        <v>485</v>
      </c>
      <c r="B615" s="56" t="s">
        <v>449</v>
      </c>
      <c r="C615" s="54" t="s">
        <v>153</v>
      </c>
      <c r="D615" s="19">
        <v>1</v>
      </c>
      <c r="E615" s="307">
        <v>698095</v>
      </c>
      <c r="F615" s="325">
        <f t="shared" si="14"/>
        <v>698095</v>
      </c>
    </row>
    <row r="616" spans="1:6" ht="30.6" x14ac:dyDescent="0.2">
      <c r="A616" s="40">
        <v>486</v>
      </c>
      <c r="B616" s="56" t="s">
        <v>450</v>
      </c>
      <c r="C616" s="54" t="s">
        <v>153</v>
      </c>
      <c r="D616" s="19">
        <v>1</v>
      </c>
      <c r="E616" s="307">
        <v>437425</v>
      </c>
      <c r="F616" s="325">
        <f t="shared" si="14"/>
        <v>437425</v>
      </c>
    </row>
    <row r="617" spans="1:6" x14ac:dyDescent="0.2">
      <c r="A617" s="40">
        <v>487</v>
      </c>
      <c r="B617" s="56" t="s">
        <v>282</v>
      </c>
      <c r="C617" s="54" t="s">
        <v>153</v>
      </c>
      <c r="D617" s="19">
        <v>1</v>
      </c>
      <c r="E617" s="307">
        <v>1263957</v>
      </c>
      <c r="F617" s="325">
        <f t="shared" si="14"/>
        <v>1263957</v>
      </c>
    </row>
    <row r="618" spans="1:6" x14ac:dyDescent="0.2">
      <c r="A618" s="40">
        <v>488</v>
      </c>
      <c r="B618" s="56" t="s">
        <v>283</v>
      </c>
      <c r="C618" s="54" t="s">
        <v>153</v>
      </c>
      <c r="D618" s="19">
        <v>1</v>
      </c>
      <c r="E618" s="307">
        <v>1676000</v>
      </c>
      <c r="F618" s="325">
        <f t="shared" si="14"/>
        <v>1676000</v>
      </c>
    </row>
    <row r="619" spans="1:6" x14ac:dyDescent="0.2">
      <c r="A619" s="40">
        <v>489</v>
      </c>
      <c r="B619" s="56" t="s">
        <v>451</v>
      </c>
      <c r="C619" s="54" t="s">
        <v>153</v>
      </c>
      <c r="D619" s="19">
        <v>1</v>
      </c>
      <c r="E619" s="307">
        <v>2042400</v>
      </c>
      <c r="F619" s="325">
        <f t="shared" si="14"/>
        <v>2042400</v>
      </c>
    </row>
    <row r="620" spans="1:6" x14ac:dyDescent="0.2">
      <c r="A620" s="40">
        <v>490</v>
      </c>
      <c r="B620" s="55" t="s">
        <v>452</v>
      </c>
      <c r="C620" s="54" t="s">
        <v>153</v>
      </c>
      <c r="D620" s="19">
        <v>1</v>
      </c>
      <c r="E620" s="307">
        <v>84578</v>
      </c>
      <c r="F620" s="325">
        <f t="shared" si="14"/>
        <v>84578</v>
      </c>
    </row>
    <row r="621" spans="1:6" x14ac:dyDescent="0.2">
      <c r="A621" s="40">
        <v>491</v>
      </c>
      <c r="B621" s="55" t="s">
        <v>453</v>
      </c>
      <c r="C621" s="54" t="s">
        <v>153</v>
      </c>
      <c r="D621" s="19">
        <v>1</v>
      </c>
      <c r="E621" s="307">
        <v>96800</v>
      </c>
      <c r="F621" s="325">
        <f t="shared" si="14"/>
        <v>96800</v>
      </c>
    </row>
    <row r="622" spans="1:6" x14ac:dyDescent="0.2">
      <c r="A622" s="40">
        <v>492</v>
      </c>
      <c r="B622" s="55" t="s">
        <v>454</v>
      </c>
      <c r="C622" s="54" t="s">
        <v>153</v>
      </c>
      <c r="D622" s="19">
        <v>1</v>
      </c>
      <c r="E622" s="307">
        <v>219113</v>
      </c>
      <c r="F622" s="325">
        <f t="shared" si="14"/>
        <v>219113</v>
      </c>
    </row>
    <row r="623" spans="1:6" x14ac:dyDescent="0.2">
      <c r="A623" s="40">
        <v>493</v>
      </c>
      <c r="B623" s="55" t="s">
        <v>455</v>
      </c>
      <c r="C623" s="54" t="s">
        <v>153</v>
      </c>
      <c r="D623" s="19">
        <v>1</v>
      </c>
      <c r="E623" s="307">
        <v>81658</v>
      </c>
      <c r="F623" s="325">
        <f t="shared" si="14"/>
        <v>81658</v>
      </c>
    </row>
    <row r="624" spans="1:6" x14ac:dyDescent="0.2">
      <c r="A624" s="40">
        <v>494</v>
      </c>
      <c r="B624" s="55" t="s">
        <v>288</v>
      </c>
      <c r="C624" s="54" t="s">
        <v>153</v>
      </c>
      <c r="D624" s="19">
        <v>1</v>
      </c>
      <c r="E624" s="307">
        <v>94905</v>
      </c>
      <c r="F624" s="325">
        <f t="shared" si="14"/>
        <v>94905</v>
      </c>
    </row>
    <row r="625" spans="1:141" ht="10.8" thickBot="1" x14ac:dyDescent="0.25">
      <c r="A625" s="40">
        <v>495</v>
      </c>
      <c r="B625" s="238" t="s">
        <v>287</v>
      </c>
      <c r="C625" s="189" t="s">
        <v>153</v>
      </c>
      <c r="D625" s="150">
        <v>1</v>
      </c>
      <c r="E625" s="308">
        <v>146421</v>
      </c>
      <c r="F625" s="325">
        <f t="shared" si="14"/>
        <v>146421</v>
      </c>
    </row>
    <row r="626" spans="1:141" x14ac:dyDescent="0.2">
      <c r="A626" s="131"/>
      <c r="B626" s="221" t="s">
        <v>777</v>
      </c>
      <c r="C626" s="155"/>
      <c r="D626" s="156"/>
      <c r="E626" s="260">
        <f>SUM(E504:E625)</f>
        <v>43041761</v>
      </c>
    </row>
    <row r="627" spans="1:141" x14ac:dyDescent="0.2">
      <c r="A627" s="131"/>
      <c r="B627" s="222" t="s">
        <v>779</v>
      </c>
      <c r="C627" s="130">
        <v>0.14000000000000001</v>
      </c>
      <c r="D627" s="19"/>
      <c r="E627" s="261">
        <f>E626*C627</f>
        <v>6025846.540000001</v>
      </c>
    </row>
    <row r="628" spans="1:141" x14ac:dyDescent="0.2">
      <c r="A628" s="131"/>
      <c r="B628" s="222" t="s">
        <v>780</v>
      </c>
      <c r="C628" s="130">
        <v>0.03</v>
      </c>
      <c r="D628" s="19"/>
      <c r="E628" s="261">
        <f>E626*C628</f>
        <v>1291252.8299999998</v>
      </c>
    </row>
    <row r="629" spans="1:141" x14ac:dyDescent="0.2">
      <c r="A629" s="131"/>
      <c r="B629" s="222" t="s">
        <v>781</v>
      </c>
      <c r="C629" s="130">
        <v>0.05</v>
      </c>
      <c r="D629" s="19"/>
      <c r="E629" s="261">
        <f>E626*C629</f>
        <v>2152088.0500000003</v>
      </c>
    </row>
    <row r="630" spans="1:141" x14ac:dyDescent="0.2">
      <c r="A630" s="131"/>
      <c r="B630" s="222" t="s">
        <v>782</v>
      </c>
      <c r="C630" s="130">
        <v>0.19</v>
      </c>
      <c r="D630" s="19"/>
      <c r="E630" s="261">
        <f>E629*C630</f>
        <v>408896.72950000007</v>
      </c>
    </row>
    <row r="631" spans="1:141" x14ac:dyDescent="0.2">
      <c r="A631" s="131"/>
      <c r="B631" s="222" t="s">
        <v>783</v>
      </c>
      <c r="C631" s="51"/>
      <c r="D631" s="19"/>
      <c r="E631" s="261">
        <f>SUM(E627:E630)</f>
        <v>9878084.1495000012</v>
      </c>
    </row>
    <row r="632" spans="1:141" ht="10.8" thickBot="1" x14ac:dyDescent="0.25">
      <c r="A632" s="202"/>
      <c r="B632" s="271" t="s">
        <v>778</v>
      </c>
      <c r="C632" s="272"/>
      <c r="D632" s="273"/>
      <c r="E632" s="270">
        <f>E626+E631</f>
        <v>52919845.149499997</v>
      </c>
    </row>
    <row r="633" spans="1:141" x14ac:dyDescent="0.2">
      <c r="A633" s="216"/>
      <c r="B633" s="237"/>
      <c r="C633" s="210"/>
      <c r="D633" s="99"/>
      <c r="E633" s="313"/>
    </row>
    <row r="634" spans="1:141" ht="22.2" customHeight="1" thickBot="1" x14ac:dyDescent="0.25">
      <c r="A634" s="216"/>
      <c r="B634" s="237"/>
      <c r="C634" s="210"/>
      <c r="D634" s="99"/>
      <c r="E634" s="313"/>
    </row>
    <row r="635" spans="1:141" s="60" customFormat="1" ht="19.2" customHeight="1" thickBot="1" x14ac:dyDescent="0.25">
      <c r="A635" s="336" t="s">
        <v>456</v>
      </c>
      <c r="B635" s="337"/>
      <c r="C635" s="183"/>
      <c r="D635" s="184"/>
      <c r="E635" s="316"/>
      <c r="F635" s="302"/>
      <c r="G635" s="255"/>
      <c r="H635" s="255"/>
      <c r="I635" s="255"/>
      <c r="J635" s="255"/>
      <c r="K635" s="255"/>
      <c r="L635" s="255"/>
      <c r="M635" s="255"/>
      <c r="N635" s="255"/>
      <c r="O635" s="255"/>
      <c r="P635" s="255"/>
      <c r="Q635" s="255"/>
      <c r="R635" s="255"/>
      <c r="S635" s="255"/>
      <c r="T635" s="255"/>
      <c r="U635" s="255"/>
      <c r="V635" s="255"/>
      <c r="W635" s="255"/>
      <c r="X635" s="255"/>
      <c r="Y635" s="255"/>
      <c r="Z635" s="255"/>
      <c r="AA635" s="255"/>
      <c r="AB635" s="255"/>
      <c r="AC635" s="255"/>
      <c r="AD635" s="255"/>
      <c r="AE635" s="255"/>
      <c r="AF635" s="255"/>
      <c r="AG635" s="255"/>
      <c r="AH635" s="255"/>
      <c r="AI635" s="255"/>
      <c r="AJ635" s="255"/>
      <c r="AK635" s="255"/>
      <c r="AL635" s="255"/>
      <c r="AM635" s="255"/>
      <c r="AN635" s="255"/>
      <c r="AO635" s="255"/>
      <c r="AP635" s="255"/>
      <c r="AQ635" s="255"/>
      <c r="AR635" s="255"/>
      <c r="AS635" s="255"/>
      <c r="AT635" s="255"/>
      <c r="AU635" s="255"/>
      <c r="AV635" s="255"/>
      <c r="AW635" s="255"/>
      <c r="AX635" s="255"/>
      <c r="AY635" s="255"/>
      <c r="AZ635" s="255"/>
      <c r="BA635" s="255"/>
      <c r="BB635" s="255"/>
      <c r="BC635" s="255"/>
      <c r="BD635" s="255"/>
      <c r="BE635" s="255"/>
      <c r="BF635" s="255"/>
      <c r="BG635" s="255"/>
      <c r="BH635" s="255"/>
      <c r="BI635" s="255"/>
      <c r="BJ635" s="255"/>
      <c r="BK635" s="255"/>
      <c r="BL635" s="255"/>
      <c r="BM635" s="255"/>
      <c r="BN635" s="255"/>
      <c r="BO635" s="255"/>
      <c r="BP635" s="255"/>
      <c r="BQ635" s="255"/>
      <c r="BR635" s="255"/>
      <c r="BS635" s="255"/>
      <c r="BT635" s="255"/>
      <c r="BU635" s="255"/>
      <c r="BV635" s="255"/>
      <c r="BW635" s="255"/>
      <c r="BX635" s="255"/>
      <c r="BY635" s="255"/>
      <c r="BZ635" s="255"/>
      <c r="CA635" s="255"/>
      <c r="CB635" s="255"/>
      <c r="CC635" s="255"/>
      <c r="CD635" s="255"/>
      <c r="CE635" s="255"/>
      <c r="CF635" s="255"/>
      <c r="CG635" s="255"/>
      <c r="CH635" s="255"/>
      <c r="CI635" s="255"/>
      <c r="CJ635" s="255"/>
      <c r="CK635" s="255"/>
      <c r="CL635" s="255"/>
      <c r="CM635" s="255"/>
      <c r="CN635" s="255"/>
      <c r="CO635" s="255"/>
      <c r="CP635" s="255"/>
      <c r="CQ635" s="255"/>
      <c r="CR635" s="255"/>
      <c r="CS635" s="255"/>
      <c r="CT635" s="255"/>
      <c r="CU635" s="255"/>
      <c r="CV635" s="255"/>
      <c r="CW635" s="255"/>
      <c r="CX635" s="255"/>
      <c r="CY635" s="255"/>
      <c r="CZ635" s="255"/>
      <c r="DA635" s="255"/>
      <c r="DB635" s="255"/>
      <c r="DC635" s="255"/>
      <c r="DD635" s="255"/>
      <c r="DE635" s="255"/>
      <c r="DF635" s="255"/>
      <c r="DG635" s="255"/>
      <c r="DH635" s="255"/>
      <c r="DI635" s="255"/>
      <c r="DJ635" s="255"/>
      <c r="DK635" s="255"/>
      <c r="DL635" s="255"/>
      <c r="DM635" s="255"/>
      <c r="DN635" s="255"/>
      <c r="DO635" s="255"/>
      <c r="DP635" s="255"/>
      <c r="DQ635" s="255"/>
      <c r="DR635" s="255"/>
      <c r="DS635" s="255"/>
      <c r="DT635" s="255"/>
      <c r="DU635" s="255"/>
      <c r="DV635" s="255"/>
      <c r="DW635" s="255"/>
      <c r="DX635" s="255"/>
      <c r="DY635" s="255"/>
      <c r="DZ635" s="255"/>
      <c r="EA635" s="255"/>
      <c r="EB635" s="255"/>
      <c r="EC635" s="255"/>
      <c r="ED635" s="255"/>
      <c r="EE635" s="255"/>
      <c r="EF635" s="255"/>
      <c r="EG635" s="255"/>
      <c r="EH635" s="255"/>
      <c r="EI635" s="255"/>
      <c r="EJ635" s="255"/>
      <c r="EK635" s="255"/>
    </row>
    <row r="636" spans="1:141" x14ac:dyDescent="0.2">
      <c r="A636" s="204">
        <v>495</v>
      </c>
      <c r="B636" s="205" t="s">
        <v>457</v>
      </c>
      <c r="C636" s="54" t="s">
        <v>153</v>
      </c>
      <c r="D636" s="19">
        <v>1</v>
      </c>
      <c r="E636" s="307">
        <v>267600</v>
      </c>
      <c r="F636" s="325">
        <f>ROUND(E636,0)</f>
        <v>267600</v>
      </c>
    </row>
    <row r="637" spans="1:141" ht="20.399999999999999" x14ac:dyDescent="0.2">
      <c r="A637" s="40">
        <v>496</v>
      </c>
      <c r="B637" s="56" t="s">
        <v>458</v>
      </c>
      <c r="C637" s="54" t="s">
        <v>152</v>
      </c>
      <c r="D637" s="19">
        <v>1</v>
      </c>
      <c r="E637" s="307">
        <v>216999</v>
      </c>
      <c r="F637" s="325">
        <f t="shared" ref="F637:F700" si="15">ROUND(E637,0)</f>
        <v>216999</v>
      </c>
    </row>
    <row r="638" spans="1:141" x14ac:dyDescent="0.2">
      <c r="A638" s="40">
        <v>497</v>
      </c>
      <c r="B638" s="56" t="s">
        <v>459</v>
      </c>
      <c r="C638" s="54" t="s">
        <v>152</v>
      </c>
      <c r="D638" s="19">
        <v>1</v>
      </c>
      <c r="E638" s="307">
        <v>119184</v>
      </c>
      <c r="F638" s="325">
        <f t="shared" si="15"/>
        <v>119184</v>
      </c>
    </row>
    <row r="639" spans="1:141" ht="20.399999999999999" x14ac:dyDescent="0.2">
      <c r="A639" s="40">
        <v>498</v>
      </c>
      <c r="B639" s="56" t="s">
        <v>460</v>
      </c>
      <c r="C639" s="54" t="s">
        <v>152</v>
      </c>
      <c r="D639" s="19">
        <v>1</v>
      </c>
      <c r="E639" s="307">
        <v>139480</v>
      </c>
      <c r="F639" s="325">
        <f t="shared" si="15"/>
        <v>139480</v>
      </c>
    </row>
    <row r="640" spans="1:141" ht="20.399999999999999" x14ac:dyDescent="0.2">
      <c r="A640" s="40">
        <v>499</v>
      </c>
      <c r="B640" s="56" t="s">
        <v>461</v>
      </c>
      <c r="C640" s="54" t="s">
        <v>152</v>
      </c>
      <c r="D640" s="19">
        <v>1</v>
      </c>
      <c r="E640" s="307">
        <v>206842</v>
      </c>
      <c r="F640" s="325">
        <f t="shared" si="15"/>
        <v>206842</v>
      </c>
    </row>
    <row r="641" spans="1:6" ht="20.399999999999999" x14ac:dyDescent="0.2">
      <c r="A641" s="40">
        <v>500</v>
      </c>
      <c r="B641" s="56" t="s">
        <v>462</v>
      </c>
      <c r="C641" s="54" t="s">
        <v>152</v>
      </c>
      <c r="D641" s="19">
        <v>1</v>
      </c>
      <c r="E641" s="307">
        <v>201650</v>
      </c>
      <c r="F641" s="325">
        <f t="shared" si="15"/>
        <v>201650</v>
      </c>
    </row>
    <row r="642" spans="1:6" x14ac:dyDescent="0.2">
      <c r="A642" s="40">
        <v>501</v>
      </c>
      <c r="B642" s="56" t="s">
        <v>463</v>
      </c>
      <c r="C642" s="54" t="s">
        <v>152</v>
      </c>
      <c r="D642" s="19">
        <v>1</v>
      </c>
      <c r="E642" s="307">
        <v>125292</v>
      </c>
      <c r="F642" s="325">
        <f t="shared" si="15"/>
        <v>125292</v>
      </c>
    </row>
    <row r="643" spans="1:6" x14ac:dyDescent="0.2">
      <c r="A643" s="40">
        <v>502</v>
      </c>
      <c r="B643" s="56" t="s">
        <v>464</v>
      </c>
      <c r="C643" s="54" t="s">
        <v>152</v>
      </c>
      <c r="D643" s="19">
        <v>1</v>
      </c>
      <c r="E643" s="307">
        <v>112465</v>
      </c>
      <c r="F643" s="325">
        <f t="shared" si="15"/>
        <v>112465</v>
      </c>
    </row>
    <row r="644" spans="1:6" ht="20.399999999999999" x14ac:dyDescent="0.2">
      <c r="A644" s="40">
        <v>503</v>
      </c>
      <c r="B644" s="56" t="s">
        <v>465</v>
      </c>
      <c r="C644" s="54" t="s">
        <v>152</v>
      </c>
      <c r="D644" s="19">
        <v>1</v>
      </c>
      <c r="E644" s="307">
        <v>78844</v>
      </c>
      <c r="F644" s="325">
        <f t="shared" si="15"/>
        <v>78844</v>
      </c>
    </row>
    <row r="645" spans="1:6" ht="20.399999999999999" x14ac:dyDescent="0.2">
      <c r="A645" s="40">
        <v>504</v>
      </c>
      <c r="B645" s="56" t="s">
        <v>466</v>
      </c>
      <c r="C645" s="54" t="s">
        <v>152</v>
      </c>
      <c r="D645" s="19">
        <v>1</v>
      </c>
      <c r="E645" s="307">
        <v>186859</v>
      </c>
      <c r="F645" s="325">
        <f t="shared" si="15"/>
        <v>186859</v>
      </c>
    </row>
    <row r="646" spans="1:6" ht="20.399999999999999" x14ac:dyDescent="0.2">
      <c r="A646" s="40">
        <v>505</v>
      </c>
      <c r="B646" s="56" t="s">
        <v>467</v>
      </c>
      <c r="C646" s="54" t="s">
        <v>152</v>
      </c>
      <c r="D646" s="19">
        <v>1</v>
      </c>
      <c r="E646" s="307">
        <v>285856</v>
      </c>
      <c r="F646" s="325">
        <f t="shared" si="15"/>
        <v>285856</v>
      </c>
    </row>
    <row r="647" spans="1:6" x14ac:dyDescent="0.2">
      <c r="A647" s="40">
        <v>506</v>
      </c>
      <c r="B647" s="56" t="s">
        <v>468</v>
      </c>
      <c r="C647" s="54" t="s">
        <v>152</v>
      </c>
      <c r="D647" s="19">
        <v>1</v>
      </c>
      <c r="E647" s="307">
        <v>146475</v>
      </c>
      <c r="F647" s="325">
        <f t="shared" si="15"/>
        <v>146475</v>
      </c>
    </row>
    <row r="648" spans="1:6" x14ac:dyDescent="0.2">
      <c r="A648" s="40">
        <v>507</v>
      </c>
      <c r="B648" s="56" t="s">
        <v>238</v>
      </c>
      <c r="C648" s="54" t="s">
        <v>152</v>
      </c>
      <c r="D648" s="19">
        <v>1</v>
      </c>
      <c r="E648" s="307">
        <v>233078</v>
      </c>
      <c r="F648" s="325">
        <f t="shared" si="15"/>
        <v>233078</v>
      </c>
    </row>
    <row r="649" spans="1:6" x14ac:dyDescent="0.2">
      <c r="A649" s="40">
        <v>508</v>
      </c>
      <c r="B649" s="56" t="s">
        <v>239</v>
      </c>
      <c r="C649" s="54" t="s">
        <v>152</v>
      </c>
      <c r="D649" s="19">
        <v>1</v>
      </c>
      <c r="E649" s="307">
        <v>116156</v>
      </c>
      <c r="F649" s="325">
        <f t="shared" si="15"/>
        <v>116156</v>
      </c>
    </row>
    <row r="650" spans="1:6" ht="20.399999999999999" x14ac:dyDescent="0.2">
      <c r="A650" s="40">
        <v>509</v>
      </c>
      <c r="B650" s="56" t="s">
        <v>240</v>
      </c>
      <c r="C650" s="54" t="s">
        <v>153</v>
      </c>
      <c r="D650" s="19">
        <v>1</v>
      </c>
      <c r="E650" s="307">
        <v>1276500</v>
      </c>
      <c r="F650" s="325">
        <f t="shared" si="15"/>
        <v>1276500</v>
      </c>
    </row>
    <row r="651" spans="1:6" ht="30.6" x14ac:dyDescent="0.2">
      <c r="A651" s="40">
        <v>510</v>
      </c>
      <c r="B651" s="53" t="s">
        <v>469</v>
      </c>
      <c r="C651" s="54" t="s">
        <v>154</v>
      </c>
      <c r="D651" s="19">
        <v>1</v>
      </c>
      <c r="E651" s="307">
        <v>200725</v>
      </c>
      <c r="F651" s="325">
        <f t="shared" si="15"/>
        <v>200725</v>
      </c>
    </row>
    <row r="652" spans="1:6" ht="40.799999999999997" x14ac:dyDescent="0.2">
      <c r="A652" s="40">
        <v>511</v>
      </c>
      <c r="B652" s="55" t="s">
        <v>470</v>
      </c>
      <c r="C652" s="54" t="s">
        <v>153</v>
      </c>
      <c r="D652" s="19">
        <v>1</v>
      </c>
      <c r="E652" s="307">
        <v>912787</v>
      </c>
      <c r="F652" s="325">
        <f t="shared" si="15"/>
        <v>912787</v>
      </c>
    </row>
    <row r="653" spans="1:6" ht="30.6" x14ac:dyDescent="0.2">
      <c r="A653" s="40">
        <v>512</v>
      </c>
      <c r="B653" s="55" t="s">
        <v>471</v>
      </c>
      <c r="C653" s="54" t="s">
        <v>153</v>
      </c>
      <c r="D653" s="19">
        <v>1</v>
      </c>
      <c r="E653" s="307">
        <v>497250</v>
      </c>
      <c r="F653" s="325">
        <f t="shared" si="15"/>
        <v>497250</v>
      </c>
    </row>
    <row r="654" spans="1:6" x14ac:dyDescent="0.2">
      <c r="A654" s="40">
        <v>513</v>
      </c>
      <c r="B654" s="56" t="s">
        <v>472</v>
      </c>
      <c r="C654" s="54" t="s">
        <v>152</v>
      </c>
      <c r="D654" s="19">
        <v>1</v>
      </c>
      <c r="E654" s="307">
        <v>112540</v>
      </c>
      <c r="F654" s="325">
        <f t="shared" si="15"/>
        <v>112540</v>
      </c>
    </row>
    <row r="655" spans="1:6" x14ac:dyDescent="0.2">
      <c r="A655" s="40">
        <v>514</v>
      </c>
      <c r="B655" s="56" t="s">
        <v>473</v>
      </c>
      <c r="C655" s="54" t="s">
        <v>152</v>
      </c>
      <c r="D655" s="19">
        <v>1</v>
      </c>
      <c r="E655" s="307">
        <v>133438</v>
      </c>
      <c r="F655" s="325">
        <f t="shared" si="15"/>
        <v>133438</v>
      </c>
    </row>
    <row r="656" spans="1:6" x14ac:dyDescent="0.2">
      <c r="A656" s="40">
        <v>515</v>
      </c>
      <c r="B656" s="56" t="s">
        <v>474</v>
      </c>
      <c r="C656" s="54" t="s">
        <v>152</v>
      </c>
      <c r="D656" s="19">
        <v>1</v>
      </c>
      <c r="E656" s="307">
        <v>113622</v>
      </c>
      <c r="F656" s="325">
        <f t="shared" si="15"/>
        <v>113622</v>
      </c>
    </row>
    <row r="657" spans="1:6" ht="20.399999999999999" x14ac:dyDescent="0.2">
      <c r="A657" s="40">
        <v>516</v>
      </c>
      <c r="B657" s="56" t="s">
        <v>475</v>
      </c>
      <c r="C657" s="54" t="s">
        <v>152</v>
      </c>
      <c r="D657" s="19">
        <v>1</v>
      </c>
      <c r="E657" s="307">
        <v>223921</v>
      </c>
      <c r="F657" s="325">
        <f t="shared" si="15"/>
        <v>223921</v>
      </c>
    </row>
    <row r="658" spans="1:6" ht="20.399999999999999" x14ac:dyDescent="0.2">
      <c r="A658" s="40">
        <v>517</v>
      </c>
      <c r="B658" s="56" t="s">
        <v>476</v>
      </c>
      <c r="C658" s="54" t="s">
        <v>152</v>
      </c>
      <c r="D658" s="19">
        <v>1</v>
      </c>
      <c r="E658" s="307">
        <v>123433</v>
      </c>
      <c r="F658" s="325">
        <f t="shared" si="15"/>
        <v>123433</v>
      </c>
    </row>
    <row r="659" spans="1:6" ht="20.399999999999999" x14ac:dyDescent="0.2">
      <c r="A659" s="40">
        <v>518</v>
      </c>
      <c r="B659" s="56" t="s">
        <v>462</v>
      </c>
      <c r="C659" s="54" t="s">
        <v>152</v>
      </c>
      <c r="D659" s="19">
        <v>1</v>
      </c>
      <c r="E659" s="307">
        <v>186859</v>
      </c>
      <c r="F659" s="325">
        <f t="shared" si="15"/>
        <v>186859</v>
      </c>
    </row>
    <row r="660" spans="1:6" x14ac:dyDescent="0.2">
      <c r="A660" s="40">
        <v>519</v>
      </c>
      <c r="B660" s="56" t="s">
        <v>459</v>
      </c>
      <c r="C660" s="54" t="s">
        <v>152</v>
      </c>
      <c r="D660" s="19">
        <v>1</v>
      </c>
      <c r="E660" s="307">
        <v>120384</v>
      </c>
      <c r="F660" s="325">
        <f t="shared" si="15"/>
        <v>120384</v>
      </c>
    </row>
    <row r="661" spans="1:6" ht="20.399999999999999" x14ac:dyDescent="0.2">
      <c r="A661" s="40">
        <v>520</v>
      </c>
      <c r="B661" s="56" t="s">
        <v>477</v>
      </c>
      <c r="C661" s="54" t="s">
        <v>152</v>
      </c>
      <c r="D661" s="19">
        <v>1</v>
      </c>
      <c r="E661" s="307">
        <v>194891</v>
      </c>
      <c r="F661" s="325">
        <f t="shared" si="15"/>
        <v>194891</v>
      </c>
    </row>
    <row r="662" spans="1:6" x14ac:dyDescent="0.2">
      <c r="A662" s="40">
        <v>521</v>
      </c>
      <c r="B662" s="56" t="s">
        <v>478</v>
      </c>
      <c r="C662" s="54" t="s">
        <v>152</v>
      </c>
      <c r="D662" s="19">
        <v>1</v>
      </c>
      <c r="E662" s="307">
        <v>86800</v>
      </c>
      <c r="F662" s="325">
        <f t="shared" si="15"/>
        <v>86800</v>
      </c>
    </row>
    <row r="663" spans="1:6" x14ac:dyDescent="0.2">
      <c r="A663" s="40">
        <v>522</v>
      </c>
      <c r="B663" s="56" t="s">
        <v>479</v>
      </c>
      <c r="C663" s="54" t="s">
        <v>152</v>
      </c>
      <c r="D663" s="19">
        <v>1</v>
      </c>
      <c r="E663" s="307">
        <v>156166</v>
      </c>
      <c r="F663" s="325">
        <f t="shared" si="15"/>
        <v>156166</v>
      </c>
    </row>
    <row r="664" spans="1:6" x14ac:dyDescent="0.2">
      <c r="A664" s="40">
        <v>523</v>
      </c>
      <c r="B664" s="56" t="s">
        <v>480</v>
      </c>
      <c r="C664" s="54" t="s">
        <v>152</v>
      </c>
      <c r="D664" s="19">
        <v>1</v>
      </c>
      <c r="E664" s="307">
        <v>126323</v>
      </c>
      <c r="F664" s="325">
        <f t="shared" si="15"/>
        <v>126323</v>
      </c>
    </row>
    <row r="665" spans="1:6" ht="20.399999999999999" x14ac:dyDescent="0.2">
      <c r="A665" s="40">
        <v>524</v>
      </c>
      <c r="B665" s="53" t="s">
        <v>460</v>
      </c>
      <c r="C665" s="54" t="s">
        <v>152</v>
      </c>
      <c r="D665" s="19">
        <v>1</v>
      </c>
      <c r="E665" s="307">
        <v>140326</v>
      </c>
      <c r="F665" s="325">
        <f t="shared" si="15"/>
        <v>140326</v>
      </c>
    </row>
    <row r="666" spans="1:6" ht="20.399999999999999" x14ac:dyDescent="0.2">
      <c r="A666" s="40">
        <v>525</v>
      </c>
      <c r="B666" s="56" t="s">
        <v>481</v>
      </c>
      <c r="C666" s="54" t="s">
        <v>153</v>
      </c>
      <c r="D666" s="19">
        <v>1</v>
      </c>
      <c r="E666" s="307">
        <v>424733</v>
      </c>
      <c r="F666" s="325">
        <f t="shared" si="15"/>
        <v>424733</v>
      </c>
    </row>
    <row r="667" spans="1:6" ht="20.399999999999999" x14ac:dyDescent="0.2">
      <c r="A667" s="40">
        <v>526</v>
      </c>
      <c r="B667" s="56" t="s">
        <v>467</v>
      </c>
      <c r="C667" s="54" t="s">
        <v>152</v>
      </c>
      <c r="D667" s="19">
        <v>1</v>
      </c>
      <c r="E667" s="307">
        <v>317196</v>
      </c>
      <c r="F667" s="325">
        <f t="shared" si="15"/>
        <v>317196</v>
      </c>
    </row>
    <row r="668" spans="1:6" ht="20.399999999999999" x14ac:dyDescent="0.2">
      <c r="A668" s="40">
        <v>527</v>
      </c>
      <c r="B668" s="56" t="s">
        <v>482</v>
      </c>
      <c r="C668" s="54" t="s">
        <v>152</v>
      </c>
      <c r="D668" s="19">
        <v>1</v>
      </c>
      <c r="E668" s="307">
        <v>132949</v>
      </c>
      <c r="F668" s="325">
        <f t="shared" si="15"/>
        <v>132949</v>
      </c>
    </row>
    <row r="669" spans="1:6" ht="20.399999999999999" x14ac:dyDescent="0.2">
      <c r="A669" s="40">
        <v>528</v>
      </c>
      <c r="B669" s="55" t="s">
        <v>234</v>
      </c>
      <c r="C669" s="54" t="s">
        <v>152</v>
      </c>
      <c r="D669" s="19">
        <v>1</v>
      </c>
      <c r="E669" s="307">
        <v>182816</v>
      </c>
      <c r="F669" s="325">
        <f t="shared" si="15"/>
        <v>182816</v>
      </c>
    </row>
    <row r="670" spans="1:6" ht="20.399999999999999" x14ac:dyDescent="0.2">
      <c r="A670" s="40">
        <v>529</v>
      </c>
      <c r="B670" s="55" t="s">
        <v>483</v>
      </c>
      <c r="C670" s="54" t="s">
        <v>152</v>
      </c>
      <c r="D670" s="19">
        <v>1</v>
      </c>
      <c r="E670" s="307">
        <v>128751</v>
      </c>
      <c r="F670" s="325">
        <f t="shared" si="15"/>
        <v>128751</v>
      </c>
    </row>
    <row r="671" spans="1:6" ht="20.399999999999999" x14ac:dyDescent="0.2">
      <c r="A671" s="40">
        <v>530</v>
      </c>
      <c r="B671" s="55" t="s">
        <v>233</v>
      </c>
      <c r="C671" s="54" t="s">
        <v>152</v>
      </c>
      <c r="D671" s="19">
        <v>1</v>
      </c>
      <c r="E671" s="307">
        <v>196939</v>
      </c>
      <c r="F671" s="325">
        <f t="shared" si="15"/>
        <v>196939</v>
      </c>
    </row>
    <row r="672" spans="1:6" ht="20.399999999999999" x14ac:dyDescent="0.2">
      <c r="A672" s="40">
        <v>531</v>
      </c>
      <c r="B672" s="55" t="s">
        <v>484</v>
      </c>
      <c r="C672" s="54" t="s">
        <v>152</v>
      </c>
      <c r="D672" s="19">
        <v>1</v>
      </c>
      <c r="E672" s="307">
        <v>895787</v>
      </c>
      <c r="F672" s="325">
        <f t="shared" si="15"/>
        <v>895787</v>
      </c>
    </row>
    <row r="673" spans="1:6" x14ac:dyDescent="0.2">
      <c r="A673" s="40">
        <v>532</v>
      </c>
      <c r="B673" s="55" t="s">
        <v>485</v>
      </c>
      <c r="C673" s="54" t="s">
        <v>152</v>
      </c>
      <c r="D673" s="19">
        <v>1</v>
      </c>
      <c r="E673" s="307">
        <v>78280</v>
      </c>
      <c r="F673" s="325">
        <f t="shared" si="15"/>
        <v>78280</v>
      </c>
    </row>
    <row r="674" spans="1:6" ht="20.399999999999999" x14ac:dyDescent="0.2">
      <c r="A674" s="40">
        <v>533</v>
      </c>
      <c r="B674" s="55" t="s">
        <v>486</v>
      </c>
      <c r="C674" s="54" t="s">
        <v>152</v>
      </c>
      <c r="D674" s="19">
        <v>1</v>
      </c>
      <c r="E674" s="307">
        <v>116156</v>
      </c>
      <c r="F674" s="325">
        <f t="shared" si="15"/>
        <v>116156</v>
      </c>
    </row>
    <row r="675" spans="1:6" x14ac:dyDescent="0.2">
      <c r="A675" s="40">
        <v>534</v>
      </c>
      <c r="B675" s="56" t="s">
        <v>487</v>
      </c>
      <c r="C675" s="54" t="s">
        <v>154</v>
      </c>
      <c r="D675" s="19">
        <v>1</v>
      </c>
      <c r="E675" s="307">
        <v>88468</v>
      </c>
      <c r="F675" s="325">
        <f t="shared" si="15"/>
        <v>88468</v>
      </c>
    </row>
    <row r="676" spans="1:6" ht="20.399999999999999" x14ac:dyDescent="0.2">
      <c r="A676" s="40">
        <v>535</v>
      </c>
      <c r="B676" s="56" t="s">
        <v>488</v>
      </c>
      <c r="C676" s="54" t="s">
        <v>152</v>
      </c>
      <c r="D676" s="19">
        <v>1</v>
      </c>
      <c r="E676" s="307">
        <v>69171</v>
      </c>
      <c r="F676" s="325">
        <f t="shared" si="15"/>
        <v>69171</v>
      </c>
    </row>
    <row r="677" spans="1:6" x14ac:dyDescent="0.2">
      <c r="A677" s="40">
        <v>536</v>
      </c>
      <c r="B677" s="56" t="s">
        <v>489</v>
      </c>
      <c r="C677" s="54" t="s">
        <v>152</v>
      </c>
      <c r="D677" s="19">
        <v>1</v>
      </c>
      <c r="E677" s="307">
        <v>73112</v>
      </c>
      <c r="F677" s="325">
        <f t="shared" si="15"/>
        <v>73112</v>
      </c>
    </row>
    <row r="678" spans="1:6" ht="20.399999999999999" x14ac:dyDescent="0.2">
      <c r="A678" s="40">
        <v>537</v>
      </c>
      <c r="B678" s="56" t="s">
        <v>490</v>
      </c>
      <c r="C678" s="54" t="s">
        <v>152</v>
      </c>
      <c r="D678" s="19">
        <v>1</v>
      </c>
      <c r="E678" s="307">
        <v>132750</v>
      </c>
      <c r="F678" s="325">
        <f t="shared" si="15"/>
        <v>132750</v>
      </c>
    </row>
    <row r="679" spans="1:6" x14ac:dyDescent="0.2">
      <c r="A679" s="40">
        <v>538</v>
      </c>
      <c r="B679" s="56" t="s">
        <v>479</v>
      </c>
      <c r="C679" s="54" t="s">
        <v>152</v>
      </c>
      <c r="D679" s="19">
        <v>1</v>
      </c>
      <c r="E679" s="307">
        <v>172792</v>
      </c>
      <c r="F679" s="325">
        <f t="shared" si="15"/>
        <v>172792</v>
      </c>
    </row>
    <row r="680" spans="1:6" x14ac:dyDescent="0.2">
      <c r="A680" s="40">
        <v>539</v>
      </c>
      <c r="B680" s="55" t="s">
        <v>480</v>
      </c>
      <c r="C680" s="54" t="s">
        <v>152</v>
      </c>
      <c r="D680" s="19">
        <v>1</v>
      </c>
      <c r="E680" s="307">
        <v>134225</v>
      </c>
      <c r="F680" s="325">
        <f t="shared" si="15"/>
        <v>134225</v>
      </c>
    </row>
    <row r="681" spans="1:6" ht="20.399999999999999" x14ac:dyDescent="0.2">
      <c r="A681" s="40">
        <v>540</v>
      </c>
      <c r="B681" s="55" t="s">
        <v>462</v>
      </c>
      <c r="C681" s="54" t="s">
        <v>152</v>
      </c>
      <c r="D681" s="19">
        <v>1</v>
      </c>
      <c r="E681" s="307">
        <v>211492</v>
      </c>
      <c r="F681" s="325">
        <f t="shared" si="15"/>
        <v>211492</v>
      </c>
    </row>
    <row r="682" spans="1:6" x14ac:dyDescent="0.2">
      <c r="A682" s="40">
        <v>541</v>
      </c>
      <c r="B682" s="55" t="s">
        <v>459</v>
      </c>
      <c r="C682" s="54" t="s">
        <v>152</v>
      </c>
      <c r="D682" s="19">
        <v>1</v>
      </c>
      <c r="E682" s="307">
        <v>132750</v>
      </c>
      <c r="F682" s="325">
        <f t="shared" si="15"/>
        <v>132750</v>
      </c>
    </row>
    <row r="683" spans="1:6" ht="30.6" x14ac:dyDescent="0.2">
      <c r="A683" s="40">
        <v>542</v>
      </c>
      <c r="B683" s="56" t="s">
        <v>491</v>
      </c>
      <c r="C683" s="54" t="s">
        <v>152</v>
      </c>
      <c r="D683" s="19">
        <v>1</v>
      </c>
      <c r="E683" s="307">
        <v>275808</v>
      </c>
      <c r="F683" s="325">
        <f t="shared" si="15"/>
        <v>275808</v>
      </c>
    </row>
    <row r="684" spans="1:6" ht="20.399999999999999" x14ac:dyDescent="0.2">
      <c r="A684" s="40">
        <v>543</v>
      </c>
      <c r="B684" s="56" t="s">
        <v>492</v>
      </c>
      <c r="C684" s="54" t="s">
        <v>152</v>
      </c>
      <c r="D684" s="19">
        <v>1</v>
      </c>
      <c r="E684" s="307">
        <v>129800</v>
      </c>
      <c r="F684" s="325">
        <f t="shared" si="15"/>
        <v>129800</v>
      </c>
    </row>
    <row r="685" spans="1:6" ht="20.399999999999999" x14ac:dyDescent="0.2">
      <c r="A685" s="40">
        <v>544</v>
      </c>
      <c r="B685" s="56" t="s">
        <v>493</v>
      </c>
      <c r="C685" s="54" t="s">
        <v>152</v>
      </c>
      <c r="D685" s="19">
        <v>1</v>
      </c>
      <c r="E685" s="307">
        <v>124722</v>
      </c>
      <c r="F685" s="325">
        <f t="shared" si="15"/>
        <v>124722</v>
      </c>
    </row>
    <row r="686" spans="1:6" x14ac:dyDescent="0.2">
      <c r="A686" s="40">
        <v>545</v>
      </c>
      <c r="B686" s="56" t="s">
        <v>464</v>
      </c>
      <c r="C686" s="54" t="s">
        <v>152</v>
      </c>
      <c r="D686" s="19">
        <v>1</v>
      </c>
      <c r="E686" s="307">
        <v>114703</v>
      </c>
      <c r="F686" s="325">
        <f t="shared" si="15"/>
        <v>114703</v>
      </c>
    </row>
    <row r="687" spans="1:6" x14ac:dyDescent="0.2">
      <c r="A687" s="40">
        <v>546</v>
      </c>
      <c r="B687" s="56" t="s">
        <v>494</v>
      </c>
      <c r="C687" s="54" t="s">
        <v>152</v>
      </c>
      <c r="D687" s="19">
        <v>1</v>
      </c>
      <c r="E687" s="307">
        <v>70625</v>
      </c>
      <c r="F687" s="325">
        <f t="shared" si="15"/>
        <v>70625</v>
      </c>
    </row>
    <row r="688" spans="1:6" x14ac:dyDescent="0.2">
      <c r="A688" s="40">
        <v>547</v>
      </c>
      <c r="B688" s="55" t="s">
        <v>495</v>
      </c>
      <c r="C688" s="54" t="s">
        <v>152</v>
      </c>
      <c r="D688" s="19">
        <v>1</v>
      </c>
      <c r="E688" s="307">
        <v>9132244</v>
      </c>
      <c r="F688" s="325">
        <f t="shared" si="15"/>
        <v>9132244</v>
      </c>
    </row>
    <row r="689" spans="1:6" ht="20.399999999999999" x14ac:dyDescent="0.2">
      <c r="A689" s="40">
        <v>548</v>
      </c>
      <c r="B689" s="55" t="s">
        <v>496</v>
      </c>
      <c r="C689" s="54" t="s">
        <v>154</v>
      </c>
      <c r="D689" s="19">
        <v>1</v>
      </c>
      <c r="E689" s="307">
        <v>5651078</v>
      </c>
      <c r="F689" s="325">
        <f t="shared" si="15"/>
        <v>5651078</v>
      </c>
    </row>
    <row r="690" spans="1:6" x14ac:dyDescent="0.2">
      <c r="A690" s="40">
        <v>549</v>
      </c>
      <c r="B690" s="55" t="s">
        <v>497</v>
      </c>
      <c r="C690" s="54" t="s">
        <v>153</v>
      </c>
      <c r="D690" s="19">
        <v>1</v>
      </c>
      <c r="E690" s="307">
        <v>1061397</v>
      </c>
      <c r="F690" s="325">
        <f t="shared" si="15"/>
        <v>1061397</v>
      </c>
    </row>
    <row r="691" spans="1:6" x14ac:dyDescent="0.2">
      <c r="A691" s="40">
        <v>550</v>
      </c>
      <c r="B691" s="55" t="s">
        <v>498</v>
      </c>
      <c r="C691" s="54" t="s">
        <v>154</v>
      </c>
      <c r="D691" s="19">
        <v>1</v>
      </c>
      <c r="E691" s="307">
        <v>102423</v>
      </c>
      <c r="F691" s="325">
        <f t="shared" si="15"/>
        <v>102423</v>
      </c>
    </row>
    <row r="692" spans="1:6" x14ac:dyDescent="0.2">
      <c r="A692" s="40">
        <v>551</v>
      </c>
      <c r="B692" s="55" t="s">
        <v>499</v>
      </c>
      <c r="C692" s="54" t="s">
        <v>153</v>
      </c>
      <c r="D692" s="19">
        <v>1</v>
      </c>
      <c r="E692" s="307">
        <v>89604</v>
      </c>
      <c r="F692" s="325">
        <f t="shared" si="15"/>
        <v>89604</v>
      </c>
    </row>
    <row r="693" spans="1:6" x14ac:dyDescent="0.2">
      <c r="A693" s="40">
        <v>552</v>
      </c>
      <c r="B693" s="55" t="s">
        <v>500</v>
      </c>
      <c r="C693" s="54" t="s">
        <v>153</v>
      </c>
      <c r="D693" s="19">
        <v>1</v>
      </c>
      <c r="E693" s="307">
        <v>83366</v>
      </c>
      <c r="F693" s="325">
        <f t="shared" si="15"/>
        <v>83366</v>
      </c>
    </row>
    <row r="694" spans="1:6" x14ac:dyDescent="0.2">
      <c r="A694" s="40">
        <v>553</v>
      </c>
      <c r="B694" s="56" t="s">
        <v>235</v>
      </c>
      <c r="C694" s="54" t="s">
        <v>154</v>
      </c>
      <c r="D694" s="19">
        <v>1</v>
      </c>
      <c r="E694" s="307">
        <v>87737</v>
      </c>
      <c r="F694" s="325">
        <f t="shared" si="15"/>
        <v>87737</v>
      </c>
    </row>
    <row r="695" spans="1:6" x14ac:dyDescent="0.2">
      <c r="A695" s="40">
        <v>554</v>
      </c>
      <c r="B695" s="56" t="s">
        <v>501</v>
      </c>
      <c r="C695" s="54" t="s">
        <v>153</v>
      </c>
      <c r="D695" s="19">
        <v>1</v>
      </c>
      <c r="E695" s="307">
        <v>342117</v>
      </c>
      <c r="F695" s="325">
        <f t="shared" si="15"/>
        <v>342117</v>
      </c>
    </row>
    <row r="696" spans="1:6" x14ac:dyDescent="0.2">
      <c r="A696" s="40">
        <v>555</v>
      </c>
      <c r="B696" s="56" t="s">
        <v>264</v>
      </c>
      <c r="C696" s="54" t="s">
        <v>154</v>
      </c>
      <c r="D696" s="19">
        <v>1</v>
      </c>
      <c r="E696" s="307">
        <v>185710</v>
      </c>
      <c r="F696" s="325">
        <f t="shared" si="15"/>
        <v>185710</v>
      </c>
    </row>
    <row r="697" spans="1:6" x14ac:dyDescent="0.2">
      <c r="A697" s="40">
        <v>556</v>
      </c>
      <c r="B697" s="56" t="s">
        <v>502</v>
      </c>
      <c r="C697" s="54" t="s">
        <v>153</v>
      </c>
      <c r="D697" s="19">
        <v>1</v>
      </c>
      <c r="E697" s="307">
        <v>384214</v>
      </c>
      <c r="F697" s="325">
        <f t="shared" si="15"/>
        <v>384214</v>
      </c>
    </row>
    <row r="698" spans="1:6" ht="20.399999999999999" x14ac:dyDescent="0.2">
      <c r="A698" s="40">
        <v>557</v>
      </c>
      <c r="B698" s="56" t="s">
        <v>503</v>
      </c>
      <c r="C698" s="54" t="s">
        <v>153</v>
      </c>
      <c r="D698" s="19">
        <v>1</v>
      </c>
      <c r="E698" s="307">
        <v>276223</v>
      </c>
      <c r="F698" s="325">
        <f t="shared" si="15"/>
        <v>276223</v>
      </c>
    </row>
    <row r="699" spans="1:6" ht="20.399999999999999" x14ac:dyDescent="0.2">
      <c r="A699" s="40">
        <v>558</v>
      </c>
      <c r="B699" s="55" t="s">
        <v>504</v>
      </c>
      <c r="C699" s="54" t="s">
        <v>153</v>
      </c>
      <c r="D699" s="19">
        <v>1</v>
      </c>
      <c r="E699" s="307">
        <v>417061</v>
      </c>
      <c r="F699" s="325">
        <f t="shared" si="15"/>
        <v>417061</v>
      </c>
    </row>
    <row r="700" spans="1:6" ht="20.399999999999999" x14ac:dyDescent="0.2">
      <c r="A700" s="40">
        <v>559</v>
      </c>
      <c r="B700" s="55" t="s">
        <v>505</v>
      </c>
      <c r="C700" s="54" t="s">
        <v>152</v>
      </c>
      <c r="D700" s="19">
        <v>1</v>
      </c>
      <c r="E700" s="307">
        <v>893563</v>
      </c>
      <c r="F700" s="325">
        <f t="shared" si="15"/>
        <v>893563</v>
      </c>
    </row>
    <row r="701" spans="1:6" ht="20.399999999999999" x14ac:dyDescent="0.2">
      <c r="A701" s="40">
        <v>560</v>
      </c>
      <c r="B701" s="55" t="s">
        <v>506</v>
      </c>
      <c r="C701" s="54" t="s">
        <v>153</v>
      </c>
      <c r="D701" s="19">
        <v>1</v>
      </c>
      <c r="E701" s="307">
        <v>409840</v>
      </c>
      <c r="F701" s="325">
        <f t="shared" ref="F701:F764" si="16">ROUND(E701,0)</f>
        <v>409840</v>
      </c>
    </row>
    <row r="702" spans="1:6" x14ac:dyDescent="0.2">
      <c r="A702" s="40">
        <v>561</v>
      </c>
      <c r="B702" s="56" t="s">
        <v>507</v>
      </c>
      <c r="C702" s="54" t="s">
        <v>152</v>
      </c>
      <c r="D702" s="19">
        <v>1</v>
      </c>
      <c r="E702" s="307">
        <v>143472</v>
      </c>
      <c r="F702" s="325">
        <f t="shared" si="16"/>
        <v>143472</v>
      </c>
    </row>
    <row r="703" spans="1:6" x14ac:dyDescent="0.2">
      <c r="A703" s="40">
        <v>562</v>
      </c>
      <c r="B703" s="56" t="s">
        <v>245</v>
      </c>
      <c r="C703" s="54" t="s">
        <v>152</v>
      </c>
      <c r="D703" s="19">
        <v>1</v>
      </c>
      <c r="E703" s="307">
        <v>125925</v>
      </c>
      <c r="F703" s="325">
        <f t="shared" si="16"/>
        <v>125925</v>
      </c>
    </row>
    <row r="704" spans="1:6" x14ac:dyDescent="0.2">
      <c r="A704" s="40">
        <v>563</v>
      </c>
      <c r="B704" s="56" t="s">
        <v>247</v>
      </c>
      <c r="C704" s="54" t="s">
        <v>153</v>
      </c>
      <c r="D704" s="19">
        <v>1</v>
      </c>
      <c r="E704" s="307">
        <v>696668</v>
      </c>
      <c r="F704" s="325">
        <f t="shared" si="16"/>
        <v>696668</v>
      </c>
    </row>
    <row r="705" spans="1:6" ht="20.399999999999999" x14ac:dyDescent="0.2">
      <c r="A705" s="40">
        <v>564</v>
      </c>
      <c r="B705" s="56" t="s">
        <v>508</v>
      </c>
      <c r="C705" s="54" t="s">
        <v>153</v>
      </c>
      <c r="D705" s="19">
        <v>1</v>
      </c>
      <c r="E705" s="307">
        <v>9311467</v>
      </c>
      <c r="F705" s="325">
        <f t="shared" si="16"/>
        <v>9311467</v>
      </c>
    </row>
    <row r="706" spans="1:6" x14ac:dyDescent="0.2">
      <c r="A706" s="40">
        <v>565</v>
      </c>
      <c r="B706" s="56" t="s">
        <v>263</v>
      </c>
      <c r="C706" s="54" t="s">
        <v>154</v>
      </c>
      <c r="D706" s="19">
        <v>1</v>
      </c>
      <c r="E706" s="307">
        <v>220767</v>
      </c>
      <c r="F706" s="325">
        <f t="shared" si="16"/>
        <v>220767</v>
      </c>
    </row>
    <row r="707" spans="1:6" ht="20.399999999999999" x14ac:dyDescent="0.2">
      <c r="A707" s="40">
        <v>566</v>
      </c>
      <c r="B707" s="55" t="s">
        <v>509</v>
      </c>
      <c r="C707" s="54" t="s">
        <v>154</v>
      </c>
      <c r="D707" s="19">
        <v>1</v>
      </c>
      <c r="E707" s="307">
        <v>106820</v>
      </c>
      <c r="F707" s="325">
        <f t="shared" si="16"/>
        <v>106820</v>
      </c>
    </row>
    <row r="708" spans="1:6" x14ac:dyDescent="0.2">
      <c r="A708" s="40">
        <v>567</v>
      </c>
      <c r="B708" s="55" t="s">
        <v>499</v>
      </c>
      <c r="C708" s="54" t="s">
        <v>153</v>
      </c>
      <c r="D708" s="19">
        <v>1</v>
      </c>
      <c r="E708" s="307">
        <v>101955</v>
      </c>
      <c r="F708" s="325">
        <f t="shared" si="16"/>
        <v>101955</v>
      </c>
    </row>
    <row r="709" spans="1:6" x14ac:dyDescent="0.2">
      <c r="A709" s="40">
        <v>568</v>
      </c>
      <c r="B709" s="55" t="s">
        <v>500</v>
      </c>
      <c r="C709" s="54" t="s">
        <v>153</v>
      </c>
      <c r="D709" s="19">
        <v>1</v>
      </c>
      <c r="E709" s="307">
        <v>87360</v>
      </c>
      <c r="F709" s="325">
        <f t="shared" si="16"/>
        <v>87360</v>
      </c>
    </row>
    <row r="710" spans="1:6" ht="20.399999999999999" x14ac:dyDescent="0.2">
      <c r="A710" s="40">
        <v>569</v>
      </c>
      <c r="B710" s="55" t="s">
        <v>510</v>
      </c>
      <c r="C710" s="54" t="s">
        <v>154</v>
      </c>
      <c r="D710" s="19">
        <v>1</v>
      </c>
      <c r="E710" s="307">
        <v>96169</v>
      </c>
      <c r="F710" s="325">
        <f t="shared" si="16"/>
        <v>96169</v>
      </c>
    </row>
    <row r="711" spans="1:6" x14ac:dyDescent="0.2">
      <c r="A711" s="40">
        <v>570</v>
      </c>
      <c r="B711" s="55" t="s">
        <v>501</v>
      </c>
      <c r="C711" s="54" t="s">
        <v>153</v>
      </c>
      <c r="D711" s="19">
        <v>1</v>
      </c>
      <c r="E711" s="307">
        <v>507660</v>
      </c>
      <c r="F711" s="325">
        <f t="shared" si="16"/>
        <v>507660</v>
      </c>
    </row>
    <row r="712" spans="1:6" x14ac:dyDescent="0.2">
      <c r="A712" s="40">
        <v>571</v>
      </c>
      <c r="B712" s="55" t="s">
        <v>511</v>
      </c>
      <c r="C712" s="54" t="s">
        <v>153</v>
      </c>
      <c r="D712" s="19">
        <v>1</v>
      </c>
      <c r="E712" s="307">
        <v>136880</v>
      </c>
      <c r="F712" s="325">
        <f t="shared" si="16"/>
        <v>136880</v>
      </c>
    </row>
    <row r="713" spans="1:6" x14ac:dyDescent="0.2">
      <c r="A713" s="40">
        <v>572</v>
      </c>
      <c r="B713" s="56" t="s">
        <v>265</v>
      </c>
      <c r="C713" s="54" t="s">
        <v>154</v>
      </c>
      <c r="D713" s="19">
        <v>1</v>
      </c>
      <c r="E713" s="307">
        <v>159994</v>
      </c>
      <c r="F713" s="325">
        <f t="shared" si="16"/>
        <v>159994</v>
      </c>
    </row>
    <row r="714" spans="1:6" ht="51" x14ac:dyDescent="0.2">
      <c r="A714" s="40">
        <v>573</v>
      </c>
      <c r="B714" s="56" t="s">
        <v>512</v>
      </c>
      <c r="C714" s="54" t="s">
        <v>153</v>
      </c>
      <c r="D714" s="19">
        <v>1</v>
      </c>
      <c r="E714" s="307">
        <v>708500</v>
      </c>
      <c r="F714" s="325">
        <f t="shared" si="16"/>
        <v>708500</v>
      </c>
    </row>
    <row r="715" spans="1:6" ht="51" x14ac:dyDescent="0.2">
      <c r="A715" s="40">
        <v>574</v>
      </c>
      <c r="B715" s="56" t="s">
        <v>513</v>
      </c>
      <c r="C715" s="54" t="s">
        <v>153</v>
      </c>
      <c r="D715" s="19">
        <v>1</v>
      </c>
      <c r="E715" s="307">
        <v>738738</v>
      </c>
      <c r="F715" s="325">
        <f t="shared" si="16"/>
        <v>738738</v>
      </c>
    </row>
    <row r="716" spans="1:6" x14ac:dyDescent="0.2">
      <c r="A716" s="40">
        <v>575</v>
      </c>
      <c r="B716" s="56" t="s">
        <v>514</v>
      </c>
      <c r="C716" s="54" t="s">
        <v>154</v>
      </c>
      <c r="D716" s="19">
        <v>1</v>
      </c>
      <c r="E716" s="307">
        <v>96882</v>
      </c>
      <c r="F716" s="325">
        <f t="shared" si="16"/>
        <v>96882</v>
      </c>
    </row>
    <row r="717" spans="1:6" x14ac:dyDescent="0.2">
      <c r="A717" s="40">
        <v>576</v>
      </c>
      <c r="B717" s="56" t="s">
        <v>247</v>
      </c>
      <c r="C717" s="54" t="s">
        <v>153</v>
      </c>
      <c r="D717" s="19">
        <v>1</v>
      </c>
      <c r="E717" s="307">
        <v>685929</v>
      </c>
      <c r="F717" s="325">
        <f t="shared" si="16"/>
        <v>685929</v>
      </c>
    </row>
    <row r="718" spans="1:6" x14ac:dyDescent="0.2">
      <c r="A718" s="40">
        <v>577</v>
      </c>
      <c r="B718" s="56" t="s">
        <v>235</v>
      </c>
      <c r="C718" s="54" t="s">
        <v>154</v>
      </c>
      <c r="D718" s="19">
        <v>1</v>
      </c>
      <c r="E718" s="307">
        <v>92940</v>
      </c>
      <c r="F718" s="325">
        <f t="shared" si="16"/>
        <v>92940</v>
      </c>
    </row>
    <row r="719" spans="1:6" x14ac:dyDescent="0.2">
      <c r="A719" s="40">
        <v>578</v>
      </c>
      <c r="B719" s="55" t="s">
        <v>264</v>
      </c>
      <c r="C719" s="54" t="s">
        <v>154</v>
      </c>
      <c r="D719" s="19">
        <v>1</v>
      </c>
      <c r="E719" s="307">
        <v>178535</v>
      </c>
      <c r="F719" s="325">
        <f t="shared" si="16"/>
        <v>178535</v>
      </c>
    </row>
    <row r="720" spans="1:6" x14ac:dyDescent="0.2">
      <c r="A720" s="40">
        <v>579</v>
      </c>
      <c r="B720" s="55" t="s">
        <v>502</v>
      </c>
      <c r="C720" s="54" t="s">
        <v>153</v>
      </c>
      <c r="D720" s="19">
        <v>1</v>
      </c>
      <c r="E720" s="307">
        <v>358293</v>
      </c>
      <c r="F720" s="325">
        <f t="shared" si="16"/>
        <v>358293</v>
      </c>
    </row>
    <row r="721" spans="1:6" ht="20.399999999999999" x14ac:dyDescent="0.2">
      <c r="A721" s="40">
        <v>580</v>
      </c>
      <c r="B721" s="55" t="s">
        <v>503</v>
      </c>
      <c r="C721" s="54" t="s">
        <v>153</v>
      </c>
      <c r="D721" s="19">
        <v>1</v>
      </c>
      <c r="E721" s="307">
        <v>316527</v>
      </c>
      <c r="F721" s="325">
        <f t="shared" si="16"/>
        <v>316527</v>
      </c>
    </row>
    <row r="722" spans="1:6" ht="20.399999999999999" x14ac:dyDescent="0.2">
      <c r="A722" s="40">
        <v>581</v>
      </c>
      <c r="B722" s="56" t="s">
        <v>504</v>
      </c>
      <c r="C722" s="54" t="s">
        <v>153</v>
      </c>
      <c r="D722" s="19">
        <v>1</v>
      </c>
      <c r="E722" s="307">
        <v>354729</v>
      </c>
      <c r="F722" s="325">
        <f t="shared" si="16"/>
        <v>354729</v>
      </c>
    </row>
    <row r="723" spans="1:6" x14ac:dyDescent="0.2">
      <c r="A723" s="40">
        <v>582</v>
      </c>
      <c r="B723" s="56" t="s">
        <v>515</v>
      </c>
      <c r="C723" s="54" t="s">
        <v>153</v>
      </c>
      <c r="D723" s="19">
        <v>1</v>
      </c>
      <c r="E723" s="307">
        <v>962087</v>
      </c>
      <c r="F723" s="325">
        <f t="shared" si="16"/>
        <v>962087</v>
      </c>
    </row>
    <row r="724" spans="1:6" x14ac:dyDescent="0.2">
      <c r="A724" s="40">
        <v>583</v>
      </c>
      <c r="B724" s="56" t="s">
        <v>516</v>
      </c>
      <c r="C724" s="54" t="s">
        <v>153</v>
      </c>
      <c r="D724" s="19">
        <v>1</v>
      </c>
      <c r="E724" s="307">
        <v>467454</v>
      </c>
      <c r="F724" s="325">
        <f t="shared" si="16"/>
        <v>467454</v>
      </c>
    </row>
    <row r="725" spans="1:6" x14ac:dyDescent="0.2">
      <c r="A725" s="40">
        <v>584</v>
      </c>
      <c r="B725" s="56" t="s">
        <v>517</v>
      </c>
      <c r="C725" s="54" t="s">
        <v>153</v>
      </c>
      <c r="D725" s="19">
        <v>1</v>
      </c>
      <c r="E725" s="307">
        <v>472334</v>
      </c>
      <c r="F725" s="325">
        <f t="shared" si="16"/>
        <v>472334</v>
      </c>
    </row>
    <row r="726" spans="1:6" x14ac:dyDescent="0.2">
      <c r="A726" s="40">
        <v>585</v>
      </c>
      <c r="B726" s="56" t="s">
        <v>518</v>
      </c>
      <c r="C726" s="54" t="s">
        <v>153</v>
      </c>
      <c r="D726" s="19">
        <v>1</v>
      </c>
      <c r="E726" s="307">
        <v>509470</v>
      </c>
      <c r="F726" s="325">
        <f t="shared" si="16"/>
        <v>509470</v>
      </c>
    </row>
    <row r="727" spans="1:6" x14ac:dyDescent="0.2">
      <c r="A727" s="40">
        <v>586</v>
      </c>
      <c r="B727" s="56" t="s">
        <v>519</v>
      </c>
      <c r="C727" s="54" t="s">
        <v>152</v>
      </c>
      <c r="D727" s="19">
        <v>1</v>
      </c>
      <c r="E727" s="307">
        <v>908962</v>
      </c>
      <c r="F727" s="325">
        <f t="shared" si="16"/>
        <v>908962</v>
      </c>
    </row>
    <row r="728" spans="1:6" ht="20.399999999999999" x14ac:dyDescent="0.2">
      <c r="A728" s="40">
        <v>587</v>
      </c>
      <c r="B728" s="56" t="s">
        <v>520</v>
      </c>
      <c r="C728" s="54" t="s">
        <v>152</v>
      </c>
      <c r="D728" s="19">
        <v>1</v>
      </c>
      <c r="E728" s="307">
        <v>185475</v>
      </c>
      <c r="F728" s="325">
        <f t="shared" si="16"/>
        <v>185475</v>
      </c>
    </row>
    <row r="729" spans="1:6" x14ac:dyDescent="0.2">
      <c r="A729" s="40">
        <v>588</v>
      </c>
      <c r="B729" s="56" t="s">
        <v>521</v>
      </c>
      <c r="C729" s="54" t="s">
        <v>152</v>
      </c>
      <c r="D729" s="19">
        <v>1</v>
      </c>
      <c r="E729" s="307">
        <v>189076</v>
      </c>
      <c r="F729" s="325">
        <f t="shared" si="16"/>
        <v>189076</v>
      </c>
    </row>
    <row r="730" spans="1:6" x14ac:dyDescent="0.2">
      <c r="A730" s="40">
        <v>589</v>
      </c>
      <c r="B730" s="56" t="s">
        <v>522</v>
      </c>
      <c r="C730" s="54" t="s">
        <v>153</v>
      </c>
      <c r="D730" s="19">
        <v>1</v>
      </c>
      <c r="E730" s="307">
        <v>2994325</v>
      </c>
      <c r="F730" s="325">
        <f t="shared" si="16"/>
        <v>2994325</v>
      </c>
    </row>
    <row r="731" spans="1:6" x14ac:dyDescent="0.2">
      <c r="A731" s="40">
        <v>590</v>
      </c>
      <c r="B731" s="56" t="s">
        <v>523</v>
      </c>
      <c r="C731" s="54" t="s">
        <v>154</v>
      </c>
      <c r="D731" s="19">
        <v>1</v>
      </c>
      <c r="E731" s="307">
        <v>155002</v>
      </c>
      <c r="F731" s="325">
        <f t="shared" si="16"/>
        <v>155002</v>
      </c>
    </row>
    <row r="732" spans="1:6" x14ac:dyDescent="0.2">
      <c r="A732" s="40">
        <v>591</v>
      </c>
      <c r="B732" s="56" t="s">
        <v>524</v>
      </c>
      <c r="C732" s="54" t="s">
        <v>153</v>
      </c>
      <c r="D732" s="19">
        <v>1</v>
      </c>
      <c r="E732" s="307">
        <v>340326</v>
      </c>
      <c r="F732" s="325">
        <f t="shared" si="16"/>
        <v>340326</v>
      </c>
    </row>
    <row r="733" spans="1:6" x14ac:dyDescent="0.2">
      <c r="A733" s="40">
        <v>592</v>
      </c>
      <c r="B733" s="56" t="s">
        <v>525</v>
      </c>
      <c r="C733" s="54" t="s">
        <v>154</v>
      </c>
      <c r="D733" s="19">
        <v>1</v>
      </c>
      <c r="E733" s="307">
        <v>102721</v>
      </c>
      <c r="F733" s="325">
        <f t="shared" si="16"/>
        <v>102721</v>
      </c>
    </row>
    <row r="734" spans="1:6" x14ac:dyDescent="0.2">
      <c r="A734" s="40">
        <v>593</v>
      </c>
      <c r="B734" s="56" t="s">
        <v>498</v>
      </c>
      <c r="C734" s="54" t="s">
        <v>154</v>
      </c>
      <c r="D734" s="19">
        <v>1</v>
      </c>
      <c r="E734" s="307">
        <v>107468</v>
      </c>
      <c r="F734" s="325">
        <f t="shared" si="16"/>
        <v>107468</v>
      </c>
    </row>
    <row r="735" spans="1:6" x14ac:dyDescent="0.2">
      <c r="A735" s="40">
        <v>594</v>
      </c>
      <c r="B735" s="56" t="s">
        <v>499</v>
      </c>
      <c r="C735" s="54" t="s">
        <v>153</v>
      </c>
      <c r="D735" s="19">
        <v>1</v>
      </c>
      <c r="E735" s="307">
        <v>101266</v>
      </c>
      <c r="F735" s="325">
        <f t="shared" si="16"/>
        <v>101266</v>
      </c>
    </row>
    <row r="736" spans="1:6" x14ac:dyDescent="0.2">
      <c r="A736" s="40">
        <v>595</v>
      </c>
      <c r="B736" s="56" t="s">
        <v>500</v>
      </c>
      <c r="C736" s="54" t="s">
        <v>153</v>
      </c>
      <c r="D736" s="19">
        <v>1</v>
      </c>
      <c r="E736" s="307">
        <v>86190</v>
      </c>
      <c r="F736" s="325">
        <f t="shared" si="16"/>
        <v>86190</v>
      </c>
    </row>
    <row r="737" spans="1:6" x14ac:dyDescent="0.2">
      <c r="A737" s="40">
        <v>596</v>
      </c>
      <c r="B737" s="56" t="s">
        <v>235</v>
      </c>
      <c r="C737" s="54" t="s">
        <v>154</v>
      </c>
      <c r="D737" s="19">
        <v>1</v>
      </c>
      <c r="E737" s="307">
        <v>92880</v>
      </c>
      <c r="F737" s="325">
        <f t="shared" si="16"/>
        <v>92880</v>
      </c>
    </row>
    <row r="738" spans="1:6" x14ac:dyDescent="0.2">
      <c r="A738" s="40">
        <v>597</v>
      </c>
      <c r="B738" s="56" t="s">
        <v>501</v>
      </c>
      <c r="C738" s="54" t="s">
        <v>153</v>
      </c>
      <c r="D738" s="19">
        <v>1</v>
      </c>
      <c r="E738" s="307">
        <v>375208</v>
      </c>
      <c r="F738" s="325">
        <f t="shared" si="16"/>
        <v>375208</v>
      </c>
    </row>
    <row r="739" spans="1:6" x14ac:dyDescent="0.2">
      <c r="A739" s="40">
        <v>598</v>
      </c>
      <c r="B739" s="56" t="s">
        <v>264</v>
      </c>
      <c r="C739" s="54" t="s">
        <v>154</v>
      </c>
      <c r="D739" s="19">
        <v>1</v>
      </c>
      <c r="E739" s="307">
        <v>191036</v>
      </c>
      <c r="F739" s="325">
        <f t="shared" si="16"/>
        <v>191036</v>
      </c>
    </row>
    <row r="740" spans="1:6" x14ac:dyDescent="0.2">
      <c r="A740" s="40">
        <v>599</v>
      </c>
      <c r="B740" s="56" t="s">
        <v>502</v>
      </c>
      <c r="C740" s="54" t="s">
        <v>153</v>
      </c>
      <c r="D740" s="19">
        <v>1</v>
      </c>
      <c r="E740" s="307">
        <v>427399</v>
      </c>
      <c r="F740" s="325">
        <f t="shared" si="16"/>
        <v>427399</v>
      </c>
    </row>
    <row r="741" spans="1:6" ht="20.399999999999999" x14ac:dyDescent="0.2">
      <c r="A741" s="40">
        <v>600</v>
      </c>
      <c r="B741" s="56" t="s">
        <v>503</v>
      </c>
      <c r="C741" s="54" t="s">
        <v>153</v>
      </c>
      <c r="D741" s="19">
        <v>1</v>
      </c>
      <c r="E741" s="307">
        <v>286569</v>
      </c>
      <c r="F741" s="325">
        <f t="shared" si="16"/>
        <v>286569</v>
      </c>
    </row>
    <row r="742" spans="1:6" ht="20.399999999999999" x14ac:dyDescent="0.2">
      <c r="A742" s="40">
        <v>601</v>
      </c>
      <c r="B742" s="56" t="s">
        <v>504</v>
      </c>
      <c r="C742" s="54" t="s">
        <v>153</v>
      </c>
      <c r="D742" s="19">
        <v>1</v>
      </c>
      <c r="E742" s="307">
        <v>384214</v>
      </c>
      <c r="F742" s="325">
        <f t="shared" si="16"/>
        <v>384214</v>
      </c>
    </row>
    <row r="743" spans="1:6" x14ac:dyDescent="0.2">
      <c r="A743" s="40">
        <v>602</v>
      </c>
      <c r="B743" s="56" t="s">
        <v>526</v>
      </c>
      <c r="C743" s="54" t="s">
        <v>152</v>
      </c>
      <c r="D743" s="19">
        <v>1</v>
      </c>
      <c r="E743" s="307">
        <v>88754</v>
      </c>
      <c r="F743" s="325">
        <f t="shared" si="16"/>
        <v>88754</v>
      </c>
    </row>
    <row r="744" spans="1:6" x14ac:dyDescent="0.2">
      <c r="A744" s="40">
        <v>603</v>
      </c>
      <c r="B744" s="56" t="s">
        <v>527</v>
      </c>
      <c r="C744" s="54" t="s">
        <v>152</v>
      </c>
      <c r="D744" s="19">
        <v>1</v>
      </c>
      <c r="E744" s="307">
        <v>79138</v>
      </c>
      <c r="F744" s="325">
        <f t="shared" si="16"/>
        <v>79138</v>
      </c>
    </row>
    <row r="745" spans="1:6" x14ac:dyDescent="0.2">
      <c r="A745" s="40">
        <v>604</v>
      </c>
      <c r="B745" s="56" t="s">
        <v>528</v>
      </c>
      <c r="C745" s="54" t="s">
        <v>152</v>
      </c>
      <c r="D745" s="19">
        <v>1</v>
      </c>
      <c r="E745" s="307">
        <v>58261</v>
      </c>
      <c r="F745" s="325">
        <f t="shared" si="16"/>
        <v>58261</v>
      </c>
    </row>
    <row r="746" spans="1:6" ht="20.399999999999999" x14ac:dyDescent="0.2">
      <c r="A746" s="40">
        <v>605</v>
      </c>
      <c r="B746" s="56" t="s">
        <v>529</v>
      </c>
      <c r="C746" s="54" t="s">
        <v>152</v>
      </c>
      <c r="D746" s="19">
        <v>1</v>
      </c>
      <c r="E746" s="307">
        <v>105368</v>
      </c>
      <c r="F746" s="325">
        <f t="shared" si="16"/>
        <v>105368</v>
      </c>
    </row>
    <row r="747" spans="1:6" x14ac:dyDescent="0.2">
      <c r="A747" s="40">
        <v>606</v>
      </c>
      <c r="B747" s="56" t="s">
        <v>530</v>
      </c>
      <c r="C747" s="54" t="s">
        <v>152</v>
      </c>
      <c r="D747" s="19">
        <v>1</v>
      </c>
      <c r="E747" s="307">
        <v>62929</v>
      </c>
      <c r="F747" s="325">
        <f t="shared" si="16"/>
        <v>62929</v>
      </c>
    </row>
    <row r="748" spans="1:6" x14ac:dyDescent="0.2">
      <c r="A748" s="40">
        <v>607</v>
      </c>
      <c r="B748" s="56" t="s">
        <v>531</v>
      </c>
      <c r="C748" s="54" t="s">
        <v>152</v>
      </c>
      <c r="D748" s="19">
        <v>1</v>
      </c>
      <c r="E748" s="307">
        <v>82500</v>
      </c>
      <c r="F748" s="325">
        <f t="shared" si="16"/>
        <v>82500</v>
      </c>
    </row>
    <row r="749" spans="1:6" x14ac:dyDescent="0.2">
      <c r="A749" s="40">
        <v>608</v>
      </c>
      <c r="B749" s="56" t="s">
        <v>532</v>
      </c>
      <c r="C749" s="54" t="s">
        <v>152</v>
      </c>
      <c r="D749" s="19">
        <v>1</v>
      </c>
      <c r="E749" s="307">
        <v>57534</v>
      </c>
      <c r="F749" s="325">
        <f t="shared" si="16"/>
        <v>57534</v>
      </c>
    </row>
    <row r="750" spans="1:6" ht="20.399999999999999" x14ac:dyDescent="0.2">
      <c r="A750" s="40">
        <v>609</v>
      </c>
      <c r="B750" s="56" t="s">
        <v>533</v>
      </c>
      <c r="C750" s="54" t="s">
        <v>152</v>
      </c>
      <c r="D750" s="19">
        <v>1</v>
      </c>
      <c r="E750" s="307">
        <v>73545</v>
      </c>
      <c r="F750" s="325">
        <f t="shared" si="16"/>
        <v>73545</v>
      </c>
    </row>
    <row r="751" spans="1:6" ht="61.2" x14ac:dyDescent="0.2">
      <c r="A751" s="40">
        <v>610</v>
      </c>
      <c r="B751" s="56" t="s">
        <v>534</v>
      </c>
      <c r="C751" s="54" t="s">
        <v>152</v>
      </c>
      <c r="D751" s="19">
        <v>1</v>
      </c>
      <c r="E751" s="307">
        <v>215044</v>
      </c>
      <c r="F751" s="325">
        <f t="shared" si="16"/>
        <v>215044</v>
      </c>
    </row>
    <row r="752" spans="1:6" ht="51" x14ac:dyDescent="0.2">
      <c r="A752" s="40">
        <v>611</v>
      </c>
      <c r="B752" s="56" t="s">
        <v>535</v>
      </c>
      <c r="C752" s="54" t="s">
        <v>152</v>
      </c>
      <c r="D752" s="19">
        <v>1</v>
      </c>
      <c r="E752" s="307">
        <v>110077</v>
      </c>
      <c r="F752" s="325">
        <f t="shared" si="16"/>
        <v>110077</v>
      </c>
    </row>
    <row r="753" spans="1:6" ht="81.599999999999994" x14ac:dyDescent="0.2">
      <c r="A753" s="40">
        <v>612</v>
      </c>
      <c r="B753" s="56" t="s">
        <v>536</v>
      </c>
      <c r="C753" s="54" t="s">
        <v>152</v>
      </c>
      <c r="D753" s="19">
        <v>1</v>
      </c>
      <c r="E753" s="307">
        <v>79290</v>
      </c>
      <c r="F753" s="325">
        <f t="shared" si="16"/>
        <v>79290</v>
      </c>
    </row>
    <row r="754" spans="1:6" ht="102" x14ac:dyDescent="0.2">
      <c r="A754" s="40">
        <v>613</v>
      </c>
      <c r="B754" s="56" t="s">
        <v>537</v>
      </c>
      <c r="C754" s="54" t="s">
        <v>152</v>
      </c>
      <c r="D754" s="19">
        <v>1</v>
      </c>
      <c r="E754" s="307">
        <v>199405</v>
      </c>
      <c r="F754" s="325">
        <f t="shared" si="16"/>
        <v>199405</v>
      </c>
    </row>
    <row r="755" spans="1:6" ht="20.399999999999999" x14ac:dyDescent="0.2">
      <c r="A755" s="40">
        <v>614</v>
      </c>
      <c r="B755" s="56" t="s">
        <v>538</v>
      </c>
      <c r="C755" s="54" t="s">
        <v>152</v>
      </c>
      <c r="D755" s="19">
        <v>1</v>
      </c>
      <c r="E755" s="307">
        <v>203630</v>
      </c>
      <c r="F755" s="325">
        <f t="shared" si="16"/>
        <v>203630</v>
      </c>
    </row>
    <row r="756" spans="1:6" x14ac:dyDescent="0.2">
      <c r="A756" s="40">
        <v>615</v>
      </c>
      <c r="B756" s="56" t="s">
        <v>539</v>
      </c>
      <c r="C756" s="54" t="s">
        <v>152</v>
      </c>
      <c r="D756" s="19">
        <v>1</v>
      </c>
      <c r="E756" s="307">
        <v>68909</v>
      </c>
      <c r="F756" s="325">
        <f t="shared" si="16"/>
        <v>68909</v>
      </c>
    </row>
    <row r="757" spans="1:6" x14ac:dyDescent="0.2">
      <c r="A757" s="40">
        <v>616</v>
      </c>
      <c r="B757" s="55" t="s">
        <v>540</v>
      </c>
      <c r="C757" s="54" t="s">
        <v>152</v>
      </c>
      <c r="D757" s="19">
        <v>1</v>
      </c>
      <c r="E757" s="307">
        <v>101221</v>
      </c>
      <c r="F757" s="325">
        <f t="shared" si="16"/>
        <v>101221</v>
      </c>
    </row>
    <row r="758" spans="1:6" x14ac:dyDescent="0.2">
      <c r="A758" s="40">
        <v>617</v>
      </c>
      <c r="B758" s="55" t="s">
        <v>541</v>
      </c>
      <c r="C758" s="54" t="s">
        <v>152</v>
      </c>
      <c r="D758" s="19">
        <v>1</v>
      </c>
      <c r="E758" s="307">
        <v>69767</v>
      </c>
      <c r="F758" s="325">
        <f t="shared" si="16"/>
        <v>69767</v>
      </c>
    </row>
    <row r="759" spans="1:6" x14ac:dyDescent="0.2">
      <c r="A759" s="40">
        <v>618</v>
      </c>
      <c r="B759" s="55" t="s">
        <v>542</v>
      </c>
      <c r="C759" s="54" t="s">
        <v>152</v>
      </c>
      <c r="D759" s="19">
        <v>1</v>
      </c>
      <c r="E759" s="307">
        <v>112246</v>
      </c>
      <c r="F759" s="325">
        <f t="shared" si="16"/>
        <v>112246</v>
      </c>
    </row>
    <row r="760" spans="1:6" x14ac:dyDescent="0.2">
      <c r="A760" s="40">
        <v>619</v>
      </c>
      <c r="B760" s="56" t="s">
        <v>252</v>
      </c>
      <c r="C760" s="54" t="s">
        <v>152</v>
      </c>
      <c r="D760" s="19">
        <v>1</v>
      </c>
      <c r="E760" s="307">
        <v>49754</v>
      </c>
      <c r="F760" s="325">
        <f t="shared" si="16"/>
        <v>49754</v>
      </c>
    </row>
    <row r="761" spans="1:6" x14ac:dyDescent="0.2">
      <c r="A761" s="40">
        <v>620</v>
      </c>
      <c r="B761" s="56" t="s">
        <v>543</v>
      </c>
      <c r="C761" s="54" t="s">
        <v>152</v>
      </c>
      <c r="D761" s="19">
        <v>1</v>
      </c>
      <c r="E761" s="307">
        <v>123904</v>
      </c>
      <c r="F761" s="325">
        <f t="shared" si="16"/>
        <v>123904</v>
      </c>
    </row>
    <row r="762" spans="1:6" ht="20.399999999999999" x14ac:dyDescent="0.2">
      <c r="A762" s="40">
        <v>621</v>
      </c>
      <c r="B762" s="56" t="s">
        <v>529</v>
      </c>
      <c r="C762" s="54" t="s">
        <v>152</v>
      </c>
      <c r="D762" s="19">
        <v>1</v>
      </c>
      <c r="E762" s="307">
        <v>105840</v>
      </c>
      <c r="F762" s="325">
        <f t="shared" si="16"/>
        <v>105840</v>
      </c>
    </row>
    <row r="763" spans="1:6" x14ac:dyDescent="0.2">
      <c r="A763" s="40">
        <v>622</v>
      </c>
      <c r="B763" s="56" t="s">
        <v>544</v>
      </c>
      <c r="C763" s="54" t="s">
        <v>152</v>
      </c>
      <c r="D763" s="19">
        <v>1</v>
      </c>
      <c r="E763" s="307">
        <v>93075</v>
      </c>
      <c r="F763" s="325">
        <f t="shared" si="16"/>
        <v>93075</v>
      </c>
    </row>
    <row r="764" spans="1:6" ht="61.2" x14ac:dyDescent="0.2">
      <c r="A764" s="40">
        <v>623</v>
      </c>
      <c r="B764" s="56" t="s">
        <v>545</v>
      </c>
      <c r="C764" s="54" t="s">
        <v>152</v>
      </c>
      <c r="D764" s="19">
        <v>1</v>
      </c>
      <c r="E764" s="307">
        <v>128620</v>
      </c>
      <c r="F764" s="325">
        <f t="shared" si="16"/>
        <v>128620</v>
      </c>
    </row>
    <row r="765" spans="1:6" ht="61.2" x14ac:dyDescent="0.2">
      <c r="A765" s="40">
        <v>624</v>
      </c>
      <c r="B765" s="55" t="s">
        <v>546</v>
      </c>
      <c r="C765" s="54" t="s">
        <v>152</v>
      </c>
      <c r="D765" s="19">
        <v>1</v>
      </c>
      <c r="E765" s="307">
        <v>198403</v>
      </c>
      <c r="F765" s="325">
        <f t="shared" ref="F765:F801" si="17">ROUND(E765,0)</f>
        <v>198403</v>
      </c>
    </row>
    <row r="766" spans="1:6" ht="81.599999999999994" x14ac:dyDescent="0.2">
      <c r="A766" s="40">
        <v>625</v>
      </c>
      <c r="B766" s="55" t="s">
        <v>536</v>
      </c>
      <c r="C766" s="54" t="s">
        <v>152</v>
      </c>
      <c r="D766" s="19">
        <v>1</v>
      </c>
      <c r="E766" s="307">
        <v>75261</v>
      </c>
      <c r="F766" s="325">
        <f t="shared" si="17"/>
        <v>75261</v>
      </c>
    </row>
    <row r="767" spans="1:6" ht="122.4" x14ac:dyDescent="0.2">
      <c r="A767" s="40">
        <v>626</v>
      </c>
      <c r="B767" s="55" t="s">
        <v>547</v>
      </c>
      <c r="C767" s="54" t="s">
        <v>152</v>
      </c>
      <c r="D767" s="19">
        <v>1</v>
      </c>
      <c r="E767" s="307">
        <v>205621</v>
      </c>
      <c r="F767" s="325">
        <f t="shared" si="17"/>
        <v>205621</v>
      </c>
    </row>
    <row r="768" spans="1:6" ht="71.400000000000006" x14ac:dyDescent="0.2">
      <c r="A768" s="40">
        <v>627</v>
      </c>
      <c r="B768" s="55" t="s">
        <v>310</v>
      </c>
      <c r="C768" s="54" t="s">
        <v>152</v>
      </c>
      <c r="D768" s="19">
        <v>1</v>
      </c>
      <c r="E768" s="307">
        <v>188737</v>
      </c>
      <c r="F768" s="325">
        <f t="shared" si="17"/>
        <v>188737</v>
      </c>
    </row>
    <row r="769" spans="1:6" x14ac:dyDescent="0.2">
      <c r="A769" s="40">
        <v>628</v>
      </c>
      <c r="B769" s="55" t="s">
        <v>548</v>
      </c>
      <c r="C769" s="54" t="s">
        <v>152</v>
      </c>
      <c r="D769" s="19">
        <v>1</v>
      </c>
      <c r="E769" s="307">
        <v>94775</v>
      </c>
      <c r="F769" s="325">
        <f t="shared" si="17"/>
        <v>94775</v>
      </c>
    </row>
    <row r="770" spans="1:6" x14ac:dyDescent="0.2">
      <c r="A770" s="40">
        <v>629</v>
      </c>
      <c r="B770" s="55" t="s">
        <v>530</v>
      </c>
      <c r="C770" s="54" t="s">
        <v>152</v>
      </c>
      <c r="D770" s="19">
        <v>1</v>
      </c>
      <c r="E770" s="307">
        <v>56469</v>
      </c>
      <c r="F770" s="325">
        <f t="shared" si="17"/>
        <v>56469</v>
      </c>
    </row>
    <row r="771" spans="1:6" x14ac:dyDescent="0.2">
      <c r="A771" s="40">
        <v>630</v>
      </c>
      <c r="B771" s="53" t="s">
        <v>532</v>
      </c>
      <c r="C771" s="54" t="s">
        <v>152</v>
      </c>
      <c r="D771" s="19">
        <v>1</v>
      </c>
      <c r="E771" s="307">
        <v>59107</v>
      </c>
      <c r="F771" s="325">
        <f t="shared" si="17"/>
        <v>59107</v>
      </c>
    </row>
    <row r="772" spans="1:6" ht="51" x14ac:dyDescent="0.2">
      <c r="A772" s="40">
        <v>631</v>
      </c>
      <c r="B772" s="56" t="s">
        <v>535</v>
      </c>
      <c r="C772" s="54" t="s">
        <v>152</v>
      </c>
      <c r="D772" s="19">
        <v>1</v>
      </c>
      <c r="E772" s="307">
        <v>108376</v>
      </c>
      <c r="F772" s="325">
        <f t="shared" si="17"/>
        <v>108376</v>
      </c>
    </row>
    <row r="773" spans="1:6" ht="30.6" x14ac:dyDescent="0.2">
      <c r="A773" s="40">
        <v>632</v>
      </c>
      <c r="B773" s="56" t="s">
        <v>549</v>
      </c>
      <c r="C773" s="54" t="s">
        <v>152</v>
      </c>
      <c r="D773" s="19">
        <v>1</v>
      </c>
      <c r="E773" s="307">
        <v>60764</v>
      </c>
      <c r="F773" s="325">
        <f t="shared" si="17"/>
        <v>60764</v>
      </c>
    </row>
    <row r="774" spans="1:6" x14ac:dyDescent="0.2">
      <c r="A774" s="40">
        <v>633</v>
      </c>
      <c r="B774" s="56" t="s">
        <v>550</v>
      </c>
      <c r="C774" s="54" t="s">
        <v>152</v>
      </c>
      <c r="D774" s="19">
        <v>1</v>
      </c>
      <c r="E774" s="307">
        <v>66979</v>
      </c>
      <c r="F774" s="325">
        <f t="shared" si="17"/>
        <v>66979</v>
      </c>
    </row>
    <row r="775" spans="1:6" ht="40.799999999999997" x14ac:dyDescent="0.2">
      <c r="A775" s="40">
        <v>634</v>
      </c>
      <c r="B775" s="56" t="s">
        <v>551</v>
      </c>
      <c r="C775" s="54" t="s">
        <v>153</v>
      </c>
      <c r="D775" s="19">
        <v>1</v>
      </c>
      <c r="E775" s="307">
        <v>120846</v>
      </c>
      <c r="F775" s="325">
        <f t="shared" si="17"/>
        <v>120846</v>
      </c>
    </row>
    <row r="776" spans="1:6" x14ac:dyDescent="0.2">
      <c r="A776" s="40">
        <v>635</v>
      </c>
      <c r="B776" s="55" t="s">
        <v>528</v>
      </c>
      <c r="C776" s="54" t="s">
        <v>152</v>
      </c>
      <c r="D776" s="19">
        <v>1</v>
      </c>
      <c r="E776" s="307">
        <v>64945</v>
      </c>
      <c r="F776" s="325">
        <f t="shared" si="17"/>
        <v>64945</v>
      </c>
    </row>
    <row r="777" spans="1:6" ht="20.399999999999999" x14ac:dyDescent="0.2">
      <c r="A777" s="40">
        <v>636</v>
      </c>
      <c r="B777" s="55" t="s">
        <v>552</v>
      </c>
      <c r="C777" s="54" t="s">
        <v>152</v>
      </c>
      <c r="D777" s="19">
        <v>1</v>
      </c>
      <c r="E777" s="307">
        <v>75754</v>
      </c>
      <c r="F777" s="325">
        <f t="shared" si="17"/>
        <v>75754</v>
      </c>
    </row>
    <row r="778" spans="1:6" ht="20.399999999999999" x14ac:dyDescent="0.2">
      <c r="A778" s="40">
        <v>637</v>
      </c>
      <c r="B778" s="55" t="s">
        <v>553</v>
      </c>
      <c r="C778" s="54" t="s">
        <v>152</v>
      </c>
      <c r="D778" s="19">
        <v>1</v>
      </c>
      <c r="E778" s="307">
        <v>95052</v>
      </c>
      <c r="F778" s="325">
        <f t="shared" si="17"/>
        <v>95052</v>
      </c>
    </row>
    <row r="779" spans="1:6" ht="20.399999999999999" x14ac:dyDescent="0.2">
      <c r="A779" s="40">
        <v>638</v>
      </c>
      <c r="B779" s="56" t="s">
        <v>554</v>
      </c>
      <c r="C779" s="54" t="s">
        <v>153</v>
      </c>
      <c r="D779" s="19">
        <v>1</v>
      </c>
      <c r="E779" s="307">
        <v>157325</v>
      </c>
      <c r="F779" s="325">
        <f t="shared" si="17"/>
        <v>157325</v>
      </c>
    </row>
    <row r="780" spans="1:6" x14ac:dyDescent="0.2">
      <c r="A780" s="40">
        <v>639</v>
      </c>
      <c r="B780" s="55" t="s">
        <v>555</v>
      </c>
      <c r="C780" s="54" t="s">
        <v>152</v>
      </c>
      <c r="D780" s="19">
        <v>1</v>
      </c>
      <c r="E780" s="307">
        <v>99738</v>
      </c>
      <c r="F780" s="325">
        <f t="shared" si="17"/>
        <v>99738</v>
      </c>
    </row>
    <row r="781" spans="1:6" ht="20.399999999999999" x14ac:dyDescent="0.2">
      <c r="A781" s="40">
        <v>640</v>
      </c>
      <c r="B781" s="56" t="s">
        <v>556</v>
      </c>
      <c r="C781" s="54" t="s">
        <v>152</v>
      </c>
      <c r="D781" s="19">
        <v>1</v>
      </c>
      <c r="E781" s="307">
        <v>79290</v>
      </c>
      <c r="F781" s="325">
        <f t="shared" si="17"/>
        <v>79290</v>
      </c>
    </row>
    <row r="782" spans="1:6" x14ac:dyDescent="0.2">
      <c r="A782" s="40">
        <v>641</v>
      </c>
      <c r="B782" s="56" t="s">
        <v>557</v>
      </c>
      <c r="C782" s="54" t="s">
        <v>152</v>
      </c>
      <c r="D782" s="19">
        <v>1</v>
      </c>
      <c r="E782" s="307">
        <v>68978</v>
      </c>
      <c r="F782" s="325">
        <f t="shared" si="17"/>
        <v>68978</v>
      </c>
    </row>
    <row r="783" spans="1:6" ht="20.399999999999999" x14ac:dyDescent="0.2">
      <c r="A783" s="40">
        <v>642</v>
      </c>
      <c r="B783" s="56" t="s">
        <v>558</v>
      </c>
      <c r="C783" s="54" t="s">
        <v>152</v>
      </c>
      <c r="D783" s="19">
        <v>1</v>
      </c>
      <c r="E783" s="307">
        <v>124775</v>
      </c>
      <c r="F783" s="325">
        <f t="shared" si="17"/>
        <v>124775</v>
      </c>
    </row>
    <row r="784" spans="1:6" x14ac:dyDescent="0.2">
      <c r="A784" s="40">
        <v>643</v>
      </c>
      <c r="B784" s="55" t="s">
        <v>559</v>
      </c>
      <c r="C784" s="54" t="s">
        <v>152</v>
      </c>
      <c r="D784" s="19">
        <v>1</v>
      </c>
      <c r="E784" s="307">
        <v>198900</v>
      </c>
      <c r="F784" s="325">
        <f t="shared" si="17"/>
        <v>198900</v>
      </c>
    </row>
    <row r="785" spans="1:6" ht="20.399999999999999" x14ac:dyDescent="0.2">
      <c r="A785" s="40">
        <v>644</v>
      </c>
      <c r="B785" s="55" t="s">
        <v>560</v>
      </c>
      <c r="C785" s="54" t="s">
        <v>152</v>
      </c>
      <c r="D785" s="19">
        <v>1</v>
      </c>
      <c r="E785" s="307">
        <v>204809</v>
      </c>
      <c r="F785" s="325">
        <f t="shared" si="17"/>
        <v>204809</v>
      </c>
    </row>
    <row r="786" spans="1:6" ht="20.399999999999999" x14ac:dyDescent="0.2">
      <c r="A786" s="40">
        <v>645</v>
      </c>
      <c r="B786" s="55" t="s">
        <v>561</v>
      </c>
      <c r="C786" s="54" t="s">
        <v>153</v>
      </c>
      <c r="D786" s="19">
        <v>1</v>
      </c>
      <c r="E786" s="307">
        <v>334248</v>
      </c>
      <c r="F786" s="325">
        <f t="shared" si="17"/>
        <v>334248</v>
      </c>
    </row>
    <row r="787" spans="1:6" x14ac:dyDescent="0.2">
      <c r="A787" s="40">
        <v>646</v>
      </c>
      <c r="B787" s="55" t="s">
        <v>562</v>
      </c>
      <c r="C787" s="54" t="s">
        <v>153</v>
      </c>
      <c r="D787" s="19">
        <v>1</v>
      </c>
      <c r="E787" s="307">
        <v>1151907</v>
      </c>
      <c r="F787" s="325">
        <f t="shared" si="17"/>
        <v>1151907</v>
      </c>
    </row>
    <row r="788" spans="1:6" ht="20.399999999999999" x14ac:dyDescent="0.2">
      <c r="A788" s="40">
        <v>647</v>
      </c>
      <c r="B788" s="55" t="s">
        <v>563</v>
      </c>
      <c r="C788" s="54" t="s">
        <v>153</v>
      </c>
      <c r="D788" s="19">
        <v>1</v>
      </c>
      <c r="E788" s="307">
        <v>1293750</v>
      </c>
      <c r="F788" s="325">
        <f t="shared" si="17"/>
        <v>1293750</v>
      </c>
    </row>
    <row r="789" spans="1:6" x14ac:dyDescent="0.2">
      <c r="A789" s="40">
        <v>648</v>
      </c>
      <c r="B789" s="55" t="s">
        <v>564</v>
      </c>
      <c r="C789" s="54" t="s">
        <v>153</v>
      </c>
      <c r="D789" s="19">
        <v>1</v>
      </c>
      <c r="E789" s="307">
        <v>929943</v>
      </c>
      <c r="F789" s="325">
        <f t="shared" si="17"/>
        <v>929943</v>
      </c>
    </row>
    <row r="790" spans="1:6" x14ac:dyDescent="0.2">
      <c r="A790" s="40">
        <v>649</v>
      </c>
      <c r="B790" s="56" t="s">
        <v>528</v>
      </c>
      <c r="C790" s="54" t="s">
        <v>152</v>
      </c>
      <c r="D790" s="19">
        <v>1</v>
      </c>
      <c r="E790" s="307">
        <v>62676</v>
      </c>
      <c r="F790" s="325">
        <f t="shared" si="17"/>
        <v>62676</v>
      </c>
    </row>
    <row r="791" spans="1:6" ht="20.399999999999999" x14ac:dyDescent="0.2">
      <c r="A791" s="40">
        <v>650</v>
      </c>
      <c r="B791" s="56" t="s">
        <v>529</v>
      </c>
      <c r="C791" s="54" t="s">
        <v>152</v>
      </c>
      <c r="D791" s="19">
        <v>1</v>
      </c>
      <c r="E791" s="307">
        <v>102126</v>
      </c>
      <c r="F791" s="325">
        <f t="shared" si="17"/>
        <v>102126</v>
      </c>
    </row>
    <row r="792" spans="1:6" x14ac:dyDescent="0.2">
      <c r="A792" s="40">
        <v>651</v>
      </c>
      <c r="B792" s="56" t="s">
        <v>530</v>
      </c>
      <c r="C792" s="54" t="s">
        <v>152</v>
      </c>
      <c r="D792" s="19">
        <v>1</v>
      </c>
      <c r="E792" s="307">
        <v>67513</v>
      </c>
      <c r="F792" s="325">
        <f t="shared" si="17"/>
        <v>67513</v>
      </c>
    </row>
    <row r="793" spans="1:6" x14ac:dyDescent="0.2">
      <c r="A793" s="40">
        <v>652</v>
      </c>
      <c r="B793" s="56" t="s">
        <v>531</v>
      </c>
      <c r="C793" s="54" t="s">
        <v>152</v>
      </c>
      <c r="D793" s="19">
        <v>1</v>
      </c>
      <c r="E793" s="307">
        <v>81750</v>
      </c>
      <c r="F793" s="325">
        <f t="shared" si="17"/>
        <v>81750</v>
      </c>
    </row>
    <row r="794" spans="1:6" x14ac:dyDescent="0.2">
      <c r="A794" s="40">
        <v>653</v>
      </c>
      <c r="B794" s="56" t="s">
        <v>532</v>
      </c>
      <c r="C794" s="54" t="s">
        <v>152</v>
      </c>
      <c r="D794" s="19">
        <v>1</v>
      </c>
      <c r="E794" s="307">
        <v>59917</v>
      </c>
      <c r="F794" s="325">
        <f t="shared" si="17"/>
        <v>59917</v>
      </c>
    </row>
    <row r="795" spans="1:6" ht="20.399999999999999" x14ac:dyDescent="0.2">
      <c r="A795" s="40">
        <v>654</v>
      </c>
      <c r="B795" s="55" t="s">
        <v>533</v>
      </c>
      <c r="C795" s="54" t="s">
        <v>152</v>
      </c>
      <c r="D795" s="19">
        <v>1</v>
      </c>
      <c r="E795" s="307">
        <v>70525</v>
      </c>
      <c r="F795" s="325">
        <f t="shared" si="17"/>
        <v>70525</v>
      </c>
    </row>
    <row r="796" spans="1:6" ht="61.2" x14ac:dyDescent="0.2">
      <c r="A796" s="40">
        <v>655</v>
      </c>
      <c r="B796" s="55" t="s">
        <v>565</v>
      </c>
      <c r="C796" s="54" t="s">
        <v>152</v>
      </c>
      <c r="D796" s="19">
        <v>1</v>
      </c>
      <c r="E796" s="307">
        <v>213080</v>
      </c>
      <c r="F796" s="325">
        <f t="shared" si="17"/>
        <v>213080</v>
      </c>
    </row>
    <row r="797" spans="1:6" ht="51" x14ac:dyDescent="0.2">
      <c r="A797" s="40">
        <v>656</v>
      </c>
      <c r="B797" s="55" t="s">
        <v>535</v>
      </c>
      <c r="C797" s="54" t="s">
        <v>152</v>
      </c>
      <c r="D797" s="19">
        <v>1</v>
      </c>
      <c r="E797" s="307">
        <v>99869</v>
      </c>
      <c r="F797" s="325">
        <f t="shared" si="17"/>
        <v>99869</v>
      </c>
    </row>
    <row r="798" spans="1:6" ht="81.599999999999994" x14ac:dyDescent="0.2">
      <c r="A798" s="40">
        <v>657</v>
      </c>
      <c r="B798" s="56" t="s">
        <v>536</v>
      </c>
      <c r="C798" s="54" t="s">
        <v>152</v>
      </c>
      <c r="D798" s="19">
        <v>1</v>
      </c>
      <c r="E798" s="307">
        <v>71397</v>
      </c>
      <c r="F798" s="325">
        <f t="shared" si="17"/>
        <v>71397</v>
      </c>
    </row>
    <row r="799" spans="1:6" ht="112.2" x14ac:dyDescent="0.2">
      <c r="A799" s="40">
        <v>658</v>
      </c>
      <c r="B799" s="56" t="s">
        <v>308</v>
      </c>
      <c r="C799" s="54" t="s">
        <v>152</v>
      </c>
      <c r="D799" s="19">
        <v>1</v>
      </c>
      <c r="E799" s="307">
        <v>217936</v>
      </c>
      <c r="F799" s="325">
        <f t="shared" si="17"/>
        <v>217936</v>
      </c>
    </row>
    <row r="800" spans="1:6" x14ac:dyDescent="0.2">
      <c r="A800" s="40">
        <v>659</v>
      </c>
      <c r="B800" s="56" t="s">
        <v>566</v>
      </c>
      <c r="C800" s="54" t="s">
        <v>154</v>
      </c>
      <c r="D800" s="19">
        <v>1</v>
      </c>
      <c r="E800" s="307">
        <v>81750</v>
      </c>
      <c r="F800" s="325">
        <f t="shared" si="17"/>
        <v>81750</v>
      </c>
    </row>
    <row r="801" spans="1:141" ht="10.8" thickBot="1" x14ac:dyDescent="0.25">
      <c r="A801" s="40">
        <v>660</v>
      </c>
      <c r="B801" s="188" t="s">
        <v>567</v>
      </c>
      <c r="C801" s="189" t="s">
        <v>152</v>
      </c>
      <c r="D801" s="150">
        <v>1</v>
      </c>
      <c r="E801" s="308">
        <v>208125</v>
      </c>
      <c r="F801" s="325">
        <f t="shared" si="17"/>
        <v>208125</v>
      </c>
    </row>
    <row r="802" spans="1:141" x14ac:dyDescent="0.2">
      <c r="A802" s="131"/>
      <c r="B802" s="221" t="s">
        <v>777</v>
      </c>
      <c r="C802" s="155"/>
      <c r="D802" s="156"/>
      <c r="E802" s="260">
        <f>SUM(E636:E801)</f>
        <v>64649246</v>
      </c>
    </row>
    <row r="803" spans="1:141" x14ac:dyDescent="0.2">
      <c r="A803" s="131"/>
      <c r="B803" s="222" t="s">
        <v>779</v>
      </c>
      <c r="C803" s="130">
        <v>0.14000000000000001</v>
      </c>
      <c r="D803" s="19"/>
      <c r="E803" s="261">
        <f>E802*C803</f>
        <v>9050894.4400000013</v>
      </c>
    </row>
    <row r="804" spans="1:141" x14ac:dyDescent="0.2">
      <c r="A804" s="131"/>
      <c r="B804" s="222" t="s">
        <v>780</v>
      </c>
      <c r="C804" s="130">
        <v>0.03</v>
      </c>
      <c r="D804" s="19"/>
      <c r="E804" s="261">
        <f>E802*C804</f>
        <v>1939477.38</v>
      </c>
    </row>
    <row r="805" spans="1:141" x14ac:dyDescent="0.2">
      <c r="A805" s="131"/>
      <c r="B805" s="222" t="s">
        <v>781</v>
      </c>
      <c r="C805" s="130">
        <v>0.05</v>
      </c>
      <c r="D805" s="19"/>
      <c r="E805" s="261">
        <f>E802*C805</f>
        <v>3232462.3000000003</v>
      </c>
    </row>
    <row r="806" spans="1:141" x14ac:dyDescent="0.2">
      <c r="A806" s="131"/>
      <c r="B806" s="222" t="s">
        <v>782</v>
      </c>
      <c r="C806" s="130">
        <v>0.19</v>
      </c>
      <c r="D806" s="19"/>
      <c r="E806" s="261">
        <f>E805*C806</f>
        <v>614167.83700000006</v>
      </c>
    </row>
    <row r="807" spans="1:141" x14ac:dyDescent="0.2">
      <c r="A807" s="131"/>
      <c r="B807" s="222" t="s">
        <v>783</v>
      </c>
      <c r="C807" s="51"/>
      <c r="D807" s="19"/>
      <c r="E807" s="261">
        <f>SUM(E803:E806)</f>
        <v>14837001.957</v>
      </c>
    </row>
    <row r="808" spans="1:141" ht="10.8" thickBot="1" x14ac:dyDescent="0.25">
      <c r="A808" s="202"/>
      <c r="B808" s="271" t="s">
        <v>778</v>
      </c>
      <c r="C808" s="272"/>
      <c r="D808" s="273"/>
      <c r="E808" s="270">
        <f>E802+E807</f>
        <v>79486247.957000002</v>
      </c>
    </row>
    <row r="809" spans="1:141" x14ac:dyDescent="0.2">
      <c r="A809" s="216"/>
      <c r="B809" s="203"/>
      <c r="C809" s="210"/>
      <c r="D809" s="99"/>
      <c r="E809" s="313"/>
    </row>
    <row r="810" spans="1:141" ht="15" customHeight="1" thickBot="1" x14ac:dyDescent="0.25">
      <c r="A810" s="216"/>
      <c r="B810" s="203"/>
      <c r="C810" s="210"/>
      <c r="D810" s="99"/>
      <c r="E810" s="313"/>
    </row>
    <row r="811" spans="1:141" s="60" customFormat="1" ht="19.2" customHeight="1" thickBot="1" x14ac:dyDescent="0.25">
      <c r="A811" s="336" t="s">
        <v>568</v>
      </c>
      <c r="B811" s="337"/>
      <c r="C811" s="183"/>
      <c r="D811" s="184"/>
      <c r="E811" s="316"/>
      <c r="F811" s="302"/>
      <c r="G811" s="255"/>
      <c r="H811" s="255"/>
      <c r="I811" s="255"/>
      <c r="J811" s="255"/>
      <c r="K811" s="255"/>
      <c r="L811" s="255"/>
      <c r="M811" s="255"/>
      <c r="N811" s="255"/>
      <c r="O811" s="255"/>
      <c r="P811" s="255"/>
      <c r="Q811" s="255"/>
      <c r="R811" s="255"/>
      <c r="S811" s="255"/>
      <c r="T811" s="255"/>
      <c r="U811" s="255"/>
      <c r="V811" s="255"/>
      <c r="W811" s="255"/>
      <c r="X811" s="255"/>
      <c r="Y811" s="255"/>
      <c r="Z811" s="255"/>
      <c r="AA811" s="255"/>
      <c r="AB811" s="255"/>
      <c r="AC811" s="255"/>
      <c r="AD811" s="255"/>
      <c r="AE811" s="255"/>
      <c r="AF811" s="255"/>
      <c r="AG811" s="255"/>
      <c r="AH811" s="255"/>
      <c r="AI811" s="255"/>
      <c r="AJ811" s="255"/>
      <c r="AK811" s="255"/>
      <c r="AL811" s="255"/>
      <c r="AM811" s="255"/>
      <c r="AN811" s="255"/>
      <c r="AO811" s="255"/>
      <c r="AP811" s="255"/>
      <c r="AQ811" s="255"/>
      <c r="AR811" s="255"/>
      <c r="AS811" s="255"/>
      <c r="AT811" s="255"/>
      <c r="AU811" s="255"/>
      <c r="AV811" s="255"/>
      <c r="AW811" s="255"/>
      <c r="AX811" s="255"/>
      <c r="AY811" s="255"/>
      <c r="AZ811" s="255"/>
      <c r="BA811" s="255"/>
      <c r="BB811" s="255"/>
      <c r="BC811" s="255"/>
      <c r="BD811" s="255"/>
      <c r="BE811" s="255"/>
      <c r="BF811" s="255"/>
      <c r="BG811" s="255"/>
      <c r="BH811" s="255"/>
      <c r="BI811" s="255"/>
      <c r="BJ811" s="255"/>
      <c r="BK811" s="255"/>
      <c r="BL811" s="255"/>
      <c r="BM811" s="255"/>
      <c r="BN811" s="255"/>
      <c r="BO811" s="255"/>
      <c r="BP811" s="255"/>
      <c r="BQ811" s="255"/>
      <c r="BR811" s="255"/>
      <c r="BS811" s="255"/>
      <c r="BT811" s="255"/>
      <c r="BU811" s="255"/>
      <c r="BV811" s="255"/>
      <c r="BW811" s="255"/>
      <c r="BX811" s="255"/>
      <c r="BY811" s="255"/>
      <c r="BZ811" s="255"/>
      <c r="CA811" s="255"/>
      <c r="CB811" s="255"/>
      <c r="CC811" s="255"/>
      <c r="CD811" s="255"/>
      <c r="CE811" s="255"/>
      <c r="CF811" s="255"/>
      <c r="CG811" s="255"/>
      <c r="CH811" s="255"/>
      <c r="CI811" s="255"/>
      <c r="CJ811" s="255"/>
      <c r="CK811" s="255"/>
      <c r="CL811" s="255"/>
      <c r="CM811" s="255"/>
      <c r="CN811" s="255"/>
      <c r="CO811" s="255"/>
      <c r="CP811" s="255"/>
      <c r="CQ811" s="255"/>
      <c r="CR811" s="255"/>
      <c r="CS811" s="255"/>
      <c r="CT811" s="255"/>
      <c r="CU811" s="255"/>
      <c r="CV811" s="255"/>
      <c r="CW811" s="255"/>
      <c r="CX811" s="255"/>
      <c r="CY811" s="255"/>
      <c r="CZ811" s="255"/>
      <c r="DA811" s="255"/>
      <c r="DB811" s="255"/>
      <c r="DC811" s="255"/>
      <c r="DD811" s="255"/>
      <c r="DE811" s="255"/>
      <c r="DF811" s="255"/>
      <c r="DG811" s="255"/>
      <c r="DH811" s="255"/>
      <c r="DI811" s="255"/>
      <c r="DJ811" s="255"/>
      <c r="DK811" s="255"/>
      <c r="DL811" s="255"/>
      <c r="DM811" s="255"/>
      <c r="DN811" s="255"/>
      <c r="DO811" s="255"/>
      <c r="DP811" s="255"/>
      <c r="DQ811" s="255"/>
      <c r="DR811" s="255"/>
      <c r="DS811" s="255"/>
      <c r="DT811" s="255"/>
      <c r="DU811" s="255"/>
      <c r="DV811" s="255"/>
      <c r="DW811" s="255"/>
      <c r="DX811" s="255"/>
      <c r="DY811" s="255"/>
      <c r="DZ811" s="255"/>
      <c r="EA811" s="255"/>
      <c r="EB811" s="255"/>
      <c r="EC811" s="255"/>
      <c r="ED811" s="255"/>
      <c r="EE811" s="255"/>
      <c r="EF811" s="255"/>
      <c r="EG811" s="255"/>
      <c r="EH811" s="255"/>
      <c r="EI811" s="255"/>
      <c r="EJ811" s="255"/>
      <c r="EK811" s="255"/>
    </row>
    <row r="812" spans="1:141" ht="20.399999999999999" x14ac:dyDescent="0.2">
      <c r="A812" s="204">
        <v>661</v>
      </c>
      <c r="B812" s="205" t="s">
        <v>569</v>
      </c>
      <c r="C812" s="54" t="s">
        <v>153</v>
      </c>
      <c r="D812" s="19">
        <v>1</v>
      </c>
      <c r="E812" s="307">
        <v>127148</v>
      </c>
      <c r="F812" s="325">
        <f>ROUND(E812,0)</f>
        <v>127148</v>
      </c>
    </row>
    <row r="813" spans="1:141" x14ac:dyDescent="0.2">
      <c r="A813" s="40">
        <v>662</v>
      </c>
      <c r="B813" s="55" t="s">
        <v>516</v>
      </c>
      <c r="C813" s="54" t="s">
        <v>152</v>
      </c>
      <c r="D813" s="19">
        <v>1</v>
      </c>
      <c r="E813" s="307">
        <v>105120</v>
      </c>
      <c r="F813" s="325">
        <f t="shared" ref="F813:F837" si="18">ROUND(E813,0)</f>
        <v>105120</v>
      </c>
    </row>
    <row r="814" spans="1:141" x14ac:dyDescent="0.2">
      <c r="A814" s="40">
        <v>663</v>
      </c>
      <c r="B814" s="55" t="s">
        <v>570</v>
      </c>
      <c r="C814" s="54" t="s">
        <v>153</v>
      </c>
      <c r="D814" s="19">
        <v>1</v>
      </c>
      <c r="E814" s="307">
        <v>203500</v>
      </c>
      <c r="F814" s="325">
        <f t="shared" si="18"/>
        <v>203500</v>
      </c>
    </row>
    <row r="815" spans="1:141" ht="20.399999999999999" x14ac:dyDescent="0.2">
      <c r="A815" s="40">
        <v>664</v>
      </c>
      <c r="B815" s="55" t="s">
        <v>571</v>
      </c>
      <c r="C815" s="54" t="s">
        <v>152</v>
      </c>
      <c r="D815" s="19">
        <v>1</v>
      </c>
      <c r="E815" s="307">
        <v>194755</v>
      </c>
      <c r="F815" s="325">
        <f t="shared" si="18"/>
        <v>194755</v>
      </c>
    </row>
    <row r="816" spans="1:141" x14ac:dyDescent="0.2">
      <c r="A816" s="40">
        <v>665</v>
      </c>
      <c r="B816" s="55" t="s">
        <v>572</v>
      </c>
      <c r="C816" s="54" t="s">
        <v>153</v>
      </c>
      <c r="D816" s="19">
        <v>1</v>
      </c>
      <c r="E816" s="307">
        <v>90692</v>
      </c>
      <c r="F816" s="325">
        <f t="shared" si="18"/>
        <v>90692</v>
      </c>
    </row>
    <row r="817" spans="1:6" x14ac:dyDescent="0.2">
      <c r="A817" s="40">
        <v>666</v>
      </c>
      <c r="B817" s="55" t="s">
        <v>573</v>
      </c>
      <c r="C817" s="54" t="s">
        <v>152</v>
      </c>
      <c r="D817" s="19">
        <v>1</v>
      </c>
      <c r="E817" s="307">
        <v>100905</v>
      </c>
      <c r="F817" s="325">
        <f t="shared" si="18"/>
        <v>100905</v>
      </c>
    </row>
    <row r="818" spans="1:6" x14ac:dyDescent="0.2">
      <c r="A818" s="40">
        <v>667</v>
      </c>
      <c r="B818" s="55" t="s">
        <v>489</v>
      </c>
      <c r="C818" s="54" t="s">
        <v>152</v>
      </c>
      <c r="D818" s="19">
        <v>1</v>
      </c>
      <c r="E818" s="307">
        <v>67386</v>
      </c>
      <c r="F818" s="325">
        <f t="shared" si="18"/>
        <v>67386</v>
      </c>
    </row>
    <row r="819" spans="1:6" x14ac:dyDescent="0.2">
      <c r="A819" s="40">
        <v>668</v>
      </c>
      <c r="B819" s="56" t="s">
        <v>574</v>
      </c>
      <c r="C819" s="54" t="s">
        <v>152</v>
      </c>
      <c r="D819" s="19">
        <v>1</v>
      </c>
      <c r="E819" s="307">
        <v>311740</v>
      </c>
      <c r="F819" s="325">
        <f t="shared" si="18"/>
        <v>311740</v>
      </c>
    </row>
    <row r="820" spans="1:6" ht="20.399999999999999" x14ac:dyDescent="0.2">
      <c r="A820" s="40">
        <v>669</v>
      </c>
      <c r="B820" s="56" t="s">
        <v>575</v>
      </c>
      <c r="C820" s="54" t="s">
        <v>153</v>
      </c>
      <c r="D820" s="19">
        <v>1</v>
      </c>
      <c r="E820" s="307">
        <v>141207</v>
      </c>
      <c r="F820" s="325">
        <f t="shared" si="18"/>
        <v>141207</v>
      </c>
    </row>
    <row r="821" spans="1:6" x14ac:dyDescent="0.2">
      <c r="A821" s="40">
        <v>670</v>
      </c>
      <c r="B821" s="56" t="s">
        <v>576</v>
      </c>
      <c r="C821" s="54" t="s">
        <v>153</v>
      </c>
      <c r="D821" s="19">
        <v>1</v>
      </c>
      <c r="E821" s="307">
        <v>159731</v>
      </c>
      <c r="F821" s="325">
        <f t="shared" si="18"/>
        <v>159731</v>
      </c>
    </row>
    <row r="822" spans="1:6" x14ac:dyDescent="0.2">
      <c r="A822" s="40">
        <v>671</v>
      </c>
      <c r="B822" s="56" t="s">
        <v>577</v>
      </c>
      <c r="C822" s="54" t="s">
        <v>152</v>
      </c>
      <c r="D822" s="19">
        <v>1</v>
      </c>
      <c r="E822" s="307">
        <v>127047</v>
      </c>
      <c r="F822" s="325">
        <f t="shared" si="18"/>
        <v>127047</v>
      </c>
    </row>
    <row r="823" spans="1:6" x14ac:dyDescent="0.2">
      <c r="A823" s="40">
        <v>672</v>
      </c>
      <c r="B823" s="56" t="s">
        <v>246</v>
      </c>
      <c r="C823" s="54" t="s">
        <v>152</v>
      </c>
      <c r="D823" s="19">
        <v>1</v>
      </c>
      <c r="E823" s="307">
        <v>114808</v>
      </c>
      <c r="F823" s="325">
        <f t="shared" si="18"/>
        <v>114808</v>
      </c>
    </row>
    <row r="824" spans="1:6" x14ac:dyDescent="0.2">
      <c r="A824" s="40">
        <v>673</v>
      </c>
      <c r="B824" s="56" t="s">
        <v>578</v>
      </c>
      <c r="C824" s="54" t="s">
        <v>152</v>
      </c>
      <c r="D824" s="19">
        <v>1</v>
      </c>
      <c r="E824" s="307">
        <v>195533</v>
      </c>
      <c r="F824" s="325">
        <f t="shared" si="18"/>
        <v>195533</v>
      </c>
    </row>
    <row r="825" spans="1:6" ht="51" x14ac:dyDescent="0.2">
      <c r="A825" s="40">
        <v>674</v>
      </c>
      <c r="B825" s="53" t="s">
        <v>579</v>
      </c>
      <c r="C825" s="54" t="s">
        <v>152</v>
      </c>
      <c r="D825" s="19">
        <v>1</v>
      </c>
      <c r="E825" s="307">
        <v>169306</v>
      </c>
      <c r="F825" s="325">
        <f t="shared" si="18"/>
        <v>169306</v>
      </c>
    </row>
    <row r="826" spans="1:6" ht="30.6" x14ac:dyDescent="0.2">
      <c r="A826" s="40">
        <v>675</v>
      </c>
      <c r="B826" s="53" t="s">
        <v>580</v>
      </c>
      <c r="C826" s="54" t="s">
        <v>153</v>
      </c>
      <c r="D826" s="19">
        <v>1</v>
      </c>
      <c r="E826" s="307">
        <v>207819</v>
      </c>
      <c r="F826" s="325">
        <f t="shared" si="18"/>
        <v>207819</v>
      </c>
    </row>
    <row r="827" spans="1:6" x14ac:dyDescent="0.2">
      <c r="A827" s="40">
        <v>676</v>
      </c>
      <c r="B827" s="56" t="s">
        <v>268</v>
      </c>
      <c r="C827" s="54" t="s">
        <v>152</v>
      </c>
      <c r="D827" s="19">
        <v>1</v>
      </c>
      <c r="E827" s="307">
        <v>321578</v>
      </c>
      <c r="F827" s="325">
        <f t="shared" si="18"/>
        <v>321578</v>
      </c>
    </row>
    <row r="828" spans="1:6" x14ac:dyDescent="0.2">
      <c r="A828" s="40">
        <v>677</v>
      </c>
      <c r="B828" s="56" t="s">
        <v>581</v>
      </c>
      <c r="C828" s="54" t="s">
        <v>153</v>
      </c>
      <c r="D828" s="19">
        <v>1</v>
      </c>
      <c r="E828" s="307">
        <v>10110467</v>
      </c>
      <c r="F828" s="325">
        <f t="shared" si="18"/>
        <v>10110467</v>
      </c>
    </row>
    <row r="829" spans="1:6" ht="20.399999999999999" x14ac:dyDescent="0.2">
      <c r="A829" s="40">
        <v>678</v>
      </c>
      <c r="B829" s="56" t="s">
        <v>582</v>
      </c>
      <c r="C829" s="54" t="s">
        <v>153</v>
      </c>
      <c r="D829" s="19">
        <v>1</v>
      </c>
      <c r="E829" s="307">
        <v>300927</v>
      </c>
      <c r="F829" s="325">
        <f t="shared" si="18"/>
        <v>300927</v>
      </c>
    </row>
    <row r="830" spans="1:6" x14ac:dyDescent="0.2">
      <c r="A830" s="40">
        <v>679</v>
      </c>
      <c r="B830" s="56" t="s">
        <v>501</v>
      </c>
      <c r="C830" s="54" t="s">
        <v>153</v>
      </c>
      <c r="D830" s="19">
        <v>1</v>
      </c>
      <c r="E830" s="307">
        <v>355117</v>
      </c>
      <c r="F830" s="325">
        <f t="shared" si="18"/>
        <v>355117</v>
      </c>
    </row>
    <row r="831" spans="1:6" x14ac:dyDescent="0.2">
      <c r="A831" s="40">
        <v>680</v>
      </c>
      <c r="B831" s="56" t="s">
        <v>511</v>
      </c>
      <c r="C831" s="54" t="s">
        <v>153</v>
      </c>
      <c r="D831" s="19">
        <v>1</v>
      </c>
      <c r="E831" s="307">
        <v>947750</v>
      </c>
      <c r="F831" s="325">
        <f t="shared" si="18"/>
        <v>947750</v>
      </c>
    </row>
    <row r="832" spans="1:6" x14ac:dyDescent="0.2">
      <c r="A832" s="40">
        <v>681</v>
      </c>
      <c r="B832" s="56" t="s">
        <v>500</v>
      </c>
      <c r="C832" s="54" t="s">
        <v>153</v>
      </c>
      <c r="D832" s="19">
        <v>1</v>
      </c>
      <c r="E832" s="307">
        <v>142705</v>
      </c>
      <c r="F832" s="325">
        <f t="shared" si="18"/>
        <v>142705</v>
      </c>
    </row>
    <row r="833" spans="1:141" x14ac:dyDescent="0.2">
      <c r="A833" s="40">
        <v>682</v>
      </c>
      <c r="B833" s="56" t="s">
        <v>262</v>
      </c>
      <c r="C833" s="54" t="s">
        <v>153</v>
      </c>
      <c r="D833" s="19">
        <v>1</v>
      </c>
      <c r="E833" s="307">
        <v>88403</v>
      </c>
      <c r="F833" s="325">
        <f t="shared" si="18"/>
        <v>88403</v>
      </c>
    </row>
    <row r="834" spans="1:141" x14ac:dyDescent="0.2">
      <c r="A834" s="40">
        <v>683</v>
      </c>
      <c r="B834" s="56" t="s">
        <v>247</v>
      </c>
      <c r="C834" s="54" t="s">
        <v>153</v>
      </c>
      <c r="D834" s="19">
        <v>1</v>
      </c>
      <c r="E834" s="307">
        <v>679132</v>
      </c>
      <c r="F834" s="325">
        <f t="shared" si="18"/>
        <v>679132</v>
      </c>
    </row>
    <row r="835" spans="1:141" s="45" customFormat="1" ht="19.2" customHeight="1" x14ac:dyDescent="0.2">
      <c r="A835" s="334" t="s">
        <v>583</v>
      </c>
      <c r="B835" s="335"/>
      <c r="C835" s="43"/>
      <c r="D835" s="124"/>
      <c r="E835" s="312"/>
      <c r="F835" s="325">
        <f t="shared" si="18"/>
        <v>0</v>
      </c>
      <c r="G835" s="255"/>
      <c r="H835" s="255"/>
      <c r="I835" s="255"/>
      <c r="J835" s="255"/>
      <c r="K835" s="255"/>
      <c r="L835" s="255"/>
      <c r="M835" s="255"/>
      <c r="N835" s="255"/>
      <c r="O835" s="255"/>
      <c r="P835" s="255"/>
      <c r="Q835" s="255"/>
      <c r="R835" s="255"/>
      <c r="S835" s="255"/>
      <c r="T835" s="255"/>
      <c r="U835" s="255"/>
      <c r="V835" s="255"/>
      <c r="W835" s="255"/>
      <c r="X835" s="255"/>
      <c r="Y835" s="255"/>
      <c r="Z835" s="255"/>
      <c r="AA835" s="255"/>
      <c r="AB835" s="255"/>
      <c r="AC835" s="255"/>
      <c r="AD835" s="255"/>
      <c r="AE835" s="255"/>
      <c r="AF835" s="255"/>
      <c r="AG835" s="255"/>
      <c r="AH835" s="255"/>
      <c r="AI835" s="255"/>
      <c r="AJ835" s="255"/>
      <c r="AK835" s="255"/>
      <c r="AL835" s="255"/>
      <c r="AM835" s="255"/>
      <c r="AN835" s="255"/>
      <c r="AO835" s="255"/>
      <c r="AP835" s="255"/>
      <c r="AQ835" s="255"/>
      <c r="AR835" s="255"/>
      <c r="AS835" s="255"/>
      <c r="AT835" s="255"/>
      <c r="AU835" s="255"/>
      <c r="AV835" s="255"/>
      <c r="AW835" s="255"/>
      <c r="AX835" s="255"/>
      <c r="AY835" s="255"/>
      <c r="AZ835" s="255"/>
      <c r="BA835" s="255"/>
      <c r="BB835" s="255"/>
      <c r="BC835" s="255"/>
      <c r="BD835" s="255"/>
      <c r="BE835" s="255"/>
      <c r="BF835" s="255"/>
      <c r="BG835" s="255"/>
      <c r="BH835" s="255"/>
      <c r="BI835" s="255"/>
      <c r="BJ835" s="255"/>
      <c r="BK835" s="255"/>
      <c r="BL835" s="255"/>
      <c r="BM835" s="255"/>
      <c r="BN835" s="255"/>
      <c r="BO835" s="255"/>
      <c r="BP835" s="255"/>
      <c r="BQ835" s="255"/>
      <c r="BR835" s="255"/>
      <c r="BS835" s="255"/>
      <c r="BT835" s="255"/>
      <c r="BU835" s="255"/>
      <c r="BV835" s="255"/>
      <c r="BW835" s="255"/>
      <c r="BX835" s="255"/>
      <c r="BY835" s="255"/>
      <c r="BZ835" s="255"/>
      <c r="CA835" s="255"/>
      <c r="CB835" s="255"/>
      <c r="CC835" s="255"/>
      <c r="CD835" s="255"/>
      <c r="CE835" s="255"/>
      <c r="CF835" s="255"/>
      <c r="CG835" s="255"/>
      <c r="CH835" s="255"/>
      <c r="CI835" s="255"/>
      <c r="CJ835" s="255"/>
      <c r="CK835" s="255"/>
      <c r="CL835" s="255"/>
      <c r="CM835" s="255"/>
      <c r="CN835" s="255"/>
      <c r="CO835" s="255"/>
      <c r="CP835" s="255"/>
      <c r="CQ835" s="255"/>
      <c r="CR835" s="255"/>
      <c r="CS835" s="255"/>
      <c r="CT835" s="255"/>
      <c r="CU835" s="255"/>
      <c r="CV835" s="255"/>
      <c r="CW835" s="255"/>
      <c r="CX835" s="255"/>
      <c r="CY835" s="255"/>
      <c r="CZ835" s="255"/>
      <c r="DA835" s="255"/>
      <c r="DB835" s="255"/>
      <c r="DC835" s="255"/>
      <c r="DD835" s="255"/>
      <c r="DE835" s="255"/>
      <c r="DF835" s="255"/>
      <c r="DG835" s="255"/>
      <c r="DH835" s="255"/>
      <c r="DI835" s="255"/>
      <c r="DJ835" s="255"/>
      <c r="DK835" s="255"/>
      <c r="DL835" s="255"/>
      <c r="DM835" s="255"/>
      <c r="DN835" s="255"/>
      <c r="DO835" s="255"/>
      <c r="DP835" s="255"/>
      <c r="DQ835" s="255"/>
      <c r="DR835" s="255"/>
      <c r="DS835" s="255"/>
      <c r="DT835" s="255"/>
      <c r="DU835" s="255"/>
      <c r="DV835" s="255"/>
      <c r="DW835" s="255"/>
      <c r="DX835" s="255"/>
      <c r="DY835" s="255"/>
      <c r="DZ835" s="255"/>
      <c r="EA835" s="255"/>
      <c r="EB835" s="255"/>
      <c r="EC835" s="255"/>
      <c r="ED835" s="255"/>
      <c r="EE835" s="255"/>
      <c r="EF835" s="255"/>
      <c r="EG835" s="255"/>
      <c r="EH835" s="255"/>
      <c r="EI835" s="255"/>
      <c r="EJ835" s="255"/>
      <c r="EK835" s="255"/>
    </row>
    <row r="836" spans="1:141" x14ac:dyDescent="0.2">
      <c r="A836" s="40">
        <v>684</v>
      </c>
      <c r="B836" s="56" t="s">
        <v>584</v>
      </c>
      <c r="C836" s="54" t="s">
        <v>152</v>
      </c>
      <c r="D836" s="19">
        <v>1</v>
      </c>
      <c r="E836" s="307">
        <v>74449</v>
      </c>
      <c r="F836" s="325">
        <f t="shared" si="18"/>
        <v>74449</v>
      </c>
    </row>
    <row r="837" spans="1:141" ht="10.8" thickBot="1" x14ac:dyDescent="0.25">
      <c r="A837" s="40">
        <v>685</v>
      </c>
      <c r="B837" s="188" t="s">
        <v>273</v>
      </c>
      <c r="C837" s="189" t="s">
        <v>152</v>
      </c>
      <c r="D837" s="150">
        <v>1</v>
      </c>
      <c r="E837" s="308">
        <v>64687</v>
      </c>
      <c r="F837" s="325">
        <f t="shared" si="18"/>
        <v>64687</v>
      </c>
    </row>
    <row r="838" spans="1:141" x14ac:dyDescent="0.2">
      <c r="A838" s="131"/>
      <c r="B838" s="221" t="s">
        <v>777</v>
      </c>
      <c r="C838" s="155"/>
      <c r="D838" s="156"/>
      <c r="E838" s="260">
        <f>SUM(E812:E837)</f>
        <v>15401912</v>
      </c>
    </row>
    <row r="839" spans="1:141" x14ac:dyDescent="0.2">
      <c r="A839" s="131"/>
      <c r="B839" s="222" t="s">
        <v>779</v>
      </c>
      <c r="C839" s="130">
        <v>0.14000000000000001</v>
      </c>
      <c r="D839" s="19"/>
      <c r="E839" s="261">
        <f>E838*C839</f>
        <v>2156267.6800000002</v>
      </c>
    </row>
    <row r="840" spans="1:141" x14ac:dyDescent="0.2">
      <c r="A840" s="131"/>
      <c r="B840" s="222" t="s">
        <v>780</v>
      </c>
      <c r="C840" s="130">
        <v>0.03</v>
      </c>
      <c r="D840" s="19"/>
      <c r="E840" s="261">
        <f>E838*C840</f>
        <v>462057.36</v>
      </c>
    </row>
    <row r="841" spans="1:141" x14ac:dyDescent="0.2">
      <c r="A841" s="131"/>
      <c r="B841" s="222" t="s">
        <v>781</v>
      </c>
      <c r="C841" s="130">
        <v>0.05</v>
      </c>
      <c r="D841" s="19"/>
      <c r="E841" s="261">
        <f>E838*C841</f>
        <v>770095.60000000009</v>
      </c>
    </row>
    <row r="842" spans="1:141" x14ac:dyDescent="0.2">
      <c r="A842" s="131"/>
      <c r="B842" s="222" t="s">
        <v>782</v>
      </c>
      <c r="C842" s="130">
        <v>0.19</v>
      </c>
      <c r="D842" s="19"/>
      <c r="E842" s="261">
        <f>E841*C842</f>
        <v>146318.16400000002</v>
      </c>
    </row>
    <row r="843" spans="1:141" x14ac:dyDescent="0.2">
      <c r="A843" s="131"/>
      <c r="B843" s="222" t="s">
        <v>783</v>
      </c>
      <c r="C843" s="51"/>
      <c r="D843" s="19"/>
      <c r="E843" s="261">
        <f>SUM(E839:E842)</f>
        <v>3534738.804</v>
      </c>
    </row>
    <row r="844" spans="1:141" ht="10.8" thickBot="1" x14ac:dyDescent="0.25">
      <c r="A844" s="131"/>
      <c r="B844" s="271" t="s">
        <v>778</v>
      </c>
      <c r="C844" s="272"/>
      <c r="D844" s="273"/>
      <c r="E844" s="270">
        <f>E838+E843</f>
        <v>18936650.804000001</v>
      </c>
    </row>
    <row r="845" spans="1:141" ht="19.2" customHeight="1" thickBot="1" x14ac:dyDescent="0.25">
      <c r="A845" s="202"/>
      <c r="B845" s="203"/>
      <c r="C845" s="210"/>
      <c r="D845" s="99"/>
      <c r="E845" s="313"/>
    </row>
    <row r="846" spans="1:141" s="60" customFormat="1" ht="17.399999999999999" customHeight="1" thickBot="1" x14ac:dyDescent="0.25">
      <c r="A846" s="336" t="s">
        <v>585</v>
      </c>
      <c r="B846" s="337"/>
      <c r="C846" s="183"/>
      <c r="D846" s="184"/>
      <c r="E846" s="316"/>
      <c r="F846" s="302"/>
      <c r="G846" s="255"/>
      <c r="H846" s="255"/>
      <c r="I846" s="255"/>
      <c r="J846" s="255"/>
      <c r="K846" s="255"/>
      <c r="L846" s="255"/>
      <c r="M846" s="255"/>
      <c r="N846" s="255"/>
      <c r="O846" s="255"/>
      <c r="P846" s="255"/>
      <c r="Q846" s="255"/>
      <c r="R846" s="255"/>
      <c r="S846" s="255"/>
      <c r="T846" s="255"/>
      <c r="U846" s="255"/>
      <c r="V846" s="255"/>
      <c r="W846" s="255"/>
      <c r="X846" s="255"/>
      <c r="Y846" s="255"/>
      <c r="Z846" s="255"/>
      <c r="AA846" s="255"/>
      <c r="AB846" s="255"/>
      <c r="AC846" s="255"/>
      <c r="AD846" s="255"/>
      <c r="AE846" s="255"/>
      <c r="AF846" s="255"/>
      <c r="AG846" s="255"/>
      <c r="AH846" s="255"/>
      <c r="AI846" s="255"/>
      <c r="AJ846" s="255"/>
      <c r="AK846" s="255"/>
      <c r="AL846" s="255"/>
      <c r="AM846" s="255"/>
      <c r="AN846" s="255"/>
      <c r="AO846" s="255"/>
      <c r="AP846" s="255"/>
      <c r="AQ846" s="255"/>
      <c r="AR846" s="255"/>
      <c r="AS846" s="255"/>
      <c r="AT846" s="255"/>
      <c r="AU846" s="255"/>
      <c r="AV846" s="255"/>
      <c r="AW846" s="255"/>
      <c r="AX846" s="255"/>
      <c r="AY846" s="255"/>
      <c r="AZ846" s="255"/>
      <c r="BA846" s="255"/>
      <c r="BB846" s="255"/>
      <c r="BC846" s="255"/>
      <c r="BD846" s="255"/>
      <c r="BE846" s="255"/>
      <c r="BF846" s="255"/>
      <c r="BG846" s="255"/>
      <c r="BH846" s="255"/>
      <c r="BI846" s="255"/>
      <c r="BJ846" s="255"/>
      <c r="BK846" s="255"/>
      <c r="BL846" s="255"/>
      <c r="BM846" s="255"/>
      <c r="BN846" s="255"/>
      <c r="BO846" s="255"/>
      <c r="BP846" s="255"/>
      <c r="BQ846" s="255"/>
      <c r="BR846" s="255"/>
      <c r="BS846" s="255"/>
      <c r="BT846" s="255"/>
      <c r="BU846" s="255"/>
      <c r="BV846" s="255"/>
      <c r="BW846" s="255"/>
      <c r="BX846" s="255"/>
      <c r="BY846" s="255"/>
      <c r="BZ846" s="255"/>
      <c r="CA846" s="255"/>
      <c r="CB846" s="255"/>
      <c r="CC846" s="255"/>
      <c r="CD846" s="255"/>
      <c r="CE846" s="255"/>
      <c r="CF846" s="255"/>
      <c r="CG846" s="255"/>
      <c r="CH846" s="255"/>
      <c r="CI846" s="255"/>
      <c r="CJ846" s="255"/>
      <c r="CK846" s="255"/>
      <c r="CL846" s="255"/>
      <c r="CM846" s="255"/>
      <c r="CN846" s="255"/>
      <c r="CO846" s="255"/>
      <c r="CP846" s="255"/>
      <c r="CQ846" s="255"/>
      <c r="CR846" s="255"/>
      <c r="CS846" s="255"/>
      <c r="CT846" s="255"/>
      <c r="CU846" s="255"/>
      <c r="CV846" s="255"/>
      <c r="CW846" s="255"/>
      <c r="CX846" s="255"/>
      <c r="CY846" s="255"/>
      <c r="CZ846" s="255"/>
      <c r="DA846" s="255"/>
      <c r="DB846" s="255"/>
      <c r="DC846" s="255"/>
      <c r="DD846" s="255"/>
      <c r="DE846" s="255"/>
      <c r="DF846" s="255"/>
      <c r="DG846" s="255"/>
      <c r="DH846" s="255"/>
      <c r="DI846" s="255"/>
      <c r="DJ846" s="255"/>
      <c r="DK846" s="255"/>
      <c r="DL846" s="255"/>
      <c r="DM846" s="255"/>
      <c r="DN846" s="255"/>
      <c r="DO846" s="255"/>
      <c r="DP846" s="255"/>
      <c r="DQ846" s="255"/>
      <c r="DR846" s="255"/>
      <c r="DS846" s="255"/>
      <c r="DT846" s="255"/>
      <c r="DU846" s="255"/>
      <c r="DV846" s="255"/>
      <c r="DW846" s="255"/>
      <c r="DX846" s="255"/>
      <c r="DY846" s="255"/>
      <c r="DZ846" s="255"/>
      <c r="EA846" s="255"/>
      <c r="EB846" s="255"/>
      <c r="EC846" s="255"/>
      <c r="ED846" s="255"/>
      <c r="EE846" s="255"/>
      <c r="EF846" s="255"/>
      <c r="EG846" s="255"/>
      <c r="EH846" s="255"/>
      <c r="EI846" s="255"/>
      <c r="EJ846" s="255"/>
      <c r="EK846" s="255"/>
    </row>
    <row r="847" spans="1:141" ht="20.399999999999999" x14ac:dyDescent="0.2">
      <c r="A847" s="204">
        <v>686</v>
      </c>
      <c r="B847" s="205" t="s">
        <v>482</v>
      </c>
      <c r="C847" s="54" t="s">
        <v>152</v>
      </c>
      <c r="D847" s="19">
        <v>1</v>
      </c>
      <c r="E847" s="307">
        <v>152035</v>
      </c>
      <c r="F847" s="325">
        <f>ROUND(E847,0)</f>
        <v>152035</v>
      </c>
    </row>
    <row r="848" spans="1:141" ht="20.399999999999999" x14ac:dyDescent="0.2">
      <c r="A848" s="40">
        <v>687</v>
      </c>
      <c r="B848" s="56" t="s">
        <v>234</v>
      </c>
      <c r="C848" s="54" t="s">
        <v>152</v>
      </c>
      <c r="D848" s="19">
        <v>1</v>
      </c>
      <c r="E848" s="307">
        <v>198023</v>
      </c>
      <c r="F848" s="325">
        <f t="shared" ref="F848:F881" si="19">ROUND(E848,0)</f>
        <v>198023</v>
      </c>
    </row>
    <row r="849" spans="1:6" ht="20.399999999999999" x14ac:dyDescent="0.2">
      <c r="A849" s="40">
        <v>688</v>
      </c>
      <c r="B849" s="56" t="s">
        <v>586</v>
      </c>
      <c r="C849" s="54" t="s">
        <v>152</v>
      </c>
      <c r="D849" s="19">
        <v>1</v>
      </c>
      <c r="E849" s="307">
        <v>140269</v>
      </c>
      <c r="F849" s="325">
        <f t="shared" si="19"/>
        <v>140269</v>
      </c>
    </row>
    <row r="850" spans="1:6" ht="20.399999999999999" x14ac:dyDescent="0.2">
      <c r="A850" s="40">
        <v>689</v>
      </c>
      <c r="B850" s="56" t="s">
        <v>233</v>
      </c>
      <c r="C850" s="54" t="s">
        <v>152</v>
      </c>
      <c r="D850" s="19">
        <v>1</v>
      </c>
      <c r="E850" s="307">
        <v>203500</v>
      </c>
      <c r="F850" s="325">
        <f t="shared" si="19"/>
        <v>203500</v>
      </c>
    </row>
    <row r="851" spans="1:6" ht="20.399999999999999" x14ac:dyDescent="0.2">
      <c r="A851" s="40">
        <v>690</v>
      </c>
      <c r="B851" s="56" t="s">
        <v>587</v>
      </c>
      <c r="C851" s="54" t="s">
        <v>152</v>
      </c>
      <c r="D851" s="19">
        <v>1</v>
      </c>
      <c r="E851" s="307">
        <v>918000</v>
      </c>
      <c r="F851" s="325">
        <f t="shared" si="19"/>
        <v>918000</v>
      </c>
    </row>
    <row r="852" spans="1:6" x14ac:dyDescent="0.2">
      <c r="A852" s="40">
        <v>691</v>
      </c>
      <c r="B852" s="56" t="s">
        <v>588</v>
      </c>
      <c r="C852" s="54" t="s">
        <v>152</v>
      </c>
      <c r="D852" s="19">
        <v>1</v>
      </c>
      <c r="E852" s="307">
        <v>76330</v>
      </c>
      <c r="F852" s="325">
        <f t="shared" si="19"/>
        <v>76330</v>
      </c>
    </row>
    <row r="853" spans="1:6" ht="20.399999999999999" x14ac:dyDescent="0.2">
      <c r="A853" s="40">
        <v>692</v>
      </c>
      <c r="B853" s="56" t="s">
        <v>486</v>
      </c>
      <c r="C853" s="54" t="s">
        <v>154</v>
      </c>
      <c r="D853" s="19">
        <v>1</v>
      </c>
      <c r="E853" s="307">
        <v>88411</v>
      </c>
      <c r="F853" s="325">
        <f t="shared" si="19"/>
        <v>88411</v>
      </c>
    </row>
    <row r="854" spans="1:6" x14ac:dyDescent="0.2">
      <c r="A854" s="40">
        <v>693</v>
      </c>
      <c r="B854" s="56" t="s">
        <v>487</v>
      </c>
      <c r="C854" s="54" t="s">
        <v>152</v>
      </c>
      <c r="D854" s="19">
        <v>1</v>
      </c>
      <c r="E854" s="307">
        <v>223355</v>
      </c>
      <c r="F854" s="325">
        <f t="shared" si="19"/>
        <v>223355</v>
      </c>
    </row>
    <row r="855" spans="1:6" x14ac:dyDescent="0.2">
      <c r="A855" s="40">
        <v>694</v>
      </c>
      <c r="B855" s="56" t="s">
        <v>589</v>
      </c>
      <c r="C855" s="54" t="s">
        <v>152</v>
      </c>
      <c r="D855" s="19">
        <v>1</v>
      </c>
      <c r="E855" s="307">
        <v>84360</v>
      </c>
      <c r="F855" s="325">
        <f t="shared" si="19"/>
        <v>84360</v>
      </c>
    </row>
    <row r="856" spans="1:6" x14ac:dyDescent="0.2">
      <c r="A856" s="40">
        <v>695</v>
      </c>
      <c r="B856" s="56" t="s">
        <v>489</v>
      </c>
      <c r="C856" s="54" t="s">
        <v>152</v>
      </c>
      <c r="D856" s="19">
        <v>1</v>
      </c>
      <c r="E856" s="307">
        <v>80910</v>
      </c>
      <c r="F856" s="325">
        <f t="shared" si="19"/>
        <v>80910</v>
      </c>
    </row>
    <row r="857" spans="1:6" ht="20.399999999999999" x14ac:dyDescent="0.2">
      <c r="A857" s="40">
        <v>696</v>
      </c>
      <c r="B857" s="56" t="s">
        <v>490</v>
      </c>
      <c r="C857" s="54" t="s">
        <v>152</v>
      </c>
      <c r="D857" s="19">
        <v>1</v>
      </c>
      <c r="E857" s="307">
        <v>129210</v>
      </c>
      <c r="F857" s="325">
        <f t="shared" si="19"/>
        <v>129210</v>
      </c>
    </row>
    <row r="858" spans="1:6" x14ac:dyDescent="0.2">
      <c r="A858" s="40">
        <v>697</v>
      </c>
      <c r="B858" s="56" t="s">
        <v>516</v>
      </c>
      <c r="C858" s="54" t="s">
        <v>153</v>
      </c>
      <c r="D858" s="19">
        <v>1</v>
      </c>
      <c r="E858" s="307">
        <v>202740</v>
      </c>
      <c r="F858" s="325">
        <f t="shared" si="19"/>
        <v>202740</v>
      </c>
    </row>
    <row r="859" spans="1:6" x14ac:dyDescent="0.2">
      <c r="A859" s="40">
        <v>698</v>
      </c>
      <c r="B859" s="56" t="s">
        <v>517</v>
      </c>
      <c r="C859" s="54" t="s">
        <v>153</v>
      </c>
      <c r="D859" s="19">
        <v>1</v>
      </c>
      <c r="E859" s="307">
        <v>195110</v>
      </c>
      <c r="F859" s="325">
        <f t="shared" si="19"/>
        <v>195110</v>
      </c>
    </row>
    <row r="860" spans="1:6" x14ac:dyDescent="0.2">
      <c r="A860" s="40">
        <v>699</v>
      </c>
      <c r="B860" s="56" t="s">
        <v>518</v>
      </c>
      <c r="C860" s="54" t="s">
        <v>153</v>
      </c>
      <c r="D860" s="19">
        <v>1</v>
      </c>
      <c r="E860" s="307">
        <v>227956</v>
      </c>
      <c r="F860" s="325">
        <f t="shared" si="19"/>
        <v>227956</v>
      </c>
    </row>
    <row r="861" spans="1:6" x14ac:dyDescent="0.2">
      <c r="A861" s="40">
        <v>700</v>
      </c>
      <c r="B861" s="56" t="s">
        <v>590</v>
      </c>
      <c r="C861" s="54" t="s">
        <v>152</v>
      </c>
      <c r="D861" s="19">
        <v>1</v>
      </c>
      <c r="E861" s="307">
        <v>234300</v>
      </c>
      <c r="F861" s="325">
        <f t="shared" si="19"/>
        <v>234300</v>
      </c>
    </row>
    <row r="862" spans="1:6" ht="20.399999999999999" x14ac:dyDescent="0.2">
      <c r="A862" s="40">
        <v>701</v>
      </c>
      <c r="B862" s="56" t="s">
        <v>591</v>
      </c>
      <c r="C862" s="54" t="s">
        <v>152</v>
      </c>
      <c r="D862" s="19">
        <v>1</v>
      </c>
      <c r="E862" s="307">
        <v>193095</v>
      </c>
      <c r="F862" s="325">
        <f t="shared" si="19"/>
        <v>193095</v>
      </c>
    </row>
    <row r="863" spans="1:6" x14ac:dyDescent="0.2">
      <c r="A863" s="40">
        <v>702</v>
      </c>
      <c r="B863" s="56" t="s">
        <v>592</v>
      </c>
      <c r="C863" s="54" t="s">
        <v>152</v>
      </c>
      <c r="D863" s="19">
        <v>1</v>
      </c>
      <c r="E863" s="307">
        <v>201470</v>
      </c>
      <c r="F863" s="325">
        <f t="shared" si="19"/>
        <v>201470</v>
      </c>
    </row>
    <row r="864" spans="1:6" x14ac:dyDescent="0.2">
      <c r="A864" s="40">
        <v>703</v>
      </c>
      <c r="B864" s="56" t="s">
        <v>593</v>
      </c>
      <c r="C864" s="54" t="s">
        <v>153</v>
      </c>
      <c r="D864" s="19">
        <v>1</v>
      </c>
      <c r="E864" s="307">
        <v>2082422</v>
      </c>
      <c r="F864" s="325">
        <f t="shared" si="19"/>
        <v>2082422</v>
      </c>
    </row>
    <row r="865" spans="1:6" x14ac:dyDescent="0.2">
      <c r="A865" s="40">
        <v>704</v>
      </c>
      <c r="B865" s="56" t="s">
        <v>523</v>
      </c>
      <c r="C865" s="54" t="s">
        <v>154</v>
      </c>
      <c r="D865" s="19">
        <v>1</v>
      </c>
      <c r="E865" s="307">
        <v>138390</v>
      </c>
      <c r="F865" s="325">
        <f t="shared" si="19"/>
        <v>138390</v>
      </c>
    </row>
    <row r="866" spans="1:6" x14ac:dyDescent="0.2">
      <c r="A866" s="40">
        <v>705</v>
      </c>
      <c r="B866" s="56" t="s">
        <v>594</v>
      </c>
      <c r="C866" s="54" t="s">
        <v>154</v>
      </c>
      <c r="D866" s="19">
        <v>1</v>
      </c>
      <c r="E866" s="307">
        <v>86420</v>
      </c>
      <c r="F866" s="325">
        <f t="shared" si="19"/>
        <v>86420</v>
      </c>
    </row>
    <row r="867" spans="1:6" x14ac:dyDescent="0.2">
      <c r="A867" s="40">
        <v>706</v>
      </c>
      <c r="B867" s="56" t="s">
        <v>524</v>
      </c>
      <c r="C867" s="54" t="s">
        <v>153</v>
      </c>
      <c r="D867" s="19">
        <v>1</v>
      </c>
      <c r="E867" s="307">
        <v>95890</v>
      </c>
      <c r="F867" s="325">
        <f t="shared" si="19"/>
        <v>95890</v>
      </c>
    </row>
    <row r="868" spans="1:6" x14ac:dyDescent="0.2">
      <c r="A868" s="40">
        <v>707</v>
      </c>
      <c r="B868" s="56" t="s">
        <v>595</v>
      </c>
      <c r="C868" s="54" t="s">
        <v>154</v>
      </c>
      <c r="D868" s="19">
        <v>1</v>
      </c>
      <c r="E868" s="307">
        <v>87150</v>
      </c>
      <c r="F868" s="325">
        <f t="shared" si="19"/>
        <v>87150</v>
      </c>
    </row>
    <row r="869" spans="1:6" ht="20.399999999999999" x14ac:dyDescent="0.2">
      <c r="A869" s="40">
        <v>708</v>
      </c>
      <c r="B869" s="56" t="s">
        <v>596</v>
      </c>
      <c r="C869" s="54" t="s">
        <v>152</v>
      </c>
      <c r="D869" s="19">
        <v>1</v>
      </c>
      <c r="E869" s="307">
        <v>80977</v>
      </c>
      <c r="F869" s="325">
        <f t="shared" si="19"/>
        <v>80977</v>
      </c>
    </row>
    <row r="870" spans="1:6" ht="20.399999999999999" x14ac:dyDescent="0.2">
      <c r="A870" s="40">
        <v>709</v>
      </c>
      <c r="B870" s="56" t="s">
        <v>597</v>
      </c>
      <c r="C870" s="54" t="s">
        <v>152</v>
      </c>
      <c r="D870" s="19">
        <v>1</v>
      </c>
      <c r="E870" s="307">
        <v>84394</v>
      </c>
      <c r="F870" s="325">
        <f t="shared" si="19"/>
        <v>84394</v>
      </c>
    </row>
    <row r="871" spans="1:6" ht="20.399999999999999" x14ac:dyDescent="0.2">
      <c r="A871" s="40">
        <v>710</v>
      </c>
      <c r="B871" s="56" t="s">
        <v>554</v>
      </c>
      <c r="C871" s="54" t="s">
        <v>153</v>
      </c>
      <c r="D871" s="19">
        <v>1</v>
      </c>
      <c r="E871" s="307">
        <v>151288</v>
      </c>
      <c r="F871" s="325">
        <f t="shared" si="19"/>
        <v>151288</v>
      </c>
    </row>
    <row r="872" spans="1:6" x14ac:dyDescent="0.2">
      <c r="A872" s="40">
        <v>711</v>
      </c>
      <c r="B872" s="56" t="s">
        <v>598</v>
      </c>
      <c r="C872" s="54" t="s">
        <v>152</v>
      </c>
      <c r="D872" s="19">
        <v>1</v>
      </c>
      <c r="E872" s="307">
        <v>70278</v>
      </c>
      <c r="F872" s="325">
        <f t="shared" si="19"/>
        <v>70278</v>
      </c>
    </row>
    <row r="873" spans="1:6" ht="20.399999999999999" x14ac:dyDescent="0.2">
      <c r="A873" s="40">
        <v>712</v>
      </c>
      <c r="B873" s="56" t="s">
        <v>596</v>
      </c>
      <c r="C873" s="54" t="s">
        <v>152</v>
      </c>
      <c r="D873" s="19">
        <v>1</v>
      </c>
      <c r="E873" s="307">
        <v>85063</v>
      </c>
      <c r="F873" s="325">
        <f t="shared" si="19"/>
        <v>85063</v>
      </c>
    </row>
    <row r="874" spans="1:6" x14ac:dyDescent="0.2">
      <c r="A874" s="40">
        <v>713</v>
      </c>
      <c r="B874" s="56" t="s">
        <v>599</v>
      </c>
      <c r="C874" s="54" t="s">
        <v>152</v>
      </c>
      <c r="D874" s="19">
        <v>1</v>
      </c>
      <c r="E874" s="307">
        <v>82410</v>
      </c>
      <c r="F874" s="325">
        <f t="shared" si="19"/>
        <v>82410</v>
      </c>
    </row>
    <row r="875" spans="1:6" ht="20.399999999999999" x14ac:dyDescent="0.2">
      <c r="A875" s="40">
        <v>714</v>
      </c>
      <c r="B875" s="56" t="s">
        <v>558</v>
      </c>
      <c r="C875" s="54" t="s">
        <v>152</v>
      </c>
      <c r="D875" s="19">
        <v>1</v>
      </c>
      <c r="E875" s="307">
        <v>119251</v>
      </c>
      <c r="F875" s="325">
        <f t="shared" si="19"/>
        <v>119251</v>
      </c>
    </row>
    <row r="876" spans="1:6" x14ac:dyDescent="0.2">
      <c r="A876" s="40">
        <v>715</v>
      </c>
      <c r="B876" s="56" t="s">
        <v>559</v>
      </c>
      <c r="C876" s="54" t="s">
        <v>152</v>
      </c>
      <c r="D876" s="19">
        <v>1</v>
      </c>
      <c r="E876" s="307">
        <v>196200</v>
      </c>
      <c r="F876" s="325">
        <f t="shared" si="19"/>
        <v>196200</v>
      </c>
    </row>
    <row r="877" spans="1:6" ht="20.399999999999999" x14ac:dyDescent="0.2">
      <c r="A877" s="40">
        <v>716</v>
      </c>
      <c r="B877" s="56" t="s">
        <v>560</v>
      </c>
      <c r="C877" s="54" t="s">
        <v>152</v>
      </c>
      <c r="D877" s="19">
        <v>1</v>
      </c>
      <c r="E877" s="307">
        <v>220279</v>
      </c>
      <c r="F877" s="325">
        <f t="shared" si="19"/>
        <v>220279</v>
      </c>
    </row>
    <row r="878" spans="1:6" ht="20.399999999999999" x14ac:dyDescent="0.2">
      <c r="A878" s="40">
        <v>717</v>
      </c>
      <c r="B878" s="56" t="s">
        <v>561</v>
      </c>
      <c r="C878" s="54" t="s">
        <v>153</v>
      </c>
      <c r="D878" s="19">
        <v>1</v>
      </c>
      <c r="E878" s="307">
        <v>302138</v>
      </c>
      <c r="F878" s="325">
        <f t="shared" si="19"/>
        <v>302138</v>
      </c>
    </row>
    <row r="879" spans="1:6" x14ac:dyDescent="0.2">
      <c r="A879" s="40">
        <v>718</v>
      </c>
      <c r="B879" s="56" t="s">
        <v>600</v>
      </c>
      <c r="C879" s="54" t="s">
        <v>153</v>
      </c>
      <c r="D879" s="19">
        <v>1</v>
      </c>
      <c r="E879" s="307">
        <v>4099540</v>
      </c>
      <c r="F879" s="325">
        <f t="shared" si="19"/>
        <v>4099540</v>
      </c>
    </row>
    <row r="880" spans="1:6" ht="20.399999999999999" x14ac:dyDescent="0.2">
      <c r="A880" s="40">
        <v>719</v>
      </c>
      <c r="B880" s="56" t="s">
        <v>563</v>
      </c>
      <c r="C880" s="54" t="s">
        <v>153</v>
      </c>
      <c r="D880" s="19">
        <v>1</v>
      </c>
      <c r="E880" s="307">
        <v>1286812</v>
      </c>
      <c r="F880" s="325">
        <f t="shared" si="19"/>
        <v>1286812</v>
      </c>
    </row>
    <row r="881" spans="1:141" ht="10.8" thickBot="1" x14ac:dyDescent="0.25">
      <c r="A881" s="40">
        <v>720</v>
      </c>
      <c r="B881" s="188" t="s">
        <v>601</v>
      </c>
      <c r="C881" s="189" t="s">
        <v>153</v>
      </c>
      <c r="D881" s="150">
        <v>1</v>
      </c>
      <c r="E881" s="308">
        <v>948288</v>
      </c>
      <c r="F881" s="325">
        <f t="shared" si="19"/>
        <v>948288</v>
      </c>
    </row>
    <row r="882" spans="1:141" x14ac:dyDescent="0.2">
      <c r="A882" s="131"/>
      <c r="B882" s="169" t="s">
        <v>777</v>
      </c>
      <c r="C882" s="155"/>
      <c r="D882" s="156"/>
      <c r="E882" s="260">
        <f>SUM(E847:E881)</f>
        <v>13766264</v>
      </c>
    </row>
    <row r="883" spans="1:141" x14ac:dyDescent="0.2">
      <c r="A883" s="131"/>
      <c r="B883" s="170" t="s">
        <v>779</v>
      </c>
      <c r="C883" s="130">
        <v>0.14000000000000001</v>
      </c>
      <c r="D883" s="19"/>
      <c r="E883" s="261">
        <f>C883*E882</f>
        <v>1927276.9600000002</v>
      </c>
    </row>
    <row r="884" spans="1:141" x14ac:dyDescent="0.2">
      <c r="A884" s="131"/>
      <c r="B884" s="170" t="s">
        <v>780</v>
      </c>
      <c r="C884" s="130">
        <v>0.03</v>
      </c>
      <c r="D884" s="19"/>
      <c r="E884" s="261">
        <f>E882*C884</f>
        <v>412987.92</v>
      </c>
    </row>
    <row r="885" spans="1:141" x14ac:dyDescent="0.2">
      <c r="A885" s="131"/>
      <c r="B885" s="170" t="s">
        <v>781</v>
      </c>
      <c r="C885" s="130">
        <v>0.05</v>
      </c>
      <c r="D885" s="19"/>
      <c r="E885" s="261">
        <f>E882*C885</f>
        <v>688313.20000000007</v>
      </c>
    </row>
    <row r="886" spans="1:141" x14ac:dyDescent="0.2">
      <c r="A886" s="131"/>
      <c r="B886" s="170" t="s">
        <v>782</v>
      </c>
      <c r="C886" s="130">
        <v>0.19</v>
      </c>
      <c r="D886" s="19"/>
      <c r="E886" s="261">
        <f>E885*C886</f>
        <v>130779.50800000002</v>
      </c>
    </row>
    <row r="887" spans="1:141" x14ac:dyDescent="0.2">
      <c r="A887" s="131"/>
      <c r="B887" s="170" t="s">
        <v>783</v>
      </c>
      <c r="C887" s="51"/>
      <c r="D887" s="19"/>
      <c r="E887" s="261">
        <f>SUM(E883:E886)</f>
        <v>3159357.5880000005</v>
      </c>
    </row>
    <row r="888" spans="1:141" ht="10.8" thickBot="1" x14ac:dyDescent="0.25">
      <c r="A888" s="131"/>
      <c r="B888" s="269" t="s">
        <v>778</v>
      </c>
      <c r="C888" s="272"/>
      <c r="D888" s="273"/>
      <c r="E888" s="270">
        <f>E882+E887</f>
        <v>16925621.588</v>
      </c>
    </row>
    <row r="889" spans="1:141" ht="22.2" customHeight="1" thickBot="1" x14ac:dyDescent="0.25">
      <c r="A889" s="202"/>
      <c r="B889" s="203"/>
      <c r="C889" s="251"/>
      <c r="D889" s="184"/>
      <c r="E889" s="316"/>
    </row>
    <row r="890" spans="1:141" s="60" customFormat="1" ht="17.399999999999999" customHeight="1" thickBot="1" x14ac:dyDescent="0.25">
      <c r="A890" s="336" t="s">
        <v>602</v>
      </c>
      <c r="B890" s="337"/>
      <c r="C890" s="183"/>
      <c r="D890" s="184"/>
      <c r="E890" s="316"/>
      <c r="F890" s="302"/>
      <c r="G890" s="255"/>
      <c r="H890" s="255"/>
      <c r="I890" s="255"/>
      <c r="J890" s="255"/>
      <c r="K890" s="255"/>
      <c r="L890" s="255"/>
      <c r="M890" s="255"/>
      <c r="N890" s="255"/>
      <c r="O890" s="255"/>
      <c r="P890" s="255"/>
      <c r="Q890" s="255"/>
      <c r="R890" s="255"/>
      <c r="S890" s="255"/>
      <c r="T890" s="255"/>
      <c r="U890" s="255"/>
      <c r="V890" s="255"/>
      <c r="W890" s="255"/>
      <c r="X890" s="255"/>
      <c r="Y890" s="255"/>
      <c r="Z890" s="255"/>
      <c r="AA890" s="255"/>
      <c r="AB890" s="255"/>
      <c r="AC890" s="255"/>
      <c r="AD890" s="255"/>
      <c r="AE890" s="255"/>
      <c r="AF890" s="255"/>
      <c r="AG890" s="255"/>
      <c r="AH890" s="255"/>
      <c r="AI890" s="255"/>
      <c r="AJ890" s="255"/>
      <c r="AK890" s="255"/>
      <c r="AL890" s="255"/>
      <c r="AM890" s="255"/>
      <c r="AN890" s="255"/>
      <c r="AO890" s="255"/>
      <c r="AP890" s="255"/>
      <c r="AQ890" s="255"/>
      <c r="AR890" s="255"/>
      <c r="AS890" s="255"/>
      <c r="AT890" s="255"/>
      <c r="AU890" s="255"/>
      <c r="AV890" s="255"/>
      <c r="AW890" s="255"/>
      <c r="AX890" s="255"/>
      <c r="AY890" s="255"/>
      <c r="AZ890" s="255"/>
      <c r="BA890" s="255"/>
      <c r="BB890" s="255"/>
      <c r="BC890" s="255"/>
      <c r="BD890" s="255"/>
      <c r="BE890" s="255"/>
      <c r="BF890" s="255"/>
      <c r="BG890" s="255"/>
      <c r="BH890" s="255"/>
      <c r="BI890" s="255"/>
      <c r="BJ890" s="255"/>
      <c r="BK890" s="255"/>
      <c r="BL890" s="255"/>
      <c r="BM890" s="255"/>
      <c r="BN890" s="255"/>
      <c r="BO890" s="255"/>
      <c r="BP890" s="255"/>
      <c r="BQ890" s="255"/>
      <c r="BR890" s="255"/>
      <c r="BS890" s="255"/>
      <c r="BT890" s="255"/>
      <c r="BU890" s="255"/>
      <c r="BV890" s="255"/>
      <c r="BW890" s="255"/>
      <c r="BX890" s="255"/>
      <c r="BY890" s="255"/>
      <c r="BZ890" s="255"/>
      <c r="CA890" s="255"/>
      <c r="CB890" s="255"/>
      <c r="CC890" s="255"/>
      <c r="CD890" s="255"/>
      <c r="CE890" s="255"/>
      <c r="CF890" s="255"/>
      <c r="CG890" s="255"/>
      <c r="CH890" s="255"/>
      <c r="CI890" s="255"/>
      <c r="CJ890" s="255"/>
      <c r="CK890" s="255"/>
      <c r="CL890" s="255"/>
      <c r="CM890" s="255"/>
      <c r="CN890" s="255"/>
      <c r="CO890" s="255"/>
      <c r="CP890" s="255"/>
      <c r="CQ890" s="255"/>
      <c r="CR890" s="255"/>
      <c r="CS890" s="255"/>
      <c r="CT890" s="255"/>
      <c r="CU890" s="255"/>
      <c r="CV890" s="255"/>
      <c r="CW890" s="255"/>
      <c r="CX890" s="255"/>
      <c r="CY890" s="255"/>
      <c r="CZ890" s="255"/>
      <c r="DA890" s="255"/>
      <c r="DB890" s="255"/>
      <c r="DC890" s="255"/>
      <c r="DD890" s="255"/>
      <c r="DE890" s="255"/>
      <c r="DF890" s="255"/>
      <c r="DG890" s="255"/>
      <c r="DH890" s="255"/>
      <c r="DI890" s="255"/>
      <c r="DJ890" s="255"/>
      <c r="DK890" s="255"/>
      <c r="DL890" s="255"/>
      <c r="DM890" s="255"/>
      <c r="DN890" s="255"/>
      <c r="DO890" s="255"/>
      <c r="DP890" s="255"/>
      <c r="DQ890" s="255"/>
      <c r="DR890" s="255"/>
      <c r="DS890" s="255"/>
      <c r="DT890" s="255"/>
      <c r="DU890" s="255"/>
      <c r="DV890" s="255"/>
      <c r="DW890" s="255"/>
      <c r="DX890" s="255"/>
      <c r="DY890" s="255"/>
      <c r="DZ890" s="255"/>
      <c r="EA890" s="255"/>
      <c r="EB890" s="255"/>
      <c r="EC890" s="255"/>
      <c r="ED890" s="255"/>
      <c r="EE890" s="255"/>
      <c r="EF890" s="255"/>
      <c r="EG890" s="255"/>
      <c r="EH890" s="255"/>
      <c r="EI890" s="255"/>
      <c r="EJ890" s="255"/>
      <c r="EK890" s="255"/>
    </row>
    <row r="891" spans="1:141" ht="20.399999999999999" x14ac:dyDescent="0.2">
      <c r="A891" s="204">
        <v>721</v>
      </c>
      <c r="B891" s="247" t="s">
        <v>458</v>
      </c>
      <c r="C891" s="54" t="s">
        <v>152</v>
      </c>
      <c r="D891" s="19">
        <v>1</v>
      </c>
      <c r="E891" s="307">
        <v>194481</v>
      </c>
      <c r="F891" s="325">
        <f>ROUND(E891,0)</f>
        <v>194481</v>
      </c>
    </row>
    <row r="892" spans="1:141" x14ac:dyDescent="0.2">
      <c r="A892" s="40">
        <v>722</v>
      </c>
      <c r="B892" s="55" t="s">
        <v>459</v>
      </c>
      <c r="C892" s="54" t="s">
        <v>152</v>
      </c>
      <c r="D892" s="19">
        <v>1</v>
      </c>
      <c r="E892" s="307">
        <v>134477</v>
      </c>
      <c r="F892" s="325">
        <f t="shared" ref="F892:F955" si="20">ROUND(E892,0)</f>
        <v>134477</v>
      </c>
    </row>
    <row r="893" spans="1:141" ht="20.399999999999999" x14ac:dyDescent="0.2">
      <c r="A893" s="40">
        <v>723</v>
      </c>
      <c r="B893" s="55" t="s">
        <v>460</v>
      </c>
      <c r="C893" s="54" t="s">
        <v>152</v>
      </c>
      <c r="D893" s="19">
        <v>1</v>
      </c>
      <c r="E893" s="307">
        <v>125222</v>
      </c>
      <c r="F893" s="325">
        <f t="shared" si="20"/>
        <v>125222</v>
      </c>
    </row>
    <row r="894" spans="1:141" ht="20.399999999999999" x14ac:dyDescent="0.2">
      <c r="A894" s="40">
        <v>724</v>
      </c>
      <c r="B894" s="55" t="s">
        <v>461</v>
      </c>
      <c r="C894" s="54" t="s">
        <v>152</v>
      </c>
      <c r="D894" s="19">
        <v>1</v>
      </c>
      <c r="E894" s="307">
        <v>195800</v>
      </c>
      <c r="F894" s="325">
        <f t="shared" si="20"/>
        <v>195800</v>
      </c>
    </row>
    <row r="895" spans="1:141" ht="20.399999999999999" x14ac:dyDescent="0.2">
      <c r="A895" s="40">
        <v>725</v>
      </c>
      <c r="B895" s="56" t="s">
        <v>462</v>
      </c>
      <c r="C895" s="54" t="s">
        <v>152</v>
      </c>
      <c r="D895" s="19">
        <v>1</v>
      </c>
      <c r="E895" s="307">
        <v>208125</v>
      </c>
      <c r="F895" s="325">
        <f t="shared" si="20"/>
        <v>208125</v>
      </c>
    </row>
    <row r="896" spans="1:141" x14ac:dyDescent="0.2">
      <c r="A896" s="40">
        <v>726</v>
      </c>
      <c r="B896" s="56" t="s">
        <v>463</v>
      </c>
      <c r="C896" s="54" t="s">
        <v>152</v>
      </c>
      <c r="D896" s="19">
        <v>1</v>
      </c>
      <c r="E896" s="307">
        <v>142485</v>
      </c>
      <c r="F896" s="325">
        <f t="shared" si="20"/>
        <v>142485</v>
      </c>
    </row>
    <row r="897" spans="1:6" x14ac:dyDescent="0.2">
      <c r="A897" s="40">
        <v>727</v>
      </c>
      <c r="B897" s="56" t="s">
        <v>472</v>
      </c>
      <c r="C897" s="54" t="s">
        <v>152</v>
      </c>
      <c r="D897" s="19">
        <v>1</v>
      </c>
      <c r="E897" s="307">
        <v>113622</v>
      </c>
      <c r="F897" s="325">
        <f t="shared" si="20"/>
        <v>113622</v>
      </c>
    </row>
    <row r="898" spans="1:6" ht="20.399999999999999" x14ac:dyDescent="0.2">
      <c r="A898" s="40">
        <v>728</v>
      </c>
      <c r="B898" s="56" t="s">
        <v>465</v>
      </c>
      <c r="C898" s="54" t="s">
        <v>152</v>
      </c>
      <c r="D898" s="19">
        <v>1</v>
      </c>
      <c r="E898" s="307">
        <v>82500</v>
      </c>
      <c r="F898" s="325">
        <f t="shared" si="20"/>
        <v>82500</v>
      </c>
    </row>
    <row r="899" spans="1:6" ht="20.399999999999999" x14ac:dyDescent="0.2">
      <c r="A899" s="40">
        <v>729</v>
      </c>
      <c r="B899" s="56" t="s">
        <v>466</v>
      </c>
      <c r="C899" s="54" t="s">
        <v>152</v>
      </c>
      <c r="D899" s="19">
        <v>1</v>
      </c>
      <c r="E899" s="307">
        <v>223135</v>
      </c>
      <c r="F899" s="325">
        <f t="shared" si="20"/>
        <v>223135</v>
      </c>
    </row>
    <row r="900" spans="1:6" ht="20.399999999999999" x14ac:dyDescent="0.2">
      <c r="A900" s="40">
        <v>730</v>
      </c>
      <c r="B900" s="55" t="s">
        <v>538</v>
      </c>
      <c r="C900" s="54" t="s">
        <v>152</v>
      </c>
      <c r="D900" s="19">
        <v>1</v>
      </c>
      <c r="E900" s="307">
        <v>192240</v>
      </c>
      <c r="F900" s="325">
        <f t="shared" si="20"/>
        <v>192240</v>
      </c>
    </row>
    <row r="901" spans="1:6" x14ac:dyDescent="0.2">
      <c r="A901" s="40">
        <v>731</v>
      </c>
      <c r="B901" s="55" t="s">
        <v>468</v>
      </c>
      <c r="C901" s="54" t="s">
        <v>152</v>
      </c>
      <c r="D901" s="19">
        <v>1</v>
      </c>
      <c r="E901" s="307">
        <v>192240</v>
      </c>
      <c r="F901" s="325">
        <f t="shared" si="20"/>
        <v>192240</v>
      </c>
    </row>
    <row r="902" spans="1:6" x14ac:dyDescent="0.2">
      <c r="A902" s="40">
        <v>732</v>
      </c>
      <c r="B902" s="55" t="s">
        <v>238</v>
      </c>
      <c r="C902" s="54" t="s">
        <v>152</v>
      </c>
      <c r="D902" s="19">
        <v>1</v>
      </c>
      <c r="E902" s="307">
        <v>205350</v>
      </c>
      <c r="F902" s="325">
        <f t="shared" si="20"/>
        <v>205350</v>
      </c>
    </row>
    <row r="903" spans="1:6" x14ac:dyDescent="0.2">
      <c r="A903" s="40">
        <v>733</v>
      </c>
      <c r="B903" s="56" t="s">
        <v>239</v>
      </c>
      <c r="C903" s="54" t="s">
        <v>152</v>
      </c>
      <c r="D903" s="19">
        <v>1</v>
      </c>
      <c r="E903" s="307">
        <v>143866</v>
      </c>
      <c r="F903" s="325">
        <f t="shared" si="20"/>
        <v>143866</v>
      </c>
    </row>
    <row r="904" spans="1:6" ht="20.399999999999999" x14ac:dyDescent="0.2">
      <c r="A904" s="40">
        <v>734</v>
      </c>
      <c r="B904" s="53" t="s">
        <v>240</v>
      </c>
      <c r="C904" s="54" t="s">
        <v>153</v>
      </c>
      <c r="D904" s="19">
        <v>1</v>
      </c>
      <c r="E904" s="307">
        <v>927520</v>
      </c>
      <c r="F904" s="325">
        <f t="shared" si="20"/>
        <v>927520</v>
      </c>
    </row>
    <row r="905" spans="1:6" ht="30.6" x14ac:dyDescent="0.2">
      <c r="A905" s="40">
        <v>735</v>
      </c>
      <c r="B905" s="56" t="s">
        <v>469</v>
      </c>
      <c r="C905" s="54" t="s">
        <v>154</v>
      </c>
      <c r="D905" s="19">
        <v>1</v>
      </c>
      <c r="E905" s="307">
        <v>198403</v>
      </c>
      <c r="F905" s="325">
        <f t="shared" si="20"/>
        <v>198403</v>
      </c>
    </row>
    <row r="906" spans="1:6" ht="40.799999999999997" x14ac:dyDescent="0.2">
      <c r="A906" s="40">
        <v>736</v>
      </c>
      <c r="B906" s="56" t="s">
        <v>470</v>
      </c>
      <c r="C906" s="54" t="s">
        <v>153</v>
      </c>
      <c r="D906" s="19">
        <v>1</v>
      </c>
      <c r="E906" s="307">
        <v>930750</v>
      </c>
      <c r="F906" s="325">
        <f t="shared" si="20"/>
        <v>930750</v>
      </c>
    </row>
    <row r="907" spans="1:6" ht="30.6" x14ac:dyDescent="0.2">
      <c r="A907" s="40">
        <v>737</v>
      </c>
      <c r="B907" s="56" t="s">
        <v>471</v>
      </c>
      <c r="C907" s="54" t="s">
        <v>153</v>
      </c>
      <c r="D907" s="19">
        <v>1</v>
      </c>
      <c r="E907" s="307">
        <v>497250</v>
      </c>
      <c r="F907" s="325">
        <f t="shared" si="20"/>
        <v>497250</v>
      </c>
    </row>
    <row r="908" spans="1:6" x14ac:dyDescent="0.2">
      <c r="A908" s="40">
        <v>738</v>
      </c>
      <c r="B908" s="55" t="s">
        <v>472</v>
      </c>
      <c r="C908" s="54" t="s">
        <v>152</v>
      </c>
      <c r="D908" s="19">
        <v>1</v>
      </c>
      <c r="E908" s="307">
        <v>128759</v>
      </c>
      <c r="F908" s="325">
        <f t="shared" si="20"/>
        <v>128759</v>
      </c>
    </row>
    <row r="909" spans="1:6" ht="30.6" x14ac:dyDescent="0.2">
      <c r="A909" s="40">
        <v>739</v>
      </c>
      <c r="B909" s="55" t="s">
        <v>603</v>
      </c>
      <c r="C909" s="54" t="s">
        <v>152</v>
      </c>
      <c r="D909" s="19">
        <v>1</v>
      </c>
      <c r="E909" s="307">
        <v>202399</v>
      </c>
      <c r="F909" s="325">
        <f t="shared" si="20"/>
        <v>202399</v>
      </c>
    </row>
    <row r="910" spans="1:6" ht="20.399999999999999" x14ac:dyDescent="0.2">
      <c r="A910" s="40">
        <v>740</v>
      </c>
      <c r="B910" s="55" t="s">
        <v>604</v>
      </c>
      <c r="C910" s="54" t="s">
        <v>152</v>
      </c>
      <c r="D910" s="19">
        <v>1</v>
      </c>
      <c r="E910" s="307">
        <v>183120</v>
      </c>
      <c r="F910" s="325">
        <f t="shared" si="20"/>
        <v>183120</v>
      </c>
    </row>
    <row r="911" spans="1:6" ht="20.399999999999999" x14ac:dyDescent="0.2">
      <c r="A911" s="40">
        <v>741</v>
      </c>
      <c r="B911" s="55" t="s">
        <v>232</v>
      </c>
      <c r="C911" s="54" t="s">
        <v>152</v>
      </c>
      <c r="D911" s="19">
        <v>1</v>
      </c>
      <c r="E911" s="307">
        <v>119526</v>
      </c>
      <c r="F911" s="325">
        <f t="shared" si="20"/>
        <v>119526</v>
      </c>
    </row>
    <row r="912" spans="1:6" x14ac:dyDescent="0.2">
      <c r="A912" s="40">
        <v>742</v>
      </c>
      <c r="B912" s="55" t="s">
        <v>459</v>
      </c>
      <c r="C912" s="54" t="s">
        <v>152</v>
      </c>
      <c r="D912" s="19">
        <v>1</v>
      </c>
      <c r="E912" s="307">
        <v>137525</v>
      </c>
      <c r="F912" s="325">
        <f t="shared" si="20"/>
        <v>137525</v>
      </c>
    </row>
    <row r="913" spans="1:6" ht="20.399999999999999" x14ac:dyDescent="0.2">
      <c r="A913" s="40">
        <v>743</v>
      </c>
      <c r="B913" s="55" t="s">
        <v>460</v>
      </c>
      <c r="C913" s="54" t="s">
        <v>152</v>
      </c>
      <c r="D913" s="19">
        <v>1</v>
      </c>
      <c r="E913" s="307">
        <v>142092</v>
      </c>
      <c r="F913" s="325">
        <f t="shared" si="20"/>
        <v>142092</v>
      </c>
    </row>
    <row r="914" spans="1:6" ht="20.399999999999999" x14ac:dyDescent="0.2">
      <c r="A914" s="40">
        <v>744</v>
      </c>
      <c r="B914" s="56" t="s">
        <v>476</v>
      </c>
      <c r="C914" s="54" t="s">
        <v>152</v>
      </c>
      <c r="D914" s="19">
        <v>1</v>
      </c>
      <c r="E914" s="307">
        <v>118502</v>
      </c>
      <c r="F914" s="325">
        <f t="shared" si="20"/>
        <v>118502</v>
      </c>
    </row>
    <row r="915" spans="1:6" ht="20.399999999999999" x14ac:dyDescent="0.2">
      <c r="A915" s="40">
        <v>745</v>
      </c>
      <c r="B915" s="56" t="s">
        <v>462</v>
      </c>
      <c r="C915" s="54" t="s">
        <v>152</v>
      </c>
      <c r="D915" s="19">
        <v>1</v>
      </c>
      <c r="E915" s="307">
        <v>180329</v>
      </c>
      <c r="F915" s="325">
        <f t="shared" si="20"/>
        <v>180329</v>
      </c>
    </row>
    <row r="916" spans="1:6" x14ac:dyDescent="0.2">
      <c r="A916" s="40">
        <v>746</v>
      </c>
      <c r="B916" s="55" t="s">
        <v>463</v>
      </c>
      <c r="C916" s="54" t="s">
        <v>152</v>
      </c>
      <c r="D916" s="19">
        <v>1</v>
      </c>
      <c r="E916" s="307">
        <v>142313</v>
      </c>
      <c r="F916" s="325">
        <f t="shared" si="20"/>
        <v>142313</v>
      </c>
    </row>
    <row r="917" spans="1:6" x14ac:dyDescent="0.2">
      <c r="A917" s="40">
        <v>747</v>
      </c>
      <c r="B917" s="55" t="s">
        <v>472</v>
      </c>
      <c r="C917" s="54" t="s">
        <v>152</v>
      </c>
      <c r="D917" s="19">
        <v>1</v>
      </c>
      <c r="E917" s="307">
        <v>115366</v>
      </c>
      <c r="F917" s="325">
        <f t="shared" si="20"/>
        <v>115366</v>
      </c>
    </row>
    <row r="918" spans="1:6" ht="20.399999999999999" x14ac:dyDescent="0.2">
      <c r="A918" s="40">
        <v>748</v>
      </c>
      <c r="B918" s="56" t="s">
        <v>465</v>
      </c>
      <c r="C918" s="54" t="s">
        <v>152</v>
      </c>
      <c r="D918" s="19">
        <v>1</v>
      </c>
      <c r="E918" s="307">
        <v>86973</v>
      </c>
      <c r="F918" s="325">
        <f t="shared" si="20"/>
        <v>86973</v>
      </c>
    </row>
    <row r="919" spans="1:6" ht="20.399999999999999" x14ac:dyDescent="0.2">
      <c r="A919" s="40">
        <v>749</v>
      </c>
      <c r="B919" s="55" t="s">
        <v>466</v>
      </c>
      <c r="C919" s="54" t="s">
        <v>152</v>
      </c>
      <c r="D919" s="19">
        <v>1</v>
      </c>
      <c r="E919" s="307">
        <v>131575</v>
      </c>
      <c r="F919" s="325">
        <f t="shared" si="20"/>
        <v>131575</v>
      </c>
    </row>
    <row r="920" spans="1:6" ht="20.399999999999999" x14ac:dyDescent="0.2">
      <c r="A920" s="40">
        <v>750</v>
      </c>
      <c r="B920" s="55" t="s">
        <v>467</v>
      </c>
      <c r="C920" s="54" t="s">
        <v>152</v>
      </c>
      <c r="D920" s="19">
        <v>1</v>
      </c>
      <c r="E920" s="307">
        <v>321241</v>
      </c>
      <c r="F920" s="325">
        <f t="shared" si="20"/>
        <v>321241</v>
      </c>
    </row>
    <row r="921" spans="1:6" ht="20.399999999999999" x14ac:dyDescent="0.2">
      <c r="A921" s="40">
        <v>751</v>
      </c>
      <c r="B921" s="55" t="s">
        <v>482</v>
      </c>
      <c r="C921" s="54" t="s">
        <v>152</v>
      </c>
      <c r="D921" s="19">
        <v>1</v>
      </c>
      <c r="E921" s="307">
        <v>127470</v>
      </c>
      <c r="F921" s="325">
        <f t="shared" si="20"/>
        <v>127470</v>
      </c>
    </row>
    <row r="922" spans="1:6" ht="20.399999999999999" x14ac:dyDescent="0.2">
      <c r="A922" s="40">
        <v>752</v>
      </c>
      <c r="B922" s="55" t="s">
        <v>234</v>
      </c>
      <c r="C922" s="54" t="s">
        <v>152</v>
      </c>
      <c r="D922" s="19">
        <v>1</v>
      </c>
      <c r="E922" s="307">
        <v>206678</v>
      </c>
      <c r="F922" s="325">
        <f t="shared" si="20"/>
        <v>206678</v>
      </c>
    </row>
    <row r="923" spans="1:6" ht="20.399999999999999" x14ac:dyDescent="0.2">
      <c r="A923" s="40">
        <v>753</v>
      </c>
      <c r="B923" s="55" t="s">
        <v>483</v>
      </c>
      <c r="C923" s="54" t="s">
        <v>152</v>
      </c>
      <c r="D923" s="19">
        <v>1</v>
      </c>
      <c r="E923" s="307">
        <v>148918</v>
      </c>
      <c r="F923" s="325">
        <f t="shared" si="20"/>
        <v>148918</v>
      </c>
    </row>
    <row r="924" spans="1:6" ht="20.399999999999999" x14ac:dyDescent="0.2">
      <c r="A924" s="40">
        <v>754</v>
      </c>
      <c r="B924" s="55" t="s">
        <v>233</v>
      </c>
      <c r="C924" s="54" t="s">
        <v>152</v>
      </c>
      <c r="D924" s="19">
        <v>1</v>
      </c>
      <c r="E924" s="307">
        <v>190633</v>
      </c>
      <c r="F924" s="325">
        <f t="shared" si="20"/>
        <v>190633</v>
      </c>
    </row>
    <row r="925" spans="1:6" ht="20.399999999999999" x14ac:dyDescent="0.2">
      <c r="A925" s="40">
        <v>755</v>
      </c>
      <c r="B925" s="55" t="s">
        <v>484</v>
      </c>
      <c r="C925" s="54" t="s">
        <v>152</v>
      </c>
      <c r="D925" s="19">
        <v>1</v>
      </c>
      <c r="E925" s="307">
        <v>902020</v>
      </c>
      <c r="F925" s="325">
        <f t="shared" si="20"/>
        <v>902020</v>
      </c>
    </row>
    <row r="926" spans="1:6" x14ac:dyDescent="0.2">
      <c r="A926" s="40">
        <v>756</v>
      </c>
      <c r="B926" s="55" t="s">
        <v>485</v>
      </c>
      <c r="C926" s="54" t="s">
        <v>152</v>
      </c>
      <c r="D926" s="19">
        <v>1</v>
      </c>
      <c r="E926" s="307">
        <v>71175</v>
      </c>
      <c r="F926" s="325">
        <f t="shared" si="20"/>
        <v>71175</v>
      </c>
    </row>
    <row r="927" spans="1:6" ht="20.399999999999999" x14ac:dyDescent="0.2">
      <c r="A927" s="40">
        <v>757</v>
      </c>
      <c r="B927" s="55" t="s">
        <v>486</v>
      </c>
      <c r="C927" s="54" t="s">
        <v>152</v>
      </c>
      <c r="D927" s="19">
        <v>1</v>
      </c>
      <c r="E927" s="307">
        <v>132346</v>
      </c>
      <c r="F927" s="325">
        <f t="shared" si="20"/>
        <v>132346</v>
      </c>
    </row>
    <row r="928" spans="1:6" x14ac:dyDescent="0.2">
      <c r="A928" s="40">
        <v>758</v>
      </c>
      <c r="B928" s="55" t="s">
        <v>487</v>
      </c>
      <c r="C928" s="54" t="s">
        <v>154</v>
      </c>
      <c r="D928" s="19">
        <v>1</v>
      </c>
      <c r="E928" s="307">
        <v>121961</v>
      </c>
      <c r="F928" s="325">
        <f t="shared" si="20"/>
        <v>121961</v>
      </c>
    </row>
    <row r="929" spans="1:6" ht="20.399999999999999" x14ac:dyDescent="0.2">
      <c r="A929" s="40">
        <v>759</v>
      </c>
      <c r="B929" s="55" t="s">
        <v>605</v>
      </c>
      <c r="C929" s="54" t="s">
        <v>152</v>
      </c>
      <c r="D929" s="19">
        <v>1</v>
      </c>
      <c r="E929" s="307">
        <v>80438</v>
      </c>
      <c r="F929" s="325">
        <f t="shared" si="20"/>
        <v>80438</v>
      </c>
    </row>
    <row r="930" spans="1:6" x14ac:dyDescent="0.2">
      <c r="A930" s="40">
        <v>760</v>
      </c>
      <c r="B930" s="55" t="s">
        <v>489</v>
      </c>
      <c r="C930" s="54" t="s">
        <v>152</v>
      </c>
      <c r="D930" s="19">
        <v>1</v>
      </c>
      <c r="E930" s="307">
        <v>87060</v>
      </c>
      <c r="F930" s="325">
        <f t="shared" si="20"/>
        <v>87060</v>
      </c>
    </row>
    <row r="931" spans="1:6" ht="20.399999999999999" x14ac:dyDescent="0.2">
      <c r="A931" s="40">
        <v>761</v>
      </c>
      <c r="B931" s="55" t="s">
        <v>490</v>
      </c>
      <c r="C931" s="54" t="s">
        <v>152</v>
      </c>
      <c r="D931" s="19">
        <v>1</v>
      </c>
      <c r="E931" s="307">
        <v>138322</v>
      </c>
      <c r="F931" s="325">
        <f t="shared" si="20"/>
        <v>138322</v>
      </c>
    </row>
    <row r="932" spans="1:6" x14ac:dyDescent="0.2">
      <c r="A932" s="40">
        <v>762</v>
      </c>
      <c r="B932" s="55" t="s">
        <v>263</v>
      </c>
      <c r="C932" s="54" t="s">
        <v>154</v>
      </c>
      <c r="D932" s="19">
        <v>1</v>
      </c>
      <c r="E932" s="307">
        <v>87360</v>
      </c>
      <c r="F932" s="325">
        <f t="shared" si="20"/>
        <v>87360</v>
      </c>
    </row>
    <row r="933" spans="1:6" ht="20.399999999999999" x14ac:dyDescent="0.2">
      <c r="A933" s="40">
        <v>763</v>
      </c>
      <c r="B933" s="55" t="s">
        <v>606</v>
      </c>
      <c r="C933" s="54" t="s">
        <v>154</v>
      </c>
      <c r="D933" s="19">
        <v>1</v>
      </c>
      <c r="E933" s="307">
        <v>84000</v>
      </c>
      <c r="F933" s="325">
        <f t="shared" si="20"/>
        <v>84000</v>
      </c>
    </row>
    <row r="934" spans="1:6" x14ac:dyDescent="0.2">
      <c r="A934" s="40">
        <v>764</v>
      </c>
      <c r="B934" s="55" t="s">
        <v>499</v>
      </c>
      <c r="C934" s="54" t="s">
        <v>153</v>
      </c>
      <c r="D934" s="19">
        <v>1</v>
      </c>
      <c r="E934" s="307">
        <v>93925</v>
      </c>
      <c r="F934" s="325">
        <f t="shared" si="20"/>
        <v>93925</v>
      </c>
    </row>
    <row r="935" spans="1:6" x14ac:dyDescent="0.2">
      <c r="A935" s="40">
        <v>765</v>
      </c>
      <c r="B935" s="55" t="s">
        <v>500</v>
      </c>
      <c r="C935" s="54" t="s">
        <v>153</v>
      </c>
      <c r="D935" s="19">
        <v>1</v>
      </c>
      <c r="E935" s="307">
        <v>88000</v>
      </c>
      <c r="F935" s="325">
        <f t="shared" si="20"/>
        <v>88000</v>
      </c>
    </row>
    <row r="936" spans="1:6" ht="20.399999999999999" x14ac:dyDescent="0.2">
      <c r="A936" s="40">
        <v>766</v>
      </c>
      <c r="B936" s="56" t="s">
        <v>510</v>
      </c>
      <c r="C936" s="54" t="s">
        <v>154</v>
      </c>
      <c r="D936" s="19">
        <v>1</v>
      </c>
      <c r="E936" s="307">
        <v>101368</v>
      </c>
      <c r="F936" s="325">
        <f t="shared" si="20"/>
        <v>101368</v>
      </c>
    </row>
    <row r="937" spans="1:6" x14ac:dyDescent="0.2">
      <c r="A937" s="40">
        <v>767</v>
      </c>
      <c r="B937" s="55" t="s">
        <v>501</v>
      </c>
      <c r="C937" s="54" t="s">
        <v>153</v>
      </c>
      <c r="D937" s="19">
        <v>1</v>
      </c>
      <c r="E937" s="307">
        <v>378887</v>
      </c>
      <c r="F937" s="325">
        <f t="shared" si="20"/>
        <v>378887</v>
      </c>
    </row>
    <row r="938" spans="1:6" x14ac:dyDescent="0.2">
      <c r="A938" s="40">
        <v>768</v>
      </c>
      <c r="B938" s="55" t="s">
        <v>511</v>
      </c>
      <c r="C938" s="54" t="s">
        <v>153</v>
      </c>
      <c r="D938" s="19">
        <v>1</v>
      </c>
      <c r="E938" s="307">
        <v>947750</v>
      </c>
      <c r="F938" s="325">
        <f t="shared" si="20"/>
        <v>947750</v>
      </c>
    </row>
    <row r="939" spans="1:6" x14ac:dyDescent="0.2">
      <c r="A939" s="40">
        <v>769</v>
      </c>
      <c r="B939" s="55" t="s">
        <v>265</v>
      </c>
      <c r="C939" s="54" t="s">
        <v>154</v>
      </c>
      <c r="D939" s="19">
        <v>1</v>
      </c>
      <c r="E939" s="307">
        <v>91300</v>
      </c>
      <c r="F939" s="325">
        <f t="shared" si="20"/>
        <v>91300</v>
      </c>
    </row>
    <row r="940" spans="1:6" ht="51" x14ac:dyDescent="0.2">
      <c r="A940" s="40">
        <v>770</v>
      </c>
      <c r="B940" s="55" t="s">
        <v>512</v>
      </c>
      <c r="C940" s="54" t="s">
        <v>153</v>
      </c>
      <c r="D940" s="19">
        <v>1</v>
      </c>
      <c r="E940" s="307">
        <v>968887</v>
      </c>
      <c r="F940" s="325">
        <f t="shared" si="20"/>
        <v>968887</v>
      </c>
    </row>
    <row r="941" spans="1:6" ht="51" x14ac:dyDescent="0.2">
      <c r="A941" s="40">
        <v>771</v>
      </c>
      <c r="B941" s="55" t="s">
        <v>513</v>
      </c>
      <c r="C941" s="54" t="s">
        <v>153</v>
      </c>
      <c r="D941" s="19">
        <v>1</v>
      </c>
      <c r="E941" s="307">
        <v>713439</v>
      </c>
      <c r="F941" s="325">
        <f t="shared" si="20"/>
        <v>713439</v>
      </c>
    </row>
    <row r="942" spans="1:6" x14ac:dyDescent="0.2">
      <c r="A942" s="40">
        <v>772</v>
      </c>
      <c r="B942" s="55" t="s">
        <v>498</v>
      </c>
      <c r="C942" s="54" t="s">
        <v>154</v>
      </c>
      <c r="D942" s="19">
        <v>1</v>
      </c>
      <c r="E942" s="307">
        <v>90429</v>
      </c>
      <c r="F942" s="325">
        <f t="shared" si="20"/>
        <v>90429</v>
      </c>
    </row>
    <row r="943" spans="1:6" x14ac:dyDescent="0.2">
      <c r="A943" s="40">
        <v>773</v>
      </c>
      <c r="B943" s="55" t="s">
        <v>247</v>
      </c>
      <c r="C943" s="54" t="s">
        <v>153</v>
      </c>
      <c r="D943" s="19">
        <v>1</v>
      </c>
      <c r="E943" s="307">
        <v>656009</v>
      </c>
      <c r="F943" s="325">
        <f t="shared" si="20"/>
        <v>656009</v>
      </c>
    </row>
    <row r="944" spans="1:6" x14ac:dyDescent="0.2">
      <c r="A944" s="40">
        <v>774</v>
      </c>
      <c r="B944" s="55" t="s">
        <v>235</v>
      </c>
      <c r="C944" s="54" t="s">
        <v>154</v>
      </c>
      <c r="D944" s="19">
        <v>1</v>
      </c>
      <c r="E944" s="307">
        <v>101850</v>
      </c>
      <c r="F944" s="325">
        <f t="shared" si="20"/>
        <v>101850</v>
      </c>
    </row>
    <row r="945" spans="1:6" x14ac:dyDescent="0.2">
      <c r="A945" s="40">
        <v>775</v>
      </c>
      <c r="B945" s="55" t="s">
        <v>264</v>
      </c>
      <c r="C945" s="54" t="s">
        <v>154</v>
      </c>
      <c r="D945" s="19">
        <v>1</v>
      </c>
      <c r="E945" s="307">
        <v>196875</v>
      </c>
      <c r="F945" s="325">
        <f t="shared" si="20"/>
        <v>196875</v>
      </c>
    </row>
    <row r="946" spans="1:6" x14ac:dyDescent="0.2">
      <c r="A946" s="40">
        <v>776</v>
      </c>
      <c r="B946" s="55" t="s">
        <v>502</v>
      </c>
      <c r="C946" s="54" t="s">
        <v>153</v>
      </c>
      <c r="D946" s="19">
        <v>1</v>
      </c>
      <c r="E946" s="307">
        <v>382475</v>
      </c>
      <c r="F946" s="325">
        <f t="shared" si="20"/>
        <v>382475</v>
      </c>
    </row>
    <row r="947" spans="1:6" ht="20.399999999999999" x14ac:dyDescent="0.2">
      <c r="A947" s="40">
        <v>777</v>
      </c>
      <c r="B947" s="55" t="s">
        <v>503</v>
      </c>
      <c r="C947" s="54" t="s">
        <v>153</v>
      </c>
      <c r="D947" s="19">
        <v>1</v>
      </c>
      <c r="E947" s="307">
        <v>287127</v>
      </c>
      <c r="F947" s="325">
        <f t="shared" si="20"/>
        <v>287127</v>
      </c>
    </row>
    <row r="948" spans="1:6" ht="20.399999999999999" x14ac:dyDescent="0.2">
      <c r="A948" s="40">
        <v>778</v>
      </c>
      <c r="B948" s="53" t="s">
        <v>504</v>
      </c>
      <c r="C948" s="54" t="s">
        <v>153</v>
      </c>
      <c r="D948" s="19">
        <v>1</v>
      </c>
      <c r="E948" s="307">
        <v>382475</v>
      </c>
      <c r="F948" s="325">
        <f t="shared" si="20"/>
        <v>382475</v>
      </c>
    </row>
    <row r="949" spans="1:6" x14ac:dyDescent="0.2">
      <c r="A949" s="40">
        <v>779</v>
      </c>
      <c r="B949" s="55" t="s">
        <v>515</v>
      </c>
      <c r="C949" s="54" t="s">
        <v>153</v>
      </c>
      <c r="D949" s="19">
        <v>1</v>
      </c>
      <c r="E949" s="307">
        <v>797495</v>
      </c>
      <c r="F949" s="325">
        <f t="shared" si="20"/>
        <v>797495</v>
      </c>
    </row>
    <row r="950" spans="1:6" x14ac:dyDescent="0.2">
      <c r="A950" s="40">
        <v>780</v>
      </c>
      <c r="B950" s="55" t="s">
        <v>498</v>
      </c>
      <c r="C950" s="54" t="s">
        <v>154</v>
      </c>
      <c r="D950" s="19">
        <v>1</v>
      </c>
      <c r="E950" s="307">
        <v>89579</v>
      </c>
      <c r="F950" s="325">
        <f t="shared" si="20"/>
        <v>89579</v>
      </c>
    </row>
    <row r="951" spans="1:6" x14ac:dyDescent="0.2">
      <c r="A951" s="40">
        <v>781</v>
      </c>
      <c r="B951" s="55" t="s">
        <v>499</v>
      </c>
      <c r="C951" s="54" t="s">
        <v>153</v>
      </c>
      <c r="D951" s="19">
        <v>1</v>
      </c>
      <c r="E951" s="307">
        <v>97342</v>
      </c>
      <c r="F951" s="325">
        <f t="shared" si="20"/>
        <v>97342</v>
      </c>
    </row>
    <row r="952" spans="1:6" x14ac:dyDescent="0.2">
      <c r="A952" s="40">
        <v>782</v>
      </c>
      <c r="B952" s="55" t="s">
        <v>500</v>
      </c>
      <c r="C952" s="54" t="s">
        <v>153</v>
      </c>
      <c r="D952" s="19">
        <v>1</v>
      </c>
      <c r="E952" s="307">
        <v>82500</v>
      </c>
      <c r="F952" s="325">
        <f t="shared" si="20"/>
        <v>82500</v>
      </c>
    </row>
    <row r="953" spans="1:6" x14ac:dyDescent="0.2">
      <c r="A953" s="40">
        <v>783</v>
      </c>
      <c r="B953" s="55" t="s">
        <v>235</v>
      </c>
      <c r="C953" s="54" t="s">
        <v>154</v>
      </c>
      <c r="D953" s="19">
        <v>1</v>
      </c>
      <c r="E953" s="307">
        <v>92231</v>
      </c>
      <c r="F953" s="325">
        <f t="shared" si="20"/>
        <v>92231</v>
      </c>
    </row>
    <row r="954" spans="1:6" x14ac:dyDescent="0.2">
      <c r="A954" s="40">
        <v>784</v>
      </c>
      <c r="B954" s="55" t="s">
        <v>501</v>
      </c>
      <c r="C954" s="54" t="s">
        <v>153</v>
      </c>
      <c r="D954" s="19">
        <v>1</v>
      </c>
      <c r="E954" s="307">
        <v>326387</v>
      </c>
      <c r="F954" s="325">
        <f t="shared" si="20"/>
        <v>326387</v>
      </c>
    </row>
    <row r="955" spans="1:6" x14ac:dyDescent="0.2">
      <c r="A955" s="40">
        <v>785</v>
      </c>
      <c r="B955" s="55" t="s">
        <v>264</v>
      </c>
      <c r="C955" s="54" t="s">
        <v>154</v>
      </c>
      <c r="D955" s="19">
        <v>1</v>
      </c>
      <c r="E955" s="307">
        <v>206990</v>
      </c>
      <c r="F955" s="325">
        <f t="shared" si="20"/>
        <v>206990</v>
      </c>
    </row>
    <row r="956" spans="1:6" x14ac:dyDescent="0.2">
      <c r="A956" s="40">
        <v>786</v>
      </c>
      <c r="B956" s="55" t="s">
        <v>502</v>
      </c>
      <c r="C956" s="54" t="s">
        <v>153</v>
      </c>
      <c r="D956" s="19">
        <v>1</v>
      </c>
      <c r="E956" s="307">
        <v>365525</v>
      </c>
      <c r="F956" s="325">
        <f t="shared" ref="F956:F963" si="21">ROUND(E956,0)</f>
        <v>365525</v>
      </c>
    </row>
    <row r="957" spans="1:6" ht="20.399999999999999" x14ac:dyDescent="0.2">
      <c r="A957" s="40">
        <v>787</v>
      </c>
      <c r="B957" s="56" t="s">
        <v>503</v>
      </c>
      <c r="C957" s="54" t="s">
        <v>153</v>
      </c>
      <c r="D957" s="19">
        <v>1</v>
      </c>
      <c r="E957" s="307">
        <v>296879</v>
      </c>
      <c r="F957" s="325">
        <f t="shared" si="21"/>
        <v>296879</v>
      </c>
    </row>
    <row r="958" spans="1:6" x14ac:dyDescent="0.2">
      <c r="A958" s="40">
        <v>788</v>
      </c>
      <c r="B958" s="55" t="s">
        <v>502</v>
      </c>
      <c r="C958" s="54" t="s">
        <v>153</v>
      </c>
      <c r="D958" s="19">
        <v>1</v>
      </c>
      <c r="E958" s="307">
        <v>378998</v>
      </c>
      <c r="F958" s="325">
        <f t="shared" si="21"/>
        <v>378998</v>
      </c>
    </row>
    <row r="959" spans="1:6" ht="20.399999999999999" x14ac:dyDescent="0.2">
      <c r="A959" s="40">
        <v>789</v>
      </c>
      <c r="B959" s="55" t="s">
        <v>505</v>
      </c>
      <c r="C959" s="54" t="s">
        <v>152</v>
      </c>
      <c r="D959" s="19">
        <v>1</v>
      </c>
      <c r="E959" s="307">
        <v>984753</v>
      </c>
      <c r="F959" s="325">
        <f t="shared" si="21"/>
        <v>984753</v>
      </c>
    </row>
    <row r="960" spans="1:6" ht="20.399999999999999" x14ac:dyDescent="0.2">
      <c r="A960" s="40">
        <v>790</v>
      </c>
      <c r="B960" s="55" t="s">
        <v>506</v>
      </c>
      <c r="C960" s="54" t="s">
        <v>153</v>
      </c>
      <c r="D960" s="19">
        <v>1</v>
      </c>
      <c r="E960" s="307">
        <v>351199</v>
      </c>
      <c r="F960" s="325">
        <f t="shared" si="21"/>
        <v>351199</v>
      </c>
    </row>
    <row r="961" spans="1:141" ht="20.399999999999999" x14ac:dyDescent="0.2">
      <c r="A961" s="40">
        <v>791</v>
      </c>
      <c r="B961" s="55" t="s">
        <v>326</v>
      </c>
      <c r="C961" s="54" t="s">
        <v>153</v>
      </c>
      <c r="D961" s="19">
        <v>1</v>
      </c>
      <c r="E961" s="307">
        <v>309375</v>
      </c>
      <c r="F961" s="325">
        <f t="shared" si="21"/>
        <v>309375</v>
      </c>
    </row>
    <row r="962" spans="1:141" ht="20.399999999999999" x14ac:dyDescent="0.2">
      <c r="A962" s="40">
        <v>792</v>
      </c>
      <c r="B962" s="55" t="s">
        <v>504</v>
      </c>
      <c r="C962" s="54" t="s">
        <v>153</v>
      </c>
      <c r="D962" s="19">
        <v>1</v>
      </c>
      <c r="E962" s="307">
        <v>372896</v>
      </c>
      <c r="F962" s="325">
        <f t="shared" si="21"/>
        <v>372896</v>
      </c>
    </row>
    <row r="963" spans="1:141" ht="21" thickBot="1" x14ac:dyDescent="0.25">
      <c r="A963" s="40">
        <v>793</v>
      </c>
      <c r="B963" s="238" t="s">
        <v>508</v>
      </c>
      <c r="C963" s="189" t="s">
        <v>153</v>
      </c>
      <c r="D963" s="150">
        <v>1</v>
      </c>
      <c r="E963" s="308">
        <v>4923225</v>
      </c>
      <c r="F963" s="325">
        <f t="shared" si="21"/>
        <v>4923225</v>
      </c>
    </row>
    <row r="964" spans="1:141" x14ac:dyDescent="0.2">
      <c r="A964" s="131"/>
      <c r="B964" s="221" t="s">
        <v>777</v>
      </c>
      <c r="C964" s="155"/>
      <c r="D964" s="156"/>
      <c r="E964" s="260">
        <f>SUM(E891:E963)</f>
        <v>24251737</v>
      </c>
    </row>
    <row r="965" spans="1:141" x14ac:dyDescent="0.2">
      <c r="A965" s="131"/>
      <c r="B965" s="222" t="s">
        <v>779</v>
      </c>
      <c r="C965" s="130">
        <v>0.14000000000000001</v>
      </c>
      <c r="D965" s="19"/>
      <c r="E965" s="261">
        <f>E964*C965</f>
        <v>3395243.18</v>
      </c>
    </row>
    <row r="966" spans="1:141" x14ac:dyDescent="0.2">
      <c r="A966" s="131"/>
      <c r="B966" s="222" t="s">
        <v>780</v>
      </c>
      <c r="C966" s="130">
        <v>0.03</v>
      </c>
      <c r="D966" s="19"/>
      <c r="E966" s="261">
        <f>E964*C966</f>
        <v>727552.11</v>
      </c>
    </row>
    <row r="967" spans="1:141" x14ac:dyDescent="0.2">
      <c r="A967" s="131"/>
      <c r="B967" s="222" t="s">
        <v>781</v>
      </c>
      <c r="C967" s="130">
        <v>0.05</v>
      </c>
      <c r="D967" s="19"/>
      <c r="E967" s="261">
        <f>E964*C967</f>
        <v>1212586.8500000001</v>
      </c>
    </row>
    <row r="968" spans="1:141" x14ac:dyDescent="0.2">
      <c r="A968" s="131"/>
      <c r="B968" s="222" t="s">
        <v>782</v>
      </c>
      <c r="C968" s="130">
        <v>0.19</v>
      </c>
      <c r="D968" s="19"/>
      <c r="E968" s="261">
        <f>E967*C968</f>
        <v>230391.50150000001</v>
      </c>
    </row>
    <row r="969" spans="1:141" x14ac:dyDescent="0.2">
      <c r="A969" s="131"/>
      <c r="B969" s="222" t="s">
        <v>783</v>
      </c>
      <c r="C969" s="51"/>
      <c r="D969" s="19"/>
      <c r="E969" s="261">
        <f>SUM(E965:E968)</f>
        <v>5565773.6415000008</v>
      </c>
    </row>
    <row r="970" spans="1:141" ht="10.8" thickBot="1" x14ac:dyDescent="0.25">
      <c r="A970" s="202"/>
      <c r="B970" s="271" t="s">
        <v>778</v>
      </c>
      <c r="C970" s="272"/>
      <c r="D970" s="273"/>
      <c r="E970" s="270">
        <f>E964+E969</f>
        <v>29817510.6415</v>
      </c>
    </row>
    <row r="971" spans="1:141" x14ac:dyDescent="0.2">
      <c r="A971" s="216"/>
      <c r="B971" s="237"/>
      <c r="C971" s="210"/>
      <c r="D971" s="99"/>
      <c r="E971" s="313"/>
    </row>
    <row r="972" spans="1:141" ht="10.8" thickBot="1" x14ac:dyDescent="0.25">
      <c r="A972" s="216"/>
      <c r="B972" s="237"/>
      <c r="C972" s="210"/>
      <c r="D972" s="99"/>
      <c r="E972" s="313"/>
    </row>
    <row r="973" spans="1:141" s="60" customFormat="1" ht="17.399999999999999" customHeight="1" thickBot="1" x14ac:dyDescent="0.25">
      <c r="A973" s="336" t="s">
        <v>607</v>
      </c>
      <c r="B973" s="337"/>
      <c r="C973" s="183"/>
      <c r="D973" s="184"/>
      <c r="E973" s="316"/>
      <c r="F973" s="302"/>
      <c r="G973" s="255"/>
      <c r="H973" s="255"/>
      <c r="I973" s="255"/>
      <c r="J973" s="255"/>
      <c r="K973" s="255"/>
      <c r="L973" s="255"/>
      <c r="M973" s="255"/>
      <c r="N973" s="255"/>
      <c r="O973" s="255"/>
      <c r="P973" s="255"/>
      <c r="Q973" s="255"/>
      <c r="R973" s="255"/>
      <c r="S973" s="255"/>
      <c r="T973" s="255"/>
      <c r="U973" s="255"/>
      <c r="V973" s="255"/>
      <c r="W973" s="255"/>
      <c r="X973" s="255"/>
      <c r="Y973" s="255"/>
      <c r="Z973" s="255"/>
      <c r="AA973" s="255"/>
      <c r="AB973" s="255"/>
      <c r="AC973" s="255"/>
      <c r="AD973" s="255"/>
      <c r="AE973" s="255"/>
      <c r="AF973" s="255"/>
      <c r="AG973" s="255"/>
      <c r="AH973" s="255"/>
      <c r="AI973" s="255"/>
      <c r="AJ973" s="255"/>
      <c r="AK973" s="255"/>
      <c r="AL973" s="255"/>
      <c r="AM973" s="255"/>
      <c r="AN973" s="255"/>
      <c r="AO973" s="255"/>
      <c r="AP973" s="255"/>
      <c r="AQ973" s="255"/>
      <c r="AR973" s="255"/>
      <c r="AS973" s="255"/>
      <c r="AT973" s="255"/>
      <c r="AU973" s="255"/>
      <c r="AV973" s="255"/>
      <c r="AW973" s="255"/>
      <c r="AX973" s="255"/>
      <c r="AY973" s="255"/>
      <c r="AZ973" s="255"/>
      <c r="BA973" s="255"/>
      <c r="BB973" s="255"/>
      <c r="BC973" s="255"/>
      <c r="BD973" s="255"/>
      <c r="BE973" s="255"/>
      <c r="BF973" s="255"/>
      <c r="BG973" s="255"/>
      <c r="BH973" s="255"/>
      <c r="BI973" s="255"/>
      <c r="BJ973" s="255"/>
      <c r="BK973" s="255"/>
      <c r="BL973" s="255"/>
      <c r="BM973" s="255"/>
      <c r="BN973" s="255"/>
      <c r="BO973" s="255"/>
      <c r="BP973" s="255"/>
      <c r="BQ973" s="255"/>
      <c r="BR973" s="255"/>
      <c r="BS973" s="255"/>
      <c r="BT973" s="255"/>
      <c r="BU973" s="255"/>
      <c r="BV973" s="255"/>
      <c r="BW973" s="255"/>
      <c r="BX973" s="255"/>
      <c r="BY973" s="255"/>
      <c r="BZ973" s="255"/>
      <c r="CA973" s="255"/>
      <c r="CB973" s="255"/>
      <c r="CC973" s="255"/>
      <c r="CD973" s="255"/>
      <c r="CE973" s="255"/>
      <c r="CF973" s="255"/>
      <c r="CG973" s="255"/>
      <c r="CH973" s="255"/>
      <c r="CI973" s="255"/>
      <c r="CJ973" s="255"/>
      <c r="CK973" s="255"/>
      <c r="CL973" s="255"/>
      <c r="CM973" s="255"/>
      <c r="CN973" s="255"/>
      <c r="CO973" s="255"/>
      <c r="CP973" s="255"/>
      <c r="CQ973" s="255"/>
      <c r="CR973" s="255"/>
      <c r="CS973" s="255"/>
      <c r="CT973" s="255"/>
      <c r="CU973" s="255"/>
      <c r="CV973" s="255"/>
      <c r="CW973" s="255"/>
      <c r="CX973" s="255"/>
      <c r="CY973" s="255"/>
      <c r="CZ973" s="255"/>
      <c r="DA973" s="255"/>
      <c r="DB973" s="255"/>
      <c r="DC973" s="255"/>
      <c r="DD973" s="255"/>
      <c r="DE973" s="255"/>
      <c r="DF973" s="255"/>
      <c r="DG973" s="255"/>
      <c r="DH973" s="255"/>
      <c r="DI973" s="255"/>
      <c r="DJ973" s="255"/>
      <c r="DK973" s="255"/>
      <c r="DL973" s="255"/>
      <c r="DM973" s="255"/>
      <c r="DN973" s="255"/>
      <c r="DO973" s="255"/>
      <c r="DP973" s="255"/>
      <c r="DQ973" s="255"/>
      <c r="DR973" s="255"/>
      <c r="DS973" s="255"/>
      <c r="DT973" s="255"/>
      <c r="DU973" s="255"/>
      <c r="DV973" s="255"/>
      <c r="DW973" s="255"/>
      <c r="DX973" s="255"/>
      <c r="DY973" s="255"/>
      <c r="DZ973" s="255"/>
      <c r="EA973" s="255"/>
      <c r="EB973" s="255"/>
      <c r="EC973" s="255"/>
      <c r="ED973" s="255"/>
      <c r="EE973" s="255"/>
      <c r="EF973" s="255"/>
      <c r="EG973" s="255"/>
      <c r="EH973" s="255"/>
      <c r="EI973" s="255"/>
      <c r="EJ973" s="255"/>
      <c r="EK973" s="255"/>
    </row>
    <row r="974" spans="1:141" ht="20.399999999999999" x14ac:dyDescent="0.2">
      <c r="A974" s="204">
        <v>794</v>
      </c>
      <c r="B974" s="247" t="s">
        <v>608</v>
      </c>
      <c r="C974" s="54" t="s">
        <v>155</v>
      </c>
      <c r="D974" s="19">
        <v>1</v>
      </c>
      <c r="E974" s="307">
        <v>613388</v>
      </c>
      <c r="F974" s="325">
        <f>ROUND(E974,0)</f>
        <v>613388</v>
      </c>
    </row>
    <row r="975" spans="1:141" x14ac:dyDescent="0.2">
      <c r="A975" s="40">
        <v>795</v>
      </c>
      <c r="B975" s="55" t="s">
        <v>609</v>
      </c>
      <c r="C975" s="54" t="s">
        <v>152</v>
      </c>
      <c r="D975" s="19">
        <v>1</v>
      </c>
      <c r="E975" s="307">
        <v>40342</v>
      </c>
      <c r="F975" s="325">
        <f t="shared" ref="F975:F1038" si="22">ROUND(E975,0)</f>
        <v>40342</v>
      </c>
    </row>
    <row r="976" spans="1:141" x14ac:dyDescent="0.2">
      <c r="A976" s="40">
        <v>796</v>
      </c>
      <c r="B976" s="55" t="s">
        <v>610</v>
      </c>
      <c r="C976" s="54" t="s">
        <v>152</v>
      </c>
      <c r="D976" s="19">
        <v>1</v>
      </c>
      <c r="E976" s="307">
        <v>129249</v>
      </c>
      <c r="F976" s="325">
        <f t="shared" si="22"/>
        <v>129249</v>
      </c>
    </row>
    <row r="977" spans="1:141" ht="30.6" x14ac:dyDescent="0.2">
      <c r="A977" s="40">
        <v>797</v>
      </c>
      <c r="B977" s="55" t="s">
        <v>611</v>
      </c>
      <c r="C977" s="54" t="s">
        <v>152</v>
      </c>
      <c r="D977" s="19">
        <v>1</v>
      </c>
      <c r="E977" s="307">
        <v>310394</v>
      </c>
      <c r="F977" s="325">
        <f t="shared" si="22"/>
        <v>310394</v>
      </c>
    </row>
    <row r="978" spans="1:141" x14ac:dyDescent="0.2">
      <c r="A978" s="40">
        <v>798</v>
      </c>
      <c r="B978" s="55" t="s">
        <v>612</v>
      </c>
      <c r="C978" s="54" t="s">
        <v>152</v>
      </c>
      <c r="D978" s="19">
        <v>1</v>
      </c>
      <c r="E978" s="307">
        <v>39907</v>
      </c>
      <c r="F978" s="325">
        <f t="shared" si="22"/>
        <v>39907</v>
      </c>
    </row>
    <row r="979" spans="1:141" x14ac:dyDescent="0.2">
      <c r="A979" s="40">
        <v>799</v>
      </c>
      <c r="B979" s="55" t="s">
        <v>613</v>
      </c>
      <c r="C979" s="54" t="s">
        <v>152</v>
      </c>
      <c r="D979" s="19">
        <v>1</v>
      </c>
      <c r="E979" s="307">
        <v>31412</v>
      </c>
      <c r="F979" s="325">
        <f t="shared" si="22"/>
        <v>31412</v>
      </c>
    </row>
    <row r="980" spans="1:141" ht="20.399999999999999" x14ac:dyDescent="0.2">
      <c r="A980" s="40">
        <v>800</v>
      </c>
      <c r="B980" s="55" t="s">
        <v>614</v>
      </c>
      <c r="C980" s="54" t="s">
        <v>152</v>
      </c>
      <c r="D980" s="19">
        <v>1</v>
      </c>
      <c r="E980" s="307">
        <v>204425</v>
      </c>
      <c r="F980" s="325">
        <f t="shared" si="22"/>
        <v>204425</v>
      </c>
    </row>
    <row r="981" spans="1:141" ht="20.399999999999999" x14ac:dyDescent="0.2">
      <c r="A981" s="40">
        <v>801</v>
      </c>
      <c r="B981" s="55" t="s">
        <v>615</v>
      </c>
      <c r="C981" s="54" t="s">
        <v>152</v>
      </c>
      <c r="D981" s="19">
        <v>1</v>
      </c>
      <c r="E981" s="307">
        <v>232351</v>
      </c>
      <c r="F981" s="325">
        <f t="shared" si="22"/>
        <v>232351</v>
      </c>
    </row>
    <row r="982" spans="1:141" ht="20.399999999999999" x14ac:dyDescent="0.2">
      <c r="A982" s="40">
        <v>802</v>
      </c>
      <c r="B982" s="55" t="s">
        <v>616</v>
      </c>
      <c r="C982" s="54" t="s">
        <v>152</v>
      </c>
      <c r="D982" s="19">
        <v>1</v>
      </c>
      <c r="E982" s="307">
        <v>88128</v>
      </c>
      <c r="F982" s="325">
        <f t="shared" si="22"/>
        <v>88128</v>
      </c>
    </row>
    <row r="983" spans="1:141" ht="30.6" x14ac:dyDescent="0.2">
      <c r="A983" s="40">
        <v>803</v>
      </c>
      <c r="B983" s="55" t="s">
        <v>617</v>
      </c>
      <c r="C983" s="54" t="s">
        <v>153</v>
      </c>
      <c r="D983" s="19">
        <v>1</v>
      </c>
      <c r="E983" s="307">
        <v>220767</v>
      </c>
      <c r="F983" s="325">
        <f t="shared" si="22"/>
        <v>220767</v>
      </c>
    </row>
    <row r="984" spans="1:141" s="45" customFormat="1" ht="17.399999999999999" customHeight="1" x14ac:dyDescent="0.2">
      <c r="A984" s="334" t="s">
        <v>618</v>
      </c>
      <c r="B984" s="335"/>
      <c r="C984" s="43"/>
      <c r="D984" s="124"/>
      <c r="E984" s="312"/>
      <c r="F984" s="325">
        <f t="shared" si="22"/>
        <v>0</v>
      </c>
      <c r="G984" s="255"/>
      <c r="H984" s="255"/>
      <c r="I984" s="255"/>
      <c r="J984" s="255"/>
      <c r="K984" s="255"/>
      <c r="L984" s="255"/>
      <c r="M984" s="255"/>
      <c r="N984" s="255"/>
      <c r="O984" s="255"/>
      <c r="P984" s="255"/>
      <c r="Q984" s="255"/>
      <c r="R984" s="255"/>
      <c r="S984" s="255"/>
      <c r="T984" s="255"/>
      <c r="U984" s="255"/>
      <c r="V984" s="255"/>
      <c r="W984" s="255"/>
      <c r="X984" s="255"/>
      <c r="Y984" s="255"/>
      <c r="Z984" s="255"/>
      <c r="AA984" s="255"/>
      <c r="AB984" s="255"/>
      <c r="AC984" s="255"/>
      <c r="AD984" s="255"/>
      <c r="AE984" s="255"/>
      <c r="AF984" s="255"/>
      <c r="AG984" s="255"/>
      <c r="AH984" s="255"/>
      <c r="AI984" s="255"/>
      <c r="AJ984" s="255"/>
      <c r="AK984" s="255"/>
      <c r="AL984" s="255"/>
      <c r="AM984" s="255"/>
      <c r="AN984" s="255"/>
      <c r="AO984" s="255"/>
      <c r="AP984" s="255"/>
      <c r="AQ984" s="255"/>
      <c r="AR984" s="255"/>
      <c r="AS984" s="255"/>
      <c r="AT984" s="255"/>
      <c r="AU984" s="255"/>
      <c r="AV984" s="255"/>
      <c r="AW984" s="255"/>
      <c r="AX984" s="255"/>
      <c r="AY984" s="255"/>
      <c r="AZ984" s="255"/>
      <c r="BA984" s="255"/>
      <c r="BB984" s="255"/>
      <c r="BC984" s="255"/>
      <c r="BD984" s="255"/>
      <c r="BE984" s="255"/>
      <c r="BF984" s="255"/>
      <c r="BG984" s="255"/>
      <c r="BH984" s="255"/>
      <c r="BI984" s="255"/>
      <c r="BJ984" s="255"/>
      <c r="BK984" s="255"/>
      <c r="BL984" s="255"/>
      <c r="BM984" s="255"/>
      <c r="BN984" s="255"/>
      <c r="BO984" s="255"/>
      <c r="BP984" s="255"/>
      <c r="BQ984" s="255"/>
      <c r="BR984" s="255"/>
      <c r="BS984" s="255"/>
      <c r="BT984" s="255"/>
      <c r="BU984" s="255"/>
      <c r="BV984" s="255"/>
      <c r="BW984" s="255"/>
      <c r="BX984" s="255"/>
      <c r="BY984" s="255"/>
      <c r="BZ984" s="255"/>
      <c r="CA984" s="255"/>
      <c r="CB984" s="255"/>
      <c r="CC984" s="255"/>
      <c r="CD984" s="255"/>
      <c r="CE984" s="255"/>
      <c r="CF984" s="255"/>
      <c r="CG984" s="255"/>
      <c r="CH984" s="255"/>
      <c r="CI984" s="255"/>
      <c r="CJ984" s="255"/>
      <c r="CK984" s="255"/>
      <c r="CL984" s="255"/>
      <c r="CM984" s="255"/>
      <c r="CN984" s="255"/>
      <c r="CO984" s="255"/>
      <c r="CP984" s="255"/>
      <c r="CQ984" s="255"/>
      <c r="CR984" s="255"/>
      <c r="CS984" s="255"/>
      <c r="CT984" s="255"/>
      <c r="CU984" s="255"/>
      <c r="CV984" s="255"/>
      <c r="CW984" s="255"/>
      <c r="CX984" s="255"/>
      <c r="CY984" s="255"/>
      <c r="CZ984" s="255"/>
      <c r="DA984" s="255"/>
      <c r="DB984" s="255"/>
      <c r="DC984" s="255"/>
      <c r="DD984" s="255"/>
      <c r="DE984" s="255"/>
      <c r="DF984" s="255"/>
      <c r="DG984" s="255"/>
      <c r="DH984" s="255"/>
      <c r="DI984" s="255"/>
      <c r="DJ984" s="255"/>
      <c r="DK984" s="255"/>
      <c r="DL984" s="255"/>
      <c r="DM984" s="255"/>
      <c r="DN984" s="255"/>
      <c r="DO984" s="255"/>
      <c r="DP984" s="255"/>
      <c r="DQ984" s="255"/>
      <c r="DR984" s="255"/>
      <c r="DS984" s="255"/>
      <c r="DT984" s="255"/>
      <c r="DU984" s="255"/>
      <c r="DV984" s="255"/>
      <c r="DW984" s="255"/>
      <c r="DX984" s="255"/>
      <c r="DY984" s="255"/>
      <c r="DZ984" s="255"/>
      <c r="EA984" s="255"/>
      <c r="EB984" s="255"/>
      <c r="EC984" s="255"/>
      <c r="ED984" s="255"/>
      <c r="EE984" s="255"/>
      <c r="EF984" s="255"/>
      <c r="EG984" s="255"/>
      <c r="EH984" s="255"/>
      <c r="EI984" s="255"/>
      <c r="EJ984" s="255"/>
      <c r="EK984" s="255"/>
    </row>
    <row r="985" spans="1:141" ht="30.6" x14ac:dyDescent="0.2">
      <c r="A985" s="40">
        <v>804</v>
      </c>
      <c r="B985" s="55" t="s">
        <v>619</v>
      </c>
      <c r="C985" s="54" t="s">
        <v>152</v>
      </c>
      <c r="D985" s="19">
        <v>1</v>
      </c>
      <c r="E985" s="307">
        <v>147315</v>
      </c>
      <c r="F985" s="325">
        <f t="shared" si="22"/>
        <v>147315</v>
      </c>
    </row>
    <row r="986" spans="1:141" x14ac:dyDescent="0.2">
      <c r="A986" s="40">
        <v>805</v>
      </c>
      <c r="B986" s="55" t="s">
        <v>620</v>
      </c>
      <c r="C986" s="54" t="s">
        <v>152</v>
      </c>
      <c r="D986" s="19">
        <v>1</v>
      </c>
      <c r="E986" s="307">
        <v>64551</v>
      </c>
      <c r="F986" s="325">
        <f t="shared" si="22"/>
        <v>64551</v>
      </c>
    </row>
    <row r="987" spans="1:141" x14ac:dyDescent="0.2">
      <c r="A987" s="40">
        <v>806</v>
      </c>
      <c r="B987" s="55" t="s">
        <v>621</v>
      </c>
      <c r="C987" s="54" t="s">
        <v>154</v>
      </c>
      <c r="D987" s="19">
        <v>1</v>
      </c>
      <c r="E987" s="307">
        <v>93707</v>
      </c>
      <c r="F987" s="325">
        <f t="shared" si="22"/>
        <v>93707</v>
      </c>
    </row>
    <row r="988" spans="1:141" x14ac:dyDescent="0.2">
      <c r="A988" s="40">
        <v>807</v>
      </c>
      <c r="B988" s="55" t="s">
        <v>622</v>
      </c>
      <c r="C988" s="54" t="s">
        <v>152</v>
      </c>
      <c r="D988" s="19">
        <v>1</v>
      </c>
      <c r="E988" s="307">
        <v>139123</v>
      </c>
      <c r="F988" s="325">
        <f t="shared" si="22"/>
        <v>139123</v>
      </c>
    </row>
    <row r="989" spans="1:141" x14ac:dyDescent="0.2">
      <c r="A989" s="40">
        <v>808</v>
      </c>
      <c r="B989" s="55" t="s">
        <v>623</v>
      </c>
      <c r="C989" s="54" t="s">
        <v>152</v>
      </c>
      <c r="D989" s="19">
        <v>1</v>
      </c>
      <c r="E989" s="307">
        <v>61128</v>
      </c>
      <c r="F989" s="325">
        <f t="shared" si="22"/>
        <v>61128</v>
      </c>
    </row>
    <row r="990" spans="1:141" ht="20.399999999999999" x14ac:dyDescent="0.2">
      <c r="A990" s="40">
        <v>809</v>
      </c>
      <c r="B990" s="55" t="s">
        <v>624</v>
      </c>
      <c r="C990" s="54" t="s">
        <v>154</v>
      </c>
      <c r="D990" s="19">
        <v>1</v>
      </c>
      <c r="E990" s="307">
        <v>183266</v>
      </c>
      <c r="F990" s="325">
        <f t="shared" si="22"/>
        <v>183266</v>
      </c>
    </row>
    <row r="991" spans="1:141" x14ac:dyDescent="0.2">
      <c r="A991" s="40">
        <v>810</v>
      </c>
      <c r="B991" s="55" t="s">
        <v>625</v>
      </c>
      <c r="C991" s="54" t="s">
        <v>152</v>
      </c>
      <c r="D991" s="19">
        <v>1</v>
      </c>
      <c r="E991" s="307">
        <v>61678</v>
      </c>
      <c r="F991" s="325">
        <f t="shared" si="22"/>
        <v>61678</v>
      </c>
    </row>
    <row r="992" spans="1:141" x14ac:dyDescent="0.2">
      <c r="A992" s="40">
        <v>811</v>
      </c>
      <c r="B992" s="55" t="s">
        <v>626</v>
      </c>
      <c r="C992" s="54" t="s">
        <v>152</v>
      </c>
      <c r="D992" s="19">
        <v>1</v>
      </c>
      <c r="E992" s="307">
        <v>229983</v>
      </c>
      <c r="F992" s="325">
        <f t="shared" si="22"/>
        <v>229983</v>
      </c>
    </row>
    <row r="993" spans="1:141" x14ac:dyDescent="0.2">
      <c r="A993" s="40">
        <v>812</v>
      </c>
      <c r="B993" s="55" t="s">
        <v>627</v>
      </c>
      <c r="C993" s="54" t="s">
        <v>154</v>
      </c>
      <c r="D993" s="19">
        <v>1</v>
      </c>
      <c r="E993" s="307">
        <v>98217</v>
      </c>
      <c r="F993" s="325">
        <f t="shared" si="22"/>
        <v>98217</v>
      </c>
    </row>
    <row r="994" spans="1:141" x14ac:dyDescent="0.2">
      <c r="A994" s="40">
        <v>813</v>
      </c>
      <c r="B994" s="55" t="s">
        <v>628</v>
      </c>
      <c r="C994" s="54" t="s">
        <v>152</v>
      </c>
      <c r="D994" s="19">
        <v>1</v>
      </c>
      <c r="E994" s="307">
        <v>226443</v>
      </c>
      <c r="F994" s="325">
        <f t="shared" si="22"/>
        <v>226443</v>
      </c>
    </row>
    <row r="995" spans="1:141" s="45" customFormat="1" ht="17.399999999999999" customHeight="1" x14ac:dyDescent="0.2">
      <c r="A995" s="334" t="s">
        <v>629</v>
      </c>
      <c r="B995" s="335"/>
      <c r="C995" s="43"/>
      <c r="D995" s="124"/>
      <c r="E995" s="312"/>
      <c r="F995" s="325">
        <f t="shared" si="22"/>
        <v>0</v>
      </c>
      <c r="G995" s="255"/>
      <c r="H995" s="255"/>
      <c r="I995" s="255"/>
      <c r="J995" s="255"/>
      <c r="K995" s="255"/>
      <c r="L995" s="255"/>
      <c r="M995" s="255"/>
      <c r="N995" s="255"/>
      <c r="O995" s="255"/>
      <c r="P995" s="255"/>
      <c r="Q995" s="255"/>
      <c r="R995" s="255"/>
      <c r="S995" s="255"/>
      <c r="T995" s="255"/>
      <c r="U995" s="255"/>
      <c r="V995" s="255"/>
      <c r="W995" s="255"/>
      <c r="X995" s="255"/>
      <c r="Y995" s="255"/>
      <c r="Z995" s="255"/>
      <c r="AA995" s="255"/>
      <c r="AB995" s="255"/>
      <c r="AC995" s="255"/>
      <c r="AD995" s="255"/>
      <c r="AE995" s="255"/>
      <c r="AF995" s="255"/>
      <c r="AG995" s="255"/>
      <c r="AH995" s="255"/>
      <c r="AI995" s="255"/>
      <c r="AJ995" s="255"/>
      <c r="AK995" s="255"/>
      <c r="AL995" s="255"/>
      <c r="AM995" s="255"/>
      <c r="AN995" s="255"/>
      <c r="AO995" s="255"/>
      <c r="AP995" s="255"/>
      <c r="AQ995" s="255"/>
      <c r="AR995" s="255"/>
      <c r="AS995" s="255"/>
      <c r="AT995" s="255"/>
      <c r="AU995" s="255"/>
      <c r="AV995" s="255"/>
      <c r="AW995" s="255"/>
      <c r="AX995" s="255"/>
      <c r="AY995" s="255"/>
      <c r="AZ995" s="255"/>
      <c r="BA995" s="255"/>
      <c r="BB995" s="255"/>
      <c r="BC995" s="255"/>
      <c r="BD995" s="255"/>
      <c r="BE995" s="255"/>
      <c r="BF995" s="255"/>
      <c r="BG995" s="255"/>
      <c r="BH995" s="255"/>
      <c r="BI995" s="255"/>
      <c r="BJ995" s="255"/>
      <c r="BK995" s="255"/>
      <c r="BL995" s="255"/>
      <c r="BM995" s="255"/>
      <c r="BN995" s="255"/>
      <c r="BO995" s="255"/>
      <c r="BP995" s="255"/>
      <c r="BQ995" s="255"/>
      <c r="BR995" s="255"/>
      <c r="BS995" s="255"/>
      <c r="BT995" s="255"/>
      <c r="BU995" s="255"/>
      <c r="BV995" s="255"/>
      <c r="BW995" s="255"/>
      <c r="BX995" s="255"/>
      <c r="BY995" s="255"/>
      <c r="BZ995" s="255"/>
      <c r="CA995" s="255"/>
      <c r="CB995" s="255"/>
      <c r="CC995" s="255"/>
      <c r="CD995" s="255"/>
      <c r="CE995" s="255"/>
      <c r="CF995" s="255"/>
      <c r="CG995" s="255"/>
      <c r="CH995" s="255"/>
      <c r="CI995" s="255"/>
      <c r="CJ995" s="255"/>
      <c r="CK995" s="255"/>
      <c r="CL995" s="255"/>
      <c r="CM995" s="255"/>
      <c r="CN995" s="255"/>
      <c r="CO995" s="255"/>
      <c r="CP995" s="255"/>
      <c r="CQ995" s="255"/>
      <c r="CR995" s="255"/>
      <c r="CS995" s="255"/>
      <c r="CT995" s="255"/>
      <c r="CU995" s="255"/>
      <c r="CV995" s="255"/>
      <c r="CW995" s="255"/>
      <c r="CX995" s="255"/>
      <c r="CY995" s="255"/>
      <c r="CZ995" s="255"/>
      <c r="DA995" s="255"/>
      <c r="DB995" s="255"/>
      <c r="DC995" s="255"/>
      <c r="DD995" s="255"/>
      <c r="DE995" s="255"/>
      <c r="DF995" s="255"/>
      <c r="DG995" s="255"/>
      <c r="DH995" s="255"/>
      <c r="DI995" s="255"/>
      <c r="DJ995" s="255"/>
      <c r="DK995" s="255"/>
      <c r="DL995" s="255"/>
      <c r="DM995" s="255"/>
      <c r="DN995" s="255"/>
      <c r="DO995" s="255"/>
      <c r="DP995" s="255"/>
      <c r="DQ995" s="255"/>
      <c r="DR995" s="255"/>
      <c r="DS995" s="255"/>
      <c r="DT995" s="255"/>
      <c r="DU995" s="255"/>
      <c r="DV995" s="255"/>
      <c r="DW995" s="255"/>
      <c r="DX995" s="255"/>
      <c r="DY995" s="255"/>
      <c r="DZ995" s="255"/>
      <c r="EA995" s="255"/>
      <c r="EB995" s="255"/>
      <c r="EC995" s="255"/>
      <c r="ED995" s="255"/>
      <c r="EE995" s="255"/>
      <c r="EF995" s="255"/>
      <c r="EG995" s="255"/>
      <c r="EH995" s="255"/>
      <c r="EI995" s="255"/>
      <c r="EJ995" s="255"/>
      <c r="EK995" s="255"/>
    </row>
    <row r="996" spans="1:141" ht="20.399999999999999" x14ac:dyDescent="0.2">
      <c r="A996" s="40">
        <v>814</v>
      </c>
      <c r="B996" s="55" t="s">
        <v>630</v>
      </c>
      <c r="C996" s="54" t="s">
        <v>152</v>
      </c>
      <c r="D996" s="19">
        <v>1</v>
      </c>
      <c r="E996" s="307">
        <v>95200</v>
      </c>
      <c r="F996" s="325">
        <f t="shared" si="22"/>
        <v>95200</v>
      </c>
    </row>
    <row r="997" spans="1:141" x14ac:dyDescent="0.2">
      <c r="A997" s="40">
        <v>815</v>
      </c>
      <c r="B997" s="55" t="s">
        <v>631</v>
      </c>
      <c r="C997" s="54" t="s">
        <v>152</v>
      </c>
      <c r="D997" s="19">
        <v>1</v>
      </c>
      <c r="E997" s="307">
        <v>81863</v>
      </c>
      <c r="F997" s="325">
        <f t="shared" si="22"/>
        <v>81863</v>
      </c>
    </row>
    <row r="998" spans="1:141" ht="20.399999999999999" x14ac:dyDescent="0.2">
      <c r="A998" s="40">
        <v>816</v>
      </c>
      <c r="B998" s="55" t="s">
        <v>632</v>
      </c>
      <c r="C998" s="54" t="s">
        <v>152</v>
      </c>
      <c r="D998" s="19">
        <v>1</v>
      </c>
      <c r="E998" s="307">
        <v>119987</v>
      </c>
      <c r="F998" s="325">
        <f t="shared" si="22"/>
        <v>119987</v>
      </c>
    </row>
    <row r="999" spans="1:141" ht="20.399999999999999" x14ac:dyDescent="0.2">
      <c r="A999" s="40">
        <v>817</v>
      </c>
      <c r="B999" s="55" t="s">
        <v>633</v>
      </c>
      <c r="C999" s="54" t="s">
        <v>154</v>
      </c>
      <c r="D999" s="19">
        <v>1</v>
      </c>
      <c r="E999" s="307">
        <v>92698</v>
      </c>
      <c r="F999" s="325">
        <f t="shared" si="22"/>
        <v>92698</v>
      </c>
    </row>
    <row r="1000" spans="1:141" ht="20.399999999999999" x14ac:dyDescent="0.2">
      <c r="A1000" s="40">
        <v>818</v>
      </c>
      <c r="B1000" s="55" t="s">
        <v>634</v>
      </c>
      <c r="C1000" s="54" t="s">
        <v>152</v>
      </c>
      <c r="D1000" s="19">
        <v>1</v>
      </c>
      <c r="E1000" s="307">
        <v>122701</v>
      </c>
      <c r="F1000" s="325">
        <f t="shared" si="22"/>
        <v>122701</v>
      </c>
    </row>
    <row r="1001" spans="1:141" s="45" customFormat="1" ht="17.399999999999999" customHeight="1" x14ac:dyDescent="0.2">
      <c r="A1001" s="334" t="s">
        <v>635</v>
      </c>
      <c r="B1001" s="335"/>
      <c r="C1001" s="43"/>
      <c r="D1001" s="124"/>
      <c r="E1001" s="312"/>
      <c r="F1001" s="325">
        <f t="shared" si="22"/>
        <v>0</v>
      </c>
      <c r="G1001" s="255"/>
      <c r="H1001" s="255"/>
      <c r="I1001" s="255"/>
      <c r="J1001" s="255"/>
      <c r="K1001" s="255"/>
      <c r="L1001" s="255"/>
      <c r="M1001" s="255"/>
      <c r="N1001" s="255"/>
      <c r="O1001" s="255"/>
      <c r="P1001" s="255"/>
      <c r="Q1001" s="255"/>
      <c r="R1001" s="255"/>
      <c r="S1001" s="255"/>
      <c r="T1001" s="255"/>
      <c r="U1001" s="255"/>
      <c r="V1001" s="255"/>
      <c r="W1001" s="255"/>
      <c r="X1001" s="255"/>
      <c r="Y1001" s="255"/>
      <c r="Z1001" s="255"/>
      <c r="AA1001" s="255"/>
      <c r="AB1001" s="255"/>
      <c r="AC1001" s="255"/>
      <c r="AD1001" s="255"/>
      <c r="AE1001" s="255"/>
      <c r="AF1001" s="255"/>
      <c r="AG1001" s="255"/>
      <c r="AH1001" s="255"/>
      <c r="AI1001" s="255"/>
      <c r="AJ1001" s="255"/>
      <c r="AK1001" s="255"/>
      <c r="AL1001" s="255"/>
      <c r="AM1001" s="255"/>
      <c r="AN1001" s="255"/>
      <c r="AO1001" s="255"/>
      <c r="AP1001" s="255"/>
      <c r="AQ1001" s="255"/>
      <c r="AR1001" s="255"/>
      <c r="AS1001" s="255"/>
      <c r="AT1001" s="255"/>
      <c r="AU1001" s="255"/>
      <c r="AV1001" s="255"/>
      <c r="AW1001" s="255"/>
      <c r="AX1001" s="255"/>
      <c r="AY1001" s="255"/>
      <c r="AZ1001" s="255"/>
      <c r="BA1001" s="255"/>
      <c r="BB1001" s="255"/>
      <c r="BC1001" s="255"/>
      <c r="BD1001" s="255"/>
      <c r="BE1001" s="255"/>
      <c r="BF1001" s="255"/>
      <c r="BG1001" s="255"/>
      <c r="BH1001" s="255"/>
      <c r="BI1001" s="255"/>
      <c r="BJ1001" s="255"/>
      <c r="BK1001" s="255"/>
      <c r="BL1001" s="255"/>
      <c r="BM1001" s="255"/>
      <c r="BN1001" s="255"/>
      <c r="BO1001" s="255"/>
      <c r="BP1001" s="255"/>
      <c r="BQ1001" s="255"/>
      <c r="BR1001" s="255"/>
      <c r="BS1001" s="255"/>
      <c r="BT1001" s="255"/>
      <c r="BU1001" s="255"/>
      <c r="BV1001" s="255"/>
      <c r="BW1001" s="255"/>
      <c r="BX1001" s="255"/>
      <c r="BY1001" s="255"/>
      <c r="BZ1001" s="255"/>
      <c r="CA1001" s="255"/>
      <c r="CB1001" s="255"/>
      <c r="CC1001" s="255"/>
      <c r="CD1001" s="255"/>
      <c r="CE1001" s="255"/>
      <c r="CF1001" s="255"/>
      <c r="CG1001" s="255"/>
      <c r="CH1001" s="255"/>
      <c r="CI1001" s="255"/>
      <c r="CJ1001" s="255"/>
      <c r="CK1001" s="255"/>
      <c r="CL1001" s="255"/>
      <c r="CM1001" s="255"/>
      <c r="CN1001" s="255"/>
      <c r="CO1001" s="255"/>
      <c r="CP1001" s="255"/>
      <c r="CQ1001" s="255"/>
      <c r="CR1001" s="255"/>
      <c r="CS1001" s="255"/>
      <c r="CT1001" s="255"/>
      <c r="CU1001" s="255"/>
      <c r="CV1001" s="255"/>
      <c r="CW1001" s="255"/>
      <c r="CX1001" s="255"/>
      <c r="CY1001" s="255"/>
      <c r="CZ1001" s="255"/>
      <c r="DA1001" s="255"/>
      <c r="DB1001" s="255"/>
      <c r="DC1001" s="255"/>
      <c r="DD1001" s="255"/>
      <c r="DE1001" s="255"/>
      <c r="DF1001" s="255"/>
      <c r="DG1001" s="255"/>
      <c r="DH1001" s="255"/>
      <c r="DI1001" s="255"/>
      <c r="DJ1001" s="255"/>
      <c r="DK1001" s="255"/>
      <c r="DL1001" s="255"/>
      <c r="DM1001" s="255"/>
      <c r="DN1001" s="255"/>
      <c r="DO1001" s="255"/>
      <c r="DP1001" s="255"/>
      <c r="DQ1001" s="255"/>
      <c r="DR1001" s="255"/>
      <c r="DS1001" s="255"/>
      <c r="DT1001" s="255"/>
      <c r="DU1001" s="255"/>
      <c r="DV1001" s="255"/>
      <c r="DW1001" s="255"/>
      <c r="DX1001" s="255"/>
      <c r="DY1001" s="255"/>
      <c r="DZ1001" s="255"/>
      <c r="EA1001" s="255"/>
      <c r="EB1001" s="255"/>
      <c r="EC1001" s="255"/>
      <c r="ED1001" s="255"/>
      <c r="EE1001" s="255"/>
      <c r="EF1001" s="255"/>
      <c r="EG1001" s="255"/>
      <c r="EH1001" s="255"/>
      <c r="EI1001" s="255"/>
      <c r="EJ1001" s="255"/>
      <c r="EK1001" s="255"/>
    </row>
    <row r="1002" spans="1:141" ht="20.399999999999999" x14ac:dyDescent="0.2">
      <c r="A1002" s="40">
        <v>819</v>
      </c>
      <c r="B1002" s="55" t="s">
        <v>636</v>
      </c>
      <c r="C1002" s="54" t="s">
        <v>152</v>
      </c>
      <c r="D1002" s="19">
        <v>1</v>
      </c>
      <c r="E1002" s="307">
        <v>92225</v>
      </c>
      <c r="F1002" s="325">
        <f t="shared" si="22"/>
        <v>92225</v>
      </c>
    </row>
    <row r="1003" spans="1:141" x14ac:dyDescent="0.2">
      <c r="A1003" s="40">
        <v>820</v>
      </c>
      <c r="B1003" s="55" t="s">
        <v>637</v>
      </c>
      <c r="C1003" s="54" t="s">
        <v>152</v>
      </c>
      <c r="D1003" s="19">
        <v>1</v>
      </c>
      <c r="E1003" s="307">
        <v>126500</v>
      </c>
      <c r="F1003" s="325">
        <f t="shared" si="22"/>
        <v>126500</v>
      </c>
    </row>
    <row r="1004" spans="1:141" ht="30.6" x14ac:dyDescent="0.2">
      <c r="A1004" s="40">
        <v>821</v>
      </c>
      <c r="B1004" s="55" t="s">
        <v>638</v>
      </c>
      <c r="C1004" s="54" t="s">
        <v>152</v>
      </c>
      <c r="D1004" s="19">
        <v>1</v>
      </c>
      <c r="E1004" s="307">
        <v>257111</v>
      </c>
      <c r="F1004" s="325">
        <f t="shared" si="22"/>
        <v>257111</v>
      </c>
    </row>
    <row r="1005" spans="1:141" x14ac:dyDescent="0.2">
      <c r="A1005" s="40">
        <v>822</v>
      </c>
      <c r="B1005" s="55" t="s">
        <v>639</v>
      </c>
      <c r="C1005" s="54" t="s">
        <v>152</v>
      </c>
      <c r="D1005" s="19">
        <v>1</v>
      </c>
      <c r="E1005" s="307">
        <v>86313</v>
      </c>
      <c r="F1005" s="325">
        <f t="shared" si="22"/>
        <v>86313</v>
      </c>
    </row>
    <row r="1006" spans="1:141" x14ac:dyDescent="0.2">
      <c r="A1006" s="40">
        <v>823</v>
      </c>
      <c r="B1006" s="55" t="s">
        <v>640</v>
      </c>
      <c r="C1006" s="54" t="s">
        <v>154</v>
      </c>
      <c r="D1006" s="19">
        <v>1</v>
      </c>
      <c r="E1006" s="307">
        <v>78815</v>
      </c>
      <c r="F1006" s="325">
        <f t="shared" si="22"/>
        <v>78815</v>
      </c>
    </row>
    <row r="1007" spans="1:141" x14ac:dyDescent="0.2">
      <c r="A1007" s="40">
        <v>824</v>
      </c>
      <c r="B1007" s="55" t="s">
        <v>641</v>
      </c>
      <c r="C1007" s="54" t="s">
        <v>154</v>
      </c>
      <c r="D1007" s="19">
        <v>1</v>
      </c>
      <c r="E1007" s="307">
        <v>57210</v>
      </c>
      <c r="F1007" s="325">
        <f t="shared" si="22"/>
        <v>57210</v>
      </c>
    </row>
    <row r="1008" spans="1:141" x14ac:dyDescent="0.2">
      <c r="A1008" s="40">
        <v>825</v>
      </c>
      <c r="B1008" s="55" t="s">
        <v>642</v>
      </c>
      <c r="C1008" s="54" t="s">
        <v>154</v>
      </c>
      <c r="D1008" s="19">
        <v>1</v>
      </c>
      <c r="E1008" s="307">
        <v>163166</v>
      </c>
      <c r="F1008" s="325">
        <f t="shared" si="22"/>
        <v>163166</v>
      </c>
    </row>
    <row r="1009" spans="1:141" s="45" customFormat="1" ht="17.399999999999999" customHeight="1" x14ac:dyDescent="0.2">
      <c r="A1009" s="334" t="s">
        <v>643</v>
      </c>
      <c r="B1009" s="335"/>
      <c r="C1009" s="43"/>
      <c r="D1009" s="124"/>
      <c r="E1009" s="312"/>
      <c r="F1009" s="325">
        <f t="shared" si="22"/>
        <v>0</v>
      </c>
      <c r="G1009" s="255"/>
      <c r="H1009" s="255"/>
      <c r="I1009" s="255"/>
      <c r="J1009" s="255"/>
      <c r="K1009" s="255"/>
      <c r="L1009" s="255"/>
      <c r="M1009" s="255"/>
      <c r="N1009" s="255"/>
      <c r="O1009" s="255"/>
      <c r="P1009" s="255"/>
      <c r="Q1009" s="255"/>
      <c r="R1009" s="255"/>
      <c r="S1009" s="255"/>
      <c r="T1009" s="255"/>
      <c r="U1009" s="255"/>
      <c r="V1009" s="255"/>
      <c r="W1009" s="255"/>
      <c r="X1009" s="255"/>
      <c r="Y1009" s="255"/>
      <c r="Z1009" s="255"/>
      <c r="AA1009" s="255"/>
      <c r="AB1009" s="255"/>
      <c r="AC1009" s="255"/>
      <c r="AD1009" s="255"/>
      <c r="AE1009" s="255"/>
      <c r="AF1009" s="255"/>
      <c r="AG1009" s="255"/>
      <c r="AH1009" s="255"/>
      <c r="AI1009" s="255"/>
      <c r="AJ1009" s="255"/>
      <c r="AK1009" s="255"/>
      <c r="AL1009" s="255"/>
      <c r="AM1009" s="255"/>
      <c r="AN1009" s="255"/>
      <c r="AO1009" s="255"/>
      <c r="AP1009" s="255"/>
      <c r="AQ1009" s="255"/>
      <c r="AR1009" s="255"/>
      <c r="AS1009" s="255"/>
      <c r="AT1009" s="255"/>
      <c r="AU1009" s="255"/>
      <c r="AV1009" s="255"/>
      <c r="AW1009" s="255"/>
      <c r="AX1009" s="255"/>
      <c r="AY1009" s="255"/>
      <c r="AZ1009" s="255"/>
      <c r="BA1009" s="255"/>
      <c r="BB1009" s="255"/>
      <c r="BC1009" s="255"/>
      <c r="BD1009" s="255"/>
      <c r="BE1009" s="255"/>
      <c r="BF1009" s="255"/>
      <c r="BG1009" s="255"/>
      <c r="BH1009" s="255"/>
      <c r="BI1009" s="255"/>
      <c r="BJ1009" s="255"/>
      <c r="BK1009" s="255"/>
      <c r="BL1009" s="255"/>
      <c r="BM1009" s="255"/>
      <c r="BN1009" s="255"/>
      <c r="BO1009" s="255"/>
      <c r="BP1009" s="255"/>
      <c r="BQ1009" s="255"/>
      <c r="BR1009" s="255"/>
      <c r="BS1009" s="255"/>
      <c r="BT1009" s="255"/>
      <c r="BU1009" s="255"/>
      <c r="BV1009" s="255"/>
      <c r="BW1009" s="255"/>
      <c r="BX1009" s="255"/>
      <c r="BY1009" s="255"/>
      <c r="BZ1009" s="255"/>
      <c r="CA1009" s="255"/>
      <c r="CB1009" s="255"/>
      <c r="CC1009" s="255"/>
      <c r="CD1009" s="255"/>
      <c r="CE1009" s="255"/>
      <c r="CF1009" s="255"/>
      <c r="CG1009" s="255"/>
      <c r="CH1009" s="255"/>
      <c r="CI1009" s="255"/>
      <c r="CJ1009" s="255"/>
      <c r="CK1009" s="255"/>
      <c r="CL1009" s="255"/>
      <c r="CM1009" s="255"/>
      <c r="CN1009" s="255"/>
      <c r="CO1009" s="255"/>
      <c r="CP1009" s="255"/>
      <c r="CQ1009" s="255"/>
      <c r="CR1009" s="255"/>
      <c r="CS1009" s="255"/>
      <c r="CT1009" s="255"/>
      <c r="CU1009" s="255"/>
      <c r="CV1009" s="255"/>
      <c r="CW1009" s="255"/>
      <c r="CX1009" s="255"/>
      <c r="CY1009" s="255"/>
      <c r="CZ1009" s="255"/>
      <c r="DA1009" s="255"/>
      <c r="DB1009" s="255"/>
      <c r="DC1009" s="255"/>
      <c r="DD1009" s="255"/>
      <c r="DE1009" s="255"/>
      <c r="DF1009" s="255"/>
      <c r="DG1009" s="255"/>
      <c r="DH1009" s="255"/>
      <c r="DI1009" s="255"/>
      <c r="DJ1009" s="255"/>
      <c r="DK1009" s="255"/>
      <c r="DL1009" s="255"/>
      <c r="DM1009" s="255"/>
      <c r="DN1009" s="255"/>
      <c r="DO1009" s="255"/>
      <c r="DP1009" s="255"/>
      <c r="DQ1009" s="255"/>
      <c r="DR1009" s="255"/>
      <c r="DS1009" s="255"/>
      <c r="DT1009" s="255"/>
      <c r="DU1009" s="255"/>
      <c r="DV1009" s="255"/>
      <c r="DW1009" s="255"/>
      <c r="DX1009" s="255"/>
      <c r="DY1009" s="255"/>
      <c r="DZ1009" s="255"/>
      <c r="EA1009" s="255"/>
      <c r="EB1009" s="255"/>
      <c r="EC1009" s="255"/>
      <c r="ED1009" s="255"/>
      <c r="EE1009" s="255"/>
      <c r="EF1009" s="255"/>
      <c r="EG1009" s="255"/>
      <c r="EH1009" s="255"/>
      <c r="EI1009" s="255"/>
      <c r="EJ1009" s="255"/>
      <c r="EK1009" s="255"/>
    </row>
    <row r="1010" spans="1:141" ht="20.399999999999999" x14ac:dyDescent="0.2">
      <c r="A1010" s="40">
        <v>826</v>
      </c>
      <c r="B1010" s="55" t="s">
        <v>644</v>
      </c>
      <c r="C1010" s="54" t="s">
        <v>153</v>
      </c>
      <c r="D1010" s="19">
        <v>1</v>
      </c>
      <c r="E1010" s="307">
        <v>374656</v>
      </c>
      <c r="F1010" s="325">
        <f t="shared" si="22"/>
        <v>374656</v>
      </c>
    </row>
    <row r="1011" spans="1:141" ht="40.799999999999997" x14ac:dyDescent="0.2">
      <c r="A1011" s="40">
        <v>827</v>
      </c>
      <c r="B1011" s="55" t="s">
        <v>645</v>
      </c>
      <c r="C1011" s="54" t="s">
        <v>153</v>
      </c>
      <c r="D1011" s="19">
        <v>1</v>
      </c>
      <c r="E1011" s="307">
        <v>212202</v>
      </c>
      <c r="F1011" s="325">
        <f t="shared" si="22"/>
        <v>212202</v>
      </c>
    </row>
    <row r="1012" spans="1:141" x14ac:dyDescent="0.2">
      <c r="A1012" s="40">
        <v>828</v>
      </c>
      <c r="B1012" s="55" t="s">
        <v>646</v>
      </c>
      <c r="C1012" s="54" t="s">
        <v>153</v>
      </c>
      <c r="D1012" s="19">
        <v>1</v>
      </c>
      <c r="E1012" s="307">
        <v>93229</v>
      </c>
      <c r="F1012" s="325">
        <f t="shared" si="22"/>
        <v>93229</v>
      </c>
    </row>
    <row r="1013" spans="1:141" ht="40.799999999999997" x14ac:dyDescent="0.2">
      <c r="A1013" s="40">
        <v>829</v>
      </c>
      <c r="B1013" s="55" t="s">
        <v>647</v>
      </c>
      <c r="C1013" s="54" t="s">
        <v>153</v>
      </c>
      <c r="D1013" s="19">
        <v>1</v>
      </c>
      <c r="E1013" s="307">
        <v>89596</v>
      </c>
      <c r="F1013" s="325">
        <f t="shared" si="22"/>
        <v>89596</v>
      </c>
    </row>
    <row r="1014" spans="1:141" ht="40.799999999999997" x14ac:dyDescent="0.2">
      <c r="A1014" s="40">
        <v>830</v>
      </c>
      <c r="B1014" s="55" t="s">
        <v>648</v>
      </c>
      <c r="C1014" s="54" t="s">
        <v>153</v>
      </c>
      <c r="D1014" s="19">
        <v>1</v>
      </c>
      <c r="E1014" s="307">
        <v>113065</v>
      </c>
      <c r="F1014" s="325">
        <f t="shared" si="22"/>
        <v>113065</v>
      </c>
    </row>
    <row r="1015" spans="1:141" ht="30.6" x14ac:dyDescent="0.2">
      <c r="A1015" s="40">
        <v>831</v>
      </c>
      <c r="B1015" s="55" t="s">
        <v>649</v>
      </c>
      <c r="C1015" s="54" t="s">
        <v>153</v>
      </c>
      <c r="D1015" s="19">
        <v>1</v>
      </c>
      <c r="E1015" s="307">
        <v>378881</v>
      </c>
      <c r="F1015" s="325">
        <f t="shared" si="22"/>
        <v>378881</v>
      </c>
    </row>
    <row r="1016" spans="1:141" ht="30.6" x14ac:dyDescent="0.2">
      <c r="A1016" s="40">
        <v>832</v>
      </c>
      <c r="B1016" s="55" t="s">
        <v>650</v>
      </c>
      <c r="C1016" s="54" t="s">
        <v>153</v>
      </c>
      <c r="D1016" s="19">
        <v>1</v>
      </c>
      <c r="E1016" s="307">
        <v>304012</v>
      </c>
      <c r="F1016" s="325">
        <f t="shared" si="22"/>
        <v>304012</v>
      </c>
    </row>
    <row r="1017" spans="1:141" ht="30.6" x14ac:dyDescent="0.2">
      <c r="A1017" s="40">
        <v>833</v>
      </c>
      <c r="B1017" s="55" t="s">
        <v>651</v>
      </c>
      <c r="C1017" s="54" t="s">
        <v>153</v>
      </c>
      <c r="D1017" s="19">
        <v>1</v>
      </c>
      <c r="E1017" s="307">
        <v>327589</v>
      </c>
      <c r="F1017" s="325">
        <f t="shared" si="22"/>
        <v>327589</v>
      </c>
    </row>
    <row r="1018" spans="1:141" ht="30.6" x14ac:dyDescent="0.2">
      <c r="A1018" s="40">
        <v>834</v>
      </c>
      <c r="B1018" s="55" t="s">
        <v>652</v>
      </c>
      <c r="C1018" s="54" t="s">
        <v>153</v>
      </c>
      <c r="D1018" s="19">
        <v>1</v>
      </c>
      <c r="E1018" s="307">
        <v>304365</v>
      </c>
      <c r="F1018" s="325">
        <f t="shared" si="22"/>
        <v>304365</v>
      </c>
    </row>
    <row r="1019" spans="1:141" ht="30.6" x14ac:dyDescent="0.2">
      <c r="A1019" s="40">
        <v>835</v>
      </c>
      <c r="B1019" s="55" t="s">
        <v>653</v>
      </c>
      <c r="C1019" s="54" t="s">
        <v>153</v>
      </c>
      <c r="D1019" s="19">
        <v>1</v>
      </c>
      <c r="E1019" s="307">
        <v>363970</v>
      </c>
      <c r="F1019" s="325">
        <f t="shared" si="22"/>
        <v>363970</v>
      </c>
    </row>
    <row r="1020" spans="1:141" ht="30.6" x14ac:dyDescent="0.2">
      <c r="A1020" s="40">
        <v>836</v>
      </c>
      <c r="B1020" s="55" t="s">
        <v>654</v>
      </c>
      <c r="C1020" s="54" t="s">
        <v>153</v>
      </c>
      <c r="D1020" s="19">
        <v>1</v>
      </c>
      <c r="E1020" s="307">
        <v>570789</v>
      </c>
      <c r="F1020" s="325">
        <f t="shared" si="22"/>
        <v>570789</v>
      </c>
    </row>
    <row r="1021" spans="1:141" ht="30.6" x14ac:dyDescent="0.2">
      <c r="A1021" s="40">
        <v>837</v>
      </c>
      <c r="B1021" s="55" t="s">
        <v>655</v>
      </c>
      <c r="C1021" s="54" t="s">
        <v>153</v>
      </c>
      <c r="D1021" s="19">
        <v>1</v>
      </c>
      <c r="E1021" s="307">
        <v>302227</v>
      </c>
      <c r="F1021" s="325">
        <f t="shared" si="22"/>
        <v>302227</v>
      </c>
    </row>
    <row r="1022" spans="1:141" ht="40.799999999999997" x14ac:dyDescent="0.2">
      <c r="A1022" s="40">
        <v>838</v>
      </c>
      <c r="B1022" s="55" t="s">
        <v>656</v>
      </c>
      <c r="C1022" s="54" t="s">
        <v>153</v>
      </c>
      <c r="D1022" s="19">
        <v>1</v>
      </c>
      <c r="E1022" s="307">
        <v>407307</v>
      </c>
      <c r="F1022" s="325">
        <f t="shared" si="22"/>
        <v>407307</v>
      </c>
    </row>
    <row r="1023" spans="1:141" ht="30.6" x14ac:dyDescent="0.2">
      <c r="A1023" s="40">
        <v>839</v>
      </c>
      <c r="B1023" s="55" t="s">
        <v>657</v>
      </c>
      <c r="C1023" s="54" t="s">
        <v>153</v>
      </c>
      <c r="D1023" s="19">
        <v>1</v>
      </c>
      <c r="E1023" s="307">
        <v>440911</v>
      </c>
      <c r="F1023" s="325">
        <f t="shared" si="22"/>
        <v>440911</v>
      </c>
    </row>
    <row r="1024" spans="1:141" ht="20.399999999999999" x14ac:dyDescent="0.2">
      <c r="A1024" s="40">
        <v>840</v>
      </c>
      <c r="B1024" s="55" t="s">
        <v>658</v>
      </c>
      <c r="C1024" s="54" t="s">
        <v>153</v>
      </c>
      <c r="D1024" s="19">
        <v>1</v>
      </c>
      <c r="E1024" s="307">
        <v>718499</v>
      </c>
      <c r="F1024" s="325">
        <f t="shared" si="22"/>
        <v>718499</v>
      </c>
    </row>
    <row r="1025" spans="1:6" ht="30.6" x14ac:dyDescent="0.2">
      <c r="A1025" s="40">
        <v>841</v>
      </c>
      <c r="B1025" s="55" t="s">
        <v>659</v>
      </c>
      <c r="C1025" s="54" t="s">
        <v>153</v>
      </c>
      <c r="D1025" s="19">
        <v>1</v>
      </c>
      <c r="E1025" s="307">
        <v>63751</v>
      </c>
      <c r="F1025" s="325">
        <f t="shared" si="22"/>
        <v>63751</v>
      </c>
    </row>
    <row r="1026" spans="1:6" ht="30.6" x14ac:dyDescent="0.2">
      <c r="A1026" s="40">
        <v>842</v>
      </c>
      <c r="B1026" s="55" t="s">
        <v>660</v>
      </c>
      <c r="C1026" s="54" t="s">
        <v>153</v>
      </c>
      <c r="D1026" s="19">
        <v>1</v>
      </c>
      <c r="E1026" s="307">
        <v>46508</v>
      </c>
      <c r="F1026" s="325">
        <f t="shared" si="22"/>
        <v>46508</v>
      </c>
    </row>
    <row r="1027" spans="1:6" ht="30.6" x14ac:dyDescent="0.2">
      <c r="A1027" s="40">
        <v>843</v>
      </c>
      <c r="B1027" s="55" t="s">
        <v>661</v>
      </c>
      <c r="C1027" s="54" t="s">
        <v>153</v>
      </c>
      <c r="D1027" s="19">
        <v>1</v>
      </c>
      <c r="E1027" s="307">
        <v>39011</v>
      </c>
      <c r="F1027" s="325">
        <f t="shared" si="22"/>
        <v>39011</v>
      </c>
    </row>
    <row r="1028" spans="1:6" ht="20.399999999999999" x14ac:dyDescent="0.2">
      <c r="A1028" s="40">
        <v>844</v>
      </c>
      <c r="B1028" s="55" t="s">
        <v>662</v>
      </c>
      <c r="C1028" s="54" t="s">
        <v>153</v>
      </c>
      <c r="D1028" s="19">
        <v>1</v>
      </c>
      <c r="E1028" s="307">
        <v>589862</v>
      </c>
      <c r="F1028" s="325">
        <f t="shared" si="22"/>
        <v>589862</v>
      </c>
    </row>
    <row r="1029" spans="1:6" ht="20.399999999999999" x14ac:dyDescent="0.2">
      <c r="A1029" s="40">
        <v>845</v>
      </c>
      <c r="B1029" s="55" t="s">
        <v>663</v>
      </c>
      <c r="C1029" s="54" t="s">
        <v>153</v>
      </c>
      <c r="D1029" s="19">
        <v>1</v>
      </c>
      <c r="E1029" s="307">
        <v>441709</v>
      </c>
      <c r="F1029" s="325">
        <f t="shared" si="22"/>
        <v>441709</v>
      </c>
    </row>
    <row r="1030" spans="1:6" ht="20.399999999999999" x14ac:dyDescent="0.2">
      <c r="A1030" s="40">
        <v>846</v>
      </c>
      <c r="B1030" s="55" t="s">
        <v>664</v>
      </c>
      <c r="C1030" s="54" t="s">
        <v>153</v>
      </c>
      <c r="D1030" s="19">
        <v>1</v>
      </c>
      <c r="E1030" s="307">
        <v>385370</v>
      </c>
      <c r="F1030" s="325">
        <f t="shared" si="22"/>
        <v>385370</v>
      </c>
    </row>
    <row r="1031" spans="1:6" ht="20.399999999999999" x14ac:dyDescent="0.2">
      <c r="A1031" s="40">
        <v>847</v>
      </c>
      <c r="B1031" s="55" t="s">
        <v>665</v>
      </c>
      <c r="C1031" s="54" t="s">
        <v>153</v>
      </c>
      <c r="D1031" s="19">
        <v>1</v>
      </c>
      <c r="E1031" s="307">
        <v>120826</v>
      </c>
      <c r="F1031" s="325">
        <f t="shared" si="22"/>
        <v>120826</v>
      </c>
    </row>
    <row r="1032" spans="1:6" ht="20.399999999999999" x14ac:dyDescent="0.2">
      <c r="A1032" s="40">
        <v>848</v>
      </c>
      <c r="B1032" s="55" t="s">
        <v>666</v>
      </c>
      <c r="C1032" s="54" t="s">
        <v>153</v>
      </c>
      <c r="D1032" s="19">
        <v>1</v>
      </c>
      <c r="E1032" s="307">
        <v>133720</v>
      </c>
      <c r="F1032" s="325">
        <f t="shared" si="22"/>
        <v>133720</v>
      </c>
    </row>
    <row r="1033" spans="1:6" ht="20.399999999999999" x14ac:dyDescent="0.2">
      <c r="A1033" s="40">
        <v>849</v>
      </c>
      <c r="B1033" s="55" t="s">
        <v>667</v>
      </c>
      <c r="C1033" s="54" t="s">
        <v>153</v>
      </c>
      <c r="D1033" s="19">
        <v>1</v>
      </c>
      <c r="E1033" s="307">
        <v>127699</v>
      </c>
      <c r="F1033" s="325">
        <f t="shared" si="22"/>
        <v>127699</v>
      </c>
    </row>
    <row r="1034" spans="1:6" ht="20.399999999999999" x14ac:dyDescent="0.2">
      <c r="A1034" s="40">
        <v>850</v>
      </c>
      <c r="B1034" s="55" t="s">
        <v>668</v>
      </c>
      <c r="C1034" s="54" t="s">
        <v>153</v>
      </c>
      <c r="D1034" s="19">
        <v>1</v>
      </c>
      <c r="E1034" s="307">
        <v>119625</v>
      </c>
      <c r="F1034" s="325">
        <f t="shared" si="22"/>
        <v>119625</v>
      </c>
    </row>
    <row r="1035" spans="1:6" ht="20.399999999999999" x14ac:dyDescent="0.2">
      <c r="A1035" s="40">
        <v>851</v>
      </c>
      <c r="B1035" s="55" t="s">
        <v>669</v>
      </c>
      <c r="C1035" s="54" t="s">
        <v>153</v>
      </c>
      <c r="D1035" s="19">
        <v>1</v>
      </c>
      <c r="E1035" s="307">
        <v>132687</v>
      </c>
      <c r="F1035" s="325">
        <f t="shared" si="22"/>
        <v>132687</v>
      </c>
    </row>
    <row r="1036" spans="1:6" ht="20.399999999999999" x14ac:dyDescent="0.2">
      <c r="A1036" s="40">
        <v>852</v>
      </c>
      <c r="B1036" s="55" t="s">
        <v>670</v>
      </c>
      <c r="C1036" s="54" t="s">
        <v>153</v>
      </c>
      <c r="D1036" s="19">
        <v>1</v>
      </c>
      <c r="E1036" s="307">
        <v>136324</v>
      </c>
      <c r="F1036" s="325">
        <f t="shared" si="22"/>
        <v>136324</v>
      </c>
    </row>
    <row r="1037" spans="1:6" ht="20.399999999999999" x14ac:dyDescent="0.2">
      <c r="A1037" s="40">
        <v>853</v>
      </c>
      <c r="B1037" s="55" t="s">
        <v>671</v>
      </c>
      <c r="C1037" s="54" t="s">
        <v>153</v>
      </c>
      <c r="D1037" s="19">
        <v>1</v>
      </c>
      <c r="E1037" s="307">
        <v>124665</v>
      </c>
      <c r="F1037" s="325">
        <f t="shared" si="22"/>
        <v>124665</v>
      </c>
    </row>
    <row r="1038" spans="1:6" ht="20.399999999999999" x14ac:dyDescent="0.2">
      <c r="A1038" s="40">
        <v>854</v>
      </c>
      <c r="B1038" s="55" t="s">
        <v>672</v>
      </c>
      <c r="C1038" s="54" t="s">
        <v>153</v>
      </c>
      <c r="D1038" s="19">
        <v>1</v>
      </c>
      <c r="E1038" s="307">
        <v>124500</v>
      </c>
      <c r="F1038" s="325">
        <f t="shared" si="22"/>
        <v>124500</v>
      </c>
    </row>
    <row r="1039" spans="1:6" x14ac:dyDescent="0.2">
      <c r="A1039" s="40">
        <v>855</v>
      </c>
      <c r="B1039" s="55" t="s">
        <v>673</v>
      </c>
      <c r="C1039" s="54" t="s">
        <v>153</v>
      </c>
      <c r="D1039" s="19">
        <v>1</v>
      </c>
      <c r="E1039" s="307">
        <v>127118</v>
      </c>
      <c r="F1039" s="325">
        <f t="shared" ref="F1039:F1074" si="23">ROUND(E1039,0)</f>
        <v>127118</v>
      </c>
    </row>
    <row r="1040" spans="1:6" x14ac:dyDescent="0.2">
      <c r="A1040" s="40">
        <v>856</v>
      </c>
      <c r="B1040" s="55" t="s">
        <v>674</v>
      </c>
      <c r="C1040" s="54" t="s">
        <v>153</v>
      </c>
      <c r="D1040" s="19">
        <v>1</v>
      </c>
      <c r="E1040" s="307">
        <v>141726</v>
      </c>
      <c r="F1040" s="325">
        <f t="shared" si="23"/>
        <v>141726</v>
      </c>
    </row>
    <row r="1041" spans="1:141" x14ac:dyDescent="0.2">
      <c r="A1041" s="40">
        <v>857</v>
      </c>
      <c r="B1041" s="55" t="s">
        <v>675</v>
      </c>
      <c r="C1041" s="54" t="s">
        <v>153</v>
      </c>
      <c r="D1041" s="19">
        <v>1</v>
      </c>
      <c r="E1041" s="307">
        <v>130601</v>
      </c>
      <c r="F1041" s="325">
        <f t="shared" si="23"/>
        <v>130601</v>
      </c>
    </row>
    <row r="1042" spans="1:141" x14ac:dyDescent="0.2">
      <c r="A1042" s="40">
        <v>858</v>
      </c>
      <c r="B1042" s="55" t="s">
        <v>676</v>
      </c>
      <c r="C1042" s="54" t="s">
        <v>677</v>
      </c>
      <c r="D1042" s="19">
        <v>1</v>
      </c>
      <c r="E1042" s="307">
        <v>13034</v>
      </c>
      <c r="F1042" s="325">
        <f t="shared" si="23"/>
        <v>13034</v>
      </c>
    </row>
    <row r="1043" spans="1:141" x14ac:dyDescent="0.2">
      <c r="A1043" s="40">
        <v>859</v>
      </c>
      <c r="B1043" s="55" t="s">
        <v>678</v>
      </c>
      <c r="C1043" s="54" t="s">
        <v>677</v>
      </c>
      <c r="D1043" s="19">
        <v>1</v>
      </c>
      <c r="E1043" s="307">
        <v>9453</v>
      </c>
      <c r="F1043" s="325">
        <f t="shared" si="23"/>
        <v>9453</v>
      </c>
    </row>
    <row r="1044" spans="1:141" x14ac:dyDescent="0.2">
      <c r="A1044" s="40">
        <v>860</v>
      </c>
      <c r="B1044" s="55" t="s">
        <v>679</v>
      </c>
      <c r="C1044" s="54" t="s">
        <v>677</v>
      </c>
      <c r="D1044" s="19">
        <v>1</v>
      </c>
      <c r="E1044" s="307">
        <v>18824</v>
      </c>
      <c r="F1044" s="325">
        <f t="shared" si="23"/>
        <v>18824</v>
      </c>
    </row>
    <row r="1045" spans="1:141" x14ac:dyDescent="0.2">
      <c r="A1045" s="40">
        <v>861</v>
      </c>
      <c r="B1045" s="55" t="s">
        <v>680</v>
      </c>
      <c r="C1045" s="54" t="s">
        <v>677</v>
      </c>
      <c r="D1045" s="19">
        <v>1</v>
      </c>
      <c r="E1045" s="307">
        <v>13213</v>
      </c>
      <c r="F1045" s="325">
        <f t="shared" si="23"/>
        <v>13213</v>
      </c>
    </row>
    <row r="1046" spans="1:141" x14ac:dyDescent="0.2">
      <c r="A1046" s="40">
        <v>862</v>
      </c>
      <c r="B1046" s="55" t="s">
        <v>681</v>
      </c>
      <c r="C1046" s="54" t="s">
        <v>677</v>
      </c>
      <c r="D1046" s="19">
        <v>1</v>
      </c>
      <c r="E1046" s="307">
        <v>10769</v>
      </c>
      <c r="F1046" s="325">
        <f t="shared" si="23"/>
        <v>10769</v>
      </c>
    </row>
    <row r="1047" spans="1:141" x14ac:dyDescent="0.2">
      <c r="A1047" s="40">
        <v>863</v>
      </c>
      <c r="B1047" s="55" t="s">
        <v>682</v>
      </c>
      <c r="C1047" s="54" t="s">
        <v>677</v>
      </c>
      <c r="D1047" s="19">
        <v>1</v>
      </c>
      <c r="E1047" s="307">
        <v>12005</v>
      </c>
      <c r="F1047" s="325">
        <f t="shared" si="23"/>
        <v>12005</v>
      </c>
    </row>
    <row r="1048" spans="1:141" x14ac:dyDescent="0.2">
      <c r="A1048" s="40">
        <v>864</v>
      </c>
      <c r="B1048" s="55" t="s">
        <v>683</v>
      </c>
      <c r="C1048" s="54" t="s">
        <v>677</v>
      </c>
      <c r="D1048" s="19">
        <v>1</v>
      </c>
      <c r="E1048" s="307">
        <v>17803</v>
      </c>
      <c r="F1048" s="325">
        <f t="shared" si="23"/>
        <v>17803</v>
      </c>
    </row>
    <row r="1049" spans="1:141" x14ac:dyDescent="0.2">
      <c r="A1049" s="40">
        <v>865</v>
      </c>
      <c r="B1049" s="55" t="s">
        <v>684</v>
      </c>
      <c r="C1049" s="54" t="s">
        <v>677</v>
      </c>
      <c r="D1049" s="19">
        <v>1</v>
      </c>
      <c r="E1049" s="307">
        <v>21341</v>
      </c>
      <c r="F1049" s="325">
        <f t="shared" si="23"/>
        <v>21341</v>
      </c>
    </row>
    <row r="1050" spans="1:141" x14ac:dyDescent="0.2">
      <c r="A1050" s="40">
        <v>866</v>
      </c>
      <c r="B1050" s="55" t="s">
        <v>685</v>
      </c>
      <c r="C1050" s="54" t="s">
        <v>677</v>
      </c>
      <c r="D1050" s="19">
        <v>1</v>
      </c>
      <c r="E1050" s="307">
        <v>35329</v>
      </c>
      <c r="F1050" s="325">
        <f t="shared" si="23"/>
        <v>35329</v>
      </c>
    </row>
    <row r="1051" spans="1:141" x14ac:dyDescent="0.2">
      <c r="A1051" s="40">
        <v>867</v>
      </c>
      <c r="B1051" s="55" t="s">
        <v>686</v>
      </c>
      <c r="C1051" s="54" t="s">
        <v>677</v>
      </c>
      <c r="D1051" s="19">
        <v>1</v>
      </c>
      <c r="E1051" s="307">
        <v>48501</v>
      </c>
      <c r="F1051" s="325">
        <f t="shared" si="23"/>
        <v>48501</v>
      </c>
    </row>
    <row r="1052" spans="1:141" x14ac:dyDescent="0.2">
      <c r="A1052" s="40">
        <v>868</v>
      </c>
      <c r="B1052" s="55" t="s">
        <v>687</v>
      </c>
      <c r="C1052" s="54" t="s">
        <v>153</v>
      </c>
      <c r="D1052" s="19">
        <v>1</v>
      </c>
      <c r="E1052" s="307">
        <v>890598</v>
      </c>
      <c r="F1052" s="325">
        <f t="shared" si="23"/>
        <v>890598</v>
      </c>
    </row>
    <row r="1053" spans="1:141" s="45" customFormat="1" ht="17.399999999999999" customHeight="1" x14ac:dyDescent="0.2">
      <c r="A1053" s="334" t="s">
        <v>688</v>
      </c>
      <c r="B1053" s="335"/>
      <c r="C1053" s="43"/>
      <c r="D1053" s="124"/>
      <c r="E1053" s="312"/>
      <c r="F1053" s="325">
        <f t="shared" si="23"/>
        <v>0</v>
      </c>
      <c r="G1053" s="255"/>
      <c r="H1053" s="255"/>
      <c r="I1053" s="255"/>
      <c r="J1053" s="255"/>
      <c r="K1053" s="255"/>
      <c r="L1053" s="255"/>
      <c r="M1053" s="255"/>
      <c r="N1053" s="255"/>
      <c r="O1053" s="255"/>
      <c r="P1053" s="255"/>
      <c r="Q1053" s="255"/>
      <c r="R1053" s="255"/>
      <c r="S1053" s="255"/>
      <c r="T1053" s="255"/>
      <c r="U1053" s="255"/>
      <c r="V1053" s="255"/>
      <c r="W1053" s="255"/>
      <c r="X1053" s="255"/>
      <c r="Y1053" s="255"/>
      <c r="Z1053" s="255"/>
      <c r="AA1053" s="255"/>
      <c r="AB1053" s="255"/>
      <c r="AC1053" s="255"/>
      <c r="AD1053" s="255"/>
      <c r="AE1053" s="255"/>
      <c r="AF1053" s="255"/>
      <c r="AG1053" s="255"/>
      <c r="AH1053" s="255"/>
      <c r="AI1053" s="255"/>
      <c r="AJ1053" s="255"/>
      <c r="AK1053" s="255"/>
      <c r="AL1053" s="255"/>
      <c r="AM1053" s="255"/>
      <c r="AN1053" s="255"/>
      <c r="AO1053" s="255"/>
      <c r="AP1053" s="255"/>
      <c r="AQ1053" s="255"/>
      <c r="AR1053" s="255"/>
      <c r="AS1053" s="255"/>
      <c r="AT1053" s="255"/>
      <c r="AU1053" s="255"/>
      <c r="AV1053" s="255"/>
      <c r="AW1053" s="255"/>
      <c r="AX1053" s="255"/>
      <c r="AY1053" s="255"/>
      <c r="AZ1053" s="255"/>
      <c r="BA1053" s="255"/>
      <c r="BB1053" s="255"/>
      <c r="BC1053" s="255"/>
      <c r="BD1053" s="255"/>
      <c r="BE1053" s="255"/>
      <c r="BF1053" s="255"/>
      <c r="BG1053" s="255"/>
      <c r="BH1053" s="255"/>
      <c r="BI1053" s="255"/>
      <c r="BJ1053" s="255"/>
      <c r="BK1053" s="255"/>
      <c r="BL1053" s="255"/>
      <c r="BM1053" s="255"/>
      <c r="BN1053" s="255"/>
      <c r="BO1053" s="255"/>
      <c r="BP1053" s="255"/>
      <c r="BQ1053" s="255"/>
      <c r="BR1053" s="255"/>
      <c r="BS1053" s="255"/>
      <c r="BT1053" s="255"/>
      <c r="BU1053" s="255"/>
      <c r="BV1053" s="255"/>
      <c r="BW1053" s="255"/>
      <c r="BX1053" s="255"/>
      <c r="BY1053" s="255"/>
      <c r="BZ1053" s="255"/>
      <c r="CA1053" s="255"/>
      <c r="CB1053" s="255"/>
      <c r="CC1053" s="255"/>
      <c r="CD1053" s="255"/>
      <c r="CE1053" s="255"/>
      <c r="CF1053" s="255"/>
      <c r="CG1053" s="255"/>
      <c r="CH1053" s="255"/>
      <c r="CI1053" s="255"/>
      <c r="CJ1053" s="255"/>
      <c r="CK1053" s="255"/>
      <c r="CL1053" s="255"/>
      <c r="CM1053" s="255"/>
      <c r="CN1053" s="255"/>
      <c r="CO1053" s="255"/>
      <c r="CP1053" s="255"/>
      <c r="CQ1053" s="255"/>
      <c r="CR1053" s="255"/>
      <c r="CS1053" s="255"/>
      <c r="CT1053" s="255"/>
      <c r="CU1053" s="255"/>
      <c r="CV1053" s="255"/>
      <c r="CW1053" s="255"/>
      <c r="CX1053" s="255"/>
      <c r="CY1053" s="255"/>
      <c r="CZ1053" s="255"/>
      <c r="DA1053" s="255"/>
      <c r="DB1053" s="255"/>
      <c r="DC1053" s="255"/>
      <c r="DD1053" s="255"/>
      <c r="DE1053" s="255"/>
      <c r="DF1053" s="255"/>
      <c r="DG1053" s="255"/>
      <c r="DH1053" s="255"/>
      <c r="DI1053" s="255"/>
      <c r="DJ1053" s="255"/>
      <c r="DK1053" s="255"/>
      <c r="DL1053" s="255"/>
      <c r="DM1053" s="255"/>
      <c r="DN1053" s="255"/>
      <c r="DO1053" s="255"/>
      <c r="DP1053" s="255"/>
      <c r="DQ1053" s="255"/>
      <c r="DR1053" s="255"/>
      <c r="DS1053" s="255"/>
      <c r="DT1053" s="255"/>
      <c r="DU1053" s="255"/>
      <c r="DV1053" s="255"/>
      <c r="DW1053" s="255"/>
      <c r="DX1053" s="255"/>
      <c r="DY1053" s="255"/>
      <c r="DZ1053" s="255"/>
      <c r="EA1053" s="255"/>
      <c r="EB1053" s="255"/>
      <c r="EC1053" s="255"/>
      <c r="ED1053" s="255"/>
      <c r="EE1053" s="255"/>
      <c r="EF1053" s="255"/>
      <c r="EG1053" s="255"/>
      <c r="EH1053" s="255"/>
      <c r="EI1053" s="255"/>
      <c r="EJ1053" s="255"/>
      <c r="EK1053" s="255"/>
    </row>
    <row r="1054" spans="1:141" x14ac:dyDescent="0.2">
      <c r="A1054" s="40">
        <v>869</v>
      </c>
      <c r="B1054" s="55" t="s">
        <v>689</v>
      </c>
      <c r="C1054" s="54" t="s">
        <v>690</v>
      </c>
      <c r="D1054" s="19">
        <v>1</v>
      </c>
      <c r="E1054" s="307">
        <v>341671</v>
      </c>
      <c r="F1054" s="325">
        <f t="shared" si="23"/>
        <v>341671</v>
      </c>
    </row>
    <row r="1055" spans="1:141" ht="30.6" x14ac:dyDescent="0.2">
      <c r="A1055" s="40">
        <v>870</v>
      </c>
      <c r="B1055" s="55" t="s">
        <v>691</v>
      </c>
      <c r="C1055" s="54" t="s">
        <v>690</v>
      </c>
      <c r="D1055" s="19">
        <v>1</v>
      </c>
      <c r="E1055" s="307">
        <v>308266</v>
      </c>
      <c r="F1055" s="325">
        <f t="shared" si="23"/>
        <v>308266</v>
      </c>
    </row>
    <row r="1056" spans="1:141" x14ac:dyDescent="0.2">
      <c r="A1056" s="40">
        <v>871</v>
      </c>
      <c r="B1056" s="55" t="s">
        <v>692</v>
      </c>
      <c r="C1056" s="54" t="s">
        <v>690</v>
      </c>
      <c r="D1056" s="19">
        <v>1</v>
      </c>
      <c r="E1056" s="307">
        <v>217425</v>
      </c>
      <c r="F1056" s="325">
        <f t="shared" si="23"/>
        <v>217425</v>
      </c>
    </row>
    <row r="1057" spans="1:141" ht="20.399999999999999" x14ac:dyDescent="0.2">
      <c r="A1057" s="40">
        <v>872</v>
      </c>
      <c r="B1057" s="55" t="s">
        <v>693</v>
      </c>
      <c r="C1057" s="54" t="s">
        <v>690</v>
      </c>
      <c r="D1057" s="19">
        <v>1</v>
      </c>
      <c r="E1057" s="307">
        <v>746650</v>
      </c>
      <c r="F1057" s="325">
        <f t="shared" si="23"/>
        <v>746650</v>
      </c>
    </row>
    <row r="1058" spans="1:141" ht="30.6" x14ac:dyDescent="0.2">
      <c r="A1058" s="40">
        <v>873</v>
      </c>
      <c r="B1058" s="55" t="s">
        <v>694</v>
      </c>
      <c r="C1058" s="54" t="s">
        <v>690</v>
      </c>
      <c r="D1058" s="19">
        <v>1</v>
      </c>
      <c r="E1058" s="307">
        <v>905647</v>
      </c>
      <c r="F1058" s="325">
        <f t="shared" si="23"/>
        <v>905647</v>
      </c>
    </row>
    <row r="1059" spans="1:141" ht="20.399999999999999" x14ac:dyDescent="0.2">
      <c r="A1059" s="40">
        <v>874</v>
      </c>
      <c r="B1059" s="55" t="s">
        <v>695</v>
      </c>
      <c r="C1059" s="54" t="s">
        <v>153</v>
      </c>
      <c r="D1059" s="19">
        <v>1</v>
      </c>
      <c r="E1059" s="307">
        <v>1073152</v>
      </c>
      <c r="F1059" s="325">
        <f t="shared" si="23"/>
        <v>1073152</v>
      </c>
    </row>
    <row r="1060" spans="1:141" x14ac:dyDescent="0.2">
      <c r="A1060" s="40">
        <v>875</v>
      </c>
      <c r="B1060" s="55" t="s">
        <v>696</v>
      </c>
      <c r="C1060" s="54" t="s">
        <v>153</v>
      </c>
      <c r="D1060" s="19">
        <v>1</v>
      </c>
      <c r="E1060" s="307">
        <v>127194</v>
      </c>
      <c r="F1060" s="325">
        <f t="shared" si="23"/>
        <v>127194</v>
      </c>
    </row>
    <row r="1061" spans="1:141" x14ac:dyDescent="0.2">
      <c r="A1061" s="40">
        <v>876</v>
      </c>
      <c r="B1061" s="55" t="s">
        <v>697</v>
      </c>
      <c r="C1061" s="54" t="s">
        <v>153</v>
      </c>
      <c r="D1061" s="19">
        <v>1</v>
      </c>
      <c r="E1061" s="307">
        <v>232888</v>
      </c>
      <c r="F1061" s="325">
        <f t="shared" si="23"/>
        <v>232888</v>
      </c>
    </row>
    <row r="1062" spans="1:141" x14ac:dyDescent="0.2">
      <c r="A1062" s="40">
        <v>877</v>
      </c>
      <c r="B1062" s="55" t="s">
        <v>698</v>
      </c>
      <c r="C1062" s="54" t="s">
        <v>153</v>
      </c>
      <c r="D1062" s="19">
        <v>1</v>
      </c>
      <c r="E1062" s="307">
        <v>128860</v>
      </c>
      <c r="F1062" s="325">
        <f t="shared" si="23"/>
        <v>128860</v>
      </c>
    </row>
    <row r="1063" spans="1:141" x14ac:dyDescent="0.2">
      <c r="A1063" s="40">
        <v>878</v>
      </c>
      <c r="B1063" s="55" t="s">
        <v>699</v>
      </c>
      <c r="C1063" s="54" t="s">
        <v>153</v>
      </c>
      <c r="D1063" s="19">
        <v>1</v>
      </c>
      <c r="E1063" s="307">
        <v>4612905</v>
      </c>
      <c r="F1063" s="325">
        <f t="shared" si="23"/>
        <v>4612905</v>
      </c>
    </row>
    <row r="1064" spans="1:141" ht="20.399999999999999" x14ac:dyDescent="0.2">
      <c r="A1064" s="40">
        <v>879</v>
      </c>
      <c r="B1064" s="55" t="s">
        <v>700</v>
      </c>
      <c r="C1064" s="54" t="s">
        <v>690</v>
      </c>
      <c r="D1064" s="19">
        <v>1</v>
      </c>
      <c r="E1064" s="307">
        <v>218790</v>
      </c>
      <c r="F1064" s="325">
        <f t="shared" si="23"/>
        <v>218790</v>
      </c>
    </row>
    <row r="1065" spans="1:141" ht="20.399999999999999" x14ac:dyDescent="0.2">
      <c r="A1065" s="40">
        <v>880</v>
      </c>
      <c r="B1065" s="55" t="s">
        <v>701</v>
      </c>
      <c r="C1065" s="54" t="s">
        <v>702</v>
      </c>
      <c r="D1065" s="19">
        <v>1</v>
      </c>
      <c r="E1065" s="307">
        <v>929943</v>
      </c>
      <c r="F1065" s="325">
        <f t="shared" si="23"/>
        <v>929943</v>
      </c>
    </row>
    <row r="1066" spans="1:141" s="45" customFormat="1" ht="17.399999999999999" customHeight="1" x14ac:dyDescent="0.2">
      <c r="A1066" s="334" t="s">
        <v>703</v>
      </c>
      <c r="B1066" s="335"/>
      <c r="C1066" s="43"/>
      <c r="D1066" s="124"/>
      <c r="E1066" s="312"/>
      <c r="F1066" s="325">
        <f t="shared" si="23"/>
        <v>0</v>
      </c>
      <c r="G1066" s="255"/>
      <c r="H1066" s="255"/>
      <c r="I1066" s="255"/>
      <c r="J1066" s="255"/>
      <c r="K1066" s="255"/>
      <c r="L1066" s="255"/>
      <c r="M1066" s="255"/>
      <c r="N1066" s="255"/>
      <c r="O1066" s="255"/>
      <c r="P1066" s="255"/>
      <c r="Q1066" s="255"/>
      <c r="R1066" s="255"/>
      <c r="S1066" s="255"/>
      <c r="T1066" s="255"/>
      <c r="U1066" s="255"/>
      <c r="V1066" s="255"/>
      <c r="W1066" s="255"/>
      <c r="X1066" s="255"/>
      <c r="Y1066" s="255"/>
      <c r="Z1066" s="255"/>
      <c r="AA1066" s="255"/>
      <c r="AB1066" s="255"/>
      <c r="AC1066" s="255"/>
      <c r="AD1066" s="255"/>
      <c r="AE1066" s="255"/>
      <c r="AF1066" s="255"/>
      <c r="AG1066" s="255"/>
      <c r="AH1066" s="255"/>
      <c r="AI1066" s="255"/>
      <c r="AJ1066" s="255"/>
      <c r="AK1066" s="255"/>
      <c r="AL1066" s="255"/>
      <c r="AM1066" s="255"/>
      <c r="AN1066" s="255"/>
      <c r="AO1066" s="255"/>
      <c r="AP1066" s="255"/>
      <c r="AQ1066" s="255"/>
      <c r="AR1066" s="255"/>
      <c r="AS1066" s="255"/>
      <c r="AT1066" s="255"/>
      <c r="AU1066" s="255"/>
      <c r="AV1066" s="255"/>
      <c r="AW1066" s="255"/>
      <c r="AX1066" s="255"/>
      <c r="AY1066" s="255"/>
      <c r="AZ1066" s="255"/>
      <c r="BA1066" s="255"/>
      <c r="BB1066" s="255"/>
      <c r="BC1066" s="255"/>
      <c r="BD1066" s="255"/>
      <c r="BE1066" s="255"/>
      <c r="BF1066" s="255"/>
      <c r="BG1066" s="255"/>
      <c r="BH1066" s="255"/>
      <c r="BI1066" s="255"/>
      <c r="BJ1066" s="255"/>
      <c r="BK1066" s="255"/>
      <c r="BL1066" s="255"/>
      <c r="BM1066" s="255"/>
      <c r="BN1066" s="255"/>
      <c r="BO1066" s="255"/>
      <c r="BP1066" s="255"/>
      <c r="BQ1066" s="255"/>
      <c r="BR1066" s="255"/>
      <c r="BS1066" s="255"/>
      <c r="BT1066" s="255"/>
      <c r="BU1066" s="255"/>
      <c r="BV1066" s="255"/>
      <c r="BW1066" s="255"/>
      <c r="BX1066" s="255"/>
      <c r="BY1066" s="255"/>
      <c r="BZ1066" s="255"/>
      <c r="CA1066" s="255"/>
      <c r="CB1066" s="255"/>
      <c r="CC1066" s="255"/>
      <c r="CD1066" s="255"/>
      <c r="CE1066" s="255"/>
      <c r="CF1066" s="255"/>
      <c r="CG1066" s="255"/>
      <c r="CH1066" s="255"/>
      <c r="CI1066" s="255"/>
      <c r="CJ1066" s="255"/>
      <c r="CK1066" s="255"/>
      <c r="CL1066" s="255"/>
      <c r="CM1066" s="255"/>
      <c r="CN1066" s="255"/>
      <c r="CO1066" s="255"/>
      <c r="CP1066" s="255"/>
      <c r="CQ1066" s="255"/>
      <c r="CR1066" s="255"/>
      <c r="CS1066" s="255"/>
      <c r="CT1066" s="255"/>
      <c r="CU1066" s="255"/>
      <c r="CV1066" s="255"/>
      <c r="CW1066" s="255"/>
      <c r="CX1066" s="255"/>
      <c r="CY1066" s="255"/>
      <c r="CZ1066" s="255"/>
      <c r="DA1066" s="255"/>
      <c r="DB1066" s="255"/>
      <c r="DC1066" s="255"/>
      <c r="DD1066" s="255"/>
      <c r="DE1066" s="255"/>
      <c r="DF1066" s="255"/>
      <c r="DG1066" s="255"/>
      <c r="DH1066" s="255"/>
      <c r="DI1066" s="255"/>
      <c r="DJ1066" s="255"/>
      <c r="DK1066" s="255"/>
      <c r="DL1066" s="255"/>
      <c r="DM1066" s="255"/>
      <c r="DN1066" s="255"/>
      <c r="DO1066" s="255"/>
      <c r="DP1066" s="255"/>
      <c r="DQ1066" s="255"/>
      <c r="DR1066" s="255"/>
      <c r="DS1066" s="255"/>
      <c r="DT1066" s="255"/>
      <c r="DU1066" s="255"/>
      <c r="DV1066" s="255"/>
      <c r="DW1066" s="255"/>
      <c r="DX1066" s="255"/>
      <c r="DY1066" s="255"/>
      <c r="DZ1066" s="255"/>
      <c r="EA1066" s="255"/>
      <c r="EB1066" s="255"/>
      <c r="EC1066" s="255"/>
      <c r="ED1066" s="255"/>
      <c r="EE1066" s="255"/>
      <c r="EF1066" s="255"/>
      <c r="EG1066" s="255"/>
      <c r="EH1066" s="255"/>
      <c r="EI1066" s="255"/>
      <c r="EJ1066" s="255"/>
      <c r="EK1066" s="255"/>
    </row>
    <row r="1067" spans="1:141" x14ac:dyDescent="0.2">
      <c r="A1067" s="40">
        <v>881</v>
      </c>
      <c r="B1067" s="55" t="s">
        <v>704</v>
      </c>
      <c r="C1067" s="54" t="s">
        <v>152</v>
      </c>
      <c r="D1067" s="19">
        <v>1</v>
      </c>
      <c r="E1067" s="307">
        <v>72800</v>
      </c>
      <c r="F1067" s="325">
        <f t="shared" si="23"/>
        <v>72800</v>
      </c>
    </row>
    <row r="1068" spans="1:141" ht="20.399999999999999" x14ac:dyDescent="0.2">
      <c r="A1068" s="40">
        <v>882</v>
      </c>
      <c r="B1068" s="55" t="s">
        <v>705</v>
      </c>
      <c r="C1068" s="54" t="s">
        <v>690</v>
      </c>
      <c r="D1068" s="19">
        <v>1</v>
      </c>
      <c r="E1068" s="307">
        <v>74343</v>
      </c>
      <c r="F1068" s="325">
        <f t="shared" si="23"/>
        <v>74343</v>
      </c>
    </row>
    <row r="1069" spans="1:141" x14ac:dyDescent="0.2">
      <c r="A1069" s="40">
        <v>883</v>
      </c>
      <c r="B1069" s="55" t="s">
        <v>706</v>
      </c>
      <c r="C1069" s="54" t="s">
        <v>690</v>
      </c>
      <c r="D1069" s="19">
        <v>1</v>
      </c>
      <c r="E1069" s="307">
        <v>60704</v>
      </c>
      <c r="F1069" s="325">
        <f t="shared" si="23"/>
        <v>60704</v>
      </c>
    </row>
    <row r="1070" spans="1:141" ht="20.399999999999999" x14ac:dyDescent="0.2">
      <c r="A1070" s="40">
        <v>884</v>
      </c>
      <c r="B1070" s="55" t="s">
        <v>707</v>
      </c>
      <c r="C1070" s="54" t="s">
        <v>690</v>
      </c>
      <c r="D1070" s="19">
        <v>1</v>
      </c>
      <c r="E1070" s="307">
        <v>72364</v>
      </c>
      <c r="F1070" s="325">
        <f t="shared" si="23"/>
        <v>72364</v>
      </c>
    </row>
    <row r="1071" spans="1:141" x14ac:dyDescent="0.2">
      <c r="A1071" s="40">
        <v>885</v>
      </c>
      <c r="B1071" s="55" t="s">
        <v>708</v>
      </c>
      <c r="C1071" s="54" t="s">
        <v>152</v>
      </c>
      <c r="D1071" s="19">
        <v>1</v>
      </c>
      <c r="E1071" s="307">
        <v>116894</v>
      </c>
      <c r="F1071" s="325">
        <f t="shared" si="23"/>
        <v>116894</v>
      </c>
    </row>
    <row r="1072" spans="1:141" x14ac:dyDescent="0.2">
      <c r="A1072" s="40">
        <v>886</v>
      </c>
      <c r="B1072" s="55" t="s">
        <v>709</v>
      </c>
      <c r="C1072" s="54" t="s">
        <v>690</v>
      </c>
      <c r="D1072" s="19">
        <v>1</v>
      </c>
      <c r="E1072" s="307">
        <v>75720</v>
      </c>
      <c r="F1072" s="325">
        <f t="shared" si="23"/>
        <v>75720</v>
      </c>
    </row>
    <row r="1073" spans="1:141" ht="20.399999999999999" x14ac:dyDescent="0.2">
      <c r="A1073" s="40">
        <v>887</v>
      </c>
      <c r="B1073" s="55" t="s">
        <v>710</v>
      </c>
      <c r="C1073" s="54" t="s">
        <v>690</v>
      </c>
      <c r="D1073" s="19">
        <v>1</v>
      </c>
      <c r="E1073" s="307">
        <v>71113</v>
      </c>
      <c r="F1073" s="325">
        <f t="shared" si="23"/>
        <v>71113</v>
      </c>
    </row>
    <row r="1074" spans="1:141" ht="21" thickBot="1" x14ac:dyDescent="0.25">
      <c r="A1074" s="40">
        <v>888</v>
      </c>
      <c r="B1074" s="238" t="s">
        <v>711</v>
      </c>
      <c r="C1074" s="189" t="s">
        <v>690</v>
      </c>
      <c r="D1074" s="150">
        <v>1</v>
      </c>
      <c r="E1074" s="308">
        <v>70306</v>
      </c>
      <c r="F1074" s="325">
        <f t="shared" si="23"/>
        <v>70306</v>
      </c>
    </row>
    <row r="1075" spans="1:141" x14ac:dyDescent="0.2">
      <c r="A1075" s="131"/>
      <c r="B1075" s="221" t="s">
        <v>777</v>
      </c>
      <c r="C1075" s="155"/>
      <c r="D1075" s="156"/>
      <c r="E1075" s="320">
        <f>SUM(E974:E1074)</f>
        <v>24125068</v>
      </c>
    </row>
    <row r="1076" spans="1:141" x14ac:dyDescent="0.2">
      <c r="A1076" s="131"/>
      <c r="B1076" s="222" t="s">
        <v>779</v>
      </c>
      <c r="C1076" s="130">
        <v>0.14000000000000001</v>
      </c>
      <c r="D1076" s="19"/>
      <c r="E1076" s="261">
        <f>E1075*C1076</f>
        <v>3377509.5200000005</v>
      </c>
    </row>
    <row r="1077" spans="1:141" x14ac:dyDescent="0.2">
      <c r="A1077" s="131"/>
      <c r="B1077" s="222" t="s">
        <v>780</v>
      </c>
      <c r="C1077" s="130">
        <v>0.03</v>
      </c>
      <c r="D1077" s="19"/>
      <c r="E1077" s="261">
        <f>E1075*C1077</f>
        <v>723752.03999999992</v>
      </c>
    </row>
    <row r="1078" spans="1:141" x14ac:dyDescent="0.2">
      <c r="A1078" s="131"/>
      <c r="B1078" s="222" t="s">
        <v>781</v>
      </c>
      <c r="C1078" s="130">
        <v>0.05</v>
      </c>
      <c r="D1078" s="19"/>
      <c r="E1078" s="261">
        <f>E1075*C1078</f>
        <v>1206253.4000000001</v>
      </c>
    </row>
    <row r="1079" spans="1:141" x14ac:dyDescent="0.2">
      <c r="A1079" s="131"/>
      <c r="B1079" s="222" t="s">
        <v>782</v>
      </c>
      <c r="C1079" s="130">
        <v>0.19</v>
      </c>
      <c r="D1079" s="19"/>
      <c r="E1079" s="261">
        <f>E1078*C1079</f>
        <v>229188.14600000004</v>
      </c>
    </row>
    <row r="1080" spans="1:141" x14ac:dyDescent="0.2">
      <c r="A1080" s="131"/>
      <c r="B1080" s="222" t="s">
        <v>783</v>
      </c>
      <c r="C1080" s="51"/>
      <c r="D1080" s="19"/>
      <c r="E1080" s="261">
        <f>SUM(E1076:E1079)</f>
        <v>5536703.1060000006</v>
      </c>
    </row>
    <row r="1081" spans="1:141" ht="10.8" thickBot="1" x14ac:dyDescent="0.25">
      <c r="A1081" s="131"/>
      <c r="B1081" s="271" t="s">
        <v>778</v>
      </c>
      <c r="C1081" s="272"/>
      <c r="D1081" s="273"/>
      <c r="E1081" s="321">
        <f>E1075+E1080</f>
        <v>29661771.105999999</v>
      </c>
    </row>
    <row r="1082" spans="1:141" ht="10.8" thickBot="1" x14ac:dyDescent="0.25">
      <c r="A1082" s="202"/>
      <c r="B1082" s="237"/>
      <c r="C1082" s="210"/>
      <c r="D1082" s="99"/>
      <c r="E1082" s="313"/>
    </row>
    <row r="1083" spans="1:141" s="60" customFormat="1" ht="17.399999999999999" customHeight="1" thickBot="1" x14ac:dyDescent="0.25">
      <c r="A1083" s="336" t="s">
        <v>712</v>
      </c>
      <c r="B1083" s="337"/>
      <c r="C1083" s="183"/>
      <c r="D1083" s="184"/>
      <c r="E1083" s="316"/>
      <c r="F1083" s="302"/>
      <c r="G1083" s="255"/>
      <c r="H1083" s="255"/>
      <c r="I1083" s="255"/>
      <c r="J1083" s="255"/>
      <c r="K1083" s="255"/>
      <c r="L1083" s="255"/>
      <c r="M1083" s="255"/>
      <c r="N1083" s="255"/>
      <c r="O1083" s="255"/>
      <c r="P1083" s="255"/>
      <c r="Q1083" s="255"/>
      <c r="R1083" s="255"/>
      <c r="S1083" s="255"/>
      <c r="T1083" s="255"/>
      <c r="U1083" s="255"/>
      <c r="V1083" s="255"/>
      <c r="W1083" s="255"/>
      <c r="X1083" s="255"/>
      <c r="Y1083" s="255"/>
      <c r="Z1083" s="255"/>
      <c r="AA1083" s="255"/>
      <c r="AB1083" s="255"/>
      <c r="AC1083" s="255"/>
      <c r="AD1083" s="255"/>
      <c r="AE1083" s="255"/>
      <c r="AF1083" s="255"/>
      <c r="AG1083" s="255"/>
      <c r="AH1083" s="255"/>
      <c r="AI1083" s="255"/>
      <c r="AJ1083" s="255"/>
      <c r="AK1083" s="255"/>
      <c r="AL1083" s="255"/>
      <c r="AM1083" s="255"/>
      <c r="AN1083" s="255"/>
      <c r="AO1083" s="255"/>
      <c r="AP1083" s="255"/>
      <c r="AQ1083" s="255"/>
      <c r="AR1083" s="255"/>
      <c r="AS1083" s="255"/>
      <c r="AT1083" s="255"/>
      <c r="AU1083" s="255"/>
      <c r="AV1083" s="255"/>
      <c r="AW1083" s="255"/>
      <c r="AX1083" s="255"/>
      <c r="AY1083" s="255"/>
      <c r="AZ1083" s="255"/>
      <c r="BA1083" s="255"/>
      <c r="BB1083" s="255"/>
      <c r="BC1083" s="255"/>
      <c r="BD1083" s="255"/>
      <c r="BE1083" s="255"/>
      <c r="BF1083" s="255"/>
      <c r="BG1083" s="255"/>
      <c r="BH1083" s="255"/>
      <c r="BI1083" s="255"/>
      <c r="BJ1083" s="255"/>
      <c r="BK1083" s="255"/>
      <c r="BL1083" s="255"/>
      <c r="BM1083" s="255"/>
      <c r="BN1083" s="255"/>
      <c r="BO1083" s="255"/>
      <c r="BP1083" s="255"/>
      <c r="BQ1083" s="255"/>
      <c r="BR1083" s="255"/>
      <c r="BS1083" s="255"/>
      <c r="BT1083" s="255"/>
      <c r="BU1083" s="255"/>
      <c r="BV1083" s="255"/>
      <c r="BW1083" s="255"/>
      <c r="BX1083" s="255"/>
      <c r="BY1083" s="255"/>
      <c r="BZ1083" s="255"/>
      <c r="CA1083" s="255"/>
      <c r="CB1083" s="255"/>
      <c r="CC1083" s="255"/>
      <c r="CD1083" s="255"/>
      <c r="CE1083" s="255"/>
      <c r="CF1083" s="255"/>
      <c r="CG1083" s="255"/>
      <c r="CH1083" s="255"/>
      <c r="CI1083" s="255"/>
      <c r="CJ1083" s="255"/>
      <c r="CK1083" s="255"/>
      <c r="CL1083" s="255"/>
      <c r="CM1083" s="255"/>
      <c r="CN1083" s="255"/>
      <c r="CO1083" s="255"/>
      <c r="CP1083" s="255"/>
      <c r="CQ1083" s="255"/>
      <c r="CR1083" s="255"/>
      <c r="CS1083" s="255"/>
      <c r="CT1083" s="255"/>
      <c r="CU1083" s="255"/>
      <c r="CV1083" s="255"/>
      <c r="CW1083" s="255"/>
      <c r="CX1083" s="255"/>
      <c r="CY1083" s="255"/>
      <c r="CZ1083" s="255"/>
      <c r="DA1083" s="255"/>
      <c r="DB1083" s="255"/>
      <c r="DC1083" s="255"/>
      <c r="DD1083" s="255"/>
      <c r="DE1083" s="255"/>
      <c r="DF1083" s="255"/>
      <c r="DG1083" s="255"/>
      <c r="DH1083" s="255"/>
      <c r="DI1083" s="255"/>
      <c r="DJ1083" s="255"/>
      <c r="DK1083" s="255"/>
      <c r="DL1083" s="255"/>
      <c r="DM1083" s="255"/>
      <c r="DN1083" s="255"/>
      <c r="DO1083" s="255"/>
      <c r="DP1083" s="255"/>
      <c r="DQ1083" s="255"/>
      <c r="DR1083" s="255"/>
      <c r="DS1083" s="255"/>
      <c r="DT1083" s="255"/>
      <c r="DU1083" s="255"/>
      <c r="DV1083" s="255"/>
      <c r="DW1083" s="255"/>
      <c r="DX1083" s="255"/>
      <c r="DY1083" s="255"/>
      <c r="DZ1083" s="255"/>
      <c r="EA1083" s="255"/>
      <c r="EB1083" s="255"/>
      <c r="EC1083" s="255"/>
      <c r="ED1083" s="255"/>
      <c r="EE1083" s="255"/>
      <c r="EF1083" s="255"/>
      <c r="EG1083" s="255"/>
      <c r="EH1083" s="255"/>
      <c r="EI1083" s="255"/>
      <c r="EJ1083" s="255"/>
      <c r="EK1083" s="255"/>
    </row>
    <row r="1084" spans="1:141" s="45" customFormat="1" ht="17.399999999999999" customHeight="1" x14ac:dyDescent="0.2">
      <c r="A1084" s="340" t="s">
        <v>329</v>
      </c>
      <c r="B1084" s="341"/>
      <c r="C1084" s="235"/>
      <c r="D1084" s="124"/>
      <c r="E1084" s="312"/>
      <c r="F1084" s="302"/>
      <c r="G1084" s="255"/>
      <c r="H1084" s="255"/>
      <c r="I1084" s="255"/>
      <c r="J1084" s="255"/>
      <c r="K1084" s="255"/>
      <c r="L1084" s="255"/>
      <c r="M1084" s="255"/>
      <c r="N1084" s="255"/>
      <c r="O1084" s="255"/>
      <c r="P1084" s="255"/>
      <c r="Q1084" s="255"/>
      <c r="R1084" s="255"/>
      <c r="S1084" s="255"/>
      <c r="T1084" s="255"/>
      <c r="U1084" s="255"/>
      <c r="V1084" s="255"/>
      <c r="W1084" s="255"/>
      <c r="X1084" s="255"/>
      <c r="Y1084" s="255"/>
      <c r="Z1084" s="255"/>
      <c r="AA1084" s="255"/>
      <c r="AB1084" s="255"/>
      <c r="AC1084" s="255"/>
      <c r="AD1084" s="255"/>
      <c r="AE1084" s="255"/>
      <c r="AF1084" s="255"/>
      <c r="AG1084" s="255"/>
      <c r="AH1084" s="255"/>
      <c r="AI1084" s="255"/>
      <c r="AJ1084" s="255"/>
      <c r="AK1084" s="255"/>
      <c r="AL1084" s="255"/>
      <c r="AM1084" s="255"/>
      <c r="AN1084" s="255"/>
      <c r="AO1084" s="255"/>
      <c r="AP1084" s="255"/>
      <c r="AQ1084" s="255"/>
      <c r="AR1084" s="255"/>
      <c r="AS1084" s="255"/>
      <c r="AT1084" s="255"/>
      <c r="AU1084" s="255"/>
      <c r="AV1084" s="255"/>
      <c r="AW1084" s="255"/>
      <c r="AX1084" s="255"/>
      <c r="AY1084" s="255"/>
      <c r="AZ1084" s="255"/>
      <c r="BA1084" s="255"/>
      <c r="BB1084" s="255"/>
      <c r="BC1084" s="255"/>
      <c r="BD1084" s="255"/>
      <c r="BE1084" s="255"/>
      <c r="BF1084" s="255"/>
      <c r="BG1084" s="255"/>
      <c r="BH1084" s="255"/>
      <c r="BI1084" s="255"/>
      <c r="BJ1084" s="255"/>
      <c r="BK1084" s="255"/>
      <c r="BL1084" s="255"/>
      <c r="BM1084" s="255"/>
      <c r="BN1084" s="255"/>
      <c r="BO1084" s="255"/>
      <c r="BP1084" s="255"/>
      <c r="BQ1084" s="255"/>
      <c r="BR1084" s="255"/>
      <c r="BS1084" s="255"/>
      <c r="BT1084" s="255"/>
      <c r="BU1084" s="255"/>
      <c r="BV1084" s="255"/>
      <c r="BW1084" s="255"/>
      <c r="BX1084" s="255"/>
      <c r="BY1084" s="255"/>
      <c r="BZ1084" s="255"/>
      <c r="CA1084" s="255"/>
      <c r="CB1084" s="255"/>
      <c r="CC1084" s="255"/>
      <c r="CD1084" s="255"/>
      <c r="CE1084" s="255"/>
      <c r="CF1084" s="255"/>
      <c r="CG1084" s="255"/>
      <c r="CH1084" s="255"/>
      <c r="CI1084" s="255"/>
      <c r="CJ1084" s="255"/>
      <c r="CK1084" s="255"/>
      <c r="CL1084" s="255"/>
      <c r="CM1084" s="255"/>
      <c r="CN1084" s="255"/>
      <c r="CO1084" s="255"/>
      <c r="CP1084" s="255"/>
      <c r="CQ1084" s="255"/>
      <c r="CR1084" s="255"/>
      <c r="CS1084" s="255"/>
      <c r="CT1084" s="255"/>
      <c r="CU1084" s="255"/>
      <c r="CV1084" s="255"/>
      <c r="CW1084" s="255"/>
      <c r="CX1084" s="255"/>
      <c r="CY1084" s="255"/>
      <c r="CZ1084" s="255"/>
      <c r="DA1084" s="255"/>
      <c r="DB1084" s="255"/>
      <c r="DC1084" s="255"/>
      <c r="DD1084" s="255"/>
      <c r="DE1084" s="255"/>
      <c r="DF1084" s="255"/>
      <c r="DG1084" s="255"/>
      <c r="DH1084" s="255"/>
      <c r="DI1084" s="255"/>
      <c r="DJ1084" s="255"/>
      <c r="DK1084" s="255"/>
      <c r="DL1084" s="255"/>
      <c r="DM1084" s="255"/>
      <c r="DN1084" s="255"/>
      <c r="DO1084" s="255"/>
      <c r="DP1084" s="255"/>
      <c r="DQ1084" s="255"/>
      <c r="DR1084" s="255"/>
      <c r="DS1084" s="255"/>
      <c r="DT1084" s="255"/>
      <c r="DU1084" s="255"/>
      <c r="DV1084" s="255"/>
      <c r="DW1084" s="255"/>
      <c r="DX1084" s="255"/>
      <c r="DY1084" s="255"/>
      <c r="DZ1084" s="255"/>
      <c r="EA1084" s="255"/>
      <c r="EB1084" s="255"/>
      <c r="EC1084" s="255"/>
      <c r="ED1084" s="255"/>
      <c r="EE1084" s="255"/>
      <c r="EF1084" s="255"/>
      <c r="EG1084" s="255"/>
      <c r="EH1084" s="255"/>
      <c r="EI1084" s="255"/>
      <c r="EJ1084" s="255"/>
      <c r="EK1084" s="255"/>
    </row>
    <row r="1085" spans="1:141" x14ac:dyDescent="0.2">
      <c r="A1085" s="40">
        <v>889</v>
      </c>
      <c r="B1085" s="248" t="s">
        <v>84</v>
      </c>
      <c r="C1085" s="54" t="s">
        <v>156</v>
      </c>
      <c r="D1085" s="19">
        <v>1</v>
      </c>
      <c r="E1085" s="307">
        <v>90253</v>
      </c>
      <c r="F1085" s="325">
        <f>ROUND(E1085,0)</f>
        <v>90253</v>
      </c>
    </row>
    <row r="1086" spans="1:141" x14ac:dyDescent="0.2">
      <c r="A1086" s="40">
        <v>890</v>
      </c>
      <c r="B1086" s="248" t="s">
        <v>85</v>
      </c>
      <c r="C1086" s="54" t="s">
        <v>156</v>
      </c>
      <c r="D1086" s="19">
        <v>1</v>
      </c>
      <c r="E1086" s="307">
        <v>102375</v>
      </c>
      <c r="F1086" s="325">
        <f t="shared" ref="F1086:F1149" si="24">ROUND(E1086,0)</f>
        <v>102375</v>
      </c>
    </row>
    <row r="1087" spans="1:141" x14ac:dyDescent="0.2">
      <c r="A1087" s="40">
        <v>891</v>
      </c>
      <c r="B1087" s="248" t="s">
        <v>86</v>
      </c>
      <c r="C1087" s="54" t="s">
        <v>156</v>
      </c>
      <c r="D1087" s="19">
        <v>1</v>
      </c>
      <c r="E1087" s="307">
        <v>100617</v>
      </c>
      <c r="F1087" s="325">
        <f t="shared" si="24"/>
        <v>100617</v>
      </c>
    </row>
    <row r="1088" spans="1:141" x14ac:dyDescent="0.2">
      <c r="A1088" s="40">
        <v>892</v>
      </c>
      <c r="B1088" s="248" t="s">
        <v>87</v>
      </c>
      <c r="C1088" s="54" t="s">
        <v>156</v>
      </c>
      <c r="D1088" s="19">
        <v>1</v>
      </c>
      <c r="E1088" s="307">
        <v>90408</v>
      </c>
      <c r="F1088" s="325">
        <f t="shared" si="24"/>
        <v>90408</v>
      </c>
    </row>
    <row r="1089" spans="1:141" x14ac:dyDescent="0.2">
      <c r="A1089" s="40">
        <v>893</v>
      </c>
      <c r="B1089" s="248" t="s">
        <v>88</v>
      </c>
      <c r="C1089" s="54" t="s">
        <v>156</v>
      </c>
      <c r="D1089" s="19">
        <v>1</v>
      </c>
      <c r="E1089" s="307">
        <v>105496</v>
      </c>
      <c r="F1089" s="325">
        <f t="shared" si="24"/>
        <v>105496</v>
      </c>
    </row>
    <row r="1090" spans="1:141" x14ac:dyDescent="0.2">
      <c r="A1090" s="40">
        <v>894</v>
      </c>
      <c r="B1090" s="248" t="s">
        <v>89</v>
      </c>
      <c r="C1090" s="54" t="s">
        <v>156</v>
      </c>
      <c r="D1090" s="19">
        <v>1</v>
      </c>
      <c r="E1090" s="307">
        <v>107124</v>
      </c>
      <c r="F1090" s="325">
        <f t="shared" si="24"/>
        <v>107124</v>
      </c>
    </row>
    <row r="1091" spans="1:141" x14ac:dyDescent="0.2">
      <c r="A1091" s="40">
        <v>895</v>
      </c>
      <c r="B1091" s="248" t="s">
        <v>90</v>
      </c>
      <c r="C1091" s="54" t="s">
        <v>156</v>
      </c>
      <c r="D1091" s="19">
        <v>1</v>
      </c>
      <c r="E1091" s="307">
        <v>250279</v>
      </c>
      <c r="F1091" s="325">
        <f t="shared" si="24"/>
        <v>250279</v>
      </c>
    </row>
    <row r="1092" spans="1:141" x14ac:dyDescent="0.2">
      <c r="A1092" s="40">
        <v>896</v>
      </c>
      <c r="B1092" s="248" t="s">
        <v>91</v>
      </c>
      <c r="C1092" s="54" t="s">
        <v>156</v>
      </c>
      <c r="D1092" s="19">
        <v>1</v>
      </c>
      <c r="E1092" s="307">
        <v>243100</v>
      </c>
      <c r="F1092" s="325">
        <f t="shared" si="24"/>
        <v>243100</v>
      </c>
    </row>
    <row r="1093" spans="1:141" ht="20.399999999999999" x14ac:dyDescent="0.2">
      <c r="A1093" s="40">
        <v>897</v>
      </c>
      <c r="B1093" s="248" t="s">
        <v>330</v>
      </c>
      <c r="C1093" s="54" t="s">
        <v>156</v>
      </c>
      <c r="D1093" s="19">
        <v>1</v>
      </c>
      <c r="E1093" s="307">
        <v>228202</v>
      </c>
      <c r="F1093" s="325">
        <f t="shared" si="24"/>
        <v>228202</v>
      </c>
    </row>
    <row r="1094" spans="1:141" x14ac:dyDescent="0.2">
      <c r="A1094" s="40">
        <v>898</v>
      </c>
      <c r="B1094" s="55" t="s">
        <v>93</v>
      </c>
      <c r="C1094" s="54" t="s">
        <v>154</v>
      </c>
      <c r="D1094" s="19">
        <v>1</v>
      </c>
      <c r="E1094" s="307">
        <v>252919</v>
      </c>
      <c r="F1094" s="325">
        <f t="shared" si="24"/>
        <v>252919</v>
      </c>
    </row>
    <row r="1095" spans="1:141" x14ac:dyDescent="0.2">
      <c r="A1095" s="40">
        <v>899</v>
      </c>
      <c r="B1095" s="55" t="s">
        <v>94</v>
      </c>
      <c r="C1095" s="54" t="s">
        <v>154</v>
      </c>
      <c r="D1095" s="19">
        <v>1</v>
      </c>
      <c r="E1095" s="307">
        <v>78289</v>
      </c>
      <c r="F1095" s="325">
        <f t="shared" si="24"/>
        <v>78289</v>
      </c>
    </row>
    <row r="1096" spans="1:141" s="45" customFormat="1" ht="17.399999999999999" customHeight="1" x14ac:dyDescent="0.2">
      <c r="A1096" s="334" t="s">
        <v>95</v>
      </c>
      <c r="B1096" s="335"/>
      <c r="C1096" s="43"/>
      <c r="D1096" s="124"/>
      <c r="E1096" s="312"/>
      <c r="F1096" s="325">
        <f t="shared" si="24"/>
        <v>0</v>
      </c>
      <c r="G1096" s="255"/>
      <c r="H1096" s="255"/>
      <c r="I1096" s="255"/>
      <c r="J1096" s="255"/>
      <c r="K1096" s="255"/>
      <c r="L1096" s="255"/>
      <c r="M1096" s="255"/>
      <c r="N1096" s="255"/>
      <c r="O1096" s="255"/>
      <c r="P1096" s="255"/>
      <c r="Q1096" s="255"/>
      <c r="R1096" s="255"/>
      <c r="S1096" s="255"/>
      <c r="T1096" s="255"/>
      <c r="U1096" s="255"/>
      <c r="V1096" s="255"/>
      <c r="W1096" s="255"/>
      <c r="X1096" s="255"/>
      <c r="Y1096" s="255"/>
      <c r="Z1096" s="255"/>
      <c r="AA1096" s="255"/>
      <c r="AB1096" s="255"/>
      <c r="AC1096" s="255"/>
      <c r="AD1096" s="255"/>
      <c r="AE1096" s="255"/>
      <c r="AF1096" s="255"/>
      <c r="AG1096" s="255"/>
      <c r="AH1096" s="255"/>
      <c r="AI1096" s="255"/>
      <c r="AJ1096" s="255"/>
      <c r="AK1096" s="255"/>
      <c r="AL1096" s="255"/>
      <c r="AM1096" s="255"/>
      <c r="AN1096" s="255"/>
      <c r="AO1096" s="255"/>
      <c r="AP1096" s="255"/>
      <c r="AQ1096" s="255"/>
      <c r="AR1096" s="255"/>
      <c r="AS1096" s="255"/>
      <c r="AT1096" s="255"/>
      <c r="AU1096" s="255"/>
      <c r="AV1096" s="255"/>
      <c r="AW1096" s="255"/>
      <c r="AX1096" s="255"/>
      <c r="AY1096" s="255"/>
      <c r="AZ1096" s="255"/>
      <c r="BA1096" s="255"/>
      <c r="BB1096" s="255"/>
      <c r="BC1096" s="255"/>
      <c r="BD1096" s="255"/>
      <c r="BE1096" s="255"/>
      <c r="BF1096" s="255"/>
      <c r="BG1096" s="255"/>
      <c r="BH1096" s="255"/>
      <c r="BI1096" s="255"/>
      <c r="BJ1096" s="255"/>
      <c r="BK1096" s="255"/>
      <c r="BL1096" s="255"/>
      <c r="BM1096" s="255"/>
      <c r="BN1096" s="255"/>
      <c r="BO1096" s="255"/>
      <c r="BP1096" s="255"/>
      <c r="BQ1096" s="255"/>
      <c r="BR1096" s="255"/>
      <c r="BS1096" s="255"/>
      <c r="BT1096" s="255"/>
      <c r="BU1096" s="255"/>
      <c r="BV1096" s="255"/>
      <c r="BW1096" s="255"/>
      <c r="BX1096" s="255"/>
      <c r="BY1096" s="255"/>
      <c r="BZ1096" s="255"/>
      <c r="CA1096" s="255"/>
      <c r="CB1096" s="255"/>
      <c r="CC1096" s="255"/>
      <c r="CD1096" s="255"/>
      <c r="CE1096" s="255"/>
      <c r="CF1096" s="255"/>
      <c r="CG1096" s="255"/>
      <c r="CH1096" s="255"/>
      <c r="CI1096" s="255"/>
      <c r="CJ1096" s="255"/>
      <c r="CK1096" s="255"/>
      <c r="CL1096" s="255"/>
      <c r="CM1096" s="255"/>
      <c r="CN1096" s="255"/>
      <c r="CO1096" s="255"/>
      <c r="CP1096" s="255"/>
      <c r="CQ1096" s="255"/>
      <c r="CR1096" s="255"/>
      <c r="CS1096" s="255"/>
      <c r="CT1096" s="255"/>
      <c r="CU1096" s="255"/>
      <c r="CV1096" s="255"/>
      <c r="CW1096" s="255"/>
      <c r="CX1096" s="255"/>
      <c r="CY1096" s="255"/>
      <c r="CZ1096" s="255"/>
      <c r="DA1096" s="255"/>
      <c r="DB1096" s="255"/>
      <c r="DC1096" s="255"/>
      <c r="DD1096" s="255"/>
      <c r="DE1096" s="255"/>
      <c r="DF1096" s="255"/>
      <c r="DG1096" s="255"/>
      <c r="DH1096" s="255"/>
      <c r="DI1096" s="255"/>
      <c r="DJ1096" s="255"/>
      <c r="DK1096" s="255"/>
      <c r="DL1096" s="255"/>
      <c r="DM1096" s="255"/>
      <c r="DN1096" s="255"/>
      <c r="DO1096" s="255"/>
      <c r="DP1096" s="255"/>
      <c r="DQ1096" s="255"/>
      <c r="DR1096" s="255"/>
      <c r="DS1096" s="255"/>
      <c r="DT1096" s="255"/>
      <c r="DU1096" s="255"/>
      <c r="DV1096" s="255"/>
      <c r="DW1096" s="255"/>
      <c r="DX1096" s="255"/>
      <c r="DY1096" s="255"/>
      <c r="DZ1096" s="255"/>
      <c r="EA1096" s="255"/>
      <c r="EB1096" s="255"/>
      <c r="EC1096" s="255"/>
      <c r="ED1096" s="255"/>
      <c r="EE1096" s="255"/>
      <c r="EF1096" s="255"/>
      <c r="EG1096" s="255"/>
      <c r="EH1096" s="255"/>
      <c r="EI1096" s="255"/>
      <c r="EJ1096" s="255"/>
      <c r="EK1096" s="255"/>
    </row>
    <row r="1097" spans="1:141" ht="20.399999999999999" x14ac:dyDescent="0.2">
      <c r="A1097" s="40">
        <v>900</v>
      </c>
      <c r="B1097" s="55" t="s">
        <v>96</v>
      </c>
      <c r="C1097" s="54" t="s">
        <v>153</v>
      </c>
      <c r="D1097" s="19">
        <v>1</v>
      </c>
      <c r="E1097" s="307">
        <v>329963</v>
      </c>
      <c r="F1097" s="325">
        <f t="shared" si="24"/>
        <v>329963</v>
      </c>
    </row>
    <row r="1098" spans="1:141" x14ac:dyDescent="0.2">
      <c r="A1098" s="40">
        <v>901</v>
      </c>
      <c r="B1098" s="55" t="s">
        <v>713</v>
      </c>
      <c r="C1098" s="54" t="s">
        <v>153</v>
      </c>
      <c r="D1098" s="19">
        <v>1</v>
      </c>
      <c r="E1098" s="307">
        <v>119900</v>
      </c>
      <c r="F1098" s="325">
        <f t="shared" si="24"/>
        <v>119900</v>
      </c>
    </row>
    <row r="1099" spans="1:141" x14ac:dyDescent="0.2">
      <c r="A1099" s="40">
        <v>902</v>
      </c>
      <c r="B1099" s="55" t="s">
        <v>714</v>
      </c>
      <c r="C1099" s="54" t="s">
        <v>153</v>
      </c>
      <c r="D1099" s="19">
        <v>1</v>
      </c>
      <c r="E1099" s="307">
        <v>207200</v>
      </c>
      <c r="F1099" s="325">
        <f t="shared" si="24"/>
        <v>207200</v>
      </c>
    </row>
    <row r="1100" spans="1:141" ht="20.399999999999999" x14ac:dyDescent="0.2">
      <c r="A1100" s="40">
        <v>903</v>
      </c>
      <c r="B1100" s="55" t="s">
        <v>99</v>
      </c>
      <c r="C1100" s="54" t="s">
        <v>152</v>
      </c>
      <c r="D1100" s="19">
        <v>1</v>
      </c>
      <c r="E1100" s="307">
        <v>165591</v>
      </c>
      <c r="F1100" s="325">
        <f t="shared" si="24"/>
        <v>165591</v>
      </c>
    </row>
    <row r="1101" spans="1:141" ht="20.399999999999999" x14ac:dyDescent="0.2">
      <c r="A1101" s="40">
        <v>904</v>
      </c>
      <c r="B1101" s="55" t="s">
        <v>100</v>
      </c>
      <c r="C1101" s="54" t="s">
        <v>152</v>
      </c>
      <c r="D1101" s="19">
        <v>1</v>
      </c>
      <c r="E1101" s="307">
        <v>151565</v>
      </c>
      <c r="F1101" s="325">
        <f t="shared" si="24"/>
        <v>151565</v>
      </c>
    </row>
    <row r="1102" spans="1:141" ht="20.399999999999999" x14ac:dyDescent="0.2">
      <c r="A1102" s="40">
        <v>905</v>
      </c>
      <c r="B1102" s="55" t="s">
        <v>333</v>
      </c>
      <c r="C1102" s="54" t="s">
        <v>152</v>
      </c>
      <c r="D1102" s="19">
        <v>1</v>
      </c>
      <c r="E1102" s="307">
        <v>314037</v>
      </c>
      <c r="F1102" s="325">
        <f t="shared" si="24"/>
        <v>314037</v>
      </c>
    </row>
    <row r="1103" spans="1:141" ht="20.399999999999999" x14ac:dyDescent="0.2">
      <c r="A1103" s="40">
        <v>906</v>
      </c>
      <c r="B1103" s="55" t="s">
        <v>102</v>
      </c>
      <c r="C1103" s="54" t="s">
        <v>152</v>
      </c>
      <c r="D1103" s="19">
        <v>1</v>
      </c>
      <c r="E1103" s="307">
        <v>381255</v>
      </c>
      <c r="F1103" s="325">
        <f t="shared" si="24"/>
        <v>381255</v>
      </c>
    </row>
    <row r="1104" spans="1:141" ht="20.399999999999999" x14ac:dyDescent="0.2">
      <c r="A1104" s="40">
        <v>907</v>
      </c>
      <c r="B1104" s="55" t="s">
        <v>103</v>
      </c>
      <c r="C1104" s="54" t="s">
        <v>152</v>
      </c>
      <c r="D1104" s="19">
        <v>1</v>
      </c>
      <c r="E1104" s="307">
        <v>107217</v>
      </c>
      <c r="F1104" s="325">
        <f t="shared" si="24"/>
        <v>107217</v>
      </c>
    </row>
    <row r="1105" spans="1:141" ht="20.399999999999999" x14ac:dyDescent="0.2">
      <c r="A1105" s="40">
        <v>908</v>
      </c>
      <c r="B1105" s="55" t="s">
        <v>104</v>
      </c>
      <c r="C1105" s="54" t="s">
        <v>152</v>
      </c>
      <c r="D1105" s="19">
        <v>1</v>
      </c>
      <c r="E1105" s="307">
        <v>219780</v>
      </c>
      <c r="F1105" s="325">
        <f t="shared" si="24"/>
        <v>219780</v>
      </c>
    </row>
    <row r="1106" spans="1:141" ht="20.399999999999999" x14ac:dyDescent="0.2">
      <c r="A1106" s="40">
        <v>909</v>
      </c>
      <c r="B1106" s="55" t="s">
        <v>105</v>
      </c>
      <c r="C1106" s="54" t="s">
        <v>152</v>
      </c>
      <c r="D1106" s="19">
        <v>1</v>
      </c>
      <c r="E1106" s="307">
        <v>290757</v>
      </c>
      <c r="F1106" s="325">
        <f t="shared" si="24"/>
        <v>290757</v>
      </c>
    </row>
    <row r="1107" spans="1:141" ht="20.399999999999999" x14ac:dyDescent="0.2">
      <c r="A1107" s="40">
        <v>910</v>
      </c>
      <c r="B1107" s="55" t="s">
        <v>106</v>
      </c>
      <c r="C1107" s="54" t="s">
        <v>152</v>
      </c>
      <c r="D1107" s="19">
        <v>1</v>
      </c>
      <c r="E1107" s="307">
        <v>145653</v>
      </c>
      <c r="F1107" s="325">
        <f t="shared" si="24"/>
        <v>145653</v>
      </c>
    </row>
    <row r="1108" spans="1:141" ht="20.399999999999999" x14ac:dyDescent="0.2">
      <c r="A1108" s="40">
        <v>911</v>
      </c>
      <c r="B1108" s="55" t="s">
        <v>107</v>
      </c>
      <c r="C1108" s="54" t="s">
        <v>153</v>
      </c>
      <c r="D1108" s="19">
        <v>1</v>
      </c>
      <c r="E1108" s="307">
        <v>214500</v>
      </c>
      <c r="F1108" s="325">
        <f t="shared" si="24"/>
        <v>214500</v>
      </c>
    </row>
    <row r="1109" spans="1:141" ht="20.399999999999999" x14ac:dyDescent="0.2">
      <c r="A1109" s="40">
        <v>912</v>
      </c>
      <c r="B1109" s="55" t="s">
        <v>108</v>
      </c>
      <c r="C1109" s="54" t="s">
        <v>163</v>
      </c>
      <c r="D1109" s="19">
        <v>1</v>
      </c>
      <c r="E1109" s="307">
        <v>182716</v>
      </c>
      <c r="F1109" s="325">
        <f t="shared" si="24"/>
        <v>182716</v>
      </c>
    </row>
    <row r="1110" spans="1:141" ht="20.399999999999999" x14ac:dyDescent="0.2">
      <c r="A1110" s="40">
        <v>913</v>
      </c>
      <c r="B1110" s="55" t="s">
        <v>109</v>
      </c>
      <c r="C1110" s="54" t="s">
        <v>152</v>
      </c>
      <c r="D1110" s="19">
        <v>1</v>
      </c>
      <c r="E1110" s="307">
        <v>318668</v>
      </c>
      <c r="F1110" s="325">
        <f t="shared" si="24"/>
        <v>318668</v>
      </c>
    </row>
    <row r="1111" spans="1:141" ht="20.399999999999999" x14ac:dyDescent="0.2">
      <c r="A1111" s="40">
        <v>914</v>
      </c>
      <c r="B1111" s="55" t="s">
        <v>110</v>
      </c>
      <c r="C1111" s="54" t="s">
        <v>152</v>
      </c>
      <c r="D1111" s="19">
        <v>1</v>
      </c>
      <c r="E1111" s="307">
        <v>210709</v>
      </c>
      <c r="F1111" s="325">
        <f t="shared" si="24"/>
        <v>210709</v>
      </c>
    </row>
    <row r="1112" spans="1:141" x14ac:dyDescent="0.2">
      <c r="A1112" s="40">
        <v>915</v>
      </c>
      <c r="B1112" s="55" t="s">
        <v>111</v>
      </c>
      <c r="C1112" s="54" t="s">
        <v>152</v>
      </c>
      <c r="D1112" s="19">
        <v>1</v>
      </c>
      <c r="E1112" s="307">
        <v>79935</v>
      </c>
      <c r="F1112" s="325">
        <f t="shared" si="24"/>
        <v>79935</v>
      </c>
    </row>
    <row r="1113" spans="1:141" ht="20.399999999999999" x14ac:dyDescent="0.2">
      <c r="A1113" s="40">
        <v>916</v>
      </c>
      <c r="B1113" s="55" t="s">
        <v>334</v>
      </c>
      <c r="C1113" s="54" t="s">
        <v>152</v>
      </c>
      <c r="D1113" s="19">
        <v>1</v>
      </c>
      <c r="E1113" s="307">
        <v>323025</v>
      </c>
      <c r="F1113" s="325">
        <f t="shared" si="24"/>
        <v>323025</v>
      </c>
    </row>
    <row r="1114" spans="1:141" s="45" customFormat="1" ht="17.399999999999999" customHeight="1" x14ac:dyDescent="0.2">
      <c r="A1114" s="334" t="s">
        <v>113</v>
      </c>
      <c r="B1114" s="335"/>
      <c r="C1114" s="43"/>
      <c r="D1114" s="124"/>
      <c r="E1114" s="312"/>
      <c r="F1114" s="325">
        <f t="shared" si="24"/>
        <v>0</v>
      </c>
      <c r="G1114" s="255"/>
      <c r="H1114" s="255"/>
      <c r="I1114" s="255"/>
      <c r="J1114" s="255"/>
      <c r="K1114" s="255"/>
      <c r="L1114" s="255"/>
      <c r="M1114" s="255"/>
      <c r="N1114" s="255"/>
      <c r="O1114" s="255"/>
      <c r="P1114" s="255"/>
      <c r="Q1114" s="255"/>
      <c r="R1114" s="255"/>
      <c r="S1114" s="255"/>
      <c r="T1114" s="255"/>
      <c r="U1114" s="255"/>
      <c r="V1114" s="255"/>
      <c r="W1114" s="255"/>
      <c r="X1114" s="255"/>
      <c r="Y1114" s="255"/>
      <c r="Z1114" s="255"/>
      <c r="AA1114" s="255"/>
      <c r="AB1114" s="255"/>
      <c r="AC1114" s="255"/>
      <c r="AD1114" s="255"/>
      <c r="AE1114" s="255"/>
      <c r="AF1114" s="255"/>
      <c r="AG1114" s="255"/>
      <c r="AH1114" s="255"/>
      <c r="AI1114" s="255"/>
      <c r="AJ1114" s="255"/>
      <c r="AK1114" s="255"/>
      <c r="AL1114" s="255"/>
      <c r="AM1114" s="255"/>
      <c r="AN1114" s="255"/>
      <c r="AO1114" s="255"/>
      <c r="AP1114" s="255"/>
      <c r="AQ1114" s="255"/>
      <c r="AR1114" s="255"/>
      <c r="AS1114" s="255"/>
      <c r="AT1114" s="255"/>
      <c r="AU1114" s="255"/>
      <c r="AV1114" s="255"/>
      <c r="AW1114" s="255"/>
      <c r="AX1114" s="255"/>
      <c r="AY1114" s="255"/>
      <c r="AZ1114" s="255"/>
      <c r="BA1114" s="255"/>
      <c r="BB1114" s="255"/>
      <c r="BC1114" s="255"/>
      <c r="BD1114" s="255"/>
      <c r="BE1114" s="255"/>
      <c r="BF1114" s="255"/>
      <c r="BG1114" s="255"/>
      <c r="BH1114" s="255"/>
      <c r="BI1114" s="255"/>
      <c r="BJ1114" s="255"/>
      <c r="BK1114" s="255"/>
      <c r="BL1114" s="255"/>
      <c r="BM1114" s="255"/>
      <c r="BN1114" s="255"/>
      <c r="BO1114" s="255"/>
      <c r="BP1114" s="255"/>
      <c r="BQ1114" s="255"/>
      <c r="BR1114" s="255"/>
      <c r="BS1114" s="255"/>
      <c r="BT1114" s="255"/>
      <c r="BU1114" s="255"/>
      <c r="BV1114" s="255"/>
      <c r="BW1114" s="255"/>
      <c r="BX1114" s="255"/>
      <c r="BY1114" s="255"/>
      <c r="BZ1114" s="255"/>
      <c r="CA1114" s="255"/>
      <c r="CB1114" s="255"/>
      <c r="CC1114" s="255"/>
      <c r="CD1114" s="255"/>
      <c r="CE1114" s="255"/>
      <c r="CF1114" s="255"/>
      <c r="CG1114" s="255"/>
      <c r="CH1114" s="255"/>
      <c r="CI1114" s="255"/>
      <c r="CJ1114" s="255"/>
      <c r="CK1114" s="255"/>
      <c r="CL1114" s="255"/>
      <c r="CM1114" s="255"/>
      <c r="CN1114" s="255"/>
      <c r="CO1114" s="255"/>
      <c r="CP1114" s="255"/>
      <c r="CQ1114" s="255"/>
      <c r="CR1114" s="255"/>
      <c r="CS1114" s="255"/>
      <c r="CT1114" s="255"/>
      <c r="CU1114" s="255"/>
      <c r="CV1114" s="255"/>
      <c r="CW1114" s="255"/>
      <c r="CX1114" s="255"/>
      <c r="CY1114" s="255"/>
      <c r="CZ1114" s="255"/>
      <c r="DA1114" s="255"/>
      <c r="DB1114" s="255"/>
      <c r="DC1114" s="255"/>
      <c r="DD1114" s="255"/>
      <c r="DE1114" s="255"/>
      <c r="DF1114" s="255"/>
      <c r="DG1114" s="255"/>
      <c r="DH1114" s="255"/>
      <c r="DI1114" s="255"/>
      <c r="DJ1114" s="255"/>
      <c r="DK1114" s="255"/>
      <c r="DL1114" s="255"/>
      <c r="DM1114" s="255"/>
      <c r="DN1114" s="255"/>
      <c r="DO1114" s="255"/>
      <c r="DP1114" s="255"/>
      <c r="DQ1114" s="255"/>
      <c r="DR1114" s="255"/>
      <c r="DS1114" s="255"/>
      <c r="DT1114" s="255"/>
      <c r="DU1114" s="255"/>
      <c r="DV1114" s="255"/>
      <c r="DW1114" s="255"/>
      <c r="DX1114" s="255"/>
      <c r="DY1114" s="255"/>
      <c r="DZ1114" s="255"/>
      <c r="EA1114" s="255"/>
      <c r="EB1114" s="255"/>
      <c r="EC1114" s="255"/>
      <c r="ED1114" s="255"/>
      <c r="EE1114" s="255"/>
      <c r="EF1114" s="255"/>
      <c r="EG1114" s="255"/>
      <c r="EH1114" s="255"/>
      <c r="EI1114" s="255"/>
      <c r="EJ1114" s="255"/>
      <c r="EK1114" s="255"/>
    </row>
    <row r="1115" spans="1:141" ht="30.6" x14ac:dyDescent="0.2">
      <c r="A1115" s="40">
        <v>917</v>
      </c>
      <c r="B1115" s="55" t="s">
        <v>715</v>
      </c>
      <c r="C1115" s="54" t="s">
        <v>152</v>
      </c>
      <c r="D1115" s="19">
        <v>1</v>
      </c>
      <c r="E1115" s="307">
        <v>90848</v>
      </c>
      <c r="F1115" s="325">
        <f t="shared" si="24"/>
        <v>90848</v>
      </c>
    </row>
    <row r="1116" spans="1:141" ht="30.6" x14ac:dyDescent="0.2">
      <c r="A1116" s="40">
        <v>918</v>
      </c>
      <c r="B1116" s="55" t="s">
        <v>716</v>
      </c>
      <c r="C1116" s="54" t="s">
        <v>152</v>
      </c>
      <c r="D1116" s="19">
        <v>1</v>
      </c>
      <c r="E1116" s="307">
        <v>95625</v>
      </c>
      <c r="F1116" s="325">
        <f t="shared" si="24"/>
        <v>95625</v>
      </c>
    </row>
    <row r="1117" spans="1:141" x14ac:dyDescent="0.2">
      <c r="A1117" s="40">
        <v>919</v>
      </c>
      <c r="B1117" s="55" t="s">
        <v>116</v>
      </c>
      <c r="C1117" s="54" t="s">
        <v>152</v>
      </c>
      <c r="D1117" s="19">
        <v>1</v>
      </c>
      <c r="E1117" s="307">
        <v>138750</v>
      </c>
      <c r="F1117" s="325">
        <f t="shared" si="24"/>
        <v>138750</v>
      </c>
    </row>
    <row r="1118" spans="1:141" ht="20.399999999999999" x14ac:dyDescent="0.2">
      <c r="A1118" s="40">
        <v>920</v>
      </c>
      <c r="B1118" s="55" t="s">
        <v>117</v>
      </c>
      <c r="C1118" s="54" t="s">
        <v>152</v>
      </c>
      <c r="D1118" s="19">
        <v>1</v>
      </c>
      <c r="E1118" s="307">
        <v>152327</v>
      </c>
      <c r="F1118" s="325">
        <f t="shared" si="24"/>
        <v>152327</v>
      </c>
    </row>
    <row r="1119" spans="1:141" ht="61.2" x14ac:dyDescent="0.2">
      <c r="A1119" s="40">
        <v>921</v>
      </c>
      <c r="B1119" s="55" t="s">
        <v>717</v>
      </c>
      <c r="C1119" s="54" t="s">
        <v>152</v>
      </c>
      <c r="D1119" s="19">
        <v>1</v>
      </c>
      <c r="E1119" s="307">
        <v>120401</v>
      </c>
      <c r="F1119" s="325">
        <f t="shared" si="24"/>
        <v>120401</v>
      </c>
    </row>
    <row r="1120" spans="1:141" ht="20.399999999999999" x14ac:dyDescent="0.2">
      <c r="A1120" s="40">
        <v>922</v>
      </c>
      <c r="B1120" s="55" t="s">
        <v>118</v>
      </c>
      <c r="C1120" s="54" t="s">
        <v>154</v>
      </c>
      <c r="D1120" s="19">
        <v>1</v>
      </c>
      <c r="E1120" s="307">
        <v>186859</v>
      </c>
      <c r="F1120" s="325">
        <f t="shared" si="24"/>
        <v>186859</v>
      </c>
    </row>
    <row r="1121" spans="1:141" ht="20.399999999999999" x14ac:dyDescent="0.2">
      <c r="A1121" s="40">
        <v>923</v>
      </c>
      <c r="B1121" s="55" t="s">
        <v>718</v>
      </c>
      <c r="C1121" s="54" t="s">
        <v>153</v>
      </c>
      <c r="D1121" s="19">
        <v>1</v>
      </c>
      <c r="E1121" s="307">
        <v>240840</v>
      </c>
      <c r="F1121" s="325">
        <f t="shared" si="24"/>
        <v>240840</v>
      </c>
    </row>
    <row r="1122" spans="1:141" s="45" customFormat="1" ht="17.399999999999999" customHeight="1" x14ac:dyDescent="0.2">
      <c r="A1122" s="334" t="s">
        <v>120</v>
      </c>
      <c r="B1122" s="335"/>
      <c r="C1122" s="43"/>
      <c r="D1122" s="124"/>
      <c r="E1122" s="312"/>
      <c r="F1122" s="325">
        <f t="shared" si="24"/>
        <v>0</v>
      </c>
      <c r="G1122" s="255"/>
      <c r="H1122" s="255"/>
      <c r="I1122" s="255"/>
      <c r="J1122" s="255"/>
      <c r="K1122" s="255"/>
      <c r="L1122" s="255"/>
      <c r="M1122" s="255"/>
      <c r="N1122" s="255"/>
      <c r="O1122" s="255"/>
      <c r="P1122" s="255"/>
      <c r="Q1122" s="255"/>
      <c r="R1122" s="255"/>
      <c r="S1122" s="255"/>
      <c r="T1122" s="255"/>
      <c r="U1122" s="255"/>
      <c r="V1122" s="255"/>
      <c r="W1122" s="255"/>
      <c r="X1122" s="255"/>
      <c r="Y1122" s="255"/>
      <c r="Z1122" s="255"/>
      <c r="AA1122" s="255"/>
      <c r="AB1122" s="255"/>
      <c r="AC1122" s="255"/>
      <c r="AD1122" s="255"/>
      <c r="AE1122" s="255"/>
      <c r="AF1122" s="255"/>
      <c r="AG1122" s="255"/>
      <c r="AH1122" s="255"/>
      <c r="AI1122" s="255"/>
      <c r="AJ1122" s="255"/>
      <c r="AK1122" s="255"/>
      <c r="AL1122" s="255"/>
      <c r="AM1122" s="255"/>
      <c r="AN1122" s="255"/>
      <c r="AO1122" s="255"/>
      <c r="AP1122" s="255"/>
      <c r="AQ1122" s="255"/>
      <c r="AR1122" s="255"/>
      <c r="AS1122" s="255"/>
      <c r="AT1122" s="255"/>
      <c r="AU1122" s="255"/>
      <c r="AV1122" s="255"/>
      <c r="AW1122" s="255"/>
      <c r="AX1122" s="255"/>
      <c r="AY1122" s="255"/>
      <c r="AZ1122" s="255"/>
      <c r="BA1122" s="255"/>
      <c r="BB1122" s="255"/>
      <c r="BC1122" s="255"/>
      <c r="BD1122" s="255"/>
      <c r="BE1122" s="255"/>
      <c r="BF1122" s="255"/>
      <c r="BG1122" s="255"/>
      <c r="BH1122" s="255"/>
      <c r="BI1122" s="255"/>
      <c r="BJ1122" s="255"/>
      <c r="BK1122" s="255"/>
      <c r="BL1122" s="255"/>
      <c r="BM1122" s="255"/>
      <c r="BN1122" s="255"/>
      <c r="BO1122" s="255"/>
      <c r="BP1122" s="255"/>
      <c r="BQ1122" s="255"/>
      <c r="BR1122" s="255"/>
      <c r="BS1122" s="255"/>
      <c r="BT1122" s="255"/>
      <c r="BU1122" s="255"/>
      <c r="BV1122" s="255"/>
      <c r="BW1122" s="255"/>
      <c r="BX1122" s="255"/>
      <c r="BY1122" s="255"/>
      <c r="BZ1122" s="255"/>
      <c r="CA1122" s="255"/>
      <c r="CB1122" s="255"/>
      <c r="CC1122" s="255"/>
      <c r="CD1122" s="255"/>
      <c r="CE1122" s="255"/>
      <c r="CF1122" s="255"/>
      <c r="CG1122" s="255"/>
      <c r="CH1122" s="255"/>
      <c r="CI1122" s="255"/>
      <c r="CJ1122" s="255"/>
      <c r="CK1122" s="255"/>
      <c r="CL1122" s="255"/>
      <c r="CM1122" s="255"/>
      <c r="CN1122" s="255"/>
      <c r="CO1122" s="255"/>
      <c r="CP1122" s="255"/>
      <c r="CQ1122" s="255"/>
      <c r="CR1122" s="255"/>
      <c r="CS1122" s="255"/>
      <c r="CT1122" s="255"/>
      <c r="CU1122" s="255"/>
      <c r="CV1122" s="255"/>
      <c r="CW1122" s="255"/>
      <c r="CX1122" s="255"/>
      <c r="CY1122" s="255"/>
      <c r="CZ1122" s="255"/>
      <c r="DA1122" s="255"/>
      <c r="DB1122" s="255"/>
      <c r="DC1122" s="255"/>
      <c r="DD1122" s="255"/>
      <c r="DE1122" s="255"/>
      <c r="DF1122" s="255"/>
      <c r="DG1122" s="255"/>
      <c r="DH1122" s="255"/>
      <c r="DI1122" s="255"/>
      <c r="DJ1122" s="255"/>
      <c r="DK1122" s="255"/>
      <c r="DL1122" s="255"/>
      <c r="DM1122" s="255"/>
      <c r="DN1122" s="255"/>
      <c r="DO1122" s="255"/>
      <c r="DP1122" s="255"/>
      <c r="DQ1122" s="255"/>
      <c r="DR1122" s="255"/>
      <c r="DS1122" s="255"/>
      <c r="DT1122" s="255"/>
      <c r="DU1122" s="255"/>
      <c r="DV1122" s="255"/>
      <c r="DW1122" s="255"/>
      <c r="DX1122" s="255"/>
      <c r="DY1122" s="255"/>
      <c r="DZ1122" s="255"/>
      <c r="EA1122" s="255"/>
      <c r="EB1122" s="255"/>
      <c r="EC1122" s="255"/>
      <c r="ED1122" s="255"/>
      <c r="EE1122" s="255"/>
      <c r="EF1122" s="255"/>
      <c r="EG1122" s="255"/>
      <c r="EH1122" s="255"/>
      <c r="EI1122" s="255"/>
      <c r="EJ1122" s="255"/>
      <c r="EK1122" s="255"/>
    </row>
    <row r="1123" spans="1:141" x14ac:dyDescent="0.2">
      <c r="A1123" s="40">
        <v>924</v>
      </c>
      <c r="B1123" s="55" t="s">
        <v>121</v>
      </c>
      <c r="C1123" s="54" t="s">
        <v>156</v>
      </c>
      <c r="D1123" s="19">
        <v>1</v>
      </c>
      <c r="E1123" s="307">
        <v>90565</v>
      </c>
      <c r="F1123" s="325">
        <f t="shared" si="24"/>
        <v>90565</v>
      </c>
    </row>
    <row r="1124" spans="1:141" ht="20.399999999999999" x14ac:dyDescent="0.2">
      <c r="A1124" s="40">
        <v>925</v>
      </c>
      <c r="B1124" s="55" t="s">
        <v>122</v>
      </c>
      <c r="C1124" s="54" t="s">
        <v>152</v>
      </c>
      <c r="D1124" s="19">
        <v>1</v>
      </c>
      <c r="E1124" s="307">
        <v>223756</v>
      </c>
      <c r="F1124" s="325">
        <f t="shared" si="24"/>
        <v>223756</v>
      </c>
    </row>
    <row r="1125" spans="1:141" x14ac:dyDescent="0.2">
      <c r="A1125" s="40">
        <v>926</v>
      </c>
      <c r="B1125" s="55" t="s">
        <v>123</v>
      </c>
      <c r="C1125" s="54" t="s">
        <v>156</v>
      </c>
      <c r="D1125" s="19">
        <v>1</v>
      </c>
      <c r="E1125" s="307">
        <v>97519</v>
      </c>
      <c r="F1125" s="325">
        <f t="shared" si="24"/>
        <v>97519</v>
      </c>
    </row>
    <row r="1126" spans="1:141" x14ac:dyDescent="0.2">
      <c r="A1126" s="40">
        <v>927</v>
      </c>
      <c r="B1126" s="55" t="s">
        <v>124</v>
      </c>
      <c r="C1126" s="54" t="s">
        <v>152</v>
      </c>
      <c r="D1126" s="19">
        <v>1</v>
      </c>
      <c r="E1126" s="307">
        <v>64147</v>
      </c>
      <c r="F1126" s="325">
        <f t="shared" si="24"/>
        <v>64147</v>
      </c>
    </row>
    <row r="1127" spans="1:141" x14ac:dyDescent="0.2">
      <c r="A1127" s="40">
        <v>928</v>
      </c>
      <c r="B1127" s="55" t="s">
        <v>125</v>
      </c>
      <c r="C1127" s="54" t="s">
        <v>152</v>
      </c>
      <c r="D1127" s="19">
        <v>1</v>
      </c>
      <c r="E1127" s="307">
        <v>101360</v>
      </c>
      <c r="F1127" s="325">
        <f t="shared" si="24"/>
        <v>101360</v>
      </c>
    </row>
    <row r="1128" spans="1:141" ht="20.399999999999999" x14ac:dyDescent="0.2">
      <c r="A1128" s="40">
        <v>929</v>
      </c>
      <c r="B1128" s="55" t="s">
        <v>126</v>
      </c>
      <c r="C1128" s="54" t="s">
        <v>152</v>
      </c>
      <c r="D1128" s="19">
        <v>1</v>
      </c>
      <c r="E1128" s="307">
        <v>111875</v>
      </c>
      <c r="F1128" s="325">
        <f t="shared" si="24"/>
        <v>111875</v>
      </c>
    </row>
    <row r="1129" spans="1:141" x14ac:dyDescent="0.2">
      <c r="A1129" s="40">
        <v>930</v>
      </c>
      <c r="B1129" s="55" t="s">
        <v>127</v>
      </c>
      <c r="C1129" s="54" t="s">
        <v>152</v>
      </c>
      <c r="D1129" s="19">
        <v>1</v>
      </c>
      <c r="E1129" s="307">
        <v>96320</v>
      </c>
      <c r="F1129" s="325">
        <f t="shared" si="24"/>
        <v>96320</v>
      </c>
    </row>
    <row r="1130" spans="1:141" ht="20.399999999999999" x14ac:dyDescent="0.2">
      <c r="A1130" s="40">
        <v>931</v>
      </c>
      <c r="B1130" s="55" t="s">
        <v>719</v>
      </c>
      <c r="C1130" s="54" t="s">
        <v>152</v>
      </c>
      <c r="D1130" s="19">
        <v>1</v>
      </c>
      <c r="E1130" s="307">
        <v>214434</v>
      </c>
      <c r="F1130" s="325">
        <f t="shared" si="24"/>
        <v>214434</v>
      </c>
    </row>
    <row r="1131" spans="1:141" x14ac:dyDescent="0.2">
      <c r="A1131" s="40">
        <v>932</v>
      </c>
      <c r="B1131" s="55" t="s">
        <v>129</v>
      </c>
      <c r="C1131" s="54" t="s">
        <v>152</v>
      </c>
      <c r="D1131" s="19">
        <v>1</v>
      </c>
      <c r="E1131" s="307">
        <v>81250</v>
      </c>
      <c r="F1131" s="325">
        <f t="shared" si="24"/>
        <v>81250</v>
      </c>
    </row>
    <row r="1132" spans="1:141" x14ac:dyDescent="0.2">
      <c r="A1132" s="40">
        <v>933</v>
      </c>
      <c r="B1132" s="55" t="s">
        <v>130</v>
      </c>
      <c r="C1132" s="54" t="s">
        <v>152</v>
      </c>
      <c r="D1132" s="19">
        <v>1</v>
      </c>
      <c r="E1132" s="307">
        <v>116061</v>
      </c>
      <c r="F1132" s="325">
        <f t="shared" si="24"/>
        <v>116061</v>
      </c>
    </row>
    <row r="1133" spans="1:141" ht="20.399999999999999" x14ac:dyDescent="0.2">
      <c r="A1133" s="40">
        <v>934</v>
      </c>
      <c r="B1133" s="55" t="s">
        <v>720</v>
      </c>
      <c r="C1133" s="54" t="s">
        <v>152</v>
      </c>
      <c r="D1133" s="19">
        <v>1</v>
      </c>
      <c r="E1133" s="307">
        <v>230585</v>
      </c>
      <c r="F1133" s="325">
        <f t="shared" si="24"/>
        <v>230585</v>
      </c>
    </row>
    <row r="1134" spans="1:141" ht="20.399999999999999" x14ac:dyDescent="0.2">
      <c r="A1134" s="40">
        <v>935</v>
      </c>
      <c r="B1134" s="55" t="s">
        <v>132</v>
      </c>
      <c r="C1134" s="54" t="s">
        <v>152</v>
      </c>
      <c r="D1134" s="19">
        <v>1</v>
      </c>
      <c r="E1134" s="307">
        <v>183975</v>
      </c>
      <c r="F1134" s="325">
        <f t="shared" si="24"/>
        <v>183975</v>
      </c>
    </row>
    <row r="1135" spans="1:141" ht="20.399999999999999" x14ac:dyDescent="0.2">
      <c r="A1135" s="40">
        <v>936</v>
      </c>
      <c r="B1135" s="55" t="s">
        <v>133</v>
      </c>
      <c r="C1135" s="54" t="s">
        <v>152</v>
      </c>
      <c r="D1135" s="19">
        <v>1</v>
      </c>
      <c r="E1135" s="307">
        <v>225552</v>
      </c>
      <c r="F1135" s="325">
        <f t="shared" si="24"/>
        <v>225552</v>
      </c>
    </row>
    <row r="1136" spans="1:141" ht="20.399999999999999" x14ac:dyDescent="0.2">
      <c r="A1136" s="40">
        <v>937</v>
      </c>
      <c r="B1136" s="55" t="s">
        <v>337</v>
      </c>
      <c r="C1136" s="54" t="s">
        <v>152</v>
      </c>
      <c r="D1136" s="19">
        <v>1</v>
      </c>
      <c r="E1136" s="307">
        <v>211767</v>
      </c>
      <c r="F1136" s="325">
        <f t="shared" si="24"/>
        <v>211767</v>
      </c>
    </row>
    <row r="1137" spans="1:6" ht="20.399999999999999" x14ac:dyDescent="0.2">
      <c r="A1137" s="40">
        <v>938</v>
      </c>
      <c r="B1137" s="55" t="s">
        <v>135</v>
      </c>
      <c r="C1137" s="54" t="s">
        <v>152</v>
      </c>
      <c r="D1137" s="19">
        <v>1</v>
      </c>
      <c r="E1137" s="307">
        <v>168900</v>
      </c>
      <c r="F1137" s="325">
        <f t="shared" si="24"/>
        <v>168900</v>
      </c>
    </row>
    <row r="1138" spans="1:6" ht="20.399999999999999" x14ac:dyDescent="0.2">
      <c r="A1138" s="40">
        <v>939</v>
      </c>
      <c r="B1138" s="55" t="s">
        <v>136</v>
      </c>
      <c r="C1138" s="54" t="s">
        <v>152</v>
      </c>
      <c r="D1138" s="19">
        <v>1</v>
      </c>
      <c r="E1138" s="307">
        <v>195306</v>
      </c>
      <c r="F1138" s="325">
        <f t="shared" si="24"/>
        <v>195306</v>
      </c>
    </row>
    <row r="1139" spans="1:6" ht="20.399999999999999" x14ac:dyDescent="0.2">
      <c r="A1139" s="40">
        <v>940</v>
      </c>
      <c r="B1139" s="55" t="s">
        <v>137</v>
      </c>
      <c r="C1139" s="54" t="s">
        <v>154</v>
      </c>
      <c r="D1139" s="19">
        <v>1</v>
      </c>
      <c r="E1139" s="307">
        <v>84452</v>
      </c>
      <c r="F1139" s="325">
        <f t="shared" si="24"/>
        <v>84452</v>
      </c>
    </row>
    <row r="1140" spans="1:6" x14ac:dyDescent="0.2">
      <c r="A1140" s="40">
        <v>941</v>
      </c>
      <c r="B1140" s="55" t="s">
        <v>138</v>
      </c>
      <c r="C1140" s="54" t="s">
        <v>152</v>
      </c>
      <c r="D1140" s="19">
        <v>1</v>
      </c>
      <c r="E1140" s="307">
        <v>202758</v>
      </c>
      <c r="F1140" s="325">
        <f t="shared" si="24"/>
        <v>202758</v>
      </c>
    </row>
    <row r="1141" spans="1:6" x14ac:dyDescent="0.2">
      <c r="A1141" s="40">
        <v>942</v>
      </c>
      <c r="B1141" s="55" t="s">
        <v>139</v>
      </c>
      <c r="C1141" s="54" t="s">
        <v>152</v>
      </c>
      <c r="D1141" s="19">
        <v>1</v>
      </c>
      <c r="E1141" s="307">
        <v>204425</v>
      </c>
      <c r="F1141" s="325">
        <f t="shared" si="24"/>
        <v>204425</v>
      </c>
    </row>
    <row r="1142" spans="1:6" ht="20.399999999999999" x14ac:dyDescent="0.2">
      <c r="A1142" s="40">
        <v>943</v>
      </c>
      <c r="B1142" s="55" t="s">
        <v>338</v>
      </c>
      <c r="C1142" s="54" t="s">
        <v>152</v>
      </c>
      <c r="D1142" s="19">
        <v>1</v>
      </c>
      <c r="E1142" s="307">
        <v>103349</v>
      </c>
      <c r="F1142" s="325">
        <f t="shared" si="24"/>
        <v>103349</v>
      </c>
    </row>
    <row r="1143" spans="1:6" ht="30.6" x14ac:dyDescent="0.2">
      <c r="A1143" s="40">
        <v>944</v>
      </c>
      <c r="B1143" s="55" t="s">
        <v>339</v>
      </c>
      <c r="C1143" s="54" t="s">
        <v>152</v>
      </c>
      <c r="D1143" s="19">
        <v>1</v>
      </c>
      <c r="E1143" s="307">
        <v>104517</v>
      </c>
      <c r="F1143" s="325">
        <f t="shared" si="24"/>
        <v>104517</v>
      </c>
    </row>
    <row r="1144" spans="1:6" ht="20.399999999999999" x14ac:dyDescent="0.2">
      <c r="A1144" s="40">
        <v>945</v>
      </c>
      <c r="B1144" s="55" t="s">
        <v>142</v>
      </c>
      <c r="C1144" s="54" t="s">
        <v>153</v>
      </c>
      <c r="D1144" s="19">
        <v>1</v>
      </c>
      <c r="E1144" s="307">
        <v>3593800</v>
      </c>
      <c r="F1144" s="325">
        <f t="shared" si="24"/>
        <v>3593800</v>
      </c>
    </row>
    <row r="1145" spans="1:6" ht="20.399999999999999" x14ac:dyDescent="0.2">
      <c r="A1145" s="40">
        <v>946</v>
      </c>
      <c r="B1145" s="55" t="s">
        <v>143</v>
      </c>
      <c r="C1145" s="54" t="s">
        <v>152</v>
      </c>
      <c r="D1145" s="19">
        <v>1</v>
      </c>
      <c r="E1145" s="307">
        <v>1055010</v>
      </c>
      <c r="F1145" s="325">
        <f t="shared" si="24"/>
        <v>1055010</v>
      </c>
    </row>
    <row r="1146" spans="1:6" x14ac:dyDescent="0.2">
      <c r="A1146" s="40">
        <v>947</v>
      </c>
      <c r="B1146" s="55" t="s">
        <v>144</v>
      </c>
      <c r="C1146" s="54" t="s">
        <v>153</v>
      </c>
      <c r="D1146" s="19">
        <v>1</v>
      </c>
      <c r="E1146" s="307">
        <v>1941840</v>
      </c>
      <c r="F1146" s="325">
        <f t="shared" si="24"/>
        <v>1941840</v>
      </c>
    </row>
    <row r="1147" spans="1:6" x14ac:dyDescent="0.2">
      <c r="A1147" s="40">
        <v>948</v>
      </c>
      <c r="B1147" s="55" t="s">
        <v>145</v>
      </c>
      <c r="C1147" s="54" t="s">
        <v>153</v>
      </c>
      <c r="D1147" s="19">
        <v>1</v>
      </c>
      <c r="E1147" s="307">
        <v>733773</v>
      </c>
      <c r="F1147" s="325">
        <f t="shared" si="24"/>
        <v>733773</v>
      </c>
    </row>
    <row r="1148" spans="1:6" x14ac:dyDescent="0.2">
      <c r="A1148" s="40">
        <v>949</v>
      </c>
      <c r="B1148" s="55" t="s">
        <v>146</v>
      </c>
      <c r="C1148" s="54" t="s">
        <v>156</v>
      </c>
      <c r="D1148" s="19">
        <v>1</v>
      </c>
      <c r="E1148" s="307">
        <v>184558</v>
      </c>
      <c r="F1148" s="325">
        <f t="shared" si="24"/>
        <v>184558</v>
      </c>
    </row>
    <row r="1149" spans="1:6" x14ac:dyDescent="0.2">
      <c r="A1149" s="40">
        <v>950</v>
      </c>
      <c r="B1149" s="55" t="s">
        <v>147</v>
      </c>
      <c r="C1149" s="54" t="s">
        <v>156</v>
      </c>
      <c r="D1149" s="19">
        <v>1</v>
      </c>
      <c r="E1149" s="307">
        <v>140063</v>
      </c>
      <c r="F1149" s="325">
        <f t="shared" si="24"/>
        <v>140063</v>
      </c>
    </row>
    <row r="1150" spans="1:6" x14ac:dyDescent="0.2">
      <c r="A1150" s="40">
        <v>951</v>
      </c>
      <c r="B1150" s="55" t="s">
        <v>148</v>
      </c>
      <c r="C1150" s="54" t="s">
        <v>152</v>
      </c>
      <c r="D1150" s="19">
        <v>1</v>
      </c>
      <c r="E1150" s="307">
        <v>89356</v>
      </c>
      <c r="F1150" s="325">
        <f t="shared" ref="F1150:F1213" si="25">ROUND(E1150,0)</f>
        <v>89356</v>
      </c>
    </row>
    <row r="1151" spans="1:6" ht="20.399999999999999" x14ac:dyDescent="0.2">
      <c r="A1151" s="40">
        <v>952</v>
      </c>
      <c r="B1151" s="55" t="s">
        <v>721</v>
      </c>
      <c r="C1151" s="54" t="s">
        <v>153</v>
      </c>
      <c r="D1151" s="19">
        <v>1</v>
      </c>
      <c r="E1151" s="307">
        <v>194625</v>
      </c>
      <c r="F1151" s="325">
        <f t="shared" si="25"/>
        <v>194625</v>
      </c>
    </row>
    <row r="1152" spans="1:6" ht="20.399999999999999" x14ac:dyDescent="0.2">
      <c r="A1152" s="40">
        <v>953</v>
      </c>
      <c r="B1152" s="55" t="s">
        <v>150</v>
      </c>
      <c r="C1152" s="54" t="s">
        <v>152</v>
      </c>
      <c r="D1152" s="19">
        <v>1</v>
      </c>
      <c r="E1152" s="307">
        <v>197640</v>
      </c>
      <c r="F1152" s="325">
        <f t="shared" si="25"/>
        <v>197640</v>
      </c>
    </row>
    <row r="1153" spans="1:141" ht="20.399999999999999" x14ac:dyDescent="0.2">
      <c r="A1153" s="40">
        <v>954</v>
      </c>
      <c r="B1153" s="55" t="s">
        <v>151</v>
      </c>
      <c r="C1153" s="54" t="s">
        <v>153</v>
      </c>
      <c r="D1153" s="19">
        <v>1</v>
      </c>
      <c r="E1153" s="307">
        <v>314925</v>
      </c>
      <c r="F1153" s="325">
        <f t="shared" si="25"/>
        <v>314925</v>
      </c>
    </row>
    <row r="1154" spans="1:141" s="45" customFormat="1" ht="17.399999999999999" customHeight="1" x14ac:dyDescent="0.2">
      <c r="A1154" s="334" t="s">
        <v>157</v>
      </c>
      <c r="B1154" s="335"/>
      <c r="C1154" s="43"/>
      <c r="D1154" s="124"/>
      <c r="E1154" s="312"/>
      <c r="F1154" s="325">
        <f t="shared" si="25"/>
        <v>0</v>
      </c>
      <c r="G1154" s="255"/>
      <c r="H1154" s="255"/>
      <c r="I1154" s="255"/>
      <c r="J1154" s="255"/>
      <c r="K1154" s="255"/>
      <c r="L1154" s="255"/>
      <c r="M1154" s="255"/>
      <c r="N1154" s="255"/>
      <c r="O1154" s="255"/>
      <c r="P1154" s="255"/>
      <c r="Q1154" s="255"/>
      <c r="R1154" s="255"/>
      <c r="S1154" s="255"/>
      <c r="T1154" s="255"/>
      <c r="U1154" s="255"/>
      <c r="V1154" s="255"/>
      <c r="W1154" s="255"/>
      <c r="X1154" s="255"/>
      <c r="Y1154" s="255"/>
      <c r="Z1154" s="255"/>
      <c r="AA1154" s="255"/>
      <c r="AB1154" s="255"/>
      <c r="AC1154" s="255"/>
      <c r="AD1154" s="255"/>
      <c r="AE1154" s="255"/>
      <c r="AF1154" s="255"/>
      <c r="AG1154" s="255"/>
      <c r="AH1154" s="255"/>
      <c r="AI1154" s="255"/>
      <c r="AJ1154" s="255"/>
      <c r="AK1154" s="255"/>
      <c r="AL1154" s="255"/>
      <c r="AM1154" s="255"/>
      <c r="AN1154" s="255"/>
      <c r="AO1154" s="255"/>
      <c r="AP1154" s="255"/>
      <c r="AQ1154" s="255"/>
      <c r="AR1154" s="255"/>
      <c r="AS1154" s="255"/>
      <c r="AT1154" s="255"/>
      <c r="AU1154" s="255"/>
      <c r="AV1154" s="255"/>
      <c r="AW1154" s="255"/>
      <c r="AX1154" s="255"/>
      <c r="AY1154" s="255"/>
      <c r="AZ1154" s="255"/>
      <c r="BA1154" s="255"/>
      <c r="BB1154" s="255"/>
      <c r="BC1154" s="255"/>
      <c r="BD1154" s="255"/>
      <c r="BE1154" s="255"/>
      <c r="BF1154" s="255"/>
      <c r="BG1154" s="255"/>
      <c r="BH1154" s="255"/>
      <c r="BI1154" s="255"/>
      <c r="BJ1154" s="255"/>
      <c r="BK1154" s="255"/>
      <c r="BL1154" s="255"/>
      <c r="BM1154" s="255"/>
      <c r="BN1154" s="255"/>
      <c r="BO1154" s="255"/>
      <c r="BP1154" s="255"/>
      <c r="BQ1154" s="255"/>
      <c r="BR1154" s="255"/>
      <c r="BS1154" s="255"/>
      <c r="BT1154" s="255"/>
      <c r="BU1154" s="255"/>
      <c r="BV1154" s="255"/>
      <c r="BW1154" s="255"/>
      <c r="BX1154" s="255"/>
      <c r="BY1154" s="255"/>
      <c r="BZ1154" s="255"/>
      <c r="CA1154" s="255"/>
      <c r="CB1154" s="255"/>
      <c r="CC1154" s="255"/>
      <c r="CD1154" s="255"/>
      <c r="CE1154" s="255"/>
      <c r="CF1154" s="255"/>
      <c r="CG1154" s="255"/>
      <c r="CH1154" s="255"/>
      <c r="CI1154" s="255"/>
      <c r="CJ1154" s="255"/>
      <c r="CK1154" s="255"/>
      <c r="CL1154" s="255"/>
      <c r="CM1154" s="255"/>
      <c r="CN1154" s="255"/>
      <c r="CO1154" s="255"/>
      <c r="CP1154" s="255"/>
      <c r="CQ1154" s="255"/>
      <c r="CR1154" s="255"/>
      <c r="CS1154" s="255"/>
      <c r="CT1154" s="255"/>
      <c r="CU1154" s="255"/>
      <c r="CV1154" s="255"/>
      <c r="CW1154" s="255"/>
      <c r="CX1154" s="255"/>
      <c r="CY1154" s="255"/>
      <c r="CZ1154" s="255"/>
      <c r="DA1154" s="255"/>
      <c r="DB1154" s="255"/>
      <c r="DC1154" s="255"/>
      <c r="DD1154" s="255"/>
      <c r="DE1154" s="255"/>
      <c r="DF1154" s="255"/>
      <c r="DG1154" s="255"/>
      <c r="DH1154" s="255"/>
      <c r="DI1154" s="255"/>
      <c r="DJ1154" s="255"/>
      <c r="DK1154" s="255"/>
      <c r="DL1154" s="255"/>
      <c r="DM1154" s="255"/>
      <c r="DN1154" s="255"/>
      <c r="DO1154" s="255"/>
      <c r="DP1154" s="255"/>
      <c r="DQ1154" s="255"/>
      <c r="DR1154" s="255"/>
      <c r="DS1154" s="255"/>
      <c r="DT1154" s="255"/>
      <c r="DU1154" s="255"/>
      <c r="DV1154" s="255"/>
      <c r="DW1154" s="255"/>
      <c r="DX1154" s="255"/>
      <c r="DY1154" s="255"/>
      <c r="DZ1154" s="255"/>
      <c r="EA1154" s="255"/>
      <c r="EB1154" s="255"/>
      <c r="EC1154" s="255"/>
      <c r="ED1154" s="255"/>
      <c r="EE1154" s="255"/>
      <c r="EF1154" s="255"/>
      <c r="EG1154" s="255"/>
      <c r="EH1154" s="255"/>
      <c r="EI1154" s="255"/>
      <c r="EJ1154" s="255"/>
      <c r="EK1154" s="255"/>
    </row>
    <row r="1155" spans="1:141" ht="20.399999999999999" x14ac:dyDescent="0.2">
      <c r="A1155" s="40">
        <v>955</v>
      </c>
      <c r="B1155" s="55" t="s">
        <v>158</v>
      </c>
      <c r="C1155" s="54" t="s">
        <v>152</v>
      </c>
      <c r="D1155" s="19">
        <v>1</v>
      </c>
      <c r="E1155" s="307">
        <v>202254</v>
      </c>
      <c r="F1155" s="325">
        <f t="shared" si="25"/>
        <v>202254</v>
      </c>
    </row>
    <row r="1156" spans="1:141" x14ac:dyDescent="0.2">
      <c r="A1156" s="40">
        <v>956</v>
      </c>
      <c r="B1156" s="55" t="s">
        <v>159</v>
      </c>
      <c r="C1156" s="54" t="s">
        <v>152</v>
      </c>
      <c r="D1156" s="19">
        <v>1</v>
      </c>
      <c r="E1156" s="307">
        <v>179850</v>
      </c>
      <c r="F1156" s="325">
        <f t="shared" si="25"/>
        <v>179850</v>
      </c>
    </row>
    <row r="1157" spans="1:141" s="45" customFormat="1" ht="17.399999999999999" customHeight="1" x14ac:dyDescent="0.2">
      <c r="A1157" s="334" t="s">
        <v>160</v>
      </c>
      <c r="B1157" s="335"/>
      <c r="C1157" s="43"/>
      <c r="D1157" s="124"/>
      <c r="E1157" s="312"/>
      <c r="F1157" s="325">
        <f t="shared" si="25"/>
        <v>0</v>
      </c>
      <c r="G1157" s="255"/>
      <c r="H1157" s="255"/>
      <c r="I1157" s="255"/>
      <c r="J1157" s="255"/>
      <c r="K1157" s="255"/>
      <c r="L1157" s="255"/>
      <c r="M1157" s="255"/>
      <c r="N1157" s="255"/>
      <c r="O1157" s="255"/>
      <c r="P1157" s="255"/>
      <c r="Q1157" s="255"/>
      <c r="R1157" s="255"/>
      <c r="S1157" s="255"/>
      <c r="T1157" s="255"/>
      <c r="U1157" s="255"/>
      <c r="V1157" s="255"/>
      <c r="W1157" s="255"/>
      <c r="X1157" s="255"/>
      <c r="Y1157" s="255"/>
      <c r="Z1157" s="255"/>
      <c r="AA1157" s="255"/>
      <c r="AB1157" s="255"/>
      <c r="AC1157" s="255"/>
      <c r="AD1157" s="255"/>
      <c r="AE1157" s="255"/>
      <c r="AF1157" s="255"/>
      <c r="AG1157" s="255"/>
      <c r="AH1157" s="255"/>
      <c r="AI1157" s="255"/>
      <c r="AJ1157" s="255"/>
      <c r="AK1157" s="255"/>
      <c r="AL1157" s="255"/>
      <c r="AM1157" s="255"/>
      <c r="AN1157" s="255"/>
      <c r="AO1157" s="255"/>
      <c r="AP1157" s="255"/>
      <c r="AQ1157" s="255"/>
      <c r="AR1157" s="255"/>
      <c r="AS1157" s="255"/>
      <c r="AT1157" s="255"/>
      <c r="AU1157" s="255"/>
      <c r="AV1157" s="255"/>
      <c r="AW1157" s="255"/>
      <c r="AX1157" s="255"/>
      <c r="AY1157" s="255"/>
      <c r="AZ1157" s="255"/>
      <c r="BA1157" s="255"/>
      <c r="BB1157" s="255"/>
      <c r="BC1157" s="255"/>
      <c r="BD1157" s="255"/>
      <c r="BE1157" s="255"/>
      <c r="BF1157" s="255"/>
      <c r="BG1157" s="255"/>
      <c r="BH1157" s="255"/>
      <c r="BI1157" s="255"/>
      <c r="BJ1157" s="255"/>
      <c r="BK1157" s="255"/>
      <c r="BL1157" s="255"/>
      <c r="BM1157" s="255"/>
      <c r="BN1157" s="255"/>
      <c r="BO1157" s="255"/>
      <c r="BP1157" s="255"/>
      <c r="BQ1157" s="255"/>
      <c r="BR1157" s="255"/>
      <c r="BS1157" s="255"/>
      <c r="BT1157" s="255"/>
      <c r="BU1157" s="255"/>
      <c r="BV1157" s="255"/>
      <c r="BW1157" s="255"/>
      <c r="BX1157" s="255"/>
      <c r="BY1157" s="255"/>
      <c r="BZ1157" s="255"/>
      <c r="CA1157" s="255"/>
      <c r="CB1157" s="255"/>
      <c r="CC1157" s="255"/>
      <c r="CD1157" s="255"/>
      <c r="CE1157" s="255"/>
      <c r="CF1157" s="255"/>
      <c r="CG1157" s="255"/>
      <c r="CH1157" s="255"/>
      <c r="CI1157" s="255"/>
      <c r="CJ1157" s="255"/>
      <c r="CK1157" s="255"/>
      <c r="CL1157" s="255"/>
      <c r="CM1157" s="255"/>
      <c r="CN1157" s="255"/>
      <c r="CO1157" s="255"/>
      <c r="CP1157" s="255"/>
      <c r="CQ1157" s="255"/>
      <c r="CR1157" s="255"/>
      <c r="CS1157" s="255"/>
      <c r="CT1157" s="255"/>
      <c r="CU1157" s="255"/>
      <c r="CV1157" s="255"/>
      <c r="CW1157" s="255"/>
      <c r="CX1157" s="255"/>
      <c r="CY1157" s="255"/>
      <c r="CZ1157" s="255"/>
      <c r="DA1157" s="255"/>
      <c r="DB1157" s="255"/>
      <c r="DC1157" s="255"/>
      <c r="DD1157" s="255"/>
      <c r="DE1157" s="255"/>
      <c r="DF1157" s="255"/>
      <c r="DG1157" s="255"/>
      <c r="DH1157" s="255"/>
      <c r="DI1157" s="255"/>
      <c r="DJ1157" s="255"/>
      <c r="DK1157" s="255"/>
      <c r="DL1157" s="255"/>
      <c r="DM1157" s="255"/>
      <c r="DN1157" s="255"/>
      <c r="DO1157" s="255"/>
      <c r="DP1157" s="255"/>
      <c r="DQ1157" s="255"/>
      <c r="DR1157" s="255"/>
      <c r="DS1157" s="255"/>
      <c r="DT1157" s="255"/>
      <c r="DU1157" s="255"/>
      <c r="DV1157" s="255"/>
      <c r="DW1157" s="255"/>
      <c r="DX1157" s="255"/>
      <c r="DY1157" s="255"/>
      <c r="DZ1157" s="255"/>
      <c r="EA1157" s="255"/>
      <c r="EB1157" s="255"/>
      <c r="EC1157" s="255"/>
      <c r="ED1157" s="255"/>
      <c r="EE1157" s="255"/>
      <c r="EF1157" s="255"/>
      <c r="EG1157" s="255"/>
      <c r="EH1157" s="255"/>
      <c r="EI1157" s="255"/>
      <c r="EJ1157" s="255"/>
      <c r="EK1157" s="255"/>
    </row>
    <row r="1158" spans="1:141" ht="20.399999999999999" x14ac:dyDescent="0.2">
      <c r="A1158" s="40">
        <v>957</v>
      </c>
      <c r="B1158" s="55" t="s">
        <v>722</v>
      </c>
      <c r="C1158" s="54" t="s">
        <v>723</v>
      </c>
      <c r="D1158" s="19">
        <v>1</v>
      </c>
      <c r="E1158" s="307">
        <v>1004162</v>
      </c>
      <c r="F1158" s="325">
        <f t="shared" si="25"/>
        <v>1004162</v>
      </c>
    </row>
    <row r="1159" spans="1:141" ht="20.399999999999999" x14ac:dyDescent="0.2">
      <c r="A1159" s="40">
        <v>958</v>
      </c>
      <c r="B1159" s="55" t="s">
        <v>162</v>
      </c>
      <c r="C1159" s="54" t="s">
        <v>154</v>
      </c>
      <c r="D1159" s="19">
        <v>1</v>
      </c>
      <c r="E1159" s="307">
        <v>278285</v>
      </c>
      <c r="F1159" s="325">
        <f t="shared" si="25"/>
        <v>278285</v>
      </c>
    </row>
    <row r="1160" spans="1:141" ht="20.399999999999999" x14ac:dyDescent="0.2">
      <c r="A1160" s="40">
        <v>959</v>
      </c>
      <c r="B1160" s="55" t="s">
        <v>164</v>
      </c>
      <c r="C1160" s="54" t="s">
        <v>154</v>
      </c>
      <c r="D1160" s="19">
        <v>1</v>
      </c>
      <c r="E1160" s="307">
        <v>269500</v>
      </c>
      <c r="F1160" s="325">
        <f t="shared" si="25"/>
        <v>269500</v>
      </c>
    </row>
    <row r="1161" spans="1:141" ht="20.399999999999999" x14ac:dyDescent="0.2">
      <c r="A1161" s="40">
        <v>960</v>
      </c>
      <c r="B1161" s="55" t="s">
        <v>724</v>
      </c>
      <c r="C1161" s="54" t="s">
        <v>152</v>
      </c>
      <c r="D1161" s="19">
        <v>1</v>
      </c>
      <c r="E1161" s="307">
        <v>52908</v>
      </c>
      <c r="F1161" s="325">
        <f t="shared" si="25"/>
        <v>52908</v>
      </c>
    </row>
    <row r="1162" spans="1:141" x14ac:dyDescent="0.2">
      <c r="A1162" s="40">
        <v>961</v>
      </c>
      <c r="B1162" s="55" t="s">
        <v>166</v>
      </c>
      <c r="C1162" s="54" t="s">
        <v>152</v>
      </c>
      <c r="D1162" s="19">
        <v>1</v>
      </c>
      <c r="E1162" s="307">
        <v>79031</v>
      </c>
      <c r="F1162" s="325">
        <f t="shared" si="25"/>
        <v>79031</v>
      </c>
    </row>
    <row r="1163" spans="1:141" x14ac:dyDescent="0.2">
      <c r="A1163" s="40">
        <v>962</v>
      </c>
      <c r="B1163" s="55" t="s">
        <v>725</v>
      </c>
      <c r="C1163" s="54" t="s">
        <v>153</v>
      </c>
      <c r="D1163" s="19">
        <v>1</v>
      </c>
      <c r="E1163" s="307">
        <v>889457</v>
      </c>
      <c r="F1163" s="325">
        <f t="shared" si="25"/>
        <v>889457</v>
      </c>
    </row>
    <row r="1164" spans="1:141" x14ac:dyDescent="0.2">
      <c r="A1164" s="40">
        <v>963</v>
      </c>
      <c r="B1164" s="55" t="s">
        <v>168</v>
      </c>
      <c r="C1164" s="54" t="s">
        <v>153</v>
      </c>
      <c r="D1164" s="19">
        <v>1</v>
      </c>
      <c r="E1164" s="307">
        <v>915600</v>
      </c>
      <c r="F1164" s="325">
        <f t="shared" si="25"/>
        <v>915600</v>
      </c>
    </row>
    <row r="1165" spans="1:141" x14ac:dyDescent="0.2">
      <c r="A1165" s="40">
        <v>964</v>
      </c>
      <c r="B1165" s="55" t="s">
        <v>169</v>
      </c>
      <c r="C1165" s="54" t="s">
        <v>153</v>
      </c>
      <c r="D1165" s="19">
        <v>1</v>
      </c>
      <c r="E1165" s="307">
        <v>318502</v>
      </c>
      <c r="F1165" s="325">
        <f t="shared" si="25"/>
        <v>318502</v>
      </c>
    </row>
    <row r="1166" spans="1:141" ht="20.399999999999999" x14ac:dyDescent="0.2">
      <c r="A1166" s="40">
        <v>965</v>
      </c>
      <c r="B1166" s="55" t="s">
        <v>170</v>
      </c>
      <c r="C1166" s="54" t="s">
        <v>153</v>
      </c>
      <c r="D1166" s="19">
        <v>1</v>
      </c>
      <c r="E1166" s="307">
        <v>392000</v>
      </c>
      <c r="F1166" s="325">
        <f t="shared" si="25"/>
        <v>392000</v>
      </c>
    </row>
    <row r="1167" spans="1:141" s="45" customFormat="1" ht="17.399999999999999" customHeight="1" x14ac:dyDescent="0.2">
      <c r="A1167" s="334" t="s">
        <v>171</v>
      </c>
      <c r="B1167" s="335"/>
      <c r="C1167" s="43"/>
      <c r="D1167" s="124"/>
      <c r="E1167" s="312"/>
      <c r="F1167" s="325">
        <f t="shared" si="25"/>
        <v>0</v>
      </c>
      <c r="G1167" s="255"/>
      <c r="H1167" s="255"/>
      <c r="I1167" s="255"/>
      <c r="J1167" s="255"/>
      <c r="K1167" s="255"/>
      <c r="L1167" s="255"/>
      <c r="M1167" s="255"/>
      <c r="N1167" s="255"/>
      <c r="O1167" s="255"/>
      <c r="P1167" s="255"/>
      <c r="Q1167" s="255"/>
      <c r="R1167" s="255"/>
      <c r="S1167" s="255"/>
      <c r="T1167" s="255"/>
      <c r="U1167" s="255"/>
      <c r="V1167" s="255"/>
      <c r="W1167" s="255"/>
      <c r="X1167" s="255"/>
      <c r="Y1167" s="255"/>
      <c r="Z1167" s="255"/>
      <c r="AA1167" s="255"/>
      <c r="AB1167" s="255"/>
      <c r="AC1167" s="255"/>
      <c r="AD1167" s="255"/>
      <c r="AE1167" s="255"/>
      <c r="AF1167" s="255"/>
      <c r="AG1167" s="255"/>
      <c r="AH1167" s="255"/>
      <c r="AI1167" s="255"/>
      <c r="AJ1167" s="255"/>
      <c r="AK1167" s="255"/>
      <c r="AL1167" s="255"/>
      <c r="AM1167" s="255"/>
      <c r="AN1167" s="255"/>
      <c r="AO1167" s="255"/>
      <c r="AP1167" s="255"/>
      <c r="AQ1167" s="255"/>
      <c r="AR1167" s="255"/>
      <c r="AS1167" s="255"/>
      <c r="AT1167" s="255"/>
      <c r="AU1167" s="255"/>
      <c r="AV1167" s="255"/>
      <c r="AW1167" s="255"/>
      <c r="AX1167" s="255"/>
      <c r="AY1167" s="255"/>
      <c r="AZ1167" s="255"/>
      <c r="BA1167" s="255"/>
      <c r="BB1167" s="255"/>
      <c r="BC1167" s="255"/>
      <c r="BD1167" s="255"/>
      <c r="BE1167" s="255"/>
      <c r="BF1167" s="255"/>
      <c r="BG1167" s="255"/>
      <c r="BH1167" s="255"/>
      <c r="BI1167" s="255"/>
      <c r="BJ1167" s="255"/>
      <c r="BK1167" s="255"/>
      <c r="BL1167" s="255"/>
      <c r="BM1167" s="255"/>
      <c r="BN1167" s="255"/>
      <c r="BO1167" s="255"/>
      <c r="BP1167" s="255"/>
      <c r="BQ1167" s="255"/>
      <c r="BR1167" s="255"/>
      <c r="BS1167" s="255"/>
      <c r="BT1167" s="255"/>
      <c r="BU1167" s="255"/>
      <c r="BV1167" s="255"/>
      <c r="BW1167" s="255"/>
      <c r="BX1167" s="255"/>
      <c r="BY1167" s="255"/>
      <c r="BZ1167" s="255"/>
      <c r="CA1167" s="255"/>
      <c r="CB1167" s="255"/>
      <c r="CC1167" s="255"/>
      <c r="CD1167" s="255"/>
      <c r="CE1167" s="255"/>
      <c r="CF1167" s="255"/>
      <c r="CG1167" s="255"/>
      <c r="CH1167" s="255"/>
      <c r="CI1167" s="255"/>
      <c r="CJ1167" s="255"/>
      <c r="CK1167" s="255"/>
      <c r="CL1167" s="255"/>
      <c r="CM1167" s="255"/>
      <c r="CN1167" s="255"/>
      <c r="CO1167" s="255"/>
      <c r="CP1167" s="255"/>
      <c r="CQ1167" s="255"/>
      <c r="CR1167" s="255"/>
      <c r="CS1167" s="255"/>
      <c r="CT1167" s="255"/>
      <c r="CU1167" s="255"/>
      <c r="CV1167" s="255"/>
      <c r="CW1167" s="255"/>
      <c r="CX1167" s="255"/>
      <c r="CY1167" s="255"/>
      <c r="CZ1167" s="255"/>
      <c r="DA1167" s="255"/>
      <c r="DB1167" s="255"/>
      <c r="DC1167" s="255"/>
      <c r="DD1167" s="255"/>
      <c r="DE1167" s="255"/>
      <c r="DF1167" s="255"/>
      <c r="DG1167" s="255"/>
      <c r="DH1167" s="255"/>
      <c r="DI1167" s="255"/>
      <c r="DJ1167" s="255"/>
      <c r="DK1167" s="255"/>
      <c r="DL1167" s="255"/>
      <c r="DM1167" s="255"/>
      <c r="DN1167" s="255"/>
      <c r="DO1167" s="255"/>
      <c r="DP1167" s="255"/>
      <c r="DQ1167" s="255"/>
      <c r="DR1167" s="255"/>
      <c r="DS1167" s="255"/>
      <c r="DT1167" s="255"/>
      <c r="DU1167" s="255"/>
      <c r="DV1167" s="255"/>
      <c r="DW1167" s="255"/>
      <c r="DX1167" s="255"/>
      <c r="DY1167" s="255"/>
      <c r="DZ1167" s="255"/>
      <c r="EA1167" s="255"/>
      <c r="EB1167" s="255"/>
      <c r="EC1167" s="255"/>
      <c r="ED1167" s="255"/>
      <c r="EE1167" s="255"/>
      <c r="EF1167" s="255"/>
      <c r="EG1167" s="255"/>
      <c r="EH1167" s="255"/>
      <c r="EI1167" s="255"/>
      <c r="EJ1167" s="255"/>
      <c r="EK1167" s="255"/>
    </row>
    <row r="1168" spans="1:141" ht="20.399999999999999" x14ac:dyDescent="0.2">
      <c r="A1168" s="40">
        <v>966</v>
      </c>
      <c r="B1168" s="55" t="s">
        <v>172</v>
      </c>
      <c r="C1168" s="54" t="s">
        <v>152</v>
      </c>
      <c r="D1168" s="19">
        <v>1</v>
      </c>
      <c r="E1168" s="307">
        <v>1015347</v>
      </c>
      <c r="F1168" s="325">
        <f t="shared" si="25"/>
        <v>1015347</v>
      </c>
    </row>
    <row r="1169" spans="1:141" ht="40.799999999999997" x14ac:dyDescent="0.2">
      <c r="A1169" s="40">
        <v>967</v>
      </c>
      <c r="B1169" s="55" t="s">
        <v>173</v>
      </c>
      <c r="C1169" s="54" t="s">
        <v>152</v>
      </c>
      <c r="D1169" s="19">
        <v>1</v>
      </c>
      <c r="E1169" s="307">
        <v>922586</v>
      </c>
      <c r="F1169" s="325">
        <f t="shared" si="25"/>
        <v>922586</v>
      </c>
    </row>
    <row r="1170" spans="1:141" x14ac:dyDescent="0.2">
      <c r="A1170" s="40">
        <v>968</v>
      </c>
      <c r="B1170" s="55" t="s">
        <v>174</v>
      </c>
      <c r="C1170" s="54" t="s">
        <v>152</v>
      </c>
      <c r="D1170" s="19">
        <v>1</v>
      </c>
      <c r="E1170" s="307">
        <v>290757</v>
      </c>
      <c r="F1170" s="325">
        <f t="shared" si="25"/>
        <v>290757</v>
      </c>
    </row>
    <row r="1171" spans="1:141" ht="20.399999999999999" x14ac:dyDescent="0.2">
      <c r="A1171" s="40">
        <v>969</v>
      </c>
      <c r="B1171" s="55" t="s">
        <v>175</v>
      </c>
      <c r="C1171" s="54" t="s">
        <v>152</v>
      </c>
      <c r="D1171" s="19">
        <v>1</v>
      </c>
      <c r="E1171" s="307">
        <v>139111</v>
      </c>
      <c r="F1171" s="325">
        <f t="shared" si="25"/>
        <v>139111</v>
      </c>
    </row>
    <row r="1172" spans="1:141" ht="20.399999999999999" x14ac:dyDescent="0.2">
      <c r="A1172" s="40">
        <v>970</v>
      </c>
      <c r="B1172" s="55" t="s">
        <v>176</v>
      </c>
      <c r="C1172" s="54" t="s">
        <v>153</v>
      </c>
      <c r="D1172" s="19">
        <v>1</v>
      </c>
      <c r="E1172" s="307">
        <v>922149</v>
      </c>
      <c r="F1172" s="325">
        <f t="shared" si="25"/>
        <v>922149</v>
      </c>
    </row>
    <row r="1173" spans="1:141" x14ac:dyDescent="0.2">
      <c r="A1173" s="40">
        <v>971</v>
      </c>
      <c r="B1173" s="55" t="s">
        <v>177</v>
      </c>
      <c r="C1173" s="54" t="s">
        <v>153</v>
      </c>
      <c r="D1173" s="19">
        <v>1</v>
      </c>
      <c r="E1173" s="307">
        <v>506850</v>
      </c>
      <c r="F1173" s="325">
        <f t="shared" si="25"/>
        <v>506850</v>
      </c>
    </row>
    <row r="1174" spans="1:141" x14ac:dyDescent="0.2">
      <c r="A1174" s="40">
        <v>972</v>
      </c>
      <c r="B1174" s="55" t="s">
        <v>178</v>
      </c>
      <c r="C1174" s="54" t="s">
        <v>153</v>
      </c>
      <c r="D1174" s="19">
        <v>1</v>
      </c>
      <c r="E1174" s="307">
        <v>3356653</v>
      </c>
      <c r="F1174" s="325">
        <f t="shared" si="25"/>
        <v>3356653</v>
      </c>
    </row>
    <row r="1175" spans="1:141" ht="30.6" x14ac:dyDescent="0.2">
      <c r="A1175" s="40">
        <v>973</v>
      </c>
      <c r="B1175" s="55" t="s">
        <v>179</v>
      </c>
      <c r="C1175" s="54" t="s">
        <v>153</v>
      </c>
      <c r="D1175" s="19">
        <v>1</v>
      </c>
      <c r="E1175" s="307">
        <v>1735000</v>
      </c>
      <c r="F1175" s="325">
        <f t="shared" si="25"/>
        <v>1735000</v>
      </c>
    </row>
    <row r="1176" spans="1:141" s="45" customFormat="1" ht="17.399999999999999" customHeight="1" x14ac:dyDescent="0.2">
      <c r="A1176" s="334" t="s">
        <v>180</v>
      </c>
      <c r="B1176" s="335"/>
      <c r="C1176" s="43"/>
      <c r="D1176" s="124"/>
      <c r="E1176" s="312"/>
      <c r="F1176" s="325">
        <f t="shared" si="25"/>
        <v>0</v>
      </c>
      <c r="G1176" s="255"/>
      <c r="H1176" s="255"/>
      <c r="I1176" s="255"/>
      <c r="J1176" s="255"/>
      <c r="K1176" s="255"/>
      <c r="L1176" s="255"/>
      <c r="M1176" s="255"/>
      <c r="N1176" s="255"/>
      <c r="O1176" s="255"/>
      <c r="P1176" s="255"/>
      <c r="Q1176" s="255"/>
      <c r="R1176" s="255"/>
      <c r="S1176" s="255"/>
      <c r="T1176" s="255"/>
      <c r="U1176" s="255"/>
      <c r="V1176" s="255"/>
      <c r="W1176" s="255"/>
      <c r="X1176" s="255"/>
      <c r="Y1176" s="255"/>
      <c r="Z1176" s="255"/>
      <c r="AA1176" s="255"/>
      <c r="AB1176" s="255"/>
      <c r="AC1176" s="255"/>
      <c r="AD1176" s="255"/>
      <c r="AE1176" s="255"/>
      <c r="AF1176" s="255"/>
      <c r="AG1176" s="255"/>
      <c r="AH1176" s="255"/>
      <c r="AI1176" s="255"/>
      <c r="AJ1176" s="255"/>
      <c r="AK1176" s="255"/>
      <c r="AL1176" s="255"/>
      <c r="AM1176" s="255"/>
      <c r="AN1176" s="255"/>
      <c r="AO1176" s="255"/>
      <c r="AP1176" s="255"/>
      <c r="AQ1176" s="255"/>
      <c r="AR1176" s="255"/>
      <c r="AS1176" s="255"/>
      <c r="AT1176" s="255"/>
      <c r="AU1176" s="255"/>
      <c r="AV1176" s="255"/>
      <c r="AW1176" s="255"/>
      <c r="AX1176" s="255"/>
      <c r="AY1176" s="255"/>
      <c r="AZ1176" s="255"/>
      <c r="BA1176" s="255"/>
      <c r="BB1176" s="255"/>
      <c r="BC1176" s="255"/>
      <c r="BD1176" s="255"/>
      <c r="BE1176" s="255"/>
      <c r="BF1176" s="255"/>
      <c r="BG1176" s="255"/>
      <c r="BH1176" s="255"/>
      <c r="BI1176" s="255"/>
      <c r="BJ1176" s="255"/>
      <c r="BK1176" s="255"/>
      <c r="BL1176" s="255"/>
      <c r="BM1176" s="255"/>
      <c r="BN1176" s="255"/>
      <c r="BO1176" s="255"/>
      <c r="BP1176" s="255"/>
      <c r="BQ1176" s="255"/>
      <c r="BR1176" s="255"/>
      <c r="BS1176" s="255"/>
      <c r="BT1176" s="255"/>
      <c r="BU1176" s="255"/>
      <c r="BV1176" s="255"/>
      <c r="BW1176" s="255"/>
      <c r="BX1176" s="255"/>
      <c r="BY1176" s="255"/>
      <c r="BZ1176" s="255"/>
      <c r="CA1176" s="255"/>
      <c r="CB1176" s="255"/>
      <c r="CC1176" s="255"/>
      <c r="CD1176" s="255"/>
      <c r="CE1176" s="255"/>
      <c r="CF1176" s="255"/>
      <c r="CG1176" s="255"/>
      <c r="CH1176" s="255"/>
      <c r="CI1176" s="255"/>
      <c r="CJ1176" s="255"/>
      <c r="CK1176" s="255"/>
      <c r="CL1176" s="255"/>
      <c r="CM1176" s="255"/>
      <c r="CN1176" s="255"/>
      <c r="CO1176" s="255"/>
      <c r="CP1176" s="255"/>
      <c r="CQ1176" s="255"/>
      <c r="CR1176" s="255"/>
      <c r="CS1176" s="255"/>
      <c r="CT1176" s="255"/>
      <c r="CU1176" s="255"/>
      <c r="CV1176" s="255"/>
      <c r="CW1176" s="255"/>
      <c r="CX1176" s="255"/>
      <c r="CY1176" s="255"/>
      <c r="CZ1176" s="255"/>
      <c r="DA1176" s="255"/>
      <c r="DB1176" s="255"/>
      <c r="DC1176" s="255"/>
      <c r="DD1176" s="255"/>
      <c r="DE1176" s="255"/>
      <c r="DF1176" s="255"/>
      <c r="DG1176" s="255"/>
      <c r="DH1176" s="255"/>
      <c r="DI1176" s="255"/>
      <c r="DJ1176" s="255"/>
      <c r="DK1176" s="255"/>
      <c r="DL1176" s="255"/>
      <c r="DM1176" s="255"/>
      <c r="DN1176" s="255"/>
      <c r="DO1176" s="255"/>
      <c r="DP1176" s="255"/>
      <c r="DQ1176" s="255"/>
      <c r="DR1176" s="255"/>
      <c r="DS1176" s="255"/>
      <c r="DT1176" s="255"/>
      <c r="DU1176" s="255"/>
      <c r="DV1176" s="255"/>
      <c r="DW1176" s="255"/>
      <c r="DX1176" s="255"/>
      <c r="DY1176" s="255"/>
      <c r="DZ1176" s="255"/>
      <c r="EA1176" s="255"/>
      <c r="EB1176" s="255"/>
      <c r="EC1176" s="255"/>
      <c r="ED1176" s="255"/>
      <c r="EE1176" s="255"/>
      <c r="EF1176" s="255"/>
      <c r="EG1176" s="255"/>
      <c r="EH1176" s="255"/>
      <c r="EI1176" s="255"/>
      <c r="EJ1176" s="255"/>
      <c r="EK1176" s="255"/>
    </row>
    <row r="1177" spans="1:141" x14ac:dyDescent="0.2">
      <c r="A1177" s="40">
        <v>974</v>
      </c>
      <c r="B1177" s="55" t="s">
        <v>181</v>
      </c>
      <c r="C1177" s="54" t="s">
        <v>153</v>
      </c>
      <c r="D1177" s="19">
        <v>1</v>
      </c>
      <c r="E1177" s="307">
        <v>116062</v>
      </c>
      <c r="F1177" s="325">
        <f t="shared" si="25"/>
        <v>116062</v>
      </c>
    </row>
    <row r="1178" spans="1:141" x14ac:dyDescent="0.2">
      <c r="A1178" s="40">
        <v>975</v>
      </c>
      <c r="B1178" s="55" t="s">
        <v>182</v>
      </c>
      <c r="C1178" s="54" t="s">
        <v>153</v>
      </c>
      <c r="D1178" s="19">
        <v>1</v>
      </c>
      <c r="E1178" s="307">
        <v>147635</v>
      </c>
      <c r="F1178" s="325">
        <f t="shared" si="25"/>
        <v>147635</v>
      </c>
    </row>
    <row r="1179" spans="1:141" x14ac:dyDescent="0.2">
      <c r="A1179" s="40">
        <v>976</v>
      </c>
      <c r="B1179" s="55" t="s">
        <v>183</v>
      </c>
      <c r="C1179" s="54" t="s">
        <v>153</v>
      </c>
      <c r="D1179" s="19">
        <v>1</v>
      </c>
      <c r="E1179" s="307">
        <v>168750</v>
      </c>
      <c r="F1179" s="325">
        <f t="shared" si="25"/>
        <v>168750</v>
      </c>
    </row>
    <row r="1180" spans="1:141" x14ac:dyDescent="0.2">
      <c r="A1180" s="40">
        <v>977</v>
      </c>
      <c r="B1180" s="55" t="s">
        <v>184</v>
      </c>
      <c r="C1180" s="54" t="s">
        <v>156</v>
      </c>
      <c r="D1180" s="19">
        <v>1</v>
      </c>
      <c r="E1180" s="307">
        <v>35010</v>
      </c>
      <c r="F1180" s="325">
        <f t="shared" si="25"/>
        <v>35010</v>
      </c>
    </row>
    <row r="1181" spans="1:141" x14ac:dyDescent="0.2">
      <c r="A1181" s="40">
        <v>978</v>
      </c>
      <c r="B1181" s="55" t="s">
        <v>185</v>
      </c>
      <c r="C1181" s="54" t="s">
        <v>153</v>
      </c>
      <c r="D1181" s="19">
        <v>1</v>
      </c>
      <c r="E1181" s="307">
        <v>108500</v>
      </c>
      <c r="F1181" s="325">
        <f t="shared" si="25"/>
        <v>108500</v>
      </c>
    </row>
    <row r="1182" spans="1:141" x14ac:dyDescent="0.2">
      <c r="A1182" s="40">
        <v>979</v>
      </c>
      <c r="B1182" s="55" t="s">
        <v>186</v>
      </c>
      <c r="C1182" s="54" t="s">
        <v>153</v>
      </c>
      <c r="D1182" s="19">
        <v>1</v>
      </c>
      <c r="E1182" s="307">
        <v>356800</v>
      </c>
      <c r="F1182" s="325">
        <f t="shared" si="25"/>
        <v>356800</v>
      </c>
    </row>
    <row r="1183" spans="1:141" ht="30.6" x14ac:dyDescent="0.2">
      <c r="A1183" s="40">
        <v>980</v>
      </c>
      <c r="B1183" s="55" t="s">
        <v>187</v>
      </c>
      <c r="C1183" s="54" t="s">
        <v>153</v>
      </c>
      <c r="D1183" s="19">
        <v>1</v>
      </c>
      <c r="E1183" s="307">
        <v>3068384</v>
      </c>
      <c r="F1183" s="325">
        <f t="shared" si="25"/>
        <v>3068384</v>
      </c>
    </row>
    <row r="1184" spans="1:141" x14ac:dyDescent="0.2">
      <c r="A1184" s="40">
        <v>981</v>
      </c>
      <c r="B1184" s="55" t="s">
        <v>188</v>
      </c>
      <c r="C1184" s="54" t="s">
        <v>156</v>
      </c>
      <c r="D1184" s="19">
        <v>1</v>
      </c>
      <c r="E1184" s="307">
        <v>29260</v>
      </c>
      <c r="F1184" s="325">
        <f t="shared" si="25"/>
        <v>29260</v>
      </c>
    </row>
    <row r="1185" spans="1:141" x14ac:dyDescent="0.2">
      <c r="A1185" s="40">
        <v>982</v>
      </c>
      <c r="B1185" s="55" t="s">
        <v>189</v>
      </c>
      <c r="C1185" s="54" t="s">
        <v>156</v>
      </c>
      <c r="D1185" s="19">
        <v>1</v>
      </c>
      <c r="E1185" s="307">
        <v>18212</v>
      </c>
      <c r="F1185" s="325">
        <f t="shared" si="25"/>
        <v>18212</v>
      </c>
    </row>
    <row r="1186" spans="1:141" x14ac:dyDescent="0.2">
      <c r="A1186" s="40">
        <v>983</v>
      </c>
      <c r="B1186" s="55" t="s">
        <v>190</v>
      </c>
      <c r="C1186" s="54" t="s">
        <v>156</v>
      </c>
      <c r="D1186" s="19">
        <v>1</v>
      </c>
      <c r="E1186" s="307">
        <v>21185</v>
      </c>
      <c r="F1186" s="325">
        <f t="shared" si="25"/>
        <v>21185</v>
      </c>
    </row>
    <row r="1187" spans="1:141" x14ac:dyDescent="0.2">
      <c r="A1187" s="40">
        <v>984</v>
      </c>
      <c r="B1187" s="55" t="s">
        <v>191</v>
      </c>
      <c r="C1187" s="54" t="s">
        <v>156</v>
      </c>
      <c r="D1187" s="19">
        <v>1</v>
      </c>
      <c r="E1187" s="307">
        <v>32181</v>
      </c>
      <c r="F1187" s="325">
        <f t="shared" si="25"/>
        <v>32181</v>
      </c>
    </row>
    <row r="1188" spans="1:141" x14ac:dyDescent="0.2">
      <c r="A1188" s="40">
        <v>985</v>
      </c>
      <c r="B1188" s="55" t="s">
        <v>192</v>
      </c>
      <c r="C1188" s="54" t="s">
        <v>156</v>
      </c>
      <c r="D1188" s="19">
        <v>1</v>
      </c>
      <c r="E1188" s="307">
        <v>51726</v>
      </c>
      <c r="F1188" s="325">
        <f t="shared" si="25"/>
        <v>51726</v>
      </c>
    </row>
    <row r="1189" spans="1:141" x14ac:dyDescent="0.2">
      <c r="A1189" s="40">
        <v>986</v>
      </c>
      <c r="B1189" s="55" t="s">
        <v>193</v>
      </c>
      <c r="C1189" s="54" t="s">
        <v>156</v>
      </c>
      <c r="D1189" s="19">
        <v>1</v>
      </c>
      <c r="E1189" s="307">
        <v>75117</v>
      </c>
      <c r="F1189" s="325">
        <f t="shared" si="25"/>
        <v>75117</v>
      </c>
    </row>
    <row r="1190" spans="1:141" ht="20.399999999999999" x14ac:dyDescent="0.2">
      <c r="A1190" s="40">
        <v>987</v>
      </c>
      <c r="B1190" s="55" t="s">
        <v>726</v>
      </c>
      <c r="C1190" s="54" t="s">
        <v>153</v>
      </c>
      <c r="D1190" s="19">
        <v>1</v>
      </c>
      <c r="E1190" s="307">
        <v>2221500</v>
      </c>
      <c r="F1190" s="325">
        <f t="shared" si="25"/>
        <v>2221500</v>
      </c>
    </row>
    <row r="1191" spans="1:141" ht="20.399999999999999" x14ac:dyDescent="0.2">
      <c r="A1191" s="40">
        <v>988</v>
      </c>
      <c r="B1191" s="55" t="s">
        <v>727</v>
      </c>
      <c r="C1191" s="54" t="s">
        <v>152</v>
      </c>
      <c r="D1191" s="19">
        <v>1</v>
      </c>
      <c r="E1191" s="307">
        <v>94350</v>
      </c>
      <c r="F1191" s="325">
        <f t="shared" si="25"/>
        <v>94350</v>
      </c>
    </row>
    <row r="1192" spans="1:141" ht="20.399999999999999" x14ac:dyDescent="0.2">
      <c r="A1192" s="40">
        <v>989</v>
      </c>
      <c r="B1192" s="55" t="s">
        <v>728</v>
      </c>
      <c r="C1192" s="54" t="s">
        <v>153</v>
      </c>
      <c r="D1192" s="19">
        <v>1</v>
      </c>
      <c r="E1192" s="307">
        <v>1842060</v>
      </c>
      <c r="F1192" s="325">
        <f t="shared" si="25"/>
        <v>1842060</v>
      </c>
    </row>
    <row r="1193" spans="1:141" ht="20.399999999999999" x14ac:dyDescent="0.2">
      <c r="A1193" s="40">
        <v>990</v>
      </c>
      <c r="B1193" s="55" t="s">
        <v>196</v>
      </c>
      <c r="C1193" s="54" t="s">
        <v>153</v>
      </c>
      <c r="D1193" s="19">
        <v>1</v>
      </c>
      <c r="E1193" s="307">
        <v>1833650</v>
      </c>
      <c r="F1193" s="325">
        <f t="shared" si="25"/>
        <v>1833650</v>
      </c>
    </row>
    <row r="1194" spans="1:141" ht="20.399999999999999" x14ac:dyDescent="0.2">
      <c r="A1194" s="40">
        <v>991</v>
      </c>
      <c r="B1194" s="55" t="s">
        <v>197</v>
      </c>
      <c r="C1194" s="54" t="s">
        <v>153</v>
      </c>
      <c r="D1194" s="19">
        <v>1</v>
      </c>
      <c r="E1194" s="307">
        <v>1526096</v>
      </c>
      <c r="F1194" s="325">
        <f t="shared" si="25"/>
        <v>1526096</v>
      </c>
    </row>
    <row r="1195" spans="1:141" ht="20.399999999999999" x14ac:dyDescent="0.2">
      <c r="A1195" s="40">
        <v>992</v>
      </c>
      <c r="B1195" s="55" t="s">
        <v>198</v>
      </c>
      <c r="C1195" s="54" t="s">
        <v>153</v>
      </c>
      <c r="D1195" s="19">
        <v>1</v>
      </c>
      <c r="E1195" s="307">
        <v>1311240</v>
      </c>
      <c r="F1195" s="325">
        <f t="shared" si="25"/>
        <v>1311240</v>
      </c>
    </row>
    <row r="1196" spans="1:141" x14ac:dyDescent="0.2">
      <c r="A1196" s="40">
        <v>993</v>
      </c>
      <c r="B1196" s="55" t="s">
        <v>199</v>
      </c>
      <c r="C1196" s="54" t="s">
        <v>153</v>
      </c>
      <c r="D1196" s="19">
        <v>1</v>
      </c>
      <c r="E1196" s="307">
        <v>133476</v>
      </c>
      <c r="F1196" s="325">
        <f t="shared" si="25"/>
        <v>133476</v>
      </c>
    </row>
    <row r="1197" spans="1:141" x14ac:dyDescent="0.2">
      <c r="A1197" s="40">
        <v>994</v>
      </c>
      <c r="B1197" s="55" t="s">
        <v>200</v>
      </c>
      <c r="C1197" s="54" t="s">
        <v>153</v>
      </c>
      <c r="D1197" s="19">
        <v>1</v>
      </c>
      <c r="E1197" s="307">
        <v>309135</v>
      </c>
      <c r="F1197" s="325">
        <f t="shared" si="25"/>
        <v>309135</v>
      </c>
    </row>
    <row r="1198" spans="1:141" x14ac:dyDescent="0.2">
      <c r="A1198" s="40">
        <v>995</v>
      </c>
      <c r="B1198" s="55" t="s">
        <v>201</v>
      </c>
      <c r="C1198" s="54" t="s">
        <v>153</v>
      </c>
      <c r="D1198" s="19">
        <v>1</v>
      </c>
      <c r="E1198" s="307">
        <v>762944</v>
      </c>
      <c r="F1198" s="325">
        <f t="shared" si="25"/>
        <v>762944</v>
      </c>
    </row>
    <row r="1199" spans="1:141" x14ac:dyDescent="0.2">
      <c r="A1199" s="40">
        <v>996</v>
      </c>
      <c r="B1199" s="55" t="s">
        <v>202</v>
      </c>
      <c r="C1199" s="54" t="s">
        <v>153</v>
      </c>
      <c r="D1199" s="19">
        <v>1</v>
      </c>
      <c r="E1199" s="307">
        <v>323350</v>
      </c>
      <c r="F1199" s="325">
        <f t="shared" si="25"/>
        <v>323350</v>
      </c>
    </row>
    <row r="1200" spans="1:141" s="45" customFormat="1" ht="17.399999999999999" customHeight="1" x14ac:dyDescent="0.2">
      <c r="A1200" s="334" t="s">
        <v>203</v>
      </c>
      <c r="B1200" s="335"/>
      <c r="C1200" s="43"/>
      <c r="D1200" s="124"/>
      <c r="E1200" s="312"/>
      <c r="F1200" s="325">
        <f t="shared" si="25"/>
        <v>0</v>
      </c>
      <c r="G1200" s="255"/>
      <c r="H1200" s="255"/>
      <c r="I1200" s="255"/>
      <c r="J1200" s="255"/>
      <c r="K1200" s="255"/>
      <c r="L1200" s="255"/>
      <c r="M1200" s="255"/>
      <c r="N1200" s="255"/>
      <c r="O1200" s="255"/>
      <c r="P1200" s="255"/>
      <c r="Q1200" s="255"/>
      <c r="R1200" s="255"/>
      <c r="S1200" s="255"/>
      <c r="T1200" s="255"/>
      <c r="U1200" s="255"/>
      <c r="V1200" s="255"/>
      <c r="W1200" s="255"/>
      <c r="X1200" s="255"/>
      <c r="Y1200" s="255"/>
      <c r="Z1200" s="255"/>
      <c r="AA1200" s="255"/>
      <c r="AB1200" s="255"/>
      <c r="AC1200" s="255"/>
      <c r="AD1200" s="255"/>
      <c r="AE1200" s="255"/>
      <c r="AF1200" s="255"/>
      <c r="AG1200" s="255"/>
      <c r="AH1200" s="255"/>
      <c r="AI1200" s="255"/>
      <c r="AJ1200" s="255"/>
      <c r="AK1200" s="255"/>
      <c r="AL1200" s="255"/>
      <c r="AM1200" s="255"/>
      <c r="AN1200" s="255"/>
      <c r="AO1200" s="255"/>
      <c r="AP1200" s="255"/>
      <c r="AQ1200" s="255"/>
      <c r="AR1200" s="255"/>
      <c r="AS1200" s="255"/>
      <c r="AT1200" s="255"/>
      <c r="AU1200" s="255"/>
      <c r="AV1200" s="255"/>
      <c r="AW1200" s="255"/>
      <c r="AX1200" s="255"/>
      <c r="AY1200" s="255"/>
      <c r="AZ1200" s="255"/>
      <c r="BA1200" s="255"/>
      <c r="BB1200" s="255"/>
      <c r="BC1200" s="255"/>
      <c r="BD1200" s="255"/>
      <c r="BE1200" s="255"/>
      <c r="BF1200" s="255"/>
      <c r="BG1200" s="255"/>
      <c r="BH1200" s="255"/>
      <c r="BI1200" s="255"/>
      <c r="BJ1200" s="255"/>
      <c r="BK1200" s="255"/>
      <c r="BL1200" s="255"/>
      <c r="BM1200" s="255"/>
      <c r="BN1200" s="255"/>
      <c r="BO1200" s="255"/>
      <c r="BP1200" s="255"/>
      <c r="BQ1200" s="255"/>
      <c r="BR1200" s="255"/>
      <c r="BS1200" s="255"/>
      <c r="BT1200" s="255"/>
      <c r="BU1200" s="255"/>
      <c r="BV1200" s="255"/>
      <c r="BW1200" s="255"/>
      <c r="BX1200" s="255"/>
      <c r="BY1200" s="255"/>
      <c r="BZ1200" s="255"/>
      <c r="CA1200" s="255"/>
      <c r="CB1200" s="255"/>
      <c r="CC1200" s="255"/>
      <c r="CD1200" s="255"/>
      <c r="CE1200" s="255"/>
      <c r="CF1200" s="255"/>
      <c r="CG1200" s="255"/>
      <c r="CH1200" s="255"/>
      <c r="CI1200" s="255"/>
      <c r="CJ1200" s="255"/>
      <c r="CK1200" s="255"/>
      <c r="CL1200" s="255"/>
      <c r="CM1200" s="255"/>
      <c r="CN1200" s="255"/>
      <c r="CO1200" s="255"/>
      <c r="CP1200" s="255"/>
      <c r="CQ1200" s="255"/>
      <c r="CR1200" s="255"/>
      <c r="CS1200" s="255"/>
      <c r="CT1200" s="255"/>
      <c r="CU1200" s="255"/>
      <c r="CV1200" s="255"/>
      <c r="CW1200" s="255"/>
      <c r="CX1200" s="255"/>
      <c r="CY1200" s="255"/>
      <c r="CZ1200" s="255"/>
      <c r="DA1200" s="255"/>
      <c r="DB1200" s="255"/>
      <c r="DC1200" s="255"/>
      <c r="DD1200" s="255"/>
      <c r="DE1200" s="255"/>
      <c r="DF1200" s="255"/>
      <c r="DG1200" s="255"/>
      <c r="DH1200" s="255"/>
      <c r="DI1200" s="255"/>
      <c r="DJ1200" s="255"/>
      <c r="DK1200" s="255"/>
      <c r="DL1200" s="255"/>
      <c r="DM1200" s="255"/>
      <c r="DN1200" s="255"/>
      <c r="DO1200" s="255"/>
      <c r="DP1200" s="255"/>
      <c r="DQ1200" s="255"/>
      <c r="DR1200" s="255"/>
      <c r="DS1200" s="255"/>
      <c r="DT1200" s="255"/>
      <c r="DU1200" s="255"/>
      <c r="DV1200" s="255"/>
      <c r="DW1200" s="255"/>
      <c r="DX1200" s="255"/>
      <c r="DY1200" s="255"/>
      <c r="DZ1200" s="255"/>
      <c r="EA1200" s="255"/>
      <c r="EB1200" s="255"/>
      <c r="EC1200" s="255"/>
      <c r="ED1200" s="255"/>
      <c r="EE1200" s="255"/>
      <c r="EF1200" s="255"/>
      <c r="EG1200" s="255"/>
      <c r="EH1200" s="255"/>
      <c r="EI1200" s="255"/>
      <c r="EJ1200" s="255"/>
      <c r="EK1200" s="255"/>
    </row>
    <row r="1201" spans="1:141" ht="20.399999999999999" x14ac:dyDescent="0.2">
      <c r="A1201" s="40">
        <v>997</v>
      </c>
      <c r="B1201" s="55" t="s">
        <v>204</v>
      </c>
      <c r="C1201" s="54" t="s">
        <v>152</v>
      </c>
      <c r="D1201" s="19">
        <v>1</v>
      </c>
      <c r="E1201" s="307">
        <v>207584</v>
      </c>
      <c r="F1201" s="325">
        <f t="shared" si="25"/>
        <v>207584</v>
      </c>
    </row>
    <row r="1202" spans="1:141" ht="20.399999999999999" x14ac:dyDescent="0.2">
      <c r="A1202" s="40">
        <v>998</v>
      </c>
      <c r="B1202" s="55" t="s">
        <v>205</v>
      </c>
      <c r="C1202" s="54" t="s">
        <v>153</v>
      </c>
      <c r="D1202" s="19">
        <v>1</v>
      </c>
      <c r="E1202" s="307">
        <v>107040</v>
      </c>
      <c r="F1202" s="325">
        <f t="shared" si="25"/>
        <v>107040</v>
      </c>
    </row>
    <row r="1203" spans="1:141" x14ac:dyDescent="0.2">
      <c r="A1203" s="40">
        <v>999</v>
      </c>
      <c r="B1203" s="55" t="s">
        <v>206</v>
      </c>
      <c r="C1203" s="54" t="s">
        <v>152</v>
      </c>
      <c r="D1203" s="19">
        <v>1</v>
      </c>
      <c r="E1203" s="307">
        <v>62313</v>
      </c>
      <c r="F1203" s="325">
        <f t="shared" si="25"/>
        <v>62313</v>
      </c>
    </row>
    <row r="1204" spans="1:141" ht="20.399999999999999" x14ac:dyDescent="0.2">
      <c r="A1204" s="40">
        <v>1000</v>
      </c>
      <c r="B1204" s="55" t="s">
        <v>207</v>
      </c>
      <c r="C1204" s="54" t="s">
        <v>156</v>
      </c>
      <c r="D1204" s="19">
        <v>1</v>
      </c>
      <c r="E1204" s="307">
        <v>107356</v>
      </c>
      <c r="F1204" s="325">
        <f t="shared" si="25"/>
        <v>107356</v>
      </c>
    </row>
    <row r="1205" spans="1:141" x14ac:dyDescent="0.2">
      <c r="A1205" s="40">
        <v>1001</v>
      </c>
      <c r="B1205" s="55" t="s">
        <v>341</v>
      </c>
      <c r="C1205" s="54" t="s">
        <v>153</v>
      </c>
      <c r="D1205" s="19">
        <v>1</v>
      </c>
      <c r="E1205" s="307">
        <v>149175</v>
      </c>
      <c r="F1205" s="325">
        <f t="shared" si="25"/>
        <v>149175</v>
      </c>
    </row>
    <row r="1206" spans="1:141" ht="20.399999999999999" x14ac:dyDescent="0.2">
      <c r="A1206" s="40">
        <v>1002</v>
      </c>
      <c r="B1206" s="55" t="s">
        <v>342</v>
      </c>
      <c r="C1206" s="54" t="s">
        <v>156</v>
      </c>
      <c r="D1206" s="19">
        <v>1</v>
      </c>
      <c r="E1206" s="307">
        <v>179025</v>
      </c>
      <c r="F1206" s="325">
        <f t="shared" si="25"/>
        <v>179025</v>
      </c>
    </row>
    <row r="1207" spans="1:141" ht="20.399999999999999" x14ac:dyDescent="0.2">
      <c r="A1207" s="40">
        <v>1003</v>
      </c>
      <c r="B1207" s="55" t="s">
        <v>210</v>
      </c>
      <c r="C1207" s="54" t="s">
        <v>152</v>
      </c>
      <c r="D1207" s="19">
        <v>1</v>
      </c>
      <c r="E1207" s="307">
        <v>240800</v>
      </c>
      <c r="F1207" s="325">
        <f t="shared" si="25"/>
        <v>240800</v>
      </c>
    </row>
    <row r="1208" spans="1:141" ht="20.399999999999999" x14ac:dyDescent="0.2">
      <c r="A1208" s="40">
        <v>1004</v>
      </c>
      <c r="B1208" s="55" t="s">
        <v>211</v>
      </c>
      <c r="C1208" s="54" t="s">
        <v>152</v>
      </c>
      <c r="D1208" s="19">
        <v>1</v>
      </c>
      <c r="E1208" s="307">
        <v>206275</v>
      </c>
      <c r="F1208" s="325">
        <f t="shared" si="25"/>
        <v>206275</v>
      </c>
    </row>
    <row r="1209" spans="1:141" ht="20.399999999999999" x14ac:dyDescent="0.2">
      <c r="A1209" s="40">
        <v>1005</v>
      </c>
      <c r="B1209" s="55" t="s">
        <v>343</v>
      </c>
      <c r="C1209" s="54" t="s">
        <v>152</v>
      </c>
      <c r="D1209" s="19">
        <v>1</v>
      </c>
      <c r="E1209" s="307">
        <v>193375</v>
      </c>
      <c r="F1209" s="325">
        <f t="shared" si="25"/>
        <v>193375</v>
      </c>
    </row>
    <row r="1210" spans="1:141" ht="20.399999999999999" x14ac:dyDescent="0.2">
      <c r="A1210" s="40">
        <v>1006</v>
      </c>
      <c r="B1210" s="55" t="s">
        <v>213</v>
      </c>
      <c r="C1210" s="54" t="s">
        <v>153</v>
      </c>
      <c r="D1210" s="19">
        <v>1</v>
      </c>
      <c r="E1210" s="307">
        <v>125350</v>
      </c>
      <c r="F1210" s="325">
        <f t="shared" si="25"/>
        <v>125350</v>
      </c>
    </row>
    <row r="1211" spans="1:141" ht="20.399999999999999" x14ac:dyDescent="0.2">
      <c r="A1211" s="40">
        <v>1007</v>
      </c>
      <c r="B1211" s="55" t="s">
        <v>214</v>
      </c>
      <c r="C1211" s="54" t="s">
        <v>153</v>
      </c>
      <c r="D1211" s="19">
        <v>1</v>
      </c>
      <c r="E1211" s="307">
        <v>165792</v>
      </c>
      <c r="F1211" s="325">
        <f t="shared" si="25"/>
        <v>165792</v>
      </c>
    </row>
    <row r="1212" spans="1:141" s="45" customFormat="1" ht="17.399999999999999" customHeight="1" x14ac:dyDescent="0.2">
      <c r="A1212" s="334" t="s">
        <v>72</v>
      </c>
      <c r="B1212" s="335"/>
      <c r="C1212" s="43"/>
      <c r="D1212" s="124"/>
      <c r="E1212" s="312"/>
      <c r="F1212" s="325">
        <f t="shared" si="25"/>
        <v>0</v>
      </c>
      <c r="G1212" s="255"/>
      <c r="H1212" s="255"/>
      <c r="I1212" s="255"/>
      <c r="J1212" s="255"/>
      <c r="K1212" s="255"/>
      <c r="L1212" s="255"/>
      <c r="M1212" s="255"/>
      <c r="N1212" s="255"/>
      <c r="O1212" s="255"/>
      <c r="P1212" s="255"/>
      <c r="Q1212" s="255"/>
      <c r="R1212" s="255"/>
      <c r="S1212" s="255"/>
      <c r="T1212" s="255"/>
      <c r="U1212" s="255"/>
      <c r="V1212" s="255"/>
      <c r="W1212" s="255"/>
      <c r="X1212" s="255"/>
      <c r="Y1212" s="255"/>
      <c r="Z1212" s="255"/>
      <c r="AA1212" s="255"/>
      <c r="AB1212" s="255"/>
      <c r="AC1212" s="255"/>
      <c r="AD1212" s="255"/>
      <c r="AE1212" s="255"/>
      <c r="AF1212" s="255"/>
      <c r="AG1212" s="255"/>
      <c r="AH1212" s="255"/>
      <c r="AI1212" s="255"/>
      <c r="AJ1212" s="255"/>
      <c r="AK1212" s="255"/>
      <c r="AL1212" s="255"/>
      <c r="AM1212" s="255"/>
      <c r="AN1212" s="255"/>
      <c r="AO1212" s="255"/>
      <c r="AP1212" s="255"/>
      <c r="AQ1212" s="255"/>
      <c r="AR1212" s="255"/>
      <c r="AS1212" s="255"/>
      <c r="AT1212" s="255"/>
      <c r="AU1212" s="255"/>
      <c r="AV1212" s="255"/>
      <c r="AW1212" s="255"/>
      <c r="AX1212" s="255"/>
      <c r="AY1212" s="255"/>
      <c r="AZ1212" s="255"/>
      <c r="BA1212" s="255"/>
      <c r="BB1212" s="255"/>
      <c r="BC1212" s="255"/>
      <c r="BD1212" s="255"/>
      <c r="BE1212" s="255"/>
      <c r="BF1212" s="255"/>
      <c r="BG1212" s="255"/>
      <c r="BH1212" s="255"/>
      <c r="BI1212" s="255"/>
      <c r="BJ1212" s="255"/>
      <c r="BK1212" s="255"/>
      <c r="BL1212" s="255"/>
      <c r="BM1212" s="255"/>
      <c r="BN1212" s="255"/>
      <c r="BO1212" s="255"/>
      <c r="BP1212" s="255"/>
      <c r="BQ1212" s="255"/>
      <c r="BR1212" s="255"/>
      <c r="BS1212" s="255"/>
      <c r="BT1212" s="255"/>
      <c r="BU1212" s="255"/>
      <c r="BV1212" s="255"/>
      <c r="BW1212" s="255"/>
      <c r="BX1212" s="255"/>
      <c r="BY1212" s="255"/>
      <c r="BZ1212" s="255"/>
      <c r="CA1212" s="255"/>
      <c r="CB1212" s="255"/>
      <c r="CC1212" s="255"/>
      <c r="CD1212" s="255"/>
      <c r="CE1212" s="255"/>
      <c r="CF1212" s="255"/>
      <c r="CG1212" s="255"/>
      <c r="CH1212" s="255"/>
      <c r="CI1212" s="255"/>
      <c r="CJ1212" s="255"/>
      <c r="CK1212" s="255"/>
      <c r="CL1212" s="255"/>
      <c r="CM1212" s="255"/>
      <c r="CN1212" s="255"/>
      <c r="CO1212" s="255"/>
      <c r="CP1212" s="255"/>
      <c r="CQ1212" s="255"/>
      <c r="CR1212" s="255"/>
      <c r="CS1212" s="255"/>
      <c r="CT1212" s="255"/>
      <c r="CU1212" s="255"/>
      <c r="CV1212" s="255"/>
      <c r="CW1212" s="255"/>
      <c r="CX1212" s="255"/>
      <c r="CY1212" s="255"/>
      <c r="CZ1212" s="255"/>
      <c r="DA1212" s="255"/>
      <c r="DB1212" s="255"/>
      <c r="DC1212" s="255"/>
      <c r="DD1212" s="255"/>
      <c r="DE1212" s="255"/>
      <c r="DF1212" s="255"/>
      <c r="DG1212" s="255"/>
      <c r="DH1212" s="255"/>
      <c r="DI1212" s="255"/>
      <c r="DJ1212" s="255"/>
      <c r="DK1212" s="255"/>
      <c r="DL1212" s="255"/>
      <c r="DM1212" s="255"/>
      <c r="DN1212" s="255"/>
      <c r="DO1212" s="255"/>
      <c r="DP1212" s="255"/>
      <c r="DQ1212" s="255"/>
      <c r="DR1212" s="255"/>
      <c r="DS1212" s="255"/>
      <c r="DT1212" s="255"/>
      <c r="DU1212" s="255"/>
      <c r="DV1212" s="255"/>
      <c r="DW1212" s="255"/>
      <c r="DX1212" s="255"/>
      <c r="DY1212" s="255"/>
      <c r="DZ1212" s="255"/>
      <c r="EA1212" s="255"/>
      <c r="EB1212" s="255"/>
      <c r="EC1212" s="255"/>
      <c r="ED1212" s="255"/>
      <c r="EE1212" s="255"/>
      <c r="EF1212" s="255"/>
      <c r="EG1212" s="255"/>
      <c r="EH1212" s="255"/>
      <c r="EI1212" s="255"/>
      <c r="EJ1212" s="255"/>
      <c r="EK1212" s="255"/>
    </row>
    <row r="1213" spans="1:141" x14ac:dyDescent="0.2">
      <c r="A1213" s="40">
        <v>1008</v>
      </c>
      <c r="B1213" s="55" t="s">
        <v>729</v>
      </c>
      <c r="C1213" s="54" t="s">
        <v>156</v>
      </c>
      <c r="D1213" s="19">
        <v>1</v>
      </c>
      <c r="E1213" s="307">
        <v>109985</v>
      </c>
      <c r="F1213" s="325">
        <f t="shared" si="25"/>
        <v>109985</v>
      </c>
    </row>
    <row r="1214" spans="1:141" ht="20.399999999999999" x14ac:dyDescent="0.2">
      <c r="A1214" s="40">
        <v>1009</v>
      </c>
      <c r="B1214" s="55" t="s">
        <v>216</v>
      </c>
      <c r="C1214" s="54" t="s">
        <v>153</v>
      </c>
      <c r="D1214" s="19">
        <v>1</v>
      </c>
      <c r="E1214" s="307">
        <v>107699</v>
      </c>
      <c r="F1214" s="325">
        <f t="shared" ref="F1214:F1216" si="26">ROUND(E1214,0)</f>
        <v>107699</v>
      </c>
    </row>
    <row r="1215" spans="1:141" ht="61.2" x14ac:dyDescent="0.2">
      <c r="A1215" s="40">
        <v>1010</v>
      </c>
      <c r="B1215" s="55" t="s">
        <v>730</v>
      </c>
      <c r="C1215" s="54" t="s">
        <v>153</v>
      </c>
      <c r="D1215" s="19">
        <v>1</v>
      </c>
      <c r="E1215" s="307">
        <v>1008667</v>
      </c>
      <c r="F1215" s="325">
        <f t="shared" si="26"/>
        <v>1008667</v>
      </c>
    </row>
    <row r="1216" spans="1:141" ht="41.4" thickBot="1" x14ac:dyDescent="0.25">
      <c r="A1216" s="40">
        <v>1011</v>
      </c>
      <c r="B1216" s="238" t="s">
        <v>731</v>
      </c>
      <c r="C1216" s="189" t="s">
        <v>153</v>
      </c>
      <c r="D1216" s="150">
        <v>1</v>
      </c>
      <c r="E1216" s="308">
        <v>1938553</v>
      </c>
      <c r="F1216" s="325">
        <f t="shared" si="26"/>
        <v>1938553</v>
      </c>
    </row>
    <row r="1217" spans="1:141" x14ac:dyDescent="0.2">
      <c r="A1217" s="131"/>
      <c r="B1217" s="169" t="s">
        <v>777</v>
      </c>
      <c r="C1217" s="155"/>
      <c r="D1217" s="156"/>
      <c r="E1217" s="260">
        <f>SUM(E1085:E1216)</f>
        <v>50961260</v>
      </c>
    </row>
    <row r="1218" spans="1:141" x14ac:dyDescent="0.2">
      <c r="A1218" s="131"/>
      <c r="B1218" s="170" t="s">
        <v>779</v>
      </c>
      <c r="C1218" s="130">
        <v>0.14000000000000001</v>
      </c>
      <c r="D1218" s="19"/>
      <c r="E1218" s="261">
        <f>E1217*C1218</f>
        <v>7134576.4000000004</v>
      </c>
    </row>
    <row r="1219" spans="1:141" x14ac:dyDescent="0.2">
      <c r="A1219" s="131"/>
      <c r="B1219" s="170" t="s">
        <v>780</v>
      </c>
      <c r="C1219" s="130">
        <v>0.03</v>
      </c>
      <c r="D1219" s="19"/>
      <c r="E1219" s="261">
        <f>E1217*C1219</f>
        <v>1528837.8</v>
      </c>
    </row>
    <row r="1220" spans="1:141" x14ac:dyDescent="0.2">
      <c r="A1220" s="131"/>
      <c r="B1220" s="170" t="s">
        <v>781</v>
      </c>
      <c r="C1220" s="130">
        <v>0.05</v>
      </c>
      <c r="D1220" s="19"/>
      <c r="E1220" s="261">
        <f>E1217*C1220</f>
        <v>2548063</v>
      </c>
    </row>
    <row r="1221" spans="1:141" x14ac:dyDescent="0.2">
      <c r="A1221" s="131"/>
      <c r="B1221" s="170" t="s">
        <v>782</v>
      </c>
      <c r="C1221" s="130">
        <v>0.19</v>
      </c>
      <c r="D1221" s="19"/>
      <c r="E1221" s="261">
        <f>E1220*C1221</f>
        <v>484131.97000000003</v>
      </c>
    </row>
    <row r="1222" spans="1:141" x14ac:dyDescent="0.2">
      <c r="A1222" s="131"/>
      <c r="B1222" s="170" t="s">
        <v>783</v>
      </c>
      <c r="C1222" s="51"/>
      <c r="D1222" s="19"/>
      <c r="E1222" s="261">
        <f>SUM(E1218:E1221)</f>
        <v>11695609.170000002</v>
      </c>
    </row>
    <row r="1223" spans="1:141" ht="10.8" thickBot="1" x14ac:dyDescent="0.25">
      <c r="A1223" s="202"/>
      <c r="B1223" s="269" t="s">
        <v>778</v>
      </c>
      <c r="C1223" s="272"/>
      <c r="D1223" s="273"/>
      <c r="E1223" s="270">
        <f>E1217+E1222</f>
        <v>62656869.170000002</v>
      </c>
    </row>
    <row r="1224" spans="1:141" s="266" customFormat="1" ht="28.2" customHeight="1" thickBot="1" x14ac:dyDescent="0.25">
      <c r="A1224" s="216"/>
      <c r="B1224" s="237"/>
      <c r="C1224" s="210"/>
      <c r="D1224" s="99"/>
      <c r="E1224" s="313"/>
      <c r="F1224" s="306"/>
      <c r="G1224" s="265"/>
      <c r="H1224" s="265"/>
      <c r="I1224" s="265"/>
      <c r="J1224" s="265"/>
      <c r="K1224" s="265"/>
      <c r="L1224" s="265"/>
      <c r="M1224" s="265"/>
      <c r="N1224" s="265"/>
      <c r="O1224" s="265"/>
      <c r="P1224" s="265"/>
      <c r="Q1224" s="265"/>
      <c r="R1224" s="265"/>
      <c r="S1224" s="265"/>
      <c r="T1224" s="265"/>
      <c r="U1224" s="265"/>
      <c r="V1224" s="265"/>
      <c r="W1224" s="265"/>
      <c r="X1224" s="265"/>
      <c r="Y1224" s="265"/>
      <c r="Z1224" s="265"/>
      <c r="AA1224" s="265"/>
      <c r="AB1224" s="265"/>
      <c r="AC1224" s="265"/>
      <c r="AD1224" s="265"/>
      <c r="AE1224" s="265"/>
      <c r="AF1224" s="265"/>
      <c r="AG1224" s="265"/>
      <c r="AH1224" s="265"/>
      <c r="AI1224" s="265"/>
      <c r="AJ1224" s="265"/>
      <c r="AK1224" s="265"/>
      <c r="AL1224" s="265"/>
      <c r="AM1224" s="265"/>
      <c r="AN1224" s="265"/>
      <c r="AO1224" s="265"/>
      <c r="AP1224" s="265"/>
      <c r="AQ1224" s="265"/>
      <c r="AR1224" s="265"/>
      <c r="AS1224" s="265"/>
      <c r="AT1224" s="265"/>
      <c r="AU1224" s="265"/>
      <c r="AV1224" s="265"/>
      <c r="AW1224" s="265"/>
      <c r="AX1224" s="265"/>
      <c r="AY1224" s="265"/>
      <c r="AZ1224" s="265"/>
      <c r="BA1224" s="265"/>
      <c r="BB1224" s="265"/>
      <c r="BC1224" s="265"/>
      <c r="BD1224" s="265"/>
      <c r="BE1224" s="265"/>
      <c r="BF1224" s="265"/>
      <c r="BG1224" s="265"/>
      <c r="BH1224" s="265"/>
      <c r="BI1224" s="265"/>
      <c r="BJ1224" s="265"/>
      <c r="BK1224" s="265"/>
      <c r="BL1224" s="265"/>
      <c r="BM1224" s="265"/>
      <c r="BN1224" s="265"/>
      <c r="BO1224" s="265"/>
      <c r="BP1224" s="265"/>
      <c r="BQ1224" s="265"/>
      <c r="BR1224" s="265"/>
      <c r="BS1224" s="265"/>
      <c r="BT1224" s="265"/>
      <c r="BU1224" s="265"/>
      <c r="BV1224" s="265"/>
      <c r="BW1224" s="265"/>
      <c r="BX1224" s="265"/>
      <c r="BY1224" s="265"/>
      <c r="BZ1224" s="265"/>
      <c r="CA1224" s="265"/>
      <c r="CB1224" s="265"/>
      <c r="CC1224" s="265"/>
      <c r="CD1224" s="265"/>
      <c r="CE1224" s="265"/>
      <c r="CF1224" s="265"/>
      <c r="CG1224" s="265"/>
      <c r="CH1224" s="265"/>
      <c r="CI1224" s="265"/>
      <c r="CJ1224" s="265"/>
      <c r="CK1224" s="265"/>
      <c r="CL1224" s="265"/>
      <c r="CM1224" s="265"/>
      <c r="CN1224" s="265"/>
      <c r="CO1224" s="265"/>
      <c r="CP1224" s="265"/>
      <c r="CQ1224" s="265"/>
      <c r="CR1224" s="265"/>
      <c r="CS1224" s="265"/>
      <c r="CT1224" s="265"/>
      <c r="CU1224" s="265"/>
      <c r="CV1224" s="265"/>
      <c r="CW1224" s="265"/>
      <c r="CX1224" s="265"/>
      <c r="CY1224" s="265"/>
      <c r="CZ1224" s="265"/>
      <c r="DA1224" s="265"/>
      <c r="DB1224" s="265"/>
      <c r="DC1224" s="265"/>
      <c r="DD1224" s="265"/>
      <c r="DE1224" s="265"/>
      <c r="DF1224" s="265"/>
      <c r="DG1224" s="265"/>
      <c r="DH1224" s="265"/>
      <c r="DI1224" s="265"/>
      <c r="DJ1224" s="265"/>
      <c r="DK1224" s="265"/>
      <c r="DL1224" s="265"/>
      <c r="DM1224" s="265"/>
      <c r="DN1224" s="265"/>
      <c r="DO1224" s="265"/>
      <c r="DP1224" s="265"/>
      <c r="DQ1224" s="265"/>
      <c r="DR1224" s="265"/>
      <c r="DS1224" s="265"/>
      <c r="DT1224" s="265"/>
      <c r="DU1224" s="265"/>
      <c r="DV1224" s="265"/>
      <c r="DW1224" s="265"/>
      <c r="DX1224" s="265"/>
      <c r="DY1224" s="265"/>
      <c r="DZ1224" s="265"/>
      <c r="EA1224" s="265"/>
      <c r="EB1224" s="265"/>
      <c r="EC1224" s="265"/>
      <c r="ED1224" s="265"/>
      <c r="EE1224" s="265"/>
      <c r="EF1224" s="265"/>
      <c r="EG1224" s="265"/>
      <c r="EH1224" s="265"/>
      <c r="EI1224" s="265"/>
      <c r="EJ1224" s="265"/>
      <c r="EK1224" s="265"/>
    </row>
    <row r="1225" spans="1:141" s="267" customFormat="1" ht="17.399999999999999" customHeight="1" thickBot="1" x14ac:dyDescent="0.25">
      <c r="A1225" s="336" t="s">
        <v>732</v>
      </c>
      <c r="B1225" s="337"/>
      <c r="C1225" s="183"/>
      <c r="D1225" s="184"/>
      <c r="E1225" s="316"/>
      <c r="F1225" s="306"/>
      <c r="G1225" s="265"/>
      <c r="H1225" s="265"/>
      <c r="I1225" s="265"/>
      <c r="J1225" s="265"/>
      <c r="K1225" s="265"/>
      <c r="L1225" s="265"/>
      <c r="M1225" s="265"/>
      <c r="N1225" s="265"/>
      <c r="O1225" s="265"/>
      <c r="P1225" s="265"/>
      <c r="Q1225" s="265"/>
      <c r="R1225" s="265"/>
      <c r="S1225" s="265"/>
      <c r="T1225" s="265"/>
      <c r="U1225" s="265"/>
      <c r="V1225" s="265"/>
      <c r="W1225" s="265"/>
      <c r="X1225" s="265"/>
      <c r="Y1225" s="265"/>
      <c r="Z1225" s="265"/>
      <c r="AA1225" s="265"/>
      <c r="AB1225" s="265"/>
      <c r="AC1225" s="265"/>
      <c r="AD1225" s="265"/>
      <c r="AE1225" s="265"/>
      <c r="AF1225" s="265"/>
      <c r="AG1225" s="265"/>
      <c r="AH1225" s="265"/>
      <c r="AI1225" s="265"/>
      <c r="AJ1225" s="265"/>
      <c r="AK1225" s="265"/>
      <c r="AL1225" s="265"/>
      <c r="AM1225" s="265"/>
      <c r="AN1225" s="265"/>
      <c r="AO1225" s="265"/>
      <c r="AP1225" s="265"/>
      <c r="AQ1225" s="265"/>
      <c r="AR1225" s="265"/>
      <c r="AS1225" s="265"/>
      <c r="AT1225" s="265"/>
      <c r="AU1225" s="265"/>
      <c r="AV1225" s="265"/>
      <c r="AW1225" s="265"/>
      <c r="AX1225" s="265"/>
      <c r="AY1225" s="265"/>
      <c r="AZ1225" s="265"/>
      <c r="BA1225" s="265"/>
      <c r="BB1225" s="265"/>
      <c r="BC1225" s="265"/>
      <c r="BD1225" s="265"/>
      <c r="BE1225" s="265"/>
      <c r="BF1225" s="265"/>
      <c r="BG1225" s="265"/>
      <c r="BH1225" s="265"/>
      <c r="BI1225" s="265"/>
      <c r="BJ1225" s="265"/>
      <c r="BK1225" s="265"/>
      <c r="BL1225" s="265"/>
      <c r="BM1225" s="265"/>
      <c r="BN1225" s="265"/>
      <c r="BO1225" s="265"/>
      <c r="BP1225" s="265"/>
      <c r="BQ1225" s="265"/>
      <c r="BR1225" s="265"/>
      <c r="BS1225" s="265"/>
      <c r="BT1225" s="265"/>
      <c r="BU1225" s="265"/>
      <c r="BV1225" s="265"/>
      <c r="BW1225" s="265"/>
      <c r="BX1225" s="265"/>
      <c r="BY1225" s="265"/>
      <c r="BZ1225" s="265"/>
      <c r="CA1225" s="265"/>
      <c r="CB1225" s="265"/>
      <c r="CC1225" s="265"/>
      <c r="CD1225" s="265"/>
      <c r="CE1225" s="265"/>
      <c r="CF1225" s="265"/>
      <c r="CG1225" s="265"/>
      <c r="CH1225" s="265"/>
      <c r="CI1225" s="265"/>
      <c r="CJ1225" s="265"/>
      <c r="CK1225" s="265"/>
      <c r="CL1225" s="265"/>
      <c r="CM1225" s="265"/>
      <c r="CN1225" s="265"/>
      <c r="CO1225" s="265"/>
      <c r="CP1225" s="265"/>
      <c r="CQ1225" s="265"/>
      <c r="CR1225" s="265"/>
      <c r="CS1225" s="265"/>
      <c r="CT1225" s="265"/>
      <c r="CU1225" s="265"/>
      <c r="CV1225" s="265"/>
      <c r="CW1225" s="265"/>
      <c r="CX1225" s="265"/>
      <c r="CY1225" s="265"/>
      <c r="CZ1225" s="265"/>
      <c r="DA1225" s="265"/>
      <c r="DB1225" s="265"/>
      <c r="DC1225" s="265"/>
      <c r="DD1225" s="265"/>
      <c r="DE1225" s="265"/>
      <c r="DF1225" s="265"/>
      <c r="DG1225" s="265"/>
      <c r="DH1225" s="265"/>
      <c r="DI1225" s="265"/>
      <c r="DJ1225" s="265"/>
      <c r="DK1225" s="265"/>
      <c r="DL1225" s="265"/>
      <c r="DM1225" s="265"/>
      <c r="DN1225" s="265"/>
      <c r="DO1225" s="265"/>
      <c r="DP1225" s="265"/>
      <c r="DQ1225" s="265"/>
      <c r="DR1225" s="265"/>
      <c r="DS1225" s="265"/>
      <c r="DT1225" s="265"/>
      <c r="DU1225" s="265"/>
      <c r="DV1225" s="265"/>
      <c r="DW1225" s="265"/>
      <c r="DX1225" s="265"/>
      <c r="DY1225" s="265"/>
      <c r="DZ1225" s="265"/>
      <c r="EA1225" s="265"/>
      <c r="EB1225" s="265"/>
      <c r="EC1225" s="265"/>
      <c r="ED1225" s="265"/>
      <c r="EE1225" s="265"/>
      <c r="EF1225" s="265"/>
      <c r="EG1225" s="265"/>
      <c r="EH1225" s="265"/>
      <c r="EI1225" s="265"/>
      <c r="EJ1225" s="265"/>
      <c r="EK1225" s="265"/>
    </row>
    <row r="1226" spans="1:141" ht="20.399999999999999" x14ac:dyDescent="0.2">
      <c r="A1226" s="204">
        <v>1012</v>
      </c>
      <c r="B1226" s="247" t="s">
        <v>458</v>
      </c>
      <c r="C1226" s="54" t="s">
        <v>152</v>
      </c>
      <c r="D1226" s="19">
        <v>1</v>
      </c>
      <c r="E1226" s="307">
        <v>324482</v>
      </c>
      <c r="F1226" s="325">
        <f>ROUND(E1226,0)</f>
        <v>324482</v>
      </c>
    </row>
    <row r="1227" spans="1:141" x14ac:dyDescent="0.2">
      <c r="A1227" s="40">
        <v>1013</v>
      </c>
      <c r="B1227" s="55" t="s">
        <v>459</v>
      </c>
      <c r="C1227" s="54" t="s">
        <v>152</v>
      </c>
      <c r="D1227" s="19">
        <v>1</v>
      </c>
      <c r="E1227" s="307">
        <v>203309</v>
      </c>
      <c r="F1227" s="325">
        <f t="shared" ref="F1227:F1290" si="27">ROUND(E1227,0)</f>
        <v>203309</v>
      </c>
    </row>
    <row r="1228" spans="1:141" ht="20.399999999999999" x14ac:dyDescent="0.2">
      <c r="A1228" s="40">
        <v>1014</v>
      </c>
      <c r="B1228" s="55" t="s">
        <v>460</v>
      </c>
      <c r="C1228" s="54" t="s">
        <v>152</v>
      </c>
      <c r="D1228" s="19">
        <v>1</v>
      </c>
      <c r="E1228" s="307">
        <v>196281</v>
      </c>
      <c r="F1228" s="325">
        <f t="shared" si="27"/>
        <v>196281</v>
      </c>
    </row>
    <row r="1229" spans="1:141" ht="20.399999999999999" x14ac:dyDescent="0.2">
      <c r="A1229" s="40">
        <v>1015</v>
      </c>
      <c r="B1229" s="55" t="s">
        <v>461</v>
      </c>
      <c r="C1229" s="54" t="s">
        <v>152</v>
      </c>
      <c r="D1229" s="19">
        <v>1</v>
      </c>
      <c r="E1229" s="307">
        <v>196322</v>
      </c>
      <c r="F1229" s="325">
        <f t="shared" si="27"/>
        <v>196322</v>
      </c>
    </row>
    <row r="1230" spans="1:141" ht="20.399999999999999" x14ac:dyDescent="0.2">
      <c r="A1230" s="40">
        <v>1016</v>
      </c>
      <c r="B1230" s="55" t="s">
        <v>462</v>
      </c>
      <c r="C1230" s="54" t="s">
        <v>152</v>
      </c>
      <c r="D1230" s="19">
        <v>1</v>
      </c>
      <c r="E1230" s="307">
        <v>14177</v>
      </c>
      <c r="F1230" s="325">
        <f t="shared" si="27"/>
        <v>14177</v>
      </c>
    </row>
    <row r="1231" spans="1:141" x14ac:dyDescent="0.2">
      <c r="A1231" s="40">
        <v>1017</v>
      </c>
      <c r="B1231" s="55" t="s">
        <v>463</v>
      </c>
      <c r="C1231" s="54" t="s">
        <v>152</v>
      </c>
      <c r="D1231" s="19">
        <v>1</v>
      </c>
      <c r="E1231" s="307">
        <v>162797</v>
      </c>
      <c r="F1231" s="325">
        <f t="shared" si="27"/>
        <v>162797</v>
      </c>
    </row>
    <row r="1232" spans="1:141" x14ac:dyDescent="0.2">
      <c r="A1232" s="40">
        <v>1018</v>
      </c>
      <c r="B1232" s="55" t="s">
        <v>464</v>
      </c>
      <c r="C1232" s="54" t="s">
        <v>152</v>
      </c>
      <c r="D1232" s="19">
        <v>1</v>
      </c>
      <c r="E1232" s="307">
        <v>114808</v>
      </c>
      <c r="F1232" s="325">
        <f t="shared" si="27"/>
        <v>114808</v>
      </c>
    </row>
    <row r="1233" spans="1:6" ht="20.399999999999999" x14ac:dyDescent="0.2">
      <c r="A1233" s="40">
        <v>1019</v>
      </c>
      <c r="B1233" s="55" t="s">
        <v>465</v>
      </c>
      <c r="C1233" s="54" t="s">
        <v>152</v>
      </c>
      <c r="D1233" s="19">
        <v>1</v>
      </c>
      <c r="E1233" s="307">
        <v>93772</v>
      </c>
      <c r="F1233" s="325">
        <f t="shared" si="27"/>
        <v>93772</v>
      </c>
    </row>
    <row r="1234" spans="1:6" ht="20.399999999999999" x14ac:dyDescent="0.2">
      <c r="A1234" s="40">
        <v>1020</v>
      </c>
      <c r="B1234" s="55" t="s">
        <v>466</v>
      </c>
      <c r="C1234" s="54" t="s">
        <v>152</v>
      </c>
      <c r="D1234" s="19">
        <v>1</v>
      </c>
      <c r="E1234" s="307">
        <v>124775</v>
      </c>
      <c r="F1234" s="325">
        <f t="shared" si="27"/>
        <v>124775</v>
      </c>
    </row>
    <row r="1235" spans="1:6" ht="20.399999999999999" x14ac:dyDescent="0.2">
      <c r="A1235" s="40">
        <v>1021</v>
      </c>
      <c r="B1235" s="55" t="s">
        <v>538</v>
      </c>
      <c r="C1235" s="54" t="s">
        <v>152</v>
      </c>
      <c r="D1235" s="19">
        <v>1</v>
      </c>
      <c r="E1235" s="307">
        <v>128800</v>
      </c>
      <c r="F1235" s="325">
        <f t="shared" si="27"/>
        <v>128800</v>
      </c>
    </row>
    <row r="1236" spans="1:6" x14ac:dyDescent="0.2">
      <c r="A1236" s="40">
        <v>1022</v>
      </c>
      <c r="B1236" s="55" t="s">
        <v>468</v>
      </c>
      <c r="C1236" s="54" t="s">
        <v>152</v>
      </c>
      <c r="D1236" s="19">
        <v>1</v>
      </c>
      <c r="E1236" s="307">
        <v>221383</v>
      </c>
      <c r="F1236" s="325">
        <f t="shared" si="27"/>
        <v>221383</v>
      </c>
    </row>
    <row r="1237" spans="1:6" x14ac:dyDescent="0.2">
      <c r="A1237" s="40">
        <v>1023</v>
      </c>
      <c r="B1237" s="55" t="s">
        <v>238</v>
      </c>
      <c r="C1237" s="54" t="s">
        <v>152</v>
      </c>
      <c r="D1237" s="19">
        <v>1</v>
      </c>
      <c r="E1237" s="307">
        <v>296438</v>
      </c>
      <c r="F1237" s="325">
        <f t="shared" si="27"/>
        <v>296438</v>
      </c>
    </row>
    <row r="1238" spans="1:6" x14ac:dyDescent="0.2">
      <c r="A1238" s="40">
        <v>1024</v>
      </c>
      <c r="B1238" s="55" t="s">
        <v>239</v>
      </c>
      <c r="C1238" s="54" t="s">
        <v>152</v>
      </c>
      <c r="D1238" s="19">
        <v>1</v>
      </c>
      <c r="E1238" s="307">
        <v>222179</v>
      </c>
      <c r="F1238" s="325">
        <f t="shared" si="27"/>
        <v>222179</v>
      </c>
    </row>
    <row r="1239" spans="1:6" ht="20.399999999999999" x14ac:dyDescent="0.2">
      <c r="A1239" s="40">
        <v>1025</v>
      </c>
      <c r="B1239" s="55" t="s">
        <v>240</v>
      </c>
      <c r="C1239" s="54" t="s">
        <v>153</v>
      </c>
      <c r="D1239" s="19">
        <v>1</v>
      </c>
      <c r="E1239" s="307">
        <v>942850</v>
      </c>
      <c r="F1239" s="325">
        <f t="shared" si="27"/>
        <v>942850</v>
      </c>
    </row>
    <row r="1240" spans="1:6" ht="30.6" x14ac:dyDescent="0.2">
      <c r="A1240" s="40">
        <v>1026</v>
      </c>
      <c r="B1240" s="55" t="s">
        <v>733</v>
      </c>
      <c r="C1240" s="54" t="s">
        <v>154</v>
      </c>
      <c r="D1240" s="19">
        <v>1</v>
      </c>
      <c r="E1240" s="307">
        <v>87588</v>
      </c>
      <c r="F1240" s="325">
        <f t="shared" si="27"/>
        <v>87588</v>
      </c>
    </row>
    <row r="1241" spans="1:6" ht="40.799999999999997" x14ac:dyDescent="0.2">
      <c r="A1241" s="40">
        <v>1027</v>
      </c>
      <c r="B1241" s="55" t="s">
        <v>470</v>
      </c>
      <c r="C1241" s="54" t="s">
        <v>153</v>
      </c>
      <c r="D1241" s="19">
        <v>1</v>
      </c>
      <c r="E1241" s="307">
        <v>1007562</v>
      </c>
      <c r="F1241" s="325">
        <f t="shared" si="27"/>
        <v>1007562</v>
      </c>
    </row>
    <row r="1242" spans="1:6" ht="30.6" x14ac:dyDescent="0.2">
      <c r="A1242" s="40">
        <v>1028</v>
      </c>
      <c r="B1242" s="55" t="s">
        <v>471</v>
      </c>
      <c r="C1242" s="54" t="s">
        <v>153</v>
      </c>
      <c r="D1242" s="19">
        <v>1</v>
      </c>
      <c r="E1242" s="307">
        <v>806017</v>
      </c>
      <c r="F1242" s="325">
        <f t="shared" si="27"/>
        <v>806017</v>
      </c>
    </row>
    <row r="1243" spans="1:6" x14ac:dyDescent="0.2">
      <c r="A1243" s="40">
        <v>1029</v>
      </c>
      <c r="B1243" s="55" t="s">
        <v>472</v>
      </c>
      <c r="C1243" s="54" t="s">
        <v>152</v>
      </c>
      <c r="D1243" s="19">
        <v>1</v>
      </c>
      <c r="E1243" s="307">
        <v>115959</v>
      </c>
      <c r="F1243" s="325">
        <f t="shared" si="27"/>
        <v>115959</v>
      </c>
    </row>
    <row r="1244" spans="1:6" ht="30.6" x14ac:dyDescent="0.2">
      <c r="A1244" s="40">
        <v>1030</v>
      </c>
      <c r="B1244" s="55" t="s">
        <v>603</v>
      </c>
      <c r="C1244" s="54" t="s">
        <v>152</v>
      </c>
      <c r="D1244" s="19">
        <v>1</v>
      </c>
      <c r="E1244" s="307">
        <v>204425</v>
      </c>
      <c r="F1244" s="325">
        <f t="shared" si="27"/>
        <v>204425</v>
      </c>
    </row>
    <row r="1245" spans="1:6" ht="20.399999999999999" x14ac:dyDescent="0.2">
      <c r="A1245" s="40">
        <v>1031</v>
      </c>
      <c r="B1245" s="55" t="s">
        <v>604</v>
      </c>
      <c r="C1245" s="54" t="s">
        <v>152</v>
      </c>
      <c r="D1245" s="19">
        <v>1</v>
      </c>
      <c r="E1245" s="307">
        <v>87009</v>
      </c>
      <c r="F1245" s="325">
        <f t="shared" si="27"/>
        <v>87009</v>
      </c>
    </row>
    <row r="1246" spans="1:6" ht="20.399999999999999" x14ac:dyDescent="0.2">
      <c r="A1246" s="40">
        <v>1032</v>
      </c>
      <c r="B1246" s="55" t="s">
        <v>232</v>
      </c>
      <c r="C1246" s="54" t="s">
        <v>152</v>
      </c>
      <c r="D1246" s="19">
        <v>1</v>
      </c>
      <c r="E1246" s="307">
        <v>117740</v>
      </c>
      <c r="F1246" s="325">
        <f t="shared" si="27"/>
        <v>117740</v>
      </c>
    </row>
    <row r="1247" spans="1:6" x14ac:dyDescent="0.2">
      <c r="A1247" s="40">
        <v>1033</v>
      </c>
      <c r="B1247" s="55" t="s">
        <v>459</v>
      </c>
      <c r="C1247" s="54" t="s">
        <v>152</v>
      </c>
      <c r="D1247" s="19">
        <v>1</v>
      </c>
      <c r="E1247" s="307">
        <v>133832</v>
      </c>
      <c r="F1247" s="325">
        <f t="shared" si="27"/>
        <v>133832</v>
      </c>
    </row>
    <row r="1248" spans="1:6" ht="20.399999999999999" x14ac:dyDescent="0.2">
      <c r="A1248" s="40">
        <v>1034</v>
      </c>
      <c r="B1248" s="55" t="s">
        <v>460</v>
      </c>
      <c r="C1248" s="54" t="s">
        <v>152</v>
      </c>
      <c r="D1248" s="19">
        <v>1</v>
      </c>
      <c r="E1248" s="307">
        <v>144452</v>
      </c>
      <c r="F1248" s="325">
        <f t="shared" si="27"/>
        <v>144452</v>
      </c>
    </row>
    <row r="1249" spans="1:6" ht="20.399999999999999" x14ac:dyDescent="0.2">
      <c r="A1249" s="40">
        <v>1035</v>
      </c>
      <c r="B1249" s="55" t="s">
        <v>476</v>
      </c>
      <c r="C1249" s="54" t="s">
        <v>152</v>
      </c>
      <c r="D1249" s="19">
        <v>1</v>
      </c>
      <c r="E1249" s="307">
        <v>200725</v>
      </c>
      <c r="F1249" s="325">
        <f t="shared" si="27"/>
        <v>200725</v>
      </c>
    </row>
    <row r="1250" spans="1:6" ht="20.399999999999999" x14ac:dyDescent="0.2">
      <c r="A1250" s="40">
        <v>1036</v>
      </c>
      <c r="B1250" s="55" t="s">
        <v>462</v>
      </c>
      <c r="C1250" s="54" t="s">
        <v>152</v>
      </c>
      <c r="D1250" s="19">
        <v>1</v>
      </c>
      <c r="E1250" s="307">
        <v>99340</v>
      </c>
      <c r="F1250" s="325">
        <f t="shared" si="27"/>
        <v>99340</v>
      </c>
    </row>
    <row r="1251" spans="1:6" x14ac:dyDescent="0.2">
      <c r="A1251" s="40">
        <v>1037</v>
      </c>
      <c r="B1251" s="55" t="s">
        <v>463</v>
      </c>
      <c r="C1251" s="54" t="s">
        <v>152</v>
      </c>
      <c r="D1251" s="19">
        <v>1</v>
      </c>
      <c r="E1251" s="307">
        <v>131196</v>
      </c>
      <c r="F1251" s="325">
        <f t="shared" si="27"/>
        <v>131196</v>
      </c>
    </row>
    <row r="1252" spans="1:6" x14ac:dyDescent="0.2">
      <c r="A1252" s="40">
        <v>1038</v>
      </c>
      <c r="B1252" s="55" t="s">
        <v>464</v>
      </c>
      <c r="C1252" s="54" t="s">
        <v>152</v>
      </c>
      <c r="D1252" s="19">
        <v>1</v>
      </c>
      <c r="E1252" s="307">
        <v>113589</v>
      </c>
      <c r="F1252" s="325">
        <f t="shared" si="27"/>
        <v>113589</v>
      </c>
    </row>
    <row r="1253" spans="1:6" ht="20.399999999999999" x14ac:dyDescent="0.2">
      <c r="A1253" s="40">
        <v>1039</v>
      </c>
      <c r="B1253" s="55" t="s">
        <v>465</v>
      </c>
      <c r="C1253" s="54" t="s">
        <v>152</v>
      </c>
      <c r="D1253" s="19">
        <v>1</v>
      </c>
      <c r="E1253" s="307">
        <v>1207573</v>
      </c>
      <c r="F1253" s="325">
        <f t="shared" si="27"/>
        <v>1207573</v>
      </c>
    </row>
    <row r="1254" spans="1:6" ht="20.399999999999999" x14ac:dyDescent="0.2">
      <c r="A1254" s="40">
        <v>1040</v>
      </c>
      <c r="B1254" s="55" t="s">
        <v>466</v>
      </c>
      <c r="C1254" s="54" t="s">
        <v>152</v>
      </c>
      <c r="D1254" s="19">
        <v>1</v>
      </c>
      <c r="E1254" s="307">
        <v>135700</v>
      </c>
      <c r="F1254" s="325">
        <f t="shared" si="27"/>
        <v>135700</v>
      </c>
    </row>
    <row r="1255" spans="1:6" ht="20.399999999999999" x14ac:dyDescent="0.2">
      <c r="A1255" s="40">
        <v>1041</v>
      </c>
      <c r="B1255" s="55" t="s">
        <v>467</v>
      </c>
      <c r="C1255" s="54" t="s">
        <v>152</v>
      </c>
      <c r="D1255" s="19">
        <v>1</v>
      </c>
      <c r="E1255" s="307">
        <v>302661</v>
      </c>
      <c r="F1255" s="325">
        <f t="shared" si="27"/>
        <v>302661</v>
      </c>
    </row>
    <row r="1256" spans="1:6" ht="20.399999999999999" x14ac:dyDescent="0.2">
      <c r="A1256" s="40">
        <v>1042</v>
      </c>
      <c r="B1256" s="55" t="s">
        <v>482</v>
      </c>
      <c r="C1256" s="54" t="s">
        <v>152</v>
      </c>
      <c r="D1256" s="19">
        <v>1</v>
      </c>
      <c r="E1256" s="307">
        <v>128309</v>
      </c>
      <c r="F1256" s="325">
        <f t="shared" si="27"/>
        <v>128309</v>
      </c>
    </row>
    <row r="1257" spans="1:6" ht="20.399999999999999" x14ac:dyDescent="0.2">
      <c r="A1257" s="40">
        <v>1043</v>
      </c>
      <c r="B1257" s="55" t="s">
        <v>234</v>
      </c>
      <c r="C1257" s="54" t="s">
        <v>152</v>
      </c>
      <c r="D1257" s="19">
        <v>1</v>
      </c>
      <c r="E1257" s="307">
        <v>186484</v>
      </c>
      <c r="F1257" s="325">
        <f t="shared" si="27"/>
        <v>186484</v>
      </c>
    </row>
    <row r="1258" spans="1:6" ht="20.399999999999999" x14ac:dyDescent="0.2">
      <c r="A1258" s="40">
        <v>1044</v>
      </c>
      <c r="B1258" s="55" t="s">
        <v>734</v>
      </c>
      <c r="C1258" s="54" t="s">
        <v>152</v>
      </c>
      <c r="D1258" s="19">
        <v>1</v>
      </c>
      <c r="E1258" s="307">
        <v>150499</v>
      </c>
      <c r="F1258" s="325">
        <f t="shared" si="27"/>
        <v>150499</v>
      </c>
    </row>
    <row r="1259" spans="1:6" ht="20.399999999999999" x14ac:dyDescent="0.2">
      <c r="A1259" s="40">
        <v>1045</v>
      </c>
      <c r="B1259" s="55" t="s">
        <v>233</v>
      </c>
      <c r="C1259" s="54" t="s">
        <v>152</v>
      </c>
      <c r="D1259" s="19">
        <v>1</v>
      </c>
      <c r="E1259" s="307">
        <v>214131</v>
      </c>
      <c r="F1259" s="325">
        <f t="shared" si="27"/>
        <v>214131</v>
      </c>
    </row>
    <row r="1260" spans="1:6" ht="20.399999999999999" x14ac:dyDescent="0.2">
      <c r="A1260" s="40">
        <v>1046</v>
      </c>
      <c r="B1260" s="55" t="s">
        <v>484</v>
      </c>
      <c r="C1260" s="54" t="s">
        <v>152</v>
      </c>
      <c r="D1260" s="19">
        <v>1</v>
      </c>
      <c r="E1260" s="307">
        <v>388869</v>
      </c>
      <c r="F1260" s="325">
        <f t="shared" si="27"/>
        <v>388869</v>
      </c>
    </row>
    <row r="1261" spans="1:6" x14ac:dyDescent="0.2">
      <c r="A1261" s="40">
        <v>1047</v>
      </c>
      <c r="B1261" s="55" t="s">
        <v>485</v>
      </c>
      <c r="C1261" s="54" t="s">
        <v>152</v>
      </c>
      <c r="D1261" s="19">
        <v>1</v>
      </c>
      <c r="E1261" s="307">
        <v>98569</v>
      </c>
      <c r="F1261" s="325">
        <f t="shared" si="27"/>
        <v>98569</v>
      </c>
    </row>
    <row r="1262" spans="1:6" ht="20.399999999999999" x14ac:dyDescent="0.2">
      <c r="A1262" s="40">
        <v>1048</v>
      </c>
      <c r="B1262" s="55" t="s">
        <v>486</v>
      </c>
      <c r="C1262" s="54" t="s">
        <v>152</v>
      </c>
      <c r="D1262" s="19">
        <v>1</v>
      </c>
      <c r="E1262" s="307">
        <v>139629</v>
      </c>
      <c r="F1262" s="325">
        <f t="shared" si="27"/>
        <v>139629</v>
      </c>
    </row>
    <row r="1263" spans="1:6" x14ac:dyDescent="0.2">
      <c r="A1263" s="40">
        <v>1049</v>
      </c>
      <c r="B1263" s="55" t="s">
        <v>487</v>
      </c>
      <c r="C1263" s="54" t="s">
        <v>154</v>
      </c>
      <c r="D1263" s="19">
        <v>1</v>
      </c>
      <c r="E1263" s="307">
        <v>61600</v>
      </c>
      <c r="F1263" s="325">
        <f t="shared" si="27"/>
        <v>61600</v>
      </c>
    </row>
    <row r="1264" spans="1:6" ht="20.399999999999999" x14ac:dyDescent="0.2">
      <c r="A1264" s="40">
        <v>1050</v>
      </c>
      <c r="B1264" s="55" t="s">
        <v>605</v>
      </c>
      <c r="C1264" s="54" t="s">
        <v>152</v>
      </c>
      <c r="D1264" s="19">
        <v>1</v>
      </c>
      <c r="E1264" s="307">
        <v>66313</v>
      </c>
      <c r="F1264" s="325">
        <f t="shared" si="27"/>
        <v>66313</v>
      </c>
    </row>
    <row r="1265" spans="1:6" x14ac:dyDescent="0.2">
      <c r="A1265" s="40">
        <v>1051</v>
      </c>
      <c r="B1265" s="55" t="s">
        <v>489</v>
      </c>
      <c r="C1265" s="54" t="s">
        <v>152</v>
      </c>
      <c r="D1265" s="19">
        <v>1</v>
      </c>
      <c r="E1265" s="307">
        <v>79898</v>
      </c>
      <c r="F1265" s="325">
        <f t="shared" si="27"/>
        <v>79898</v>
      </c>
    </row>
    <row r="1266" spans="1:6" ht="20.399999999999999" x14ac:dyDescent="0.2">
      <c r="A1266" s="40">
        <v>1052</v>
      </c>
      <c r="B1266" s="55" t="s">
        <v>490</v>
      </c>
      <c r="C1266" s="54" t="s">
        <v>152</v>
      </c>
      <c r="D1266" s="19">
        <v>1</v>
      </c>
      <c r="E1266" s="307">
        <v>130390</v>
      </c>
      <c r="F1266" s="325">
        <f t="shared" si="27"/>
        <v>130390</v>
      </c>
    </row>
    <row r="1267" spans="1:6" x14ac:dyDescent="0.2">
      <c r="A1267" s="40">
        <v>1053</v>
      </c>
      <c r="B1267" s="55" t="s">
        <v>263</v>
      </c>
      <c r="C1267" s="54" t="s">
        <v>154</v>
      </c>
      <c r="D1267" s="19">
        <v>1</v>
      </c>
      <c r="E1267" s="307">
        <v>95200</v>
      </c>
      <c r="F1267" s="325">
        <f t="shared" si="27"/>
        <v>95200</v>
      </c>
    </row>
    <row r="1268" spans="1:6" ht="20.399999999999999" x14ac:dyDescent="0.2">
      <c r="A1268" s="40">
        <v>1054</v>
      </c>
      <c r="B1268" s="55" t="s">
        <v>606</v>
      </c>
      <c r="C1268" s="54" t="s">
        <v>154</v>
      </c>
      <c r="D1268" s="19">
        <v>1</v>
      </c>
      <c r="E1268" s="307">
        <v>112000</v>
      </c>
      <c r="F1268" s="325">
        <f t="shared" si="27"/>
        <v>112000</v>
      </c>
    </row>
    <row r="1269" spans="1:6" x14ac:dyDescent="0.2">
      <c r="A1269" s="40">
        <v>1055</v>
      </c>
      <c r="B1269" s="55" t="s">
        <v>499</v>
      </c>
      <c r="C1269" s="54" t="s">
        <v>153</v>
      </c>
      <c r="D1269" s="19">
        <v>1</v>
      </c>
      <c r="E1269" s="307">
        <v>101504</v>
      </c>
      <c r="F1269" s="325">
        <f t="shared" si="27"/>
        <v>101504</v>
      </c>
    </row>
    <row r="1270" spans="1:6" x14ac:dyDescent="0.2">
      <c r="A1270" s="40">
        <v>1056</v>
      </c>
      <c r="B1270" s="55" t="s">
        <v>500</v>
      </c>
      <c r="C1270" s="54" t="s">
        <v>153</v>
      </c>
      <c r="D1270" s="19">
        <v>1</v>
      </c>
      <c r="E1270" s="307">
        <v>80203</v>
      </c>
      <c r="F1270" s="325">
        <f t="shared" si="27"/>
        <v>80203</v>
      </c>
    </row>
    <row r="1271" spans="1:6" ht="20.399999999999999" x14ac:dyDescent="0.2">
      <c r="A1271" s="40">
        <v>1057</v>
      </c>
      <c r="B1271" s="55" t="s">
        <v>510</v>
      </c>
      <c r="C1271" s="54" t="s">
        <v>154</v>
      </c>
      <c r="D1271" s="19">
        <v>1</v>
      </c>
      <c r="E1271" s="307">
        <v>92072</v>
      </c>
      <c r="F1271" s="325">
        <f t="shared" si="27"/>
        <v>92072</v>
      </c>
    </row>
    <row r="1272" spans="1:6" x14ac:dyDescent="0.2">
      <c r="A1272" s="40">
        <v>1058</v>
      </c>
      <c r="B1272" s="55" t="s">
        <v>501</v>
      </c>
      <c r="C1272" s="54" t="s">
        <v>153</v>
      </c>
      <c r="D1272" s="19">
        <v>1</v>
      </c>
      <c r="E1272" s="307">
        <v>385243</v>
      </c>
      <c r="F1272" s="325">
        <f t="shared" si="27"/>
        <v>385243</v>
      </c>
    </row>
    <row r="1273" spans="1:6" x14ac:dyDescent="0.2">
      <c r="A1273" s="40">
        <v>1059</v>
      </c>
      <c r="B1273" s="55" t="s">
        <v>511</v>
      </c>
      <c r="C1273" s="54" t="s">
        <v>153</v>
      </c>
      <c r="D1273" s="19">
        <v>1</v>
      </c>
      <c r="E1273" s="307">
        <v>930750</v>
      </c>
      <c r="F1273" s="325">
        <f t="shared" si="27"/>
        <v>930750</v>
      </c>
    </row>
    <row r="1274" spans="1:6" x14ac:dyDescent="0.2">
      <c r="A1274" s="40">
        <v>1060</v>
      </c>
      <c r="B1274" s="55" t="s">
        <v>265</v>
      </c>
      <c r="C1274" s="54" t="s">
        <v>154</v>
      </c>
      <c r="D1274" s="19">
        <v>1</v>
      </c>
      <c r="E1274" s="307">
        <v>136050</v>
      </c>
      <c r="F1274" s="325">
        <f t="shared" si="27"/>
        <v>136050</v>
      </c>
    </row>
    <row r="1275" spans="1:6" ht="51" x14ac:dyDescent="0.2">
      <c r="A1275" s="40">
        <v>1061</v>
      </c>
      <c r="B1275" s="55" t="s">
        <v>512</v>
      </c>
      <c r="C1275" s="54" t="s">
        <v>153</v>
      </c>
      <c r="D1275" s="19">
        <v>1</v>
      </c>
      <c r="E1275" s="307">
        <v>955542</v>
      </c>
      <c r="F1275" s="325">
        <f t="shared" si="27"/>
        <v>955542</v>
      </c>
    </row>
    <row r="1276" spans="1:6" ht="51" x14ac:dyDescent="0.2">
      <c r="A1276" s="40">
        <v>1062</v>
      </c>
      <c r="B1276" s="55" t="s">
        <v>735</v>
      </c>
      <c r="C1276" s="54" t="s">
        <v>153</v>
      </c>
      <c r="D1276" s="19">
        <v>1</v>
      </c>
      <c r="E1276" s="307">
        <v>727809</v>
      </c>
      <c r="F1276" s="325">
        <f t="shared" si="27"/>
        <v>727809</v>
      </c>
    </row>
    <row r="1277" spans="1:6" x14ac:dyDescent="0.2">
      <c r="A1277" s="40">
        <v>1063</v>
      </c>
      <c r="B1277" s="55" t="s">
        <v>498</v>
      </c>
      <c r="C1277" s="54" t="s">
        <v>154</v>
      </c>
      <c r="D1277" s="19">
        <v>1</v>
      </c>
      <c r="E1277" s="307">
        <v>101821</v>
      </c>
      <c r="F1277" s="325">
        <f t="shared" si="27"/>
        <v>101821</v>
      </c>
    </row>
    <row r="1278" spans="1:6" x14ac:dyDescent="0.2">
      <c r="A1278" s="40">
        <v>1064</v>
      </c>
      <c r="B1278" s="55" t="s">
        <v>247</v>
      </c>
      <c r="C1278" s="54" t="s">
        <v>153</v>
      </c>
      <c r="D1278" s="19">
        <v>1</v>
      </c>
      <c r="E1278" s="307">
        <v>705358</v>
      </c>
      <c r="F1278" s="325">
        <f t="shared" si="27"/>
        <v>705358</v>
      </c>
    </row>
    <row r="1279" spans="1:6" x14ac:dyDescent="0.2">
      <c r="A1279" s="40">
        <v>1065</v>
      </c>
      <c r="B1279" s="55" t="s">
        <v>235</v>
      </c>
      <c r="C1279" s="54" t="s">
        <v>154</v>
      </c>
      <c r="D1279" s="19">
        <v>1</v>
      </c>
      <c r="E1279" s="307">
        <v>94170</v>
      </c>
      <c r="F1279" s="325">
        <f t="shared" si="27"/>
        <v>94170</v>
      </c>
    </row>
    <row r="1280" spans="1:6" x14ac:dyDescent="0.2">
      <c r="A1280" s="40">
        <v>1066</v>
      </c>
      <c r="B1280" s="55" t="s">
        <v>264</v>
      </c>
      <c r="C1280" s="54" t="s">
        <v>154</v>
      </c>
      <c r="D1280" s="19">
        <v>1</v>
      </c>
      <c r="E1280" s="307">
        <v>179136</v>
      </c>
      <c r="F1280" s="325">
        <f t="shared" si="27"/>
        <v>179136</v>
      </c>
    </row>
    <row r="1281" spans="1:6" x14ac:dyDescent="0.2">
      <c r="A1281" s="40">
        <v>1067</v>
      </c>
      <c r="B1281" s="55" t="s">
        <v>502</v>
      </c>
      <c r="C1281" s="54" t="s">
        <v>153</v>
      </c>
      <c r="D1281" s="19">
        <v>1</v>
      </c>
      <c r="E1281" s="307">
        <v>391168</v>
      </c>
      <c r="F1281" s="325">
        <f t="shared" si="27"/>
        <v>391168</v>
      </c>
    </row>
    <row r="1282" spans="1:6" ht="20.399999999999999" x14ac:dyDescent="0.2">
      <c r="A1282" s="40">
        <v>1068</v>
      </c>
      <c r="B1282" s="55" t="s">
        <v>503</v>
      </c>
      <c r="C1282" s="54" t="s">
        <v>153</v>
      </c>
      <c r="D1282" s="19">
        <v>1</v>
      </c>
      <c r="E1282" s="307">
        <v>286659</v>
      </c>
      <c r="F1282" s="325">
        <f t="shared" si="27"/>
        <v>286659</v>
      </c>
    </row>
    <row r="1283" spans="1:6" ht="20.399999999999999" x14ac:dyDescent="0.2">
      <c r="A1283" s="40">
        <v>1069</v>
      </c>
      <c r="B1283" s="55" t="s">
        <v>504</v>
      </c>
      <c r="C1283" s="54" t="s">
        <v>153</v>
      </c>
      <c r="D1283" s="19">
        <v>1</v>
      </c>
      <c r="E1283" s="307">
        <v>391168</v>
      </c>
      <c r="F1283" s="325">
        <f t="shared" si="27"/>
        <v>391168</v>
      </c>
    </row>
    <row r="1284" spans="1:6" x14ac:dyDescent="0.2">
      <c r="A1284" s="40">
        <v>1070</v>
      </c>
      <c r="B1284" s="55" t="s">
        <v>515</v>
      </c>
      <c r="C1284" s="54" t="s">
        <v>153</v>
      </c>
      <c r="D1284" s="19">
        <v>1</v>
      </c>
      <c r="E1284" s="307">
        <v>565378</v>
      </c>
      <c r="F1284" s="325">
        <f t="shared" si="27"/>
        <v>565378</v>
      </c>
    </row>
    <row r="1285" spans="1:6" x14ac:dyDescent="0.2">
      <c r="A1285" s="40">
        <v>1071</v>
      </c>
      <c r="B1285" s="55" t="s">
        <v>498</v>
      </c>
      <c r="C1285" s="54" t="s">
        <v>154</v>
      </c>
      <c r="D1285" s="19">
        <v>1</v>
      </c>
      <c r="E1285" s="307">
        <v>161535</v>
      </c>
      <c r="F1285" s="325">
        <f t="shared" si="27"/>
        <v>161535</v>
      </c>
    </row>
    <row r="1286" spans="1:6" x14ac:dyDescent="0.2">
      <c r="A1286" s="40">
        <v>1072</v>
      </c>
      <c r="B1286" s="55" t="s">
        <v>499</v>
      </c>
      <c r="C1286" s="54" t="s">
        <v>153</v>
      </c>
      <c r="D1286" s="19">
        <v>1</v>
      </c>
      <c r="E1286" s="307">
        <v>99405</v>
      </c>
      <c r="F1286" s="325">
        <f t="shared" si="27"/>
        <v>99405</v>
      </c>
    </row>
    <row r="1287" spans="1:6" x14ac:dyDescent="0.2">
      <c r="A1287" s="40">
        <v>1073</v>
      </c>
      <c r="B1287" s="55" t="s">
        <v>500</v>
      </c>
      <c r="C1287" s="54" t="s">
        <v>153</v>
      </c>
      <c r="D1287" s="19">
        <v>1</v>
      </c>
      <c r="E1287" s="307">
        <v>97054</v>
      </c>
      <c r="F1287" s="325">
        <f t="shared" si="27"/>
        <v>97054</v>
      </c>
    </row>
    <row r="1288" spans="1:6" x14ac:dyDescent="0.2">
      <c r="A1288" s="40">
        <v>1074</v>
      </c>
      <c r="B1288" s="55" t="s">
        <v>235</v>
      </c>
      <c r="C1288" s="54" t="s">
        <v>154</v>
      </c>
      <c r="D1288" s="19">
        <v>1</v>
      </c>
      <c r="E1288" s="307">
        <v>97091</v>
      </c>
      <c r="F1288" s="325">
        <f t="shared" si="27"/>
        <v>97091</v>
      </c>
    </row>
    <row r="1289" spans="1:6" x14ac:dyDescent="0.2">
      <c r="A1289" s="40">
        <v>1075</v>
      </c>
      <c r="B1289" s="55" t="s">
        <v>501</v>
      </c>
      <c r="C1289" s="54" t="s">
        <v>736</v>
      </c>
      <c r="D1289" s="19">
        <v>1</v>
      </c>
      <c r="E1289" s="307">
        <v>356652</v>
      </c>
      <c r="F1289" s="325">
        <f t="shared" si="27"/>
        <v>356652</v>
      </c>
    </row>
    <row r="1290" spans="1:6" x14ac:dyDescent="0.2">
      <c r="A1290" s="40">
        <v>1076</v>
      </c>
      <c r="B1290" s="55" t="s">
        <v>737</v>
      </c>
      <c r="C1290" s="54" t="s">
        <v>154</v>
      </c>
      <c r="D1290" s="19">
        <v>1</v>
      </c>
      <c r="E1290" s="307">
        <v>189210</v>
      </c>
      <c r="F1290" s="325">
        <f t="shared" si="27"/>
        <v>189210</v>
      </c>
    </row>
    <row r="1291" spans="1:6" x14ac:dyDescent="0.2">
      <c r="A1291" s="40">
        <v>1077</v>
      </c>
      <c r="B1291" s="55" t="s">
        <v>502</v>
      </c>
      <c r="C1291" s="54" t="s">
        <v>153</v>
      </c>
      <c r="D1291" s="19">
        <v>1</v>
      </c>
      <c r="E1291" s="307">
        <v>391168</v>
      </c>
      <c r="F1291" s="325">
        <f t="shared" ref="F1291:F1298" si="28">ROUND(E1291,0)</f>
        <v>391168</v>
      </c>
    </row>
    <row r="1292" spans="1:6" ht="20.399999999999999" x14ac:dyDescent="0.2">
      <c r="A1292" s="40">
        <v>1078</v>
      </c>
      <c r="B1292" s="55" t="s">
        <v>503</v>
      </c>
      <c r="C1292" s="54" t="s">
        <v>153</v>
      </c>
      <c r="D1292" s="19">
        <v>1</v>
      </c>
      <c r="E1292" s="307">
        <v>299407</v>
      </c>
      <c r="F1292" s="325">
        <f t="shared" si="28"/>
        <v>299407</v>
      </c>
    </row>
    <row r="1293" spans="1:6" x14ac:dyDescent="0.2">
      <c r="A1293" s="40">
        <v>1079</v>
      </c>
      <c r="B1293" s="55" t="s">
        <v>502</v>
      </c>
      <c r="C1293" s="54" t="s">
        <v>153</v>
      </c>
      <c r="D1293" s="19">
        <v>1</v>
      </c>
      <c r="E1293" s="307">
        <v>417721</v>
      </c>
      <c r="F1293" s="325">
        <f t="shared" si="28"/>
        <v>417721</v>
      </c>
    </row>
    <row r="1294" spans="1:6" ht="20.399999999999999" x14ac:dyDescent="0.2">
      <c r="A1294" s="40">
        <v>1080</v>
      </c>
      <c r="B1294" s="55" t="s">
        <v>505</v>
      </c>
      <c r="C1294" s="54" t="s">
        <v>152</v>
      </c>
      <c r="D1294" s="19">
        <v>1</v>
      </c>
      <c r="E1294" s="307">
        <v>705250</v>
      </c>
      <c r="F1294" s="325">
        <f t="shared" si="28"/>
        <v>705250</v>
      </c>
    </row>
    <row r="1295" spans="1:6" ht="20.399999999999999" x14ac:dyDescent="0.2">
      <c r="A1295" s="40">
        <v>1081</v>
      </c>
      <c r="B1295" s="55" t="s">
        <v>506</v>
      </c>
      <c r="C1295" s="54" t="s">
        <v>153</v>
      </c>
      <c r="D1295" s="19">
        <v>1</v>
      </c>
      <c r="E1295" s="307">
        <v>389430</v>
      </c>
      <c r="F1295" s="325">
        <f t="shared" si="28"/>
        <v>389430</v>
      </c>
    </row>
    <row r="1296" spans="1:6" ht="20.399999999999999" x14ac:dyDescent="0.2">
      <c r="A1296" s="40">
        <v>1082</v>
      </c>
      <c r="B1296" s="55" t="s">
        <v>326</v>
      </c>
      <c r="C1296" s="54" t="s">
        <v>153</v>
      </c>
      <c r="D1296" s="19">
        <v>1</v>
      </c>
      <c r="E1296" s="307">
        <v>309690</v>
      </c>
      <c r="F1296" s="325">
        <f t="shared" si="28"/>
        <v>309690</v>
      </c>
    </row>
    <row r="1297" spans="1:141" ht="20.399999999999999" x14ac:dyDescent="0.2">
      <c r="A1297" s="40">
        <v>1083</v>
      </c>
      <c r="B1297" s="55" t="s">
        <v>504</v>
      </c>
      <c r="C1297" s="54" t="s">
        <v>153</v>
      </c>
      <c r="D1297" s="19">
        <v>1</v>
      </c>
      <c r="E1297" s="307">
        <v>362819</v>
      </c>
      <c r="F1297" s="325">
        <f t="shared" si="28"/>
        <v>362819</v>
      </c>
    </row>
    <row r="1298" spans="1:141" ht="21" thickBot="1" x14ac:dyDescent="0.25">
      <c r="A1298" s="40">
        <v>1084</v>
      </c>
      <c r="B1298" s="238" t="s">
        <v>508</v>
      </c>
      <c r="C1298" s="189" t="s">
        <v>153</v>
      </c>
      <c r="D1298" s="150">
        <v>1</v>
      </c>
      <c r="E1298" s="308">
        <v>6506453</v>
      </c>
      <c r="F1298" s="325">
        <f t="shared" si="28"/>
        <v>6506453</v>
      </c>
    </row>
    <row r="1299" spans="1:141" x14ac:dyDescent="0.2">
      <c r="A1299" s="131"/>
      <c r="B1299" s="221" t="s">
        <v>777</v>
      </c>
      <c r="C1299" s="155"/>
      <c r="D1299" s="156"/>
      <c r="E1299" s="260">
        <f>SUM(E1226:E1298)</f>
        <v>26496548</v>
      </c>
    </row>
    <row r="1300" spans="1:141" x14ac:dyDescent="0.2">
      <c r="A1300" s="131"/>
      <c r="B1300" s="222" t="s">
        <v>779</v>
      </c>
      <c r="C1300" s="130">
        <v>0.14000000000000001</v>
      </c>
      <c r="D1300" s="19"/>
      <c r="E1300" s="261">
        <f>E1299*C1300</f>
        <v>3709516.72</v>
      </c>
    </row>
    <row r="1301" spans="1:141" x14ac:dyDescent="0.2">
      <c r="A1301" s="131"/>
      <c r="B1301" s="222" t="s">
        <v>780</v>
      </c>
      <c r="C1301" s="130">
        <v>0.03</v>
      </c>
      <c r="D1301" s="19"/>
      <c r="E1301" s="261">
        <f>E1299*C1301</f>
        <v>794896.44</v>
      </c>
    </row>
    <row r="1302" spans="1:141" x14ac:dyDescent="0.2">
      <c r="A1302" s="131"/>
      <c r="B1302" s="222" t="s">
        <v>781</v>
      </c>
      <c r="C1302" s="130">
        <v>0.05</v>
      </c>
      <c r="D1302" s="19"/>
      <c r="E1302" s="261">
        <f>E1299*C1302</f>
        <v>1324827.4000000001</v>
      </c>
    </row>
    <row r="1303" spans="1:141" x14ac:dyDescent="0.2">
      <c r="A1303" s="131"/>
      <c r="B1303" s="222" t="s">
        <v>782</v>
      </c>
      <c r="C1303" s="130">
        <v>0.19</v>
      </c>
      <c r="D1303" s="19"/>
      <c r="E1303" s="261">
        <f>E1302*C1303</f>
        <v>251717.20600000003</v>
      </c>
    </row>
    <row r="1304" spans="1:141" x14ac:dyDescent="0.2">
      <c r="A1304" s="131"/>
      <c r="B1304" s="222" t="s">
        <v>783</v>
      </c>
      <c r="C1304" s="51"/>
      <c r="D1304" s="19"/>
      <c r="E1304" s="261">
        <f>SUM(E1300:E1303)</f>
        <v>6080957.7660000008</v>
      </c>
    </row>
    <row r="1305" spans="1:141" ht="10.8" thickBot="1" x14ac:dyDescent="0.25">
      <c r="A1305" s="202"/>
      <c r="B1305" s="271" t="s">
        <v>778</v>
      </c>
      <c r="C1305" s="272"/>
      <c r="D1305" s="273"/>
      <c r="E1305" s="270">
        <f>E1299+E1304</f>
        <v>32577505.766000003</v>
      </c>
    </row>
    <row r="1306" spans="1:141" x14ac:dyDescent="0.2">
      <c r="A1306" s="249"/>
      <c r="B1306" s="250"/>
      <c r="C1306" s="251"/>
      <c r="D1306" s="184"/>
      <c r="E1306" s="316"/>
    </row>
    <row r="1307" spans="1:141" ht="10.8" thickBot="1" x14ac:dyDescent="0.25">
      <c r="A1307" s="249"/>
      <c r="B1307" s="250"/>
      <c r="C1307" s="251"/>
      <c r="D1307" s="184"/>
      <c r="E1307" s="316"/>
    </row>
    <row r="1308" spans="1:141" s="60" customFormat="1" ht="17.399999999999999" customHeight="1" thickBot="1" x14ac:dyDescent="0.25">
      <c r="A1308" s="336" t="s">
        <v>738</v>
      </c>
      <c r="B1308" s="337"/>
      <c r="C1308" s="183"/>
      <c r="D1308" s="184"/>
      <c r="E1308" s="316"/>
      <c r="F1308" s="302"/>
      <c r="G1308" s="255"/>
      <c r="H1308" s="255"/>
      <c r="I1308" s="255"/>
      <c r="J1308" s="255"/>
      <c r="K1308" s="255"/>
      <c r="L1308" s="255"/>
      <c r="M1308" s="255"/>
      <c r="N1308" s="255"/>
      <c r="O1308" s="255"/>
      <c r="P1308" s="255"/>
      <c r="Q1308" s="255"/>
      <c r="R1308" s="255"/>
      <c r="S1308" s="255"/>
      <c r="T1308" s="255"/>
      <c r="U1308" s="255"/>
      <c r="V1308" s="255"/>
      <c r="W1308" s="255"/>
      <c r="X1308" s="255"/>
      <c r="Y1308" s="255"/>
      <c r="Z1308" s="255"/>
      <c r="AA1308" s="255"/>
      <c r="AB1308" s="255"/>
      <c r="AC1308" s="255"/>
      <c r="AD1308" s="255"/>
      <c r="AE1308" s="255"/>
      <c r="AF1308" s="255"/>
      <c r="AG1308" s="255"/>
      <c r="AH1308" s="255"/>
      <c r="AI1308" s="255"/>
      <c r="AJ1308" s="255"/>
      <c r="AK1308" s="255"/>
      <c r="AL1308" s="255"/>
      <c r="AM1308" s="255"/>
      <c r="AN1308" s="255"/>
      <c r="AO1308" s="255"/>
      <c r="AP1308" s="255"/>
      <c r="AQ1308" s="255"/>
      <c r="AR1308" s="255"/>
      <c r="AS1308" s="255"/>
      <c r="AT1308" s="255"/>
      <c r="AU1308" s="255"/>
      <c r="AV1308" s="255"/>
      <c r="AW1308" s="255"/>
      <c r="AX1308" s="255"/>
      <c r="AY1308" s="255"/>
      <c r="AZ1308" s="255"/>
      <c r="BA1308" s="255"/>
      <c r="BB1308" s="255"/>
      <c r="BC1308" s="255"/>
      <c r="BD1308" s="255"/>
      <c r="BE1308" s="255"/>
      <c r="BF1308" s="255"/>
      <c r="BG1308" s="255"/>
      <c r="BH1308" s="255"/>
      <c r="BI1308" s="255"/>
      <c r="BJ1308" s="255"/>
      <c r="BK1308" s="255"/>
      <c r="BL1308" s="255"/>
      <c r="BM1308" s="255"/>
      <c r="BN1308" s="255"/>
      <c r="BO1308" s="255"/>
      <c r="BP1308" s="255"/>
      <c r="BQ1308" s="255"/>
      <c r="BR1308" s="255"/>
      <c r="BS1308" s="255"/>
      <c r="BT1308" s="255"/>
      <c r="BU1308" s="255"/>
      <c r="BV1308" s="255"/>
      <c r="BW1308" s="255"/>
      <c r="BX1308" s="255"/>
      <c r="BY1308" s="255"/>
      <c r="BZ1308" s="255"/>
      <c r="CA1308" s="255"/>
      <c r="CB1308" s="255"/>
      <c r="CC1308" s="255"/>
      <c r="CD1308" s="255"/>
      <c r="CE1308" s="255"/>
      <c r="CF1308" s="255"/>
      <c r="CG1308" s="255"/>
      <c r="CH1308" s="255"/>
      <c r="CI1308" s="255"/>
      <c r="CJ1308" s="255"/>
      <c r="CK1308" s="255"/>
      <c r="CL1308" s="255"/>
      <c r="CM1308" s="255"/>
      <c r="CN1308" s="255"/>
      <c r="CO1308" s="255"/>
      <c r="CP1308" s="255"/>
      <c r="CQ1308" s="255"/>
      <c r="CR1308" s="255"/>
      <c r="CS1308" s="255"/>
      <c r="CT1308" s="255"/>
      <c r="CU1308" s="255"/>
      <c r="CV1308" s="255"/>
      <c r="CW1308" s="255"/>
      <c r="CX1308" s="255"/>
      <c r="CY1308" s="255"/>
      <c r="CZ1308" s="255"/>
      <c r="DA1308" s="255"/>
      <c r="DB1308" s="255"/>
      <c r="DC1308" s="255"/>
      <c r="DD1308" s="255"/>
      <c r="DE1308" s="255"/>
      <c r="DF1308" s="255"/>
      <c r="DG1308" s="255"/>
      <c r="DH1308" s="255"/>
      <c r="DI1308" s="255"/>
      <c r="DJ1308" s="255"/>
      <c r="DK1308" s="255"/>
      <c r="DL1308" s="255"/>
      <c r="DM1308" s="255"/>
      <c r="DN1308" s="255"/>
      <c r="DO1308" s="255"/>
      <c r="DP1308" s="255"/>
      <c r="DQ1308" s="255"/>
      <c r="DR1308" s="255"/>
      <c r="DS1308" s="255"/>
      <c r="DT1308" s="255"/>
      <c r="DU1308" s="255"/>
      <c r="DV1308" s="255"/>
      <c r="DW1308" s="255"/>
      <c r="DX1308" s="255"/>
      <c r="DY1308" s="255"/>
      <c r="DZ1308" s="255"/>
      <c r="EA1308" s="255"/>
      <c r="EB1308" s="255"/>
      <c r="EC1308" s="255"/>
      <c r="ED1308" s="255"/>
      <c r="EE1308" s="255"/>
      <c r="EF1308" s="255"/>
      <c r="EG1308" s="255"/>
      <c r="EH1308" s="255"/>
      <c r="EI1308" s="255"/>
      <c r="EJ1308" s="255"/>
      <c r="EK1308" s="255"/>
    </row>
    <row r="1309" spans="1:141" x14ac:dyDescent="0.2">
      <c r="A1309" s="204">
        <v>1089</v>
      </c>
      <c r="B1309" s="247" t="s">
        <v>84</v>
      </c>
      <c r="C1309" s="54" t="s">
        <v>156</v>
      </c>
      <c r="D1309" s="19">
        <v>1</v>
      </c>
      <c r="E1309" s="307">
        <v>92072</v>
      </c>
      <c r="F1309" s="326">
        <f>ROUND(E1309,0)</f>
        <v>92072</v>
      </c>
    </row>
    <row r="1310" spans="1:141" x14ac:dyDescent="0.2">
      <c r="A1310" s="40">
        <v>1090</v>
      </c>
      <c r="B1310" s="55" t="s">
        <v>85</v>
      </c>
      <c r="C1310" s="54" t="s">
        <v>156</v>
      </c>
      <c r="D1310" s="19">
        <v>1</v>
      </c>
      <c r="E1310" s="307">
        <v>98280</v>
      </c>
      <c r="F1310" s="326">
        <f t="shared" ref="E1310:F1373" si="29">ROUND(E1310,0)</f>
        <v>98280</v>
      </c>
    </row>
    <row r="1311" spans="1:141" x14ac:dyDescent="0.2">
      <c r="A1311" s="40">
        <v>1091</v>
      </c>
      <c r="B1311" s="55" t="s">
        <v>86</v>
      </c>
      <c r="C1311" s="54" t="s">
        <v>156</v>
      </c>
      <c r="D1311" s="19">
        <v>1</v>
      </c>
      <c r="E1311" s="307">
        <v>109373</v>
      </c>
      <c r="F1311" s="326">
        <f t="shared" si="29"/>
        <v>109373</v>
      </c>
    </row>
    <row r="1312" spans="1:141" x14ac:dyDescent="0.2">
      <c r="A1312" s="40">
        <v>1092</v>
      </c>
      <c r="B1312" s="55" t="s">
        <v>87</v>
      </c>
      <c r="C1312" s="54" t="s">
        <v>156</v>
      </c>
      <c r="D1312" s="19">
        <v>1</v>
      </c>
      <c r="E1312" s="307">
        <v>92353</v>
      </c>
      <c r="F1312" s="326">
        <f t="shared" si="29"/>
        <v>92353</v>
      </c>
    </row>
    <row r="1313" spans="1:141" x14ac:dyDescent="0.2">
      <c r="A1313" s="40">
        <v>1093</v>
      </c>
      <c r="B1313" s="55" t="s">
        <v>88</v>
      </c>
      <c r="C1313" s="54" t="s">
        <v>156</v>
      </c>
      <c r="D1313" s="19">
        <v>1</v>
      </c>
      <c r="E1313" s="307">
        <v>95492</v>
      </c>
      <c r="F1313" s="326">
        <f t="shared" si="29"/>
        <v>95492</v>
      </c>
    </row>
    <row r="1314" spans="1:141" x14ac:dyDescent="0.2">
      <c r="A1314" s="40">
        <v>1094</v>
      </c>
      <c r="B1314" s="55" t="s">
        <v>89</v>
      </c>
      <c r="C1314" s="54" t="s">
        <v>156</v>
      </c>
      <c r="D1314" s="19">
        <v>1</v>
      </c>
      <c r="E1314" s="307">
        <v>109976</v>
      </c>
      <c r="F1314" s="326">
        <f t="shared" si="29"/>
        <v>109976</v>
      </c>
    </row>
    <row r="1315" spans="1:141" x14ac:dyDescent="0.2">
      <c r="A1315" s="40">
        <v>1095</v>
      </c>
      <c r="B1315" s="55" t="s">
        <v>90</v>
      </c>
      <c r="C1315" s="54" t="s">
        <v>156</v>
      </c>
      <c r="D1315" s="19">
        <v>1</v>
      </c>
      <c r="E1315" s="307">
        <v>218171</v>
      </c>
      <c r="F1315" s="326">
        <f t="shared" si="29"/>
        <v>218171</v>
      </c>
    </row>
    <row r="1316" spans="1:141" x14ac:dyDescent="0.2">
      <c r="A1316" s="40">
        <v>1096</v>
      </c>
      <c r="B1316" s="55" t="s">
        <v>91</v>
      </c>
      <c r="C1316" s="54" t="s">
        <v>156</v>
      </c>
      <c r="D1316" s="19">
        <v>1</v>
      </c>
      <c r="E1316" s="307">
        <v>222211</v>
      </c>
      <c r="F1316" s="326">
        <f t="shared" si="29"/>
        <v>222211</v>
      </c>
    </row>
    <row r="1317" spans="1:141" ht="20.399999999999999" x14ac:dyDescent="0.2">
      <c r="A1317" s="40">
        <v>1097</v>
      </c>
      <c r="B1317" s="55" t="s">
        <v>330</v>
      </c>
      <c r="C1317" s="54" t="s">
        <v>156</v>
      </c>
      <c r="D1317" s="19">
        <v>1</v>
      </c>
      <c r="E1317" s="307">
        <v>240890</v>
      </c>
      <c r="F1317" s="326">
        <f t="shared" si="29"/>
        <v>240890</v>
      </c>
    </row>
    <row r="1318" spans="1:141" x14ac:dyDescent="0.2">
      <c r="A1318" s="40">
        <v>1098</v>
      </c>
      <c r="B1318" s="55" t="s">
        <v>93</v>
      </c>
      <c r="C1318" s="54" t="s">
        <v>154</v>
      </c>
      <c r="D1318" s="19">
        <v>1</v>
      </c>
      <c r="E1318" s="307">
        <v>236781</v>
      </c>
      <c r="F1318" s="326">
        <f t="shared" si="29"/>
        <v>236781</v>
      </c>
    </row>
    <row r="1319" spans="1:141" x14ac:dyDescent="0.2">
      <c r="A1319" s="40">
        <v>1099</v>
      </c>
      <c r="B1319" s="55" t="s">
        <v>94</v>
      </c>
      <c r="C1319" s="54" t="s">
        <v>154</v>
      </c>
      <c r="D1319" s="19">
        <v>1</v>
      </c>
      <c r="E1319" s="307">
        <v>75229</v>
      </c>
      <c r="F1319" s="326">
        <f t="shared" si="29"/>
        <v>75229</v>
      </c>
    </row>
    <row r="1320" spans="1:141" s="45" customFormat="1" ht="17.399999999999999" customHeight="1" x14ac:dyDescent="0.2">
      <c r="A1320" s="334" t="s">
        <v>95</v>
      </c>
      <c r="B1320" s="335"/>
      <c r="C1320" s="43"/>
      <c r="D1320" s="124"/>
      <c r="E1320" s="312"/>
      <c r="F1320" s="326">
        <f t="shared" si="29"/>
        <v>0</v>
      </c>
      <c r="G1320" s="255"/>
      <c r="H1320" s="255"/>
      <c r="I1320" s="255"/>
      <c r="J1320" s="255"/>
      <c r="K1320" s="255"/>
      <c r="L1320" s="255"/>
      <c r="M1320" s="255"/>
      <c r="N1320" s="255"/>
      <c r="O1320" s="255"/>
      <c r="P1320" s="255"/>
      <c r="Q1320" s="255"/>
      <c r="R1320" s="255"/>
      <c r="S1320" s="255"/>
      <c r="T1320" s="255"/>
      <c r="U1320" s="255"/>
      <c r="V1320" s="255"/>
      <c r="W1320" s="255"/>
      <c r="X1320" s="255"/>
      <c r="Y1320" s="255"/>
      <c r="Z1320" s="255"/>
      <c r="AA1320" s="255"/>
      <c r="AB1320" s="255"/>
      <c r="AC1320" s="255"/>
      <c r="AD1320" s="255"/>
      <c r="AE1320" s="255"/>
      <c r="AF1320" s="255"/>
      <c r="AG1320" s="255"/>
      <c r="AH1320" s="255"/>
      <c r="AI1320" s="255"/>
      <c r="AJ1320" s="255"/>
      <c r="AK1320" s="255"/>
      <c r="AL1320" s="255"/>
      <c r="AM1320" s="255"/>
      <c r="AN1320" s="255"/>
      <c r="AO1320" s="255"/>
      <c r="AP1320" s="255"/>
      <c r="AQ1320" s="255"/>
      <c r="AR1320" s="255"/>
      <c r="AS1320" s="255"/>
      <c r="AT1320" s="255"/>
      <c r="AU1320" s="255"/>
      <c r="AV1320" s="255"/>
      <c r="AW1320" s="255"/>
      <c r="AX1320" s="255"/>
      <c r="AY1320" s="255"/>
      <c r="AZ1320" s="255"/>
      <c r="BA1320" s="255"/>
      <c r="BB1320" s="255"/>
      <c r="BC1320" s="255"/>
      <c r="BD1320" s="255"/>
      <c r="BE1320" s="255"/>
      <c r="BF1320" s="255"/>
      <c r="BG1320" s="255"/>
      <c r="BH1320" s="255"/>
      <c r="BI1320" s="255"/>
      <c r="BJ1320" s="255"/>
      <c r="BK1320" s="255"/>
      <c r="BL1320" s="255"/>
      <c r="BM1320" s="255"/>
      <c r="BN1320" s="255"/>
      <c r="BO1320" s="255"/>
      <c r="BP1320" s="255"/>
      <c r="BQ1320" s="255"/>
      <c r="BR1320" s="255"/>
      <c r="BS1320" s="255"/>
      <c r="BT1320" s="255"/>
      <c r="BU1320" s="255"/>
      <c r="BV1320" s="255"/>
      <c r="BW1320" s="255"/>
      <c r="BX1320" s="255"/>
      <c r="BY1320" s="255"/>
      <c r="BZ1320" s="255"/>
      <c r="CA1320" s="255"/>
      <c r="CB1320" s="255"/>
      <c r="CC1320" s="255"/>
      <c r="CD1320" s="255"/>
      <c r="CE1320" s="255"/>
      <c r="CF1320" s="255"/>
      <c r="CG1320" s="255"/>
      <c r="CH1320" s="255"/>
      <c r="CI1320" s="255"/>
      <c r="CJ1320" s="255"/>
      <c r="CK1320" s="255"/>
      <c r="CL1320" s="255"/>
      <c r="CM1320" s="255"/>
      <c r="CN1320" s="255"/>
      <c r="CO1320" s="255"/>
      <c r="CP1320" s="255"/>
      <c r="CQ1320" s="255"/>
      <c r="CR1320" s="255"/>
      <c r="CS1320" s="255"/>
      <c r="CT1320" s="255"/>
      <c r="CU1320" s="255"/>
      <c r="CV1320" s="255"/>
      <c r="CW1320" s="255"/>
      <c r="CX1320" s="255"/>
      <c r="CY1320" s="255"/>
      <c r="CZ1320" s="255"/>
      <c r="DA1320" s="255"/>
      <c r="DB1320" s="255"/>
      <c r="DC1320" s="255"/>
      <c r="DD1320" s="255"/>
      <c r="DE1320" s="255"/>
      <c r="DF1320" s="255"/>
      <c r="DG1320" s="255"/>
      <c r="DH1320" s="255"/>
      <c r="DI1320" s="255"/>
      <c r="DJ1320" s="255"/>
      <c r="DK1320" s="255"/>
      <c r="DL1320" s="255"/>
      <c r="DM1320" s="255"/>
      <c r="DN1320" s="255"/>
      <c r="DO1320" s="255"/>
      <c r="DP1320" s="255"/>
      <c r="DQ1320" s="255"/>
      <c r="DR1320" s="255"/>
      <c r="DS1320" s="255"/>
      <c r="DT1320" s="255"/>
      <c r="DU1320" s="255"/>
      <c r="DV1320" s="255"/>
      <c r="DW1320" s="255"/>
      <c r="DX1320" s="255"/>
      <c r="DY1320" s="255"/>
      <c r="DZ1320" s="255"/>
      <c r="EA1320" s="255"/>
      <c r="EB1320" s="255"/>
      <c r="EC1320" s="255"/>
      <c r="ED1320" s="255"/>
      <c r="EE1320" s="255"/>
      <c r="EF1320" s="255"/>
      <c r="EG1320" s="255"/>
      <c r="EH1320" s="255"/>
      <c r="EI1320" s="255"/>
      <c r="EJ1320" s="255"/>
      <c r="EK1320" s="255"/>
    </row>
    <row r="1321" spans="1:141" ht="20.399999999999999" x14ac:dyDescent="0.2">
      <c r="A1321" s="40">
        <v>1100</v>
      </c>
      <c r="B1321" s="55" t="s">
        <v>96</v>
      </c>
      <c r="C1321" s="54" t="s">
        <v>153</v>
      </c>
      <c r="D1321" s="19">
        <v>1</v>
      </c>
      <c r="E1321" s="307">
        <v>382505</v>
      </c>
      <c r="F1321" s="326">
        <f t="shared" si="29"/>
        <v>382505</v>
      </c>
    </row>
    <row r="1322" spans="1:141" x14ac:dyDescent="0.2">
      <c r="A1322" s="40">
        <v>1101</v>
      </c>
      <c r="B1322" s="55" t="s">
        <v>713</v>
      </c>
      <c r="C1322" s="54" t="s">
        <v>153</v>
      </c>
      <c r="D1322" s="19">
        <v>1</v>
      </c>
      <c r="E1322" s="307">
        <v>135392</v>
      </c>
      <c r="F1322" s="326">
        <f t="shared" si="29"/>
        <v>135392</v>
      </c>
    </row>
    <row r="1323" spans="1:141" x14ac:dyDescent="0.2">
      <c r="A1323" s="40">
        <v>1102</v>
      </c>
      <c r="B1323" s="55" t="s">
        <v>739</v>
      </c>
      <c r="C1323" s="54" t="s">
        <v>153</v>
      </c>
      <c r="D1323" s="19">
        <v>1</v>
      </c>
      <c r="E1323" s="307">
        <v>201650</v>
      </c>
      <c r="F1323" s="326">
        <f t="shared" si="29"/>
        <v>201650</v>
      </c>
    </row>
    <row r="1324" spans="1:141" ht="20.399999999999999" x14ac:dyDescent="0.2">
      <c r="A1324" s="40">
        <v>1103</v>
      </c>
      <c r="B1324" s="55" t="s">
        <v>99</v>
      </c>
      <c r="C1324" s="54" t="s">
        <v>152</v>
      </c>
      <c r="D1324" s="19">
        <v>1</v>
      </c>
      <c r="E1324" s="307">
        <v>159750</v>
      </c>
      <c r="F1324" s="326">
        <f t="shared" si="29"/>
        <v>159750</v>
      </c>
    </row>
    <row r="1325" spans="1:141" ht="20.399999999999999" x14ac:dyDescent="0.2">
      <c r="A1325" s="40">
        <v>1104</v>
      </c>
      <c r="B1325" s="55" t="s">
        <v>100</v>
      </c>
      <c r="C1325" s="54" t="s">
        <v>152</v>
      </c>
      <c r="D1325" s="19">
        <v>1</v>
      </c>
      <c r="E1325" s="307">
        <v>155002</v>
      </c>
      <c r="F1325" s="326">
        <f t="shared" si="29"/>
        <v>155002</v>
      </c>
    </row>
    <row r="1326" spans="1:141" ht="20.399999999999999" x14ac:dyDescent="0.2">
      <c r="A1326" s="40">
        <v>1105</v>
      </c>
      <c r="B1326" s="55" t="s">
        <v>333</v>
      </c>
      <c r="C1326" s="54" t="s">
        <v>152</v>
      </c>
      <c r="D1326" s="19">
        <v>1</v>
      </c>
      <c r="E1326" s="307">
        <v>354403</v>
      </c>
      <c r="F1326" s="326">
        <f t="shared" si="29"/>
        <v>354403</v>
      </c>
    </row>
    <row r="1327" spans="1:141" ht="20.399999999999999" x14ac:dyDescent="0.2">
      <c r="A1327" s="40">
        <v>1106</v>
      </c>
      <c r="B1327" s="55" t="s">
        <v>102</v>
      </c>
      <c r="C1327" s="54" t="s">
        <v>152</v>
      </c>
      <c r="D1327" s="19">
        <v>1</v>
      </c>
      <c r="E1327" s="307">
        <v>414202</v>
      </c>
      <c r="F1327" s="326">
        <f t="shared" si="29"/>
        <v>414202</v>
      </c>
    </row>
    <row r="1328" spans="1:141" ht="20.399999999999999" x14ac:dyDescent="0.2">
      <c r="A1328" s="40">
        <v>1107</v>
      </c>
      <c r="B1328" s="55" t="s">
        <v>103</v>
      </c>
      <c r="C1328" s="54" t="s">
        <v>152</v>
      </c>
      <c r="D1328" s="19">
        <v>1</v>
      </c>
      <c r="E1328" s="307">
        <v>105268</v>
      </c>
      <c r="F1328" s="326">
        <f t="shared" si="29"/>
        <v>105268</v>
      </c>
    </row>
    <row r="1329" spans="1:141" ht="20.399999999999999" x14ac:dyDescent="0.2">
      <c r="A1329" s="40">
        <v>1108</v>
      </c>
      <c r="B1329" s="55" t="s">
        <v>104</v>
      </c>
      <c r="C1329" s="54" t="s">
        <v>152</v>
      </c>
      <c r="D1329" s="19">
        <v>1</v>
      </c>
      <c r="E1329" s="307">
        <v>232063</v>
      </c>
      <c r="F1329" s="326">
        <f t="shared" si="29"/>
        <v>232063</v>
      </c>
    </row>
    <row r="1330" spans="1:141" ht="20.399999999999999" x14ac:dyDescent="0.2">
      <c r="A1330" s="40">
        <v>1109</v>
      </c>
      <c r="B1330" s="55" t="s">
        <v>105</v>
      </c>
      <c r="C1330" s="54" t="s">
        <v>152</v>
      </c>
      <c r="D1330" s="19">
        <v>1</v>
      </c>
      <c r="E1330" s="307">
        <v>305648</v>
      </c>
      <c r="F1330" s="326">
        <f t="shared" si="29"/>
        <v>305648</v>
      </c>
    </row>
    <row r="1331" spans="1:141" ht="20.399999999999999" x14ac:dyDescent="0.2">
      <c r="A1331" s="40">
        <v>1110</v>
      </c>
      <c r="B1331" s="55" t="s">
        <v>106</v>
      </c>
      <c r="C1331" s="54" t="s">
        <v>152</v>
      </c>
      <c r="D1331" s="19">
        <v>1</v>
      </c>
      <c r="E1331" s="307">
        <v>138071</v>
      </c>
      <c r="F1331" s="326">
        <f t="shared" si="29"/>
        <v>138071</v>
      </c>
    </row>
    <row r="1332" spans="1:141" ht="20.399999999999999" x14ac:dyDescent="0.2">
      <c r="A1332" s="40">
        <v>1111</v>
      </c>
      <c r="B1332" s="55" t="s">
        <v>107</v>
      </c>
      <c r="C1332" s="54" t="s">
        <v>153</v>
      </c>
      <c r="D1332" s="19">
        <v>1</v>
      </c>
      <c r="E1332" s="307">
        <v>216450</v>
      </c>
      <c r="F1332" s="326">
        <f t="shared" si="29"/>
        <v>216450</v>
      </c>
    </row>
    <row r="1333" spans="1:141" ht="20.399999999999999" x14ac:dyDescent="0.2">
      <c r="A1333" s="40">
        <v>1112</v>
      </c>
      <c r="B1333" s="55" t="s">
        <v>108</v>
      </c>
      <c r="C1333" s="54" t="s">
        <v>154</v>
      </c>
      <c r="D1333" s="19">
        <v>1</v>
      </c>
      <c r="E1333" s="307">
        <v>166658</v>
      </c>
      <c r="F1333" s="326">
        <f t="shared" si="29"/>
        <v>166658</v>
      </c>
    </row>
    <row r="1334" spans="1:141" ht="20.399999999999999" x14ac:dyDescent="0.2">
      <c r="A1334" s="40">
        <v>1113</v>
      </c>
      <c r="B1334" s="55" t="s">
        <v>109</v>
      </c>
      <c r="C1334" s="54" t="s">
        <v>152</v>
      </c>
      <c r="D1334" s="19">
        <v>1</v>
      </c>
      <c r="E1334" s="307">
        <v>287864</v>
      </c>
      <c r="F1334" s="326">
        <f t="shared" si="29"/>
        <v>287864</v>
      </c>
    </row>
    <row r="1335" spans="1:141" ht="20.399999999999999" x14ac:dyDescent="0.2">
      <c r="A1335" s="40">
        <v>1114</v>
      </c>
      <c r="B1335" s="55" t="s">
        <v>110</v>
      </c>
      <c r="C1335" s="54" t="s">
        <v>152</v>
      </c>
      <c r="D1335" s="19">
        <v>1</v>
      </c>
      <c r="E1335" s="307">
        <v>205350</v>
      </c>
      <c r="F1335" s="326">
        <f t="shared" si="29"/>
        <v>205350</v>
      </c>
    </row>
    <row r="1336" spans="1:141" x14ac:dyDescent="0.2">
      <c r="A1336" s="40">
        <v>1115</v>
      </c>
      <c r="B1336" s="55" t="s">
        <v>111</v>
      </c>
      <c r="C1336" s="54" t="s">
        <v>152</v>
      </c>
      <c r="D1336" s="19">
        <v>1</v>
      </c>
      <c r="E1336" s="307">
        <v>74475</v>
      </c>
      <c r="F1336" s="326">
        <f t="shared" si="29"/>
        <v>74475</v>
      </c>
    </row>
    <row r="1337" spans="1:141" ht="20.399999999999999" x14ac:dyDescent="0.2">
      <c r="A1337" s="40">
        <v>1116</v>
      </c>
      <c r="B1337" s="55" t="s">
        <v>334</v>
      </c>
      <c r="C1337" s="54" t="s">
        <v>152</v>
      </c>
      <c r="D1337" s="19">
        <v>1</v>
      </c>
      <c r="E1337" s="307">
        <v>320075</v>
      </c>
      <c r="F1337" s="326">
        <f t="shared" si="29"/>
        <v>320075</v>
      </c>
    </row>
    <row r="1338" spans="1:141" s="45" customFormat="1" ht="17.399999999999999" customHeight="1" x14ac:dyDescent="0.2">
      <c r="A1338" s="334" t="s">
        <v>113</v>
      </c>
      <c r="B1338" s="335"/>
      <c r="C1338" s="43"/>
      <c r="D1338" s="124"/>
      <c r="E1338" s="312"/>
      <c r="F1338" s="326">
        <f t="shared" si="29"/>
        <v>0</v>
      </c>
      <c r="G1338" s="255"/>
      <c r="H1338" s="255"/>
      <c r="I1338" s="255"/>
      <c r="J1338" s="255"/>
      <c r="K1338" s="255"/>
      <c r="L1338" s="255"/>
      <c r="M1338" s="255"/>
      <c r="N1338" s="255"/>
      <c r="O1338" s="255"/>
      <c r="P1338" s="255"/>
      <c r="Q1338" s="255"/>
      <c r="R1338" s="255"/>
      <c r="S1338" s="255"/>
      <c r="T1338" s="255"/>
      <c r="U1338" s="255"/>
      <c r="V1338" s="255"/>
      <c r="W1338" s="255"/>
      <c r="X1338" s="255"/>
      <c r="Y1338" s="255"/>
      <c r="Z1338" s="255"/>
      <c r="AA1338" s="255"/>
      <c r="AB1338" s="255"/>
      <c r="AC1338" s="255"/>
      <c r="AD1338" s="255"/>
      <c r="AE1338" s="255"/>
      <c r="AF1338" s="255"/>
      <c r="AG1338" s="255"/>
      <c r="AH1338" s="255"/>
      <c r="AI1338" s="255"/>
      <c r="AJ1338" s="255"/>
      <c r="AK1338" s="255"/>
      <c r="AL1338" s="255"/>
      <c r="AM1338" s="255"/>
      <c r="AN1338" s="255"/>
      <c r="AO1338" s="255"/>
      <c r="AP1338" s="255"/>
      <c r="AQ1338" s="255"/>
      <c r="AR1338" s="255"/>
      <c r="AS1338" s="255"/>
      <c r="AT1338" s="255"/>
      <c r="AU1338" s="255"/>
      <c r="AV1338" s="255"/>
      <c r="AW1338" s="255"/>
      <c r="AX1338" s="255"/>
      <c r="AY1338" s="255"/>
      <c r="AZ1338" s="255"/>
      <c r="BA1338" s="255"/>
      <c r="BB1338" s="255"/>
      <c r="BC1338" s="255"/>
      <c r="BD1338" s="255"/>
      <c r="BE1338" s="255"/>
      <c r="BF1338" s="255"/>
      <c r="BG1338" s="255"/>
      <c r="BH1338" s="255"/>
      <c r="BI1338" s="255"/>
      <c r="BJ1338" s="255"/>
      <c r="BK1338" s="255"/>
      <c r="BL1338" s="255"/>
      <c r="BM1338" s="255"/>
      <c r="BN1338" s="255"/>
      <c r="BO1338" s="255"/>
      <c r="BP1338" s="255"/>
      <c r="BQ1338" s="255"/>
      <c r="BR1338" s="255"/>
      <c r="BS1338" s="255"/>
      <c r="BT1338" s="255"/>
      <c r="BU1338" s="255"/>
      <c r="BV1338" s="255"/>
      <c r="BW1338" s="255"/>
      <c r="BX1338" s="255"/>
      <c r="BY1338" s="255"/>
      <c r="BZ1338" s="255"/>
      <c r="CA1338" s="255"/>
      <c r="CB1338" s="255"/>
      <c r="CC1338" s="255"/>
      <c r="CD1338" s="255"/>
      <c r="CE1338" s="255"/>
      <c r="CF1338" s="255"/>
      <c r="CG1338" s="255"/>
      <c r="CH1338" s="255"/>
      <c r="CI1338" s="255"/>
      <c r="CJ1338" s="255"/>
      <c r="CK1338" s="255"/>
      <c r="CL1338" s="255"/>
      <c r="CM1338" s="255"/>
      <c r="CN1338" s="255"/>
      <c r="CO1338" s="255"/>
      <c r="CP1338" s="255"/>
      <c r="CQ1338" s="255"/>
      <c r="CR1338" s="255"/>
      <c r="CS1338" s="255"/>
      <c r="CT1338" s="255"/>
      <c r="CU1338" s="255"/>
      <c r="CV1338" s="255"/>
      <c r="CW1338" s="255"/>
      <c r="CX1338" s="255"/>
      <c r="CY1338" s="255"/>
      <c r="CZ1338" s="255"/>
      <c r="DA1338" s="255"/>
      <c r="DB1338" s="255"/>
      <c r="DC1338" s="255"/>
      <c r="DD1338" s="255"/>
      <c r="DE1338" s="255"/>
      <c r="DF1338" s="255"/>
      <c r="DG1338" s="255"/>
      <c r="DH1338" s="255"/>
      <c r="DI1338" s="255"/>
      <c r="DJ1338" s="255"/>
      <c r="DK1338" s="255"/>
      <c r="DL1338" s="255"/>
      <c r="DM1338" s="255"/>
      <c r="DN1338" s="255"/>
      <c r="DO1338" s="255"/>
      <c r="DP1338" s="255"/>
      <c r="DQ1338" s="255"/>
      <c r="DR1338" s="255"/>
      <c r="DS1338" s="255"/>
      <c r="DT1338" s="255"/>
      <c r="DU1338" s="255"/>
      <c r="DV1338" s="255"/>
      <c r="DW1338" s="255"/>
      <c r="DX1338" s="255"/>
      <c r="DY1338" s="255"/>
      <c r="DZ1338" s="255"/>
      <c r="EA1338" s="255"/>
      <c r="EB1338" s="255"/>
      <c r="EC1338" s="255"/>
      <c r="ED1338" s="255"/>
      <c r="EE1338" s="255"/>
      <c r="EF1338" s="255"/>
      <c r="EG1338" s="255"/>
      <c r="EH1338" s="255"/>
      <c r="EI1338" s="255"/>
      <c r="EJ1338" s="255"/>
      <c r="EK1338" s="255"/>
    </row>
    <row r="1339" spans="1:141" ht="30.6" x14ac:dyDescent="0.2">
      <c r="A1339" s="40">
        <v>1117</v>
      </c>
      <c r="B1339" s="55" t="s">
        <v>715</v>
      </c>
      <c r="C1339" s="54" t="s">
        <v>152</v>
      </c>
      <c r="D1339" s="19">
        <v>1</v>
      </c>
      <c r="E1339" s="307">
        <v>251844</v>
      </c>
      <c r="F1339" s="326">
        <f t="shared" si="29"/>
        <v>251844</v>
      </c>
    </row>
    <row r="1340" spans="1:141" ht="30.6" x14ac:dyDescent="0.2">
      <c r="A1340" s="40">
        <v>1118</v>
      </c>
      <c r="B1340" s="55" t="s">
        <v>716</v>
      </c>
      <c r="C1340" s="54" t="s">
        <v>152</v>
      </c>
      <c r="D1340" s="19">
        <v>1</v>
      </c>
      <c r="E1340" s="307">
        <v>102499</v>
      </c>
      <c r="F1340" s="326">
        <f t="shared" si="29"/>
        <v>102499</v>
      </c>
    </row>
    <row r="1341" spans="1:141" x14ac:dyDescent="0.2">
      <c r="A1341" s="40">
        <v>1119</v>
      </c>
      <c r="B1341" s="55" t="s">
        <v>740</v>
      </c>
      <c r="C1341" s="54" t="s">
        <v>152</v>
      </c>
      <c r="D1341" s="19">
        <v>1</v>
      </c>
      <c r="E1341" s="307">
        <v>137500</v>
      </c>
      <c r="F1341" s="326">
        <f t="shared" si="29"/>
        <v>137500</v>
      </c>
    </row>
    <row r="1342" spans="1:141" ht="20.399999999999999" x14ac:dyDescent="0.2">
      <c r="A1342" s="40">
        <v>1120</v>
      </c>
      <c r="B1342" s="55" t="s">
        <v>117</v>
      </c>
      <c r="C1342" s="54" t="s">
        <v>152</v>
      </c>
      <c r="D1342" s="19">
        <v>1</v>
      </c>
      <c r="E1342" s="307">
        <v>171583</v>
      </c>
      <c r="F1342" s="326">
        <f t="shared" si="29"/>
        <v>171583</v>
      </c>
    </row>
    <row r="1343" spans="1:141" ht="61.2" x14ac:dyDescent="0.2">
      <c r="A1343" s="40">
        <v>1121</v>
      </c>
      <c r="B1343" s="55" t="s">
        <v>717</v>
      </c>
      <c r="C1343" s="54" t="s">
        <v>152</v>
      </c>
      <c r="D1343" s="19">
        <v>1</v>
      </c>
      <c r="E1343" s="307">
        <v>101717</v>
      </c>
      <c r="F1343" s="326">
        <f t="shared" si="29"/>
        <v>101717</v>
      </c>
    </row>
    <row r="1344" spans="1:141" ht="20.399999999999999" x14ac:dyDescent="0.2">
      <c r="A1344" s="40">
        <v>1122</v>
      </c>
      <c r="B1344" s="55" t="s">
        <v>118</v>
      </c>
      <c r="C1344" s="54" t="s">
        <v>154</v>
      </c>
      <c r="D1344" s="19">
        <v>1</v>
      </c>
      <c r="E1344" s="307">
        <v>203630</v>
      </c>
      <c r="F1344" s="326">
        <f t="shared" si="29"/>
        <v>203630</v>
      </c>
    </row>
    <row r="1345" spans="1:141" ht="20.399999999999999" x14ac:dyDescent="0.2">
      <c r="A1345" s="40">
        <v>1123</v>
      </c>
      <c r="B1345" s="55" t="s">
        <v>336</v>
      </c>
      <c r="C1345" s="54" t="s">
        <v>153</v>
      </c>
      <c r="D1345" s="19">
        <v>1</v>
      </c>
      <c r="E1345" s="307">
        <v>248404</v>
      </c>
      <c r="F1345" s="326">
        <f t="shared" si="29"/>
        <v>248404</v>
      </c>
    </row>
    <row r="1346" spans="1:141" s="45" customFormat="1" ht="17.399999999999999" customHeight="1" x14ac:dyDescent="0.2">
      <c r="A1346" s="334" t="s">
        <v>120</v>
      </c>
      <c r="B1346" s="335"/>
      <c r="C1346" s="43"/>
      <c r="D1346" s="124"/>
      <c r="E1346" s="312"/>
      <c r="F1346" s="326">
        <f t="shared" si="29"/>
        <v>0</v>
      </c>
      <c r="G1346" s="255"/>
      <c r="H1346" s="255"/>
      <c r="I1346" s="255"/>
      <c r="J1346" s="255"/>
      <c r="K1346" s="255"/>
      <c r="L1346" s="255"/>
      <c r="M1346" s="255"/>
      <c r="N1346" s="255"/>
      <c r="O1346" s="255"/>
      <c r="P1346" s="255"/>
      <c r="Q1346" s="255"/>
      <c r="R1346" s="255"/>
      <c r="S1346" s="255"/>
      <c r="T1346" s="255"/>
      <c r="U1346" s="255"/>
      <c r="V1346" s="255"/>
      <c r="W1346" s="255"/>
      <c r="X1346" s="255"/>
      <c r="Y1346" s="255"/>
      <c r="Z1346" s="255"/>
      <c r="AA1346" s="255"/>
      <c r="AB1346" s="255"/>
      <c r="AC1346" s="255"/>
      <c r="AD1346" s="255"/>
      <c r="AE1346" s="255"/>
      <c r="AF1346" s="255"/>
      <c r="AG1346" s="255"/>
      <c r="AH1346" s="255"/>
      <c r="AI1346" s="255"/>
      <c r="AJ1346" s="255"/>
      <c r="AK1346" s="255"/>
      <c r="AL1346" s="255"/>
      <c r="AM1346" s="255"/>
      <c r="AN1346" s="255"/>
      <c r="AO1346" s="255"/>
      <c r="AP1346" s="255"/>
      <c r="AQ1346" s="255"/>
      <c r="AR1346" s="255"/>
      <c r="AS1346" s="255"/>
      <c r="AT1346" s="255"/>
      <c r="AU1346" s="255"/>
      <c r="AV1346" s="255"/>
      <c r="AW1346" s="255"/>
      <c r="AX1346" s="255"/>
      <c r="AY1346" s="255"/>
      <c r="AZ1346" s="255"/>
      <c r="BA1346" s="255"/>
      <c r="BB1346" s="255"/>
      <c r="BC1346" s="255"/>
      <c r="BD1346" s="255"/>
      <c r="BE1346" s="255"/>
      <c r="BF1346" s="255"/>
      <c r="BG1346" s="255"/>
      <c r="BH1346" s="255"/>
      <c r="BI1346" s="255"/>
      <c r="BJ1346" s="255"/>
      <c r="BK1346" s="255"/>
      <c r="BL1346" s="255"/>
      <c r="BM1346" s="255"/>
      <c r="BN1346" s="255"/>
      <c r="BO1346" s="255"/>
      <c r="BP1346" s="255"/>
      <c r="BQ1346" s="255"/>
      <c r="BR1346" s="255"/>
      <c r="BS1346" s="255"/>
      <c r="BT1346" s="255"/>
      <c r="BU1346" s="255"/>
      <c r="BV1346" s="255"/>
      <c r="BW1346" s="255"/>
      <c r="BX1346" s="255"/>
      <c r="BY1346" s="255"/>
      <c r="BZ1346" s="255"/>
      <c r="CA1346" s="255"/>
      <c r="CB1346" s="255"/>
      <c r="CC1346" s="255"/>
      <c r="CD1346" s="255"/>
      <c r="CE1346" s="255"/>
      <c r="CF1346" s="255"/>
      <c r="CG1346" s="255"/>
      <c r="CH1346" s="255"/>
      <c r="CI1346" s="255"/>
      <c r="CJ1346" s="255"/>
      <c r="CK1346" s="255"/>
      <c r="CL1346" s="255"/>
      <c r="CM1346" s="255"/>
      <c r="CN1346" s="255"/>
      <c r="CO1346" s="255"/>
      <c r="CP1346" s="255"/>
      <c r="CQ1346" s="255"/>
      <c r="CR1346" s="255"/>
      <c r="CS1346" s="255"/>
      <c r="CT1346" s="255"/>
      <c r="CU1346" s="255"/>
      <c r="CV1346" s="255"/>
      <c r="CW1346" s="255"/>
      <c r="CX1346" s="255"/>
      <c r="CY1346" s="255"/>
      <c r="CZ1346" s="255"/>
      <c r="DA1346" s="255"/>
      <c r="DB1346" s="255"/>
      <c r="DC1346" s="255"/>
      <c r="DD1346" s="255"/>
      <c r="DE1346" s="255"/>
      <c r="DF1346" s="255"/>
      <c r="DG1346" s="255"/>
      <c r="DH1346" s="255"/>
      <c r="DI1346" s="255"/>
      <c r="DJ1346" s="255"/>
      <c r="DK1346" s="255"/>
      <c r="DL1346" s="255"/>
      <c r="DM1346" s="255"/>
      <c r="DN1346" s="255"/>
      <c r="DO1346" s="255"/>
      <c r="DP1346" s="255"/>
      <c r="DQ1346" s="255"/>
      <c r="DR1346" s="255"/>
      <c r="DS1346" s="255"/>
      <c r="DT1346" s="255"/>
      <c r="DU1346" s="255"/>
      <c r="DV1346" s="255"/>
      <c r="DW1346" s="255"/>
      <c r="DX1346" s="255"/>
      <c r="DY1346" s="255"/>
      <c r="DZ1346" s="255"/>
      <c r="EA1346" s="255"/>
      <c r="EB1346" s="255"/>
      <c r="EC1346" s="255"/>
      <c r="ED1346" s="255"/>
      <c r="EE1346" s="255"/>
      <c r="EF1346" s="255"/>
      <c r="EG1346" s="255"/>
      <c r="EH1346" s="255"/>
      <c r="EI1346" s="255"/>
      <c r="EJ1346" s="255"/>
      <c r="EK1346" s="255"/>
    </row>
    <row r="1347" spans="1:141" x14ac:dyDescent="0.2">
      <c r="A1347" s="40">
        <v>1124</v>
      </c>
      <c r="B1347" s="55" t="s">
        <v>121</v>
      </c>
      <c r="C1347" s="54" t="s">
        <v>156</v>
      </c>
      <c r="D1347" s="19">
        <v>1</v>
      </c>
      <c r="E1347" s="307">
        <v>86995</v>
      </c>
      <c r="F1347" s="326">
        <f t="shared" si="29"/>
        <v>86995</v>
      </c>
    </row>
    <row r="1348" spans="1:141" ht="20.399999999999999" x14ac:dyDescent="0.2">
      <c r="A1348" s="40">
        <v>1125</v>
      </c>
      <c r="B1348" s="55" t="s">
        <v>122</v>
      </c>
      <c r="C1348" s="54" t="s">
        <v>152</v>
      </c>
      <c r="D1348" s="19">
        <v>1</v>
      </c>
      <c r="E1348" s="307">
        <v>229346</v>
      </c>
      <c r="F1348" s="326">
        <f t="shared" si="29"/>
        <v>229346</v>
      </c>
    </row>
    <row r="1349" spans="1:141" x14ac:dyDescent="0.2">
      <c r="A1349" s="40">
        <v>1126</v>
      </c>
      <c r="B1349" s="55" t="s">
        <v>123</v>
      </c>
      <c r="C1349" s="54" t="s">
        <v>156</v>
      </c>
      <c r="D1349" s="19">
        <v>1</v>
      </c>
      <c r="E1349" s="307">
        <v>109276</v>
      </c>
      <c r="F1349" s="326">
        <f t="shared" si="29"/>
        <v>109276</v>
      </c>
    </row>
    <row r="1350" spans="1:141" x14ac:dyDescent="0.2">
      <c r="A1350" s="40">
        <v>1127</v>
      </c>
      <c r="B1350" s="55" t="s">
        <v>124</v>
      </c>
      <c r="C1350" s="54" t="s">
        <v>152</v>
      </c>
      <c r="D1350" s="19">
        <v>1</v>
      </c>
      <c r="E1350" s="307">
        <v>60993</v>
      </c>
      <c r="F1350" s="326">
        <f t="shared" si="29"/>
        <v>60993</v>
      </c>
    </row>
    <row r="1351" spans="1:141" x14ac:dyDescent="0.2">
      <c r="A1351" s="40">
        <v>1128</v>
      </c>
      <c r="B1351" s="55" t="s">
        <v>125</v>
      </c>
      <c r="C1351" s="54" t="s">
        <v>152</v>
      </c>
      <c r="D1351" s="19">
        <v>1</v>
      </c>
      <c r="E1351" s="307">
        <v>98186</v>
      </c>
      <c r="F1351" s="326">
        <f t="shared" si="29"/>
        <v>98186</v>
      </c>
    </row>
    <row r="1352" spans="1:141" ht="20.399999999999999" x14ac:dyDescent="0.2">
      <c r="A1352" s="40">
        <v>1129</v>
      </c>
      <c r="B1352" s="55" t="s">
        <v>126</v>
      </c>
      <c r="C1352" s="54" t="s">
        <v>152</v>
      </c>
      <c r="D1352" s="19">
        <v>1</v>
      </c>
      <c r="E1352" s="307">
        <v>96965</v>
      </c>
      <c r="F1352" s="326">
        <f t="shared" si="29"/>
        <v>96965</v>
      </c>
    </row>
    <row r="1353" spans="1:141" x14ac:dyDescent="0.2">
      <c r="A1353" s="40">
        <v>1130</v>
      </c>
      <c r="B1353" s="55" t="s">
        <v>127</v>
      </c>
      <c r="C1353" s="54" t="s">
        <v>152</v>
      </c>
      <c r="D1353" s="19">
        <v>1</v>
      </c>
      <c r="E1353" s="307">
        <v>105003</v>
      </c>
      <c r="F1353" s="326">
        <f t="shared" si="29"/>
        <v>105003</v>
      </c>
    </row>
    <row r="1354" spans="1:141" ht="20.399999999999999" x14ac:dyDescent="0.2">
      <c r="A1354" s="40">
        <v>1131</v>
      </c>
      <c r="B1354" s="55" t="s">
        <v>719</v>
      </c>
      <c r="C1354" s="54" t="s">
        <v>152</v>
      </c>
      <c r="D1354" s="19">
        <v>1</v>
      </c>
      <c r="E1354" s="307">
        <v>212307</v>
      </c>
      <c r="F1354" s="326">
        <f t="shared" si="29"/>
        <v>212307</v>
      </c>
    </row>
    <row r="1355" spans="1:141" x14ac:dyDescent="0.2">
      <c r="A1355" s="40">
        <v>1132</v>
      </c>
      <c r="B1355" s="55" t="s">
        <v>129</v>
      </c>
      <c r="C1355" s="54" t="s">
        <v>152</v>
      </c>
      <c r="D1355" s="19">
        <v>1</v>
      </c>
      <c r="E1355" s="307">
        <v>79635</v>
      </c>
      <c r="F1355" s="326">
        <f t="shared" si="29"/>
        <v>79635</v>
      </c>
    </row>
    <row r="1356" spans="1:141" x14ac:dyDescent="0.2">
      <c r="A1356" s="40">
        <v>1133</v>
      </c>
      <c r="B1356" s="55" t="s">
        <v>130</v>
      </c>
      <c r="C1356" s="54" t="s">
        <v>152</v>
      </c>
      <c r="D1356" s="19">
        <v>1</v>
      </c>
      <c r="E1356" s="307">
        <v>108127</v>
      </c>
      <c r="F1356" s="326">
        <f t="shared" si="29"/>
        <v>108127</v>
      </c>
    </row>
    <row r="1357" spans="1:141" ht="20.399999999999999" x14ac:dyDescent="0.2">
      <c r="A1357" s="40">
        <v>1134</v>
      </c>
      <c r="B1357" s="55" t="s">
        <v>720</v>
      </c>
      <c r="C1357" s="54" t="s">
        <v>152</v>
      </c>
      <c r="D1357" s="19">
        <v>1</v>
      </c>
      <c r="E1357" s="307">
        <v>234519</v>
      </c>
      <c r="F1357" s="326">
        <f t="shared" si="29"/>
        <v>234519</v>
      </c>
    </row>
    <row r="1358" spans="1:141" ht="20.399999999999999" x14ac:dyDescent="0.2">
      <c r="A1358" s="40">
        <v>1135</v>
      </c>
      <c r="B1358" s="55" t="s">
        <v>132</v>
      </c>
      <c r="C1358" s="54" t="s">
        <v>152</v>
      </c>
      <c r="D1358" s="19">
        <v>1</v>
      </c>
      <c r="E1358" s="307">
        <v>181500</v>
      </c>
      <c r="F1358" s="326">
        <f t="shared" si="29"/>
        <v>181500</v>
      </c>
    </row>
    <row r="1359" spans="1:141" ht="20.399999999999999" x14ac:dyDescent="0.2">
      <c r="A1359" s="40">
        <v>1136</v>
      </c>
      <c r="B1359" s="55" t="s">
        <v>133</v>
      </c>
      <c r="C1359" s="54" t="s">
        <v>152</v>
      </c>
      <c r="D1359" s="19">
        <v>1</v>
      </c>
      <c r="E1359" s="307">
        <v>220304</v>
      </c>
      <c r="F1359" s="326">
        <f t="shared" si="29"/>
        <v>220304</v>
      </c>
    </row>
    <row r="1360" spans="1:141" ht="20.399999999999999" x14ac:dyDescent="0.2">
      <c r="A1360" s="40">
        <v>1137</v>
      </c>
      <c r="B1360" s="55" t="s">
        <v>337</v>
      </c>
      <c r="C1360" s="54" t="s">
        <v>152</v>
      </c>
      <c r="D1360" s="19">
        <v>1</v>
      </c>
      <c r="E1360" s="307">
        <v>213212</v>
      </c>
      <c r="F1360" s="326">
        <f t="shared" si="29"/>
        <v>213212</v>
      </c>
    </row>
    <row r="1361" spans="1:6" ht="20.399999999999999" x14ac:dyDescent="0.2">
      <c r="A1361" s="40">
        <v>1138</v>
      </c>
      <c r="B1361" s="55" t="s">
        <v>135</v>
      </c>
      <c r="C1361" s="54" t="s">
        <v>152</v>
      </c>
      <c r="D1361" s="19">
        <v>1</v>
      </c>
      <c r="E1361" s="307">
        <v>171606</v>
      </c>
      <c r="F1361" s="326">
        <f t="shared" si="29"/>
        <v>171606</v>
      </c>
    </row>
    <row r="1362" spans="1:6" ht="20.399999999999999" x14ac:dyDescent="0.2">
      <c r="A1362" s="40">
        <v>1139</v>
      </c>
      <c r="B1362" s="55" t="s">
        <v>136</v>
      </c>
      <c r="C1362" s="54" t="s">
        <v>152</v>
      </c>
      <c r="D1362" s="19">
        <v>1</v>
      </c>
      <c r="E1362" s="307">
        <v>214247</v>
      </c>
      <c r="F1362" s="326">
        <f t="shared" si="29"/>
        <v>214247</v>
      </c>
    </row>
    <row r="1363" spans="1:6" ht="20.399999999999999" x14ac:dyDescent="0.2">
      <c r="A1363" s="40">
        <v>1140</v>
      </c>
      <c r="B1363" s="55" t="s">
        <v>137</v>
      </c>
      <c r="C1363" s="54" t="s">
        <v>154</v>
      </c>
      <c r="D1363" s="19">
        <v>1</v>
      </c>
      <c r="E1363" s="307">
        <v>76680</v>
      </c>
      <c r="F1363" s="326">
        <f t="shared" si="29"/>
        <v>76680</v>
      </c>
    </row>
    <row r="1364" spans="1:6" x14ac:dyDescent="0.2">
      <c r="A1364" s="40">
        <v>1141</v>
      </c>
      <c r="B1364" s="55" t="s">
        <v>138</v>
      </c>
      <c r="C1364" s="54" t="s">
        <v>152</v>
      </c>
      <c r="D1364" s="19">
        <v>1</v>
      </c>
      <c r="E1364" s="307">
        <v>194187</v>
      </c>
      <c r="F1364" s="326">
        <f t="shared" si="29"/>
        <v>194187</v>
      </c>
    </row>
    <row r="1365" spans="1:6" x14ac:dyDescent="0.2">
      <c r="A1365" s="40">
        <v>1142</v>
      </c>
      <c r="B1365" s="55" t="s">
        <v>139</v>
      </c>
      <c r="C1365" s="54" t="s">
        <v>152</v>
      </c>
      <c r="D1365" s="19">
        <v>1</v>
      </c>
      <c r="E1365" s="307">
        <v>192554</v>
      </c>
      <c r="F1365" s="326">
        <f t="shared" si="29"/>
        <v>192554</v>
      </c>
    </row>
    <row r="1366" spans="1:6" ht="20.399999999999999" x14ac:dyDescent="0.2">
      <c r="A1366" s="40">
        <v>1143</v>
      </c>
      <c r="B1366" s="55" t="s">
        <v>338</v>
      </c>
      <c r="C1366" s="54" t="s">
        <v>152</v>
      </c>
      <c r="D1366" s="19">
        <v>1</v>
      </c>
      <c r="E1366" s="307">
        <v>92994</v>
      </c>
      <c r="F1366" s="326">
        <f t="shared" si="29"/>
        <v>92994</v>
      </c>
    </row>
    <row r="1367" spans="1:6" ht="30.6" x14ac:dyDescent="0.2">
      <c r="A1367" s="40">
        <v>1144</v>
      </c>
      <c r="B1367" s="55" t="s">
        <v>339</v>
      </c>
      <c r="C1367" s="54" t="s">
        <v>152</v>
      </c>
      <c r="D1367" s="19">
        <v>1</v>
      </c>
      <c r="E1367" s="307">
        <v>103121</v>
      </c>
      <c r="F1367" s="326">
        <f t="shared" si="29"/>
        <v>103121</v>
      </c>
    </row>
    <row r="1368" spans="1:6" ht="20.399999999999999" x14ac:dyDescent="0.2">
      <c r="A1368" s="40">
        <v>1145</v>
      </c>
      <c r="B1368" s="55" t="s">
        <v>142</v>
      </c>
      <c r="C1368" s="54" t="s">
        <v>153</v>
      </c>
      <c r="D1368" s="19">
        <v>1</v>
      </c>
      <c r="E1368" s="307">
        <v>3832383</v>
      </c>
      <c r="F1368" s="326">
        <f t="shared" si="29"/>
        <v>3832383</v>
      </c>
    </row>
    <row r="1369" spans="1:6" ht="20.399999999999999" x14ac:dyDescent="0.2">
      <c r="A1369" s="40">
        <v>1146</v>
      </c>
      <c r="B1369" s="55" t="s">
        <v>143</v>
      </c>
      <c r="C1369" s="54" t="s">
        <v>152</v>
      </c>
      <c r="D1369" s="19">
        <v>1</v>
      </c>
      <c r="E1369" s="307">
        <v>1016781</v>
      </c>
      <c r="F1369" s="326">
        <f t="shared" si="29"/>
        <v>1016781</v>
      </c>
    </row>
    <row r="1370" spans="1:6" x14ac:dyDescent="0.2">
      <c r="A1370" s="40">
        <v>1147</v>
      </c>
      <c r="B1370" s="55" t="s">
        <v>741</v>
      </c>
      <c r="C1370" s="54" t="s">
        <v>153</v>
      </c>
      <c r="D1370" s="19">
        <v>1</v>
      </c>
      <c r="E1370" s="307">
        <v>1962000</v>
      </c>
      <c r="F1370" s="326">
        <f t="shared" si="29"/>
        <v>1962000</v>
      </c>
    </row>
    <row r="1371" spans="1:6" x14ac:dyDescent="0.2">
      <c r="A1371" s="40">
        <v>1148</v>
      </c>
      <c r="B1371" s="55" t="s">
        <v>145</v>
      </c>
      <c r="C1371" s="54" t="s">
        <v>153</v>
      </c>
      <c r="D1371" s="19">
        <v>1</v>
      </c>
      <c r="E1371" s="307">
        <v>755329</v>
      </c>
      <c r="F1371" s="326">
        <f t="shared" si="29"/>
        <v>755329</v>
      </c>
    </row>
    <row r="1372" spans="1:6" x14ac:dyDescent="0.2">
      <c r="A1372" s="40">
        <v>1149</v>
      </c>
      <c r="B1372" s="55" t="s">
        <v>146</v>
      </c>
      <c r="C1372" s="54" t="s">
        <v>156</v>
      </c>
      <c r="D1372" s="19">
        <v>1</v>
      </c>
      <c r="E1372" s="307">
        <v>171732</v>
      </c>
      <c r="F1372" s="326">
        <f t="shared" si="29"/>
        <v>171732</v>
      </c>
    </row>
    <row r="1373" spans="1:6" x14ac:dyDescent="0.2">
      <c r="A1373" s="40">
        <v>1150</v>
      </c>
      <c r="B1373" s="55" t="s">
        <v>147</v>
      </c>
      <c r="C1373" s="54" t="s">
        <v>156</v>
      </c>
      <c r="D1373" s="19">
        <v>1</v>
      </c>
      <c r="E1373" s="307">
        <v>157158</v>
      </c>
      <c r="F1373" s="326">
        <f t="shared" si="29"/>
        <v>157158</v>
      </c>
    </row>
    <row r="1374" spans="1:6" x14ac:dyDescent="0.2">
      <c r="A1374" s="40">
        <v>1151</v>
      </c>
      <c r="B1374" s="55" t="s">
        <v>148</v>
      </c>
      <c r="C1374" s="54" t="s">
        <v>152</v>
      </c>
      <c r="D1374" s="19">
        <v>1</v>
      </c>
      <c r="E1374" s="307">
        <v>91800</v>
      </c>
      <c r="F1374" s="326">
        <f t="shared" ref="E1374:F1437" si="30">ROUND(E1374,0)</f>
        <v>91800</v>
      </c>
    </row>
    <row r="1375" spans="1:6" ht="20.399999999999999" x14ac:dyDescent="0.2">
      <c r="A1375" s="40">
        <v>1152</v>
      </c>
      <c r="B1375" s="55" t="s">
        <v>149</v>
      </c>
      <c r="C1375" s="54" t="s">
        <v>153</v>
      </c>
      <c r="D1375" s="19">
        <v>1</v>
      </c>
      <c r="E1375" s="307">
        <v>174739</v>
      </c>
      <c r="F1375" s="326">
        <f t="shared" si="30"/>
        <v>174739</v>
      </c>
    </row>
    <row r="1376" spans="1:6" ht="20.399999999999999" x14ac:dyDescent="0.2">
      <c r="A1376" s="40">
        <v>1153</v>
      </c>
      <c r="B1376" s="55" t="s">
        <v>150</v>
      </c>
      <c r="C1376" s="54" t="s">
        <v>152</v>
      </c>
      <c r="D1376" s="19">
        <v>1</v>
      </c>
      <c r="E1376" s="307">
        <v>193059</v>
      </c>
      <c r="F1376" s="326">
        <f t="shared" si="30"/>
        <v>193059</v>
      </c>
    </row>
    <row r="1377" spans="1:141" ht="20.399999999999999" x14ac:dyDescent="0.2">
      <c r="A1377" s="40">
        <v>1154</v>
      </c>
      <c r="B1377" s="55" t="s">
        <v>151</v>
      </c>
      <c r="C1377" s="54" t="s">
        <v>153</v>
      </c>
      <c r="D1377" s="19">
        <v>1</v>
      </c>
      <c r="E1377" s="307">
        <v>325746</v>
      </c>
      <c r="F1377" s="326">
        <f t="shared" si="30"/>
        <v>325746</v>
      </c>
    </row>
    <row r="1378" spans="1:141" s="45" customFormat="1" ht="17.399999999999999" customHeight="1" x14ac:dyDescent="0.2">
      <c r="A1378" s="334" t="s">
        <v>157</v>
      </c>
      <c r="B1378" s="335"/>
      <c r="C1378" s="43"/>
      <c r="D1378" s="124"/>
      <c r="E1378" s="312"/>
      <c r="F1378" s="326">
        <f t="shared" si="30"/>
        <v>0</v>
      </c>
      <c r="G1378" s="255"/>
      <c r="H1378" s="255"/>
      <c r="I1378" s="255"/>
      <c r="J1378" s="255"/>
      <c r="K1378" s="255"/>
      <c r="L1378" s="255"/>
      <c r="M1378" s="255"/>
      <c r="N1378" s="255"/>
      <c r="O1378" s="255"/>
      <c r="P1378" s="255"/>
      <c r="Q1378" s="255"/>
      <c r="R1378" s="255"/>
      <c r="S1378" s="255"/>
      <c r="T1378" s="255"/>
      <c r="U1378" s="255"/>
      <c r="V1378" s="255"/>
      <c r="W1378" s="255"/>
      <c r="X1378" s="255"/>
      <c r="Y1378" s="255"/>
      <c r="Z1378" s="255"/>
      <c r="AA1378" s="255"/>
      <c r="AB1378" s="255"/>
      <c r="AC1378" s="255"/>
      <c r="AD1378" s="255"/>
      <c r="AE1378" s="255"/>
      <c r="AF1378" s="255"/>
      <c r="AG1378" s="255"/>
      <c r="AH1378" s="255"/>
      <c r="AI1378" s="255"/>
      <c r="AJ1378" s="255"/>
      <c r="AK1378" s="255"/>
      <c r="AL1378" s="255"/>
      <c r="AM1378" s="255"/>
      <c r="AN1378" s="255"/>
      <c r="AO1378" s="255"/>
      <c r="AP1378" s="255"/>
      <c r="AQ1378" s="255"/>
      <c r="AR1378" s="255"/>
      <c r="AS1378" s="255"/>
      <c r="AT1378" s="255"/>
      <c r="AU1378" s="255"/>
      <c r="AV1378" s="255"/>
      <c r="AW1378" s="255"/>
      <c r="AX1378" s="255"/>
      <c r="AY1378" s="255"/>
      <c r="AZ1378" s="255"/>
      <c r="BA1378" s="255"/>
      <c r="BB1378" s="255"/>
      <c r="BC1378" s="255"/>
      <c r="BD1378" s="255"/>
      <c r="BE1378" s="255"/>
      <c r="BF1378" s="255"/>
      <c r="BG1378" s="255"/>
      <c r="BH1378" s="255"/>
      <c r="BI1378" s="255"/>
      <c r="BJ1378" s="255"/>
      <c r="BK1378" s="255"/>
      <c r="BL1378" s="255"/>
      <c r="BM1378" s="255"/>
      <c r="BN1378" s="255"/>
      <c r="BO1378" s="255"/>
      <c r="BP1378" s="255"/>
      <c r="BQ1378" s="255"/>
      <c r="BR1378" s="255"/>
      <c r="BS1378" s="255"/>
      <c r="BT1378" s="255"/>
      <c r="BU1378" s="255"/>
      <c r="BV1378" s="255"/>
      <c r="BW1378" s="255"/>
      <c r="BX1378" s="255"/>
      <c r="BY1378" s="255"/>
      <c r="BZ1378" s="255"/>
      <c r="CA1378" s="255"/>
      <c r="CB1378" s="255"/>
      <c r="CC1378" s="255"/>
      <c r="CD1378" s="255"/>
      <c r="CE1378" s="255"/>
      <c r="CF1378" s="255"/>
      <c r="CG1378" s="255"/>
      <c r="CH1378" s="255"/>
      <c r="CI1378" s="255"/>
      <c r="CJ1378" s="255"/>
      <c r="CK1378" s="255"/>
      <c r="CL1378" s="255"/>
      <c r="CM1378" s="255"/>
      <c r="CN1378" s="255"/>
      <c r="CO1378" s="255"/>
      <c r="CP1378" s="255"/>
      <c r="CQ1378" s="255"/>
      <c r="CR1378" s="255"/>
      <c r="CS1378" s="255"/>
      <c r="CT1378" s="255"/>
      <c r="CU1378" s="255"/>
      <c r="CV1378" s="255"/>
      <c r="CW1378" s="255"/>
      <c r="CX1378" s="255"/>
      <c r="CY1378" s="255"/>
      <c r="CZ1378" s="255"/>
      <c r="DA1378" s="255"/>
      <c r="DB1378" s="255"/>
      <c r="DC1378" s="255"/>
      <c r="DD1378" s="255"/>
      <c r="DE1378" s="255"/>
      <c r="DF1378" s="255"/>
      <c r="DG1378" s="255"/>
      <c r="DH1378" s="255"/>
      <c r="DI1378" s="255"/>
      <c r="DJ1378" s="255"/>
      <c r="DK1378" s="255"/>
      <c r="DL1378" s="255"/>
      <c r="DM1378" s="255"/>
      <c r="DN1378" s="255"/>
      <c r="DO1378" s="255"/>
      <c r="DP1378" s="255"/>
      <c r="DQ1378" s="255"/>
      <c r="DR1378" s="255"/>
      <c r="DS1378" s="255"/>
      <c r="DT1378" s="255"/>
      <c r="DU1378" s="255"/>
      <c r="DV1378" s="255"/>
      <c r="DW1378" s="255"/>
      <c r="DX1378" s="255"/>
      <c r="DY1378" s="255"/>
      <c r="DZ1378" s="255"/>
      <c r="EA1378" s="255"/>
      <c r="EB1378" s="255"/>
      <c r="EC1378" s="255"/>
      <c r="ED1378" s="255"/>
      <c r="EE1378" s="255"/>
      <c r="EF1378" s="255"/>
      <c r="EG1378" s="255"/>
      <c r="EH1378" s="255"/>
      <c r="EI1378" s="255"/>
      <c r="EJ1378" s="255"/>
      <c r="EK1378" s="255"/>
    </row>
    <row r="1379" spans="1:141" ht="20.399999999999999" x14ac:dyDescent="0.2">
      <c r="A1379" s="40">
        <v>1155</v>
      </c>
      <c r="B1379" s="55" t="s">
        <v>158</v>
      </c>
      <c r="C1379" s="54" t="s">
        <v>152</v>
      </c>
      <c r="D1379" s="19">
        <v>1</v>
      </c>
      <c r="E1379" s="307">
        <v>211224</v>
      </c>
      <c r="F1379" s="326">
        <f t="shared" si="30"/>
        <v>211224</v>
      </c>
    </row>
    <row r="1380" spans="1:141" x14ac:dyDescent="0.2">
      <c r="A1380" s="40">
        <v>1156</v>
      </c>
      <c r="B1380" s="55" t="s">
        <v>159</v>
      </c>
      <c r="C1380" s="54" t="s">
        <v>152</v>
      </c>
      <c r="D1380" s="19">
        <v>1</v>
      </c>
      <c r="E1380" s="307">
        <v>179850</v>
      </c>
      <c r="F1380" s="326">
        <f t="shared" si="30"/>
        <v>179850</v>
      </c>
    </row>
    <row r="1381" spans="1:141" s="45" customFormat="1" ht="17.399999999999999" customHeight="1" x14ac:dyDescent="0.2">
      <c r="A1381" s="334" t="s">
        <v>160</v>
      </c>
      <c r="B1381" s="335"/>
      <c r="C1381" s="43"/>
      <c r="D1381" s="124"/>
      <c r="E1381" s="312"/>
      <c r="F1381" s="326">
        <f t="shared" si="30"/>
        <v>0</v>
      </c>
      <c r="G1381" s="255"/>
      <c r="H1381" s="255"/>
      <c r="I1381" s="255"/>
      <c r="J1381" s="255"/>
      <c r="K1381" s="255"/>
      <c r="L1381" s="255"/>
      <c r="M1381" s="255"/>
      <c r="N1381" s="255"/>
      <c r="O1381" s="255"/>
      <c r="P1381" s="255"/>
      <c r="Q1381" s="255"/>
      <c r="R1381" s="255"/>
      <c r="S1381" s="255"/>
      <c r="T1381" s="255"/>
      <c r="U1381" s="255"/>
      <c r="V1381" s="255"/>
      <c r="W1381" s="255"/>
      <c r="X1381" s="255"/>
      <c r="Y1381" s="255"/>
      <c r="Z1381" s="255"/>
      <c r="AA1381" s="255"/>
      <c r="AB1381" s="255"/>
      <c r="AC1381" s="255"/>
      <c r="AD1381" s="255"/>
      <c r="AE1381" s="255"/>
      <c r="AF1381" s="255"/>
      <c r="AG1381" s="255"/>
      <c r="AH1381" s="255"/>
      <c r="AI1381" s="255"/>
      <c r="AJ1381" s="255"/>
      <c r="AK1381" s="255"/>
      <c r="AL1381" s="255"/>
      <c r="AM1381" s="255"/>
      <c r="AN1381" s="255"/>
      <c r="AO1381" s="255"/>
      <c r="AP1381" s="255"/>
      <c r="AQ1381" s="255"/>
      <c r="AR1381" s="255"/>
      <c r="AS1381" s="255"/>
      <c r="AT1381" s="255"/>
      <c r="AU1381" s="255"/>
      <c r="AV1381" s="255"/>
      <c r="AW1381" s="255"/>
      <c r="AX1381" s="255"/>
      <c r="AY1381" s="255"/>
      <c r="AZ1381" s="255"/>
      <c r="BA1381" s="255"/>
      <c r="BB1381" s="255"/>
      <c r="BC1381" s="255"/>
      <c r="BD1381" s="255"/>
      <c r="BE1381" s="255"/>
      <c r="BF1381" s="255"/>
      <c r="BG1381" s="255"/>
      <c r="BH1381" s="255"/>
      <c r="BI1381" s="255"/>
      <c r="BJ1381" s="255"/>
      <c r="BK1381" s="255"/>
      <c r="BL1381" s="255"/>
      <c r="BM1381" s="255"/>
      <c r="BN1381" s="255"/>
      <c r="BO1381" s="255"/>
      <c r="BP1381" s="255"/>
      <c r="BQ1381" s="255"/>
      <c r="BR1381" s="255"/>
      <c r="BS1381" s="255"/>
      <c r="BT1381" s="255"/>
      <c r="BU1381" s="255"/>
      <c r="BV1381" s="255"/>
      <c r="BW1381" s="255"/>
      <c r="BX1381" s="255"/>
      <c r="BY1381" s="255"/>
      <c r="BZ1381" s="255"/>
      <c r="CA1381" s="255"/>
      <c r="CB1381" s="255"/>
      <c r="CC1381" s="255"/>
      <c r="CD1381" s="255"/>
      <c r="CE1381" s="255"/>
      <c r="CF1381" s="255"/>
      <c r="CG1381" s="255"/>
      <c r="CH1381" s="255"/>
      <c r="CI1381" s="255"/>
      <c r="CJ1381" s="255"/>
      <c r="CK1381" s="255"/>
      <c r="CL1381" s="255"/>
      <c r="CM1381" s="255"/>
      <c r="CN1381" s="255"/>
      <c r="CO1381" s="255"/>
      <c r="CP1381" s="255"/>
      <c r="CQ1381" s="255"/>
      <c r="CR1381" s="255"/>
      <c r="CS1381" s="255"/>
      <c r="CT1381" s="255"/>
      <c r="CU1381" s="255"/>
      <c r="CV1381" s="255"/>
      <c r="CW1381" s="255"/>
      <c r="CX1381" s="255"/>
      <c r="CY1381" s="255"/>
      <c r="CZ1381" s="255"/>
      <c r="DA1381" s="255"/>
      <c r="DB1381" s="255"/>
      <c r="DC1381" s="255"/>
      <c r="DD1381" s="255"/>
      <c r="DE1381" s="255"/>
      <c r="DF1381" s="255"/>
      <c r="DG1381" s="255"/>
      <c r="DH1381" s="255"/>
      <c r="DI1381" s="255"/>
      <c r="DJ1381" s="255"/>
      <c r="DK1381" s="255"/>
      <c r="DL1381" s="255"/>
      <c r="DM1381" s="255"/>
      <c r="DN1381" s="255"/>
      <c r="DO1381" s="255"/>
      <c r="DP1381" s="255"/>
      <c r="DQ1381" s="255"/>
      <c r="DR1381" s="255"/>
      <c r="DS1381" s="255"/>
      <c r="DT1381" s="255"/>
      <c r="DU1381" s="255"/>
      <c r="DV1381" s="255"/>
      <c r="DW1381" s="255"/>
      <c r="DX1381" s="255"/>
      <c r="DY1381" s="255"/>
      <c r="DZ1381" s="255"/>
      <c r="EA1381" s="255"/>
      <c r="EB1381" s="255"/>
      <c r="EC1381" s="255"/>
      <c r="ED1381" s="255"/>
      <c r="EE1381" s="255"/>
      <c r="EF1381" s="255"/>
      <c r="EG1381" s="255"/>
      <c r="EH1381" s="255"/>
      <c r="EI1381" s="255"/>
      <c r="EJ1381" s="255"/>
      <c r="EK1381" s="255"/>
    </row>
    <row r="1382" spans="1:141" ht="20.399999999999999" x14ac:dyDescent="0.2">
      <c r="A1382" s="40">
        <v>1157</v>
      </c>
      <c r="B1382" s="55" t="s">
        <v>722</v>
      </c>
      <c r="C1382" s="54" t="s">
        <v>153</v>
      </c>
      <c r="D1382" s="19">
        <v>1</v>
      </c>
      <c r="E1382" s="307">
        <v>1144330</v>
      </c>
      <c r="F1382" s="326">
        <f t="shared" si="30"/>
        <v>1144330</v>
      </c>
    </row>
    <row r="1383" spans="1:141" ht="20.399999999999999" x14ac:dyDescent="0.2">
      <c r="A1383" s="40">
        <v>1158</v>
      </c>
      <c r="B1383" s="55" t="s">
        <v>162</v>
      </c>
      <c r="C1383" s="54" t="s">
        <v>154</v>
      </c>
      <c r="D1383" s="19">
        <v>1</v>
      </c>
      <c r="E1383" s="307">
        <v>291500</v>
      </c>
      <c r="F1383" s="326">
        <f t="shared" si="30"/>
        <v>291500</v>
      </c>
    </row>
    <row r="1384" spans="1:141" ht="20.399999999999999" x14ac:dyDescent="0.2">
      <c r="A1384" s="40">
        <v>1159</v>
      </c>
      <c r="B1384" s="55" t="s">
        <v>164</v>
      </c>
      <c r="C1384" s="54" t="s">
        <v>154</v>
      </c>
      <c r="D1384" s="19">
        <v>1</v>
      </c>
      <c r="E1384" s="307">
        <v>257556</v>
      </c>
      <c r="F1384" s="326">
        <f t="shared" si="30"/>
        <v>257556</v>
      </c>
    </row>
    <row r="1385" spans="1:141" ht="20.399999999999999" x14ac:dyDescent="0.2">
      <c r="A1385" s="40">
        <v>1160</v>
      </c>
      <c r="B1385" s="55" t="s">
        <v>724</v>
      </c>
      <c r="C1385" s="54" t="s">
        <v>152</v>
      </c>
      <c r="D1385" s="19">
        <v>1</v>
      </c>
      <c r="E1385" s="307">
        <v>50678</v>
      </c>
      <c r="F1385" s="326">
        <f t="shared" si="30"/>
        <v>50678</v>
      </c>
    </row>
    <row r="1386" spans="1:141" x14ac:dyDescent="0.2">
      <c r="A1386" s="40">
        <v>1161</v>
      </c>
      <c r="B1386" s="55" t="s">
        <v>166</v>
      </c>
      <c r="C1386" s="54" t="s">
        <v>152</v>
      </c>
      <c r="D1386" s="19">
        <v>1</v>
      </c>
      <c r="E1386" s="307">
        <v>76535</v>
      </c>
      <c r="F1386" s="326">
        <f t="shared" si="30"/>
        <v>76535</v>
      </c>
    </row>
    <row r="1387" spans="1:141" x14ac:dyDescent="0.2">
      <c r="A1387" s="40">
        <v>1162</v>
      </c>
      <c r="B1387" s="55" t="s">
        <v>725</v>
      </c>
      <c r="C1387" s="54" t="s">
        <v>153</v>
      </c>
      <c r="D1387" s="19">
        <v>1</v>
      </c>
      <c r="E1387" s="307">
        <v>927675</v>
      </c>
      <c r="F1387" s="326">
        <f t="shared" si="30"/>
        <v>927675</v>
      </c>
    </row>
    <row r="1388" spans="1:141" x14ac:dyDescent="0.2">
      <c r="A1388" s="40">
        <v>1163</v>
      </c>
      <c r="B1388" s="55" t="s">
        <v>168</v>
      </c>
      <c r="C1388" s="54" t="s">
        <v>153</v>
      </c>
      <c r="D1388" s="19">
        <v>1</v>
      </c>
      <c r="E1388" s="307">
        <v>940800</v>
      </c>
      <c r="F1388" s="326">
        <f t="shared" si="30"/>
        <v>940800</v>
      </c>
    </row>
    <row r="1389" spans="1:141" x14ac:dyDescent="0.2">
      <c r="A1389" s="40">
        <v>1164</v>
      </c>
      <c r="B1389" s="55" t="s">
        <v>169</v>
      </c>
      <c r="C1389" s="54" t="s">
        <v>153</v>
      </c>
      <c r="D1389" s="19">
        <v>1</v>
      </c>
      <c r="E1389" s="307">
        <v>354620</v>
      </c>
      <c r="F1389" s="326">
        <f t="shared" si="30"/>
        <v>354620</v>
      </c>
    </row>
    <row r="1390" spans="1:141" ht="20.399999999999999" x14ac:dyDescent="0.2">
      <c r="A1390" s="40">
        <v>1165</v>
      </c>
      <c r="B1390" s="55" t="s">
        <v>170</v>
      </c>
      <c r="C1390" s="54" t="s">
        <v>153</v>
      </c>
      <c r="D1390" s="19">
        <v>1</v>
      </c>
      <c r="E1390" s="307">
        <v>375958</v>
      </c>
      <c r="F1390" s="326">
        <f t="shared" si="30"/>
        <v>375958</v>
      </c>
    </row>
    <row r="1391" spans="1:141" s="45" customFormat="1" ht="17.399999999999999" customHeight="1" x14ac:dyDescent="0.2">
      <c r="A1391" s="334" t="s">
        <v>171</v>
      </c>
      <c r="B1391" s="335"/>
      <c r="C1391" s="43"/>
      <c r="D1391" s="124"/>
      <c r="E1391" s="312"/>
      <c r="F1391" s="326">
        <f t="shared" si="30"/>
        <v>0</v>
      </c>
      <c r="G1391" s="255"/>
      <c r="H1391" s="255"/>
      <c r="I1391" s="255"/>
      <c r="J1391" s="255"/>
      <c r="K1391" s="255"/>
      <c r="L1391" s="255"/>
      <c r="M1391" s="255"/>
      <c r="N1391" s="255"/>
      <c r="O1391" s="255"/>
      <c r="P1391" s="255"/>
      <c r="Q1391" s="255"/>
      <c r="R1391" s="255"/>
      <c r="S1391" s="255"/>
      <c r="T1391" s="255"/>
      <c r="U1391" s="255"/>
      <c r="V1391" s="255"/>
      <c r="W1391" s="255"/>
      <c r="X1391" s="255"/>
      <c r="Y1391" s="255"/>
      <c r="Z1391" s="255"/>
      <c r="AA1391" s="255"/>
      <c r="AB1391" s="255"/>
      <c r="AC1391" s="255"/>
      <c r="AD1391" s="255"/>
      <c r="AE1391" s="255"/>
      <c r="AF1391" s="255"/>
      <c r="AG1391" s="255"/>
      <c r="AH1391" s="255"/>
      <c r="AI1391" s="255"/>
      <c r="AJ1391" s="255"/>
      <c r="AK1391" s="255"/>
      <c r="AL1391" s="255"/>
      <c r="AM1391" s="255"/>
      <c r="AN1391" s="255"/>
      <c r="AO1391" s="255"/>
      <c r="AP1391" s="255"/>
      <c r="AQ1391" s="255"/>
      <c r="AR1391" s="255"/>
      <c r="AS1391" s="255"/>
      <c r="AT1391" s="255"/>
      <c r="AU1391" s="255"/>
      <c r="AV1391" s="255"/>
      <c r="AW1391" s="255"/>
      <c r="AX1391" s="255"/>
      <c r="AY1391" s="255"/>
      <c r="AZ1391" s="255"/>
      <c r="BA1391" s="255"/>
      <c r="BB1391" s="255"/>
      <c r="BC1391" s="255"/>
      <c r="BD1391" s="255"/>
      <c r="BE1391" s="255"/>
      <c r="BF1391" s="255"/>
      <c r="BG1391" s="255"/>
      <c r="BH1391" s="255"/>
      <c r="BI1391" s="255"/>
      <c r="BJ1391" s="255"/>
      <c r="BK1391" s="255"/>
      <c r="BL1391" s="255"/>
      <c r="BM1391" s="255"/>
      <c r="BN1391" s="255"/>
      <c r="BO1391" s="255"/>
      <c r="BP1391" s="255"/>
      <c r="BQ1391" s="255"/>
      <c r="BR1391" s="255"/>
      <c r="BS1391" s="255"/>
      <c r="BT1391" s="255"/>
      <c r="BU1391" s="255"/>
      <c r="BV1391" s="255"/>
      <c r="BW1391" s="255"/>
      <c r="BX1391" s="255"/>
      <c r="BY1391" s="255"/>
      <c r="BZ1391" s="255"/>
      <c r="CA1391" s="255"/>
      <c r="CB1391" s="255"/>
      <c r="CC1391" s="255"/>
      <c r="CD1391" s="255"/>
      <c r="CE1391" s="255"/>
      <c r="CF1391" s="255"/>
      <c r="CG1391" s="255"/>
      <c r="CH1391" s="255"/>
      <c r="CI1391" s="255"/>
      <c r="CJ1391" s="255"/>
      <c r="CK1391" s="255"/>
      <c r="CL1391" s="255"/>
      <c r="CM1391" s="255"/>
      <c r="CN1391" s="255"/>
      <c r="CO1391" s="255"/>
      <c r="CP1391" s="255"/>
      <c r="CQ1391" s="255"/>
      <c r="CR1391" s="255"/>
      <c r="CS1391" s="255"/>
      <c r="CT1391" s="255"/>
      <c r="CU1391" s="255"/>
      <c r="CV1391" s="255"/>
      <c r="CW1391" s="255"/>
      <c r="CX1391" s="255"/>
      <c r="CY1391" s="255"/>
      <c r="CZ1391" s="255"/>
      <c r="DA1391" s="255"/>
      <c r="DB1391" s="255"/>
      <c r="DC1391" s="255"/>
      <c r="DD1391" s="255"/>
      <c r="DE1391" s="255"/>
      <c r="DF1391" s="255"/>
      <c r="DG1391" s="255"/>
      <c r="DH1391" s="255"/>
      <c r="DI1391" s="255"/>
      <c r="DJ1391" s="255"/>
      <c r="DK1391" s="255"/>
      <c r="DL1391" s="255"/>
      <c r="DM1391" s="255"/>
      <c r="DN1391" s="255"/>
      <c r="DO1391" s="255"/>
      <c r="DP1391" s="255"/>
      <c r="DQ1391" s="255"/>
      <c r="DR1391" s="255"/>
      <c r="DS1391" s="255"/>
      <c r="DT1391" s="255"/>
      <c r="DU1391" s="255"/>
      <c r="DV1391" s="255"/>
      <c r="DW1391" s="255"/>
      <c r="DX1391" s="255"/>
      <c r="DY1391" s="255"/>
      <c r="DZ1391" s="255"/>
      <c r="EA1391" s="255"/>
      <c r="EB1391" s="255"/>
      <c r="EC1391" s="255"/>
      <c r="ED1391" s="255"/>
      <c r="EE1391" s="255"/>
      <c r="EF1391" s="255"/>
      <c r="EG1391" s="255"/>
      <c r="EH1391" s="255"/>
      <c r="EI1391" s="255"/>
      <c r="EJ1391" s="255"/>
      <c r="EK1391" s="255"/>
    </row>
    <row r="1392" spans="1:141" ht="20.399999999999999" x14ac:dyDescent="0.2">
      <c r="A1392" s="40">
        <v>1166</v>
      </c>
      <c r="B1392" s="55" t="s">
        <v>172</v>
      </c>
      <c r="C1392" s="54" t="s">
        <v>152</v>
      </c>
      <c r="D1392" s="19">
        <v>1</v>
      </c>
      <c r="E1392" s="307">
        <v>1012361</v>
      </c>
      <c r="F1392" s="326">
        <f t="shared" si="30"/>
        <v>1012361</v>
      </c>
    </row>
    <row r="1393" spans="1:141" ht="40.799999999999997" x14ac:dyDescent="0.2">
      <c r="A1393" s="40">
        <v>1167</v>
      </c>
      <c r="B1393" s="55" t="s">
        <v>173</v>
      </c>
      <c r="C1393" s="54" t="s">
        <v>152</v>
      </c>
      <c r="D1393" s="19">
        <v>1</v>
      </c>
      <c r="E1393" s="307">
        <v>982125</v>
      </c>
      <c r="F1393" s="326">
        <f t="shared" si="30"/>
        <v>982125</v>
      </c>
    </row>
    <row r="1394" spans="1:141" x14ac:dyDescent="0.2">
      <c r="A1394" s="40">
        <v>1168</v>
      </c>
      <c r="B1394" s="55" t="s">
        <v>174</v>
      </c>
      <c r="C1394" s="54" t="s">
        <v>152</v>
      </c>
      <c r="D1394" s="19">
        <v>1</v>
      </c>
      <c r="E1394" s="307">
        <v>321338</v>
      </c>
      <c r="F1394" s="326">
        <f t="shared" si="30"/>
        <v>321338</v>
      </c>
    </row>
    <row r="1395" spans="1:141" ht="20.399999999999999" x14ac:dyDescent="0.2">
      <c r="A1395" s="40">
        <v>1169</v>
      </c>
      <c r="B1395" s="55" t="s">
        <v>175</v>
      </c>
      <c r="C1395" s="54" t="s">
        <v>152</v>
      </c>
      <c r="D1395" s="19">
        <v>1</v>
      </c>
      <c r="E1395" s="307">
        <v>140513</v>
      </c>
      <c r="F1395" s="326">
        <f t="shared" si="30"/>
        <v>140513</v>
      </c>
    </row>
    <row r="1396" spans="1:141" ht="20.399999999999999" x14ac:dyDescent="0.2">
      <c r="A1396" s="40">
        <v>1170</v>
      </c>
      <c r="B1396" s="55" t="s">
        <v>176</v>
      </c>
      <c r="C1396" s="54" t="s">
        <v>153</v>
      </c>
      <c r="D1396" s="19">
        <v>1</v>
      </c>
      <c r="E1396" s="307">
        <v>992320</v>
      </c>
      <c r="F1396" s="326">
        <f t="shared" si="30"/>
        <v>992320</v>
      </c>
    </row>
    <row r="1397" spans="1:141" x14ac:dyDescent="0.2">
      <c r="A1397" s="40">
        <v>1171</v>
      </c>
      <c r="B1397" s="55" t="s">
        <v>177</v>
      </c>
      <c r="C1397" s="54" t="s">
        <v>153</v>
      </c>
      <c r="D1397" s="19">
        <v>1</v>
      </c>
      <c r="E1397" s="307">
        <v>525388</v>
      </c>
      <c r="F1397" s="326">
        <f t="shared" si="30"/>
        <v>525388</v>
      </c>
    </row>
    <row r="1398" spans="1:141" x14ac:dyDescent="0.2">
      <c r="A1398" s="40">
        <v>1172</v>
      </c>
      <c r="B1398" s="55" t="s">
        <v>178</v>
      </c>
      <c r="C1398" s="54" t="s">
        <v>153</v>
      </c>
      <c r="D1398" s="19">
        <v>1</v>
      </c>
      <c r="E1398" s="307">
        <v>3219000</v>
      </c>
      <c r="F1398" s="326">
        <f t="shared" si="30"/>
        <v>3219000</v>
      </c>
    </row>
    <row r="1399" spans="1:141" ht="30.6" x14ac:dyDescent="0.2">
      <c r="A1399" s="40">
        <v>1173</v>
      </c>
      <c r="B1399" s="55" t="s">
        <v>179</v>
      </c>
      <c r="C1399" s="54" t="s">
        <v>153</v>
      </c>
      <c r="D1399" s="19">
        <v>1</v>
      </c>
      <c r="E1399" s="307">
        <v>1589525</v>
      </c>
      <c r="F1399" s="326">
        <f t="shared" si="30"/>
        <v>1589525</v>
      </c>
    </row>
    <row r="1400" spans="1:141" s="45" customFormat="1" ht="17.399999999999999" customHeight="1" x14ac:dyDescent="0.2">
      <c r="A1400" s="334" t="s">
        <v>180</v>
      </c>
      <c r="B1400" s="335"/>
      <c r="C1400" s="43"/>
      <c r="D1400" s="124"/>
      <c r="E1400" s="312"/>
      <c r="F1400" s="326">
        <f t="shared" si="30"/>
        <v>0</v>
      </c>
      <c r="G1400" s="255"/>
      <c r="H1400" s="255"/>
      <c r="I1400" s="255"/>
      <c r="J1400" s="255"/>
      <c r="K1400" s="255"/>
      <c r="L1400" s="255"/>
      <c r="M1400" s="255"/>
      <c r="N1400" s="255"/>
      <c r="O1400" s="255"/>
      <c r="P1400" s="255"/>
      <c r="Q1400" s="255"/>
      <c r="R1400" s="255"/>
      <c r="S1400" s="255"/>
      <c r="T1400" s="255"/>
      <c r="U1400" s="255"/>
      <c r="V1400" s="255"/>
      <c r="W1400" s="255"/>
      <c r="X1400" s="255"/>
      <c r="Y1400" s="255"/>
      <c r="Z1400" s="255"/>
      <c r="AA1400" s="255"/>
      <c r="AB1400" s="255"/>
      <c r="AC1400" s="255"/>
      <c r="AD1400" s="255"/>
      <c r="AE1400" s="255"/>
      <c r="AF1400" s="255"/>
      <c r="AG1400" s="255"/>
      <c r="AH1400" s="255"/>
      <c r="AI1400" s="255"/>
      <c r="AJ1400" s="255"/>
      <c r="AK1400" s="255"/>
      <c r="AL1400" s="255"/>
      <c r="AM1400" s="255"/>
      <c r="AN1400" s="255"/>
      <c r="AO1400" s="255"/>
      <c r="AP1400" s="255"/>
      <c r="AQ1400" s="255"/>
      <c r="AR1400" s="255"/>
      <c r="AS1400" s="255"/>
      <c r="AT1400" s="255"/>
      <c r="AU1400" s="255"/>
      <c r="AV1400" s="255"/>
      <c r="AW1400" s="255"/>
      <c r="AX1400" s="255"/>
      <c r="AY1400" s="255"/>
      <c r="AZ1400" s="255"/>
      <c r="BA1400" s="255"/>
      <c r="BB1400" s="255"/>
      <c r="BC1400" s="255"/>
      <c r="BD1400" s="255"/>
      <c r="BE1400" s="255"/>
      <c r="BF1400" s="255"/>
      <c r="BG1400" s="255"/>
      <c r="BH1400" s="255"/>
      <c r="BI1400" s="255"/>
      <c r="BJ1400" s="255"/>
      <c r="BK1400" s="255"/>
      <c r="BL1400" s="255"/>
      <c r="BM1400" s="255"/>
      <c r="BN1400" s="255"/>
      <c r="BO1400" s="255"/>
      <c r="BP1400" s="255"/>
      <c r="BQ1400" s="255"/>
      <c r="BR1400" s="255"/>
      <c r="BS1400" s="255"/>
      <c r="BT1400" s="255"/>
      <c r="BU1400" s="255"/>
      <c r="BV1400" s="255"/>
      <c r="BW1400" s="255"/>
      <c r="BX1400" s="255"/>
      <c r="BY1400" s="255"/>
      <c r="BZ1400" s="255"/>
      <c r="CA1400" s="255"/>
      <c r="CB1400" s="255"/>
      <c r="CC1400" s="255"/>
      <c r="CD1400" s="255"/>
      <c r="CE1400" s="255"/>
      <c r="CF1400" s="255"/>
      <c r="CG1400" s="255"/>
      <c r="CH1400" s="255"/>
      <c r="CI1400" s="255"/>
      <c r="CJ1400" s="255"/>
      <c r="CK1400" s="255"/>
      <c r="CL1400" s="255"/>
      <c r="CM1400" s="255"/>
      <c r="CN1400" s="255"/>
      <c r="CO1400" s="255"/>
      <c r="CP1400" s="255"/>
      <c r="CQ1400" s="255"/>
      <c r="CR1400" s="255"/>
      <c r="CS1400" s="255"/>
      <c r="CT1400" s="255"/>
      <c r="CU1400" s="255"/>
      <c r="CV1400" s="255"/>
      <c r="CW1400" s="255"/>
      <c r="CX1400" s="255"/>
      <c r="CY1400" s="255"/>
      <c r="CZ1400" s="255"/>
      <c r="DA1400" s="255"/>
      <c r="DB1400" s="255"/>
      <c r="DC1400" s="255"/>
      <c r="DD1400" s="255"/>
      <c r="DE1400" s="255"/>
      <c r="DF1400" s="255"/>
      <c r="DG1400" s="255"/>
      <c r="DH1400" s="255"/>
      <c r="DI1400" s="255"/>
      <c r="DJ1400" s="255"/>
      <c r="DK1400" s="255"/>
      <c r="DL1400" s="255"/>
      <c r="DM1400" s="255"/>
      <c r="DN1400" s="255"/>
      <c r="DO1400" s="255"/>
      <c r="DP1400" s="255"/>
      <c r="DQ1400" s="255"/>
      <c r="DR1400" s="255"/>
      <c r="DS1400" s="255"/>
      <c r="DT1400" s="255"/>
      <c r="DU1400" s="255"/>
      <c r="DV1400" s="255"/>
      <c r="DW1400" s="255"/>
      <c r="DX1400" s="255"/>
      <c r="DY1400" s="255"/>
      <c r="DZ1400" s="255"/>
      <c r="EA1400" s="255"/>
      <c r="EB1400" s="255"/>
      <c r="EC1400" s="255"/>
      <c r="ED1400" s="255"/>
      <c r="EE1400" s="255"/>
      <c r="EF1400" s="255"/>
      <c r="EG1400" s="255"/>
      <c r="EH1400" s="255"/>
      <c r="EI1400" s="255"/>
      <c r="EJ1400" s="255"/>
      <c r="EK1400" s="255"/>
    </row>
    <row r="1401" spans="1:141" x14ac:dyDescent="0.2">
      <c r="A1401" s="40">
        <v>1174</v>
      </c>
      <c r="B1401" s="55" t="s">
        <v>181</v>
      </c>
      <c r="C1401" s="54" t="s">
        <v>153</v>
      </c>
      <c r="D1401" s="19">
        <v>1</v>
      </c>
      <c r="E1401" s="307">
        <v>123466</v>
      </c>
      <c r="F1401" s="326">
        <f t="shared" si="30"/>
        <v>123466</v>
      </c>
    </row>
    <row r="1402" spans="1:141" x14ac:dyDescent="0.2">
      <c r="A1402" s="40">
        <v>1175</v>
      </c>
      <c r="B1402" s="55" t="s">
        <v>182</v>
      </c>
      <c r="C1402" s="54" t="s">
        <v>153</v>
      </c>
      <c r="D1402" s="19">
        <v>1</v>
      </c>
      <c r="E1402" s="307">
        <v>151200</v>
      </c>
      <c r="F1402" s="326">
        <f t="shared" si="30"/>
        <v>151200</v>
      </c>
    </row>
    <row r="1403" spans="1:141" x14ac:dyDescent="0.2">
      <c r="A1403" s="40">
        <v>1176</v>
      </c>
      <c r="B1403" s="55" t="s">
        <v>183</v>
      </c>
      <c r="C1403" s="54" t="s">
        <v>153</v>
      </c>
      <c r="D1403" s="19">
        <v>1</v>
      </c>
      <c r="E1403" s="307">
        <v>168750</v>
      </c>
      <c r="F1403" s="326">
        <f t="shared" si="30"/>
        <v>168750</v>
      </c>
    </row>
    <row r="1404" spans="1:141" x14ac:dyDescent="0.2">
      <c r="A1404" s="40">
        <v>1177</v>
      </c>
      <c r="B1404" s="55" t="s">
        <v>184</v>
      </c>
      <c r="C1404" s="54" t="s">
        <v>156</v>
      </c>
      <c r="D1404" s="19">
        <v>1</v>
      </c>
      <c r="E1404" s="307">
        <v>33638</v>
      </c>
      <c r="F1404" s="326">
        <f t="shared" si="30"/>
        <v>33638</v>
      </c>
    </row>
    <row r="1405" spans="1:141" x14ac:dyDescent="0.2">
      <c r="A1405" s="40">
        <v>1178</v>
      </c>
      <c r="B1405" s="55" t="s">
        <v>185</v>
      </c>
      <c r="C1405" s="54" t="s">
        <v>153</v>
      </c>
      <c r="D1405" s="19">
        <v>1</v>
      </c>
      <c r="E1405" s="307">
        <v>111500</v>
      </c>
      <c r="F1405" s="326">
        <f t="shared" si="30"/>
        <v>111500</v>
      </c>
    </row>
    <row r="1406" spans="1:141" x14ac:dyDescent="0.2">
      <c r="A1406" s="40">
        <v>1179</v>
      </c>
      <c r="B1406" s="55" t="s">
        <v>186</v>
      </c>
      <c r="C1406" s="54" t="s">
        <v>153</v>
      </c>
      <c r="D1406" s="19">
        <v>1</v>
      </c>
      <c r="E1406" s="307">
        <v>337109</v>
      </c>
      <c r="F1406" s="326">
        <f t="shared" si="30"/>
        <v>337109</v>
      </c>
    </row>
    <row r="1407" spans="1:141" ht="30.6" x14ac:dyDescent="0.2">
      <c r="A1407" s="40">
        <v>1180</v>
      </c>
      <c r="B1407" s="55" t="s">
        <v>742</v>
      </c>
      <c r="C1407" s="54" t="s">
        <v>153</v>
      </c>
      <c r="D1407" s="19">
        <v>1</v>
      </c>
      <c r="E1407" s="307">
        <v>2659663</v>
      </c>
      <c r="F1407" s="326">
        <f t="shared" si="30"/>
        <v>2659663</v>
      </c>
    </row>
    <row r="1408" spans="1:141" x14ac:dyDescent="0.2">
      <c r="A1408" s="40">
        <v>1181</v>
      </c>
      <c r="B1408" s="55" t="s">
        <v>188</v>
      </c>
      <c r="C1408" s="54" t="s">
        <v>156</v>
      </c>
      <c r="D1408" s="19">
        <v>1</v>
      </c>
      <c r="E1408" s="307">
        <v>30054</v>
      </c>
      <c r="F1408" s="326">
        <f t="shared" si="30"/>
        <v>30054</v>
      </c>
    </row>
    <row r="1409" spans="1:141" x14ac:dyDescent="0.2">
      <c r="A1409" s="40">
        <v>1182</v>
      </c>
      <c r="B1409" s="55" t="s">
        <v>189</v>
      </c>
      <c r="C1409" s="54" t="s">
        <v>156</v>
      </c>
      <c r="D1409" s="19">
        <v>1</v>
      </c>
      <c r="E1409" s="307">
        <v>18428</v>
      </c>
      <c r="F1409" s="326">
        <f t="shared" si="30"/>
        <v>18428</v>
      </c>
    </row>
    <row r="1410" spans="1:141" x14ac:dyDescent="0.2">
      <c r="A1410" s="40">
        <v>1183</v>
      </c>
      <c r="B1410" s="55" t="s">
        <v>190</v>
      </c>
      <c r="C1410" s="54" t="s">
        <v>156</v>
      </c>
      <c r="D1410" s="19">
        <v>1</v>
      </c>
      <c r="E1410" s="307">
        <v>23198</v>
      </c>
      <c r="F1410" s="326">
        <f t="shared" si="30"/>
        <v>23198</v>
      </c>
    </row>
    <row r="1411" spans="1:141" x14ac:dyDescent="0.2">
      <c r="A1411" s="40">
        <v>1184</v>
      </c>
      <c r="B1411" s="55" t="s">
        <v>191</v>
      </c>
      <c r="C1411" s="54" t="s">
        <v>156</v>
      </c>
      <c r="D1411" s="19">
        <v>1</v>
      </c>
      <c r="E1411" s="307">
        <v>35829</v>
      </c>
      <c r="F1411" s="326">
        <f t="shared" si="30"/>
        <v>35829</v>
      </c>
    </row>
    <row r="1412" spans="1:141" x14ac:dyDescent="0.2">
      <c r="A1412" s="40">
        <v>1185</v>
      </c>
      <c r="B1412" s="55" t="s">
        <v>192</v>
      </c>
      <c r="C1412" s="54" t="s">
        <v>156</v>
      </c>
      <c r="D1412" s="19">
        <v>1</v>
      </c>
      <c r="E1412" s="307">
        <v>53211</v>
      </c>
      <c r="F1412" s="326">
        <f t="shared" si="30"/>
        <v>53211</v>
      </c>
    </row>
    <row r="1413" spans="1:141" x14ac:dyDescent="0.2">
      <c r="A1413" s="40">
        <v>1186</v>
      </c>
      <c r="B1413" s="55" t="s">
        <v>193</v>
      </c>
      <c r="C1413" s="54" t="s">
        <v>156</v>
      </c>
      <c r="D1413" s="19">
        <v>1</v>
      </c>
      <c r="E1413" s="307">
        <v>76137</v>
      </c>
      <c r="F1413" s="326">
        <f t="shared" si="30"/>
        <v>76137</v>
      </c>
    </row>
    <row r="1414" spans="1:141" ht="20.399999999999999" x14ac:dyDescent="0.2">
      <c r="A1414" s="40">
        <v>1187</v>
      </c>
      <c r="B1414" s="55" t="s">
        <v>726</v>
      </c>
      <c r="C1414" s="54" t="s">
        <v>153</v>
      </c>
      <c r="D1414" s="19">
        <v>1</v>
      </c>
      <c r="E1414" s="307">
        <v>1419000</v>
      </c>
      <c r="F1414" s="326">
        <f t="shared" si="30"/>
        <v>1419000</v>
      </c>
    </row>
    <row r="1415" spans="1:141" ht="20.399999999999999" x14ac:dyDescent="0.2">
      <c r="A1415" s="40">
        <v>1188</v>
      </c>
      <c r="B1415" s="55" t="s">
        <v>743</v>
      </c>
      <c r="C1415" s="54" t="s">
        <v>152</v>
      </c>
      <c r="D1415" s="19">
        <v>1</v>
      </c>
      <c r="E1415" s="307">
        <v>120894</v>
      </c>
      <c r="F1415" s="326">
        <f t="shared" si="30"/>
        <v>120894</v>
      </c>
    </row>
    <row r="1416" spans="1:141" ht="20.399999999999999" x14ac:dyDescent="0.2">
      <c r="A1416" s="40">
        <v>1189</v>
      </c>
      <c r="B1416" s="55" t="s">
        <v>195</v>
      </c>
      <c r="C1416" s="54" t="s">
        <v>153</v>
      </c>
      <c r="D1416" s="19">
        <v>1</v>
      </c>
      <c r="E1416" s="307">
        <v>1477542</v>
      </c>
      <c r="F1416" s="326">
        <f t="shared" si="30"/>
        <v>1477542</v>
      </c>
    </row>
    <row r="1417" spans="1:141" ht="20.399999999999999" x14ac:dyDescent="0.2">
      <c r="A1417" s="40">
        <v>1190</v>
      </c>
      <c r="B1417" s="55" t="s">
        <v>196</v>
      </c>
      <c r="C1417" s="54" t="s">
        <v>153</v>
      </c>
      <c r="D1417" s="19">
        <v>1</v>
      </c>
      <c r="E1417" s="307">
        <v>1706985</v>
      </c>
      <c r="F1417" s="326">
        <f t="shared" si="30"/>
        <v>1706985</v>
      </c>
    </row>
    <row r="1418" spans="1:141" ht="20.399999999999999" x14ac:dyDescent="0.2">
      <c r="A1418" s="40">
        <v>1191</v>
      </c>
      <c r="B1418" s="55" t="s">
        <v>197</v>
      </c>
      <c r="C1418" s="54" t="s">
        <v>153</v>
      </c>
      <c r="D1418" s="19">
        <v>1</v>
      </c>
      <c r="E1418" s="307">
        <v>1617997</v>
      </c>
      <c r="F1418" s="326">
        <f t="shared" si="30"/>
        <v>1617997</v>
      </c>
    </row>
    <row r="1419" spans="1:141" ht="20.399999999999999" x14ac:dyDescent="0.2">
      <c r="A1419" s="40">
        <v>1192</v>
      </c>
      <c r="B1419" s="55" t="s">
        <v>198</v>
      </c>
      <c r="C1419" s="54" t="s">
        <v>153</v>
      </c>
      <c r="D1419" s="19">
        <v>1</v>
      </c>
      <c r="E1419" s="307">
        <v>1273843</v>
      </c>
      <c r="F1419" s="326">
        <f t="shared" si="30"/>
        <v>1273843</v>
      </c>
    </row>
    <row r="1420" spans="1:141" x14ac:dyDescent="0.2">
      <c r="A1420" s="40">
        <v>1193</v>
      </c>
      <c r="B1420" s="55" t="s">
        <v>199</v>
      </c>
      <c r="C1420" s="54" t="s">
        <v>153</v>
      </c>
      <c r="D1420" s="19">
        <v>1</v>
      </c>
      <c r="E1420" s="307">
        <v>140096</v>
      </c>
      <c r="F1420" s="326">
        <f t="shared" si="30"/>
        <v>140096</v>
      </c>
    </row>
    <row r="1421" spans="1:141" x14ac:dyDescent="0.2">
      <c r="A1421" s="40">
        <v>1194</v>
      </c>
      <c r="B1421" s="55" t="s">
        <v>200</v>
      </c>
      <c r="C1421" s="54" t="s">
        <v>153</v>
      </c>
      <c r="D1421" s="19">
        <v>1</v>
      </c>
      <c r="E1421" s="307">
        <v>324000</v>
      </c>
      <c r="F1421" s="326">
        <f t="shared" si="30"/>
        <v>324000</v>
      </c>
    </row>
    <row r="1422" spans="1:141" x14ac:dyDescent="0.2">
      <c r="A1422" s="40">
        <v>1195</v>
      </c>
      <c r="B1422" s="55" t="s">
        <v>201</v>
      </c>
      <c r="C1422" s="54" t="s">
        <v>153</v>
      </c>
      <c r="D1422" s="19">
        <v>1</v>
      </c>
      <c r="E1422" s="307">
        <v>794064</v>
      </c>
      <c r="F1422" s="326">
        <f t="shared" si="30"/>
        <v>794064</v>
      </c>
    </row>
    <row r="1423" spans="1:141" x14ac:dyDescent="0.2">
      <c r="A1423" s="40">
        <v>1196</v>
      </c>
      <c r="B1423" s="55" t="s">
        <v>202</v>
      </c>
      <c r="C1423" s="54" t="s">
        <v>153</v>
      </c>
      <c r="D1423" s="19">
        <v>1</v>
      </c>
      <c r="E1423" s="307">
        <v>313200</v>
      </c>
      <c r="F1423" s="326">
        <f t="shared" si="30"/>
        <v>313200</v>
      </c>
    </row>
    <row r="1424" spans="1:141" s="45" customFormat="1" ht="17.399999999999999" customHeight="1" x14ac:dyDescent="0.2">
      <c r="A1424" s="334" t="s">
        <v>180</v>
      </c>
      <c r="B1424" s="335"/>
      <c r="C1424" s="43"/>
      <c r="D1424" s="124"/>
      <c r="E1424" s="312"/>
      <c r="F1424" s="326">
        <f t="shared" si="30"/>
        <v>0</v>
      </c>
      <c r="G1424" s="255"/>
      <c r="H1424" s="255"/>
      <c r="I1424" s="255"/>
      <c r="J1424" s="255"/>
      <c r="K1424" s="255"/>
      <c r="L1424" s="255"/>
      <c r="M1424" s="255"/>
      <c r="N1424" s="255"/>
      <c r="O1424" s="255"/>
      <c r="P1424" s="255"/>
      <c r="Q1424" s="255"/>
      <c r="R1424" s="255"/>
      <c r="S1424" s="255"/>
      <c r="T1424" s="255"/>
      <c r="U1424" s="255"/>
      <c r="V1424" s="255"/>
      <c r="W1424" s="255"/>
      <c r="X1424" s="255"/>
      <c r="Y1424" s="255"/>
      <c r="Z1424" s="255"/>
      <c r="AA1424" s="255"/>
      <c r="AB1424" s="255"/>
      <c r="AC1424" s="255"/>
      <c r="AD1424" s="255"/>
      <c r="AE1424" s="255"/>
      <c r="AF1424" s="255"/>
      <c r="AG1424" s="255"/>
      <c r="AH1424" s="255"/>
      <c r="AI1424" s="255"/>
      <c r="AJ1424" s="255"/>
      <c r="AK1424" s="255"/>
      <c r="AL1424" s="255"/>
      <c r="AM1424" s="255"/>
      <c r="AN1424" s="255"/>
      <c r="AO1424" s="255"/>
      <c r="AP1424" s="255"/>
      <c r="AQ1424" s="255"/>
      <c r="AR1424" s="255"/>
      <c r="AS1424" s="255"/>
      <c r="AT1424" s="255"/>
      <c r="AU1424" s="255"/>
      <c r="AV1424" s="255"/>
      <c r="AW1424" s="255"/>
      <c r="AX1424" s="255"/>
      <c r="AY1424" s="255"/>
      <c r="AZ1424" s="255"/>
      <c r="BA1424" s="255"/>
      <c r="BB1424" s="255"/>
      <c r="BC1424" s="255"/>
      <c r="BD1424" s="255"/>
      <c r="BE1424" s="255"/>
      <c r="BF1424" s="255"/>
      <c r="BG1424" s="255"/>
      <c r="BH1424" s="255"/>
      <c r="BI1424" s="255"/>
      <c r="BJ1424" s="255"/>
      <c r="BK1424" s="255"/>
      <c r="BL1424" s="255"/>
      <c r="BM1424" s="255"/>
      <c r="BN1424" s="255"/>
      <c r="BO1424" s="255"/>
      <c r="BP1424" s="255"/>
      <c r="BQ1424" s="255"/>
      <c r="BR1424" s="255"/>
      <c r="BS1424" s="255"/>
      <c r="BT1424" s="255"/>
      <c r="BU1424" s="255"/>
      <c r="BV1424" s="255"/>
      <c r="BW1424" s="255"/>
      <c r="BX1424" s="255"/>
      <c r="BY1424" s="255"/>
      <c r="BZ1424" s="255"/>
      <c r="CA1424" s="255"/>
      <c r="CB1424" s="255"/>
      <c r="CC1424" s="255"/>
      <c r="CD1424" s="255"/>
      <c r="CE1424" s="255"/>
      <c r="CF1424" s="255"/>
      <c r="CG1424" s="255"/>
      <c r="CH1424" s="255"/>
      <c r="CI1424" s="255"/>
      <c r="CJ1424" s="255"/>
      <c r="CK1424" s="255"/>
      <c r="CL1424" s="255"/>
      <c r="CM1424" s="255"/>
      <c r="CN1424" s="255"/>
      <c r="CO1424" s="255"/>
      <c r="CP1424" s="255"/>
      <c r="CQ1424" s="255"/>
      <c r="CR1424" s="255"/>
      <c r="CS1424" s="255"/>
      <c r="CT1424" s="255"/>
      <c r="CU1424" s="255"/>
      <c r="CV1424" s="255"/>
      <c r="CW1424" s="255"/>
      <c r="CX1424" s="255"/>
      <c r="CY1424" s="255"/>
      <c r="CZ1424" s="255"/>
      <c r="DA1424" s="255"/>
      <c r="DB1424" s="255"/>
      <c r="DC1424" s="255"/>
      <c r="DD1424" s="255"/>
      <c r="DE1424" s="255"/>
      <c r="DF1424" s="255"/>
      <c r="DG1424" s="255"/>
      <c r="DH1424" s="255"/>
      <c r="DI1424" s="255"/>
      <c r="DJ1424" s="255"/>
      <c r="DK1424" s="255"/>
      <c r="DL1424" s="255"/>
      <c r="DM1424" s="255"/>
      <c r="DN1424" s="255"/>
      <c r="DO1424" s="255"/>
      <c r="DP1424" s="255"/>
      <c r="DQ1424" s="255"/>
      <c r="DR1424" s="255"/>
      <c r="DS1424" s="255"/>
      <c r="DT1424" s="255"/>
      <c r="DU1424" s="255"/>
      <c r="DV1424" s="255"/>
      <c r="DW1424" s="255"/>
      <c r="DX1424" s="255"/>
      <c r="DY1424" s="255"/>
      <c r="DZ1424" s="255"/>
      <c r="EA1424" s="255"/>
      <c r="EB1424" s="255"/>
      <c r="EC1424" s="255"/>
      <c r="ED1424" s="255"/>
      <c r="EE1424" s="255"/>
      <c r="EF1424" s="255"/>
      <c r="EG1424" s="255"/>
      <c r="EH1424" s="255"/>
      <c r="EI1424" s="255"/>
      <c r="EJ1424" s="255"/>
      <c r="EK1424" s="255"/>
    </row>
    <row r="1425" spans="1:141" ht="20.399999999999999" x14ac:dyDescent="0.2">
      <c r="A1425" s="40">
        <v>1197</v>
      </c>
      <c r="B1425" s="55" t="s">
        <v>204</v>
      </c>
      <c r="C1425" s="54" t="s">
        <v>152</v>
      </c>
      <c r="D1425" s="19">
        <v>1</v>
      </c>
      <c r="E1425" s="307">
        <v>228306</v>
      </c>
      <c r="F1425" s="326">
        <f t="shared" si="30"/>
        <v>228306</v>
      </c>
    </row>
    <row r="1426" spans="1:141" ht="20.399999999999999" x14ac:dyDescent="0.2">
      <c r="A1426" s="40">
        <v>1198</v>
      </c>
      <c r="B1426" s="55" t="s">
        <v>205</v>
      </c>
      <c r="C1426" s="54" t="s">
        <v>153</v>
      </c>
      <c r="D1426" s="19">
        <v>1</v>
      </c>
      <c r="E1426" s="307">
        <v>106240</v>
      </c>
      <c r="F1426" s="326">
        <f t="shared" si="30"/>
        <v>106240</v>
      </c>
    </row>
    <row r="1427" spans="1:141" x14ac:dyDescent="0.2">
      <c r="A1427" s="40">
        <v>1199</v>
      </c>
      <c r="B1427" s="55" t="s">
        <v>206</v>
      </c>
      <c r="C1427" s="54" t="s">
        <v>152</v>
      </c>
      <c r="D1427" s="19">
        <v>1</v>
      </c>
      <c r="E1427" s="307">
        <v>63433</v>
      </c>
      <c r="F1427" s="326">
        <f t="shared" si="30"/>
        <v>63433</v>
      </c>
    </row>
    <row r="1428" spans="1:141" ht="20.399999999999999" x14ac:dyDescent="0.2">
      <c r="A1428" s="40">
        <v>1200</v>
      </c>
      <c r="B1428" s="55" t="s">
        <v>207</v>
      </c>
      <c r="C1428" s="54" t="s">
        <v>156</v>
      </c>
      <c r="D1428" s="19">
        <v>1</v>
      </c>
      <c r="E1428" s="307">
        <v>106820</v>
      </c>
      <c r="F1428" s="326">
        <f t="shared" si="30"/>
        <v>106820</v>
      </c>
    </row>
    <row r="1429" spans="1:141" x14ac:dyDescent="0.2">
      <c r="A1429" s="40">
        <v>1201</v>
      </c>
      <c r="B1429" s="55" t="s">
        <v>341</v>
      </c>
      <c r="C1429" s="54" t="s">
        <v>153</v>
      </c>
      <c r="D1429" s="19">
        <v>1</v>
      </c>
      <c r="E1429" s="307">
        <v>151200</v>
      </c>
      <c r="F1429" s="326">
        <f t="shared" si="30"/>
        <v>151200</v>
      </c>
    </row>
    <row r="1430" spans="1:141" ht="20.399999999999999" x14ac:dyDescent="0.2">
      <c r="A1430" s="40">
        <v>1202</v>
      </c>
      <c r="B1430" s="55" t="s">
        <v>342</v>
      </c>
      <c r="C1430" s="54" t="s">
        <v>156</v>
      </c>
      <c r="D1430" s="19">
        <v>1</v>
      </c>
      <c r="E1430" s="307">
        <v>180675</v>
      </c>
      <c r="F1430" s="326">
        <f t="shared" si="30"/>
        <v>180675</v>
      </c>
    </row>
    <row r="1431" spans="1:141" ht="20.399999999999999" x14ac:dyDescent="0.2">
      <c r="A1431" s="40">
        <v>1203</v>
      </c>
      <c r="B1431" s="55" t="s">
        <v>744</v>
      </c>
      <c r="C1431" s="54" t="s">
        <v>152</v>
      </c>
      <c r="D1431" s="19">
        <v>1</v>
      </c>
      <c r="E1431" s="307">
        <v>233275</v>
      </c>
      <c r="F1431" s="326">
        <f t="shared" si="30"/>
        <v>233275</v>
      </c>
    </row>
    <row r="1432" spans="1:141" ht="20.399999999999999" x14ac:dyDescent="0.2">
      <c r="A1432" s="40">
        <v>1204</v>
      </c>
      <c r="B1432" s="55" t="s">
        <v>211</v>
      </c>
      <c r="C1432" s="54" t="s">
        <v>152</v>
      </c>
      <c r="D1432" s="19">
        <v>1</v>
      </c>
      <c r="E1432" s="307">
        <v>194256</v>
      </c>
      <c r="F1432" s="326">
        <f t="shared" si="30"/>
        <v>194256</v>
      </c>
    </row>
    <row r="1433" spans="1:141" ht="20.399999999999999" x14ac:dyDescent="0.2">
      <c r="A1433" s="40">
        <v>1205</v>
      </c>
      <c r="B1433" s="55" t="s">
        <v>343</v>
      </c>
      <c r="C1433" s="54" t="s">
        <v>152</v>
      </c>
      <c r="D1433" s="19">
        <v>1</v>
      </c>
      <c r="E1433" s="307">
        <v>215110</v>
      </c>
      <c r="F1433" s="326">
        <f t="shared" si="30"/>
        <v>215110</v>
      </c>
    </row>
    <row r="1434" spans="1:141" ht="20.399999999999999" x14ac:dyDescent="0.2">
      <c r="A1434" s="40">
        <v>1206</v>
      </c>
      <c r="B1434" s="55" t="s">
        <v>213</v>
      </c>
      <c r="C1434" s="54" t="s">
        <v>153</v>
      </c>
      <c r="D1434" s="19">
        <v>1</v>
      </c>
      <c r="E1434" s="307">
        <v>126044</v>
      </c>
      <c r="F1434" s="326">
        <f t="shared" si="30"/>
        <v>126044</v>
      </c>
    </row>
    <row r="1435" spans="1:141" ht="20.399999999999999" x14ac:dyDescent="0.2">
      <c r="A1435" s="40">
        <v>1207</v>
      </c>
      <c r="B1435" s="55" t="s">
        <v>214</v>
      </c>
      <c r="C1435" s="54" t="s">
        <v>153</v>
      </c>
      <c r="D1435" s="19">
        <v>1</v>
      </c>
      <c r="E1435" s="307">
        <v>166880</v>
      </c>
      <c r="F1435" s="326">
        <f t="shared" si="30"/>
        <v>166880</v>
      </c>
    </row>
    <row r="1436" spans="1:141" s="45" customFormat="1" ht="17.399999999999999" customHeight="1" x14ac:dyDescent="0.2">
      <c r="A1436" s="334" t="s">
        <v>180</v>
      </c>
      <c r="B1436" s="335"/>
      <c r="C1436" s="43"/>
      <c r="D1436" s="124"/>
      <c r="E1436" s="312"/>
      <c r="F1436" s="326"/>
      <c r="G1436" s="255"/>
      <c r="H1436" s="255"/>
      <c r="I1436" s="255"/>
      <c r="J1436" s="255"/>
      <c r="K1436" s="255"/>
      <c r="L1436" s="255"/>
      <c r="M1436" s="255"/>
      <c r="N1436" s="255"/>
      <c r="O1436" s="255"/>
      <c r="P1436" s="255"/>
      <c r="Q1436" s="255"/>
      <c r="R1436" s="255"/>
      <c r="S1436" s="255"/>
      <c r="T1436" s="255"/>
      <c r="U1436" s="255"/>
      <c r="V1436" s="255"/>
      <c r="W1436" s="255"/>
      <c r="X1436" s="255"/>
      <c r="Y1436" s="255"/>
      <c r="Z1436" s="255"/>
      <c r="AA1436" s="255"/>
      <c r="AB1436" s="255"/>
      <c r="AC1436" s="255"/>
      <c r="AD1436" s="255"/>
      <c r="AE1436" s="255"/>
      <c r="AF1436" s="255"/>
      <c r="AG1436" s="255"/>
      <c r="AH1436" s="255"/>
      <c r="AI1436" s="255"/>
      <c r="AJ1436" s="255"/>
      <c r="AK1436" s="255"/>
      <c r="AL1436" s="255"/>
      <c r="AM1436" s="255"/>
      <c r="AN1436" s="255"/>
      <c r="AO1436" s="255"/>
      <c r="AP1436" s="255"/>
      <c r="AQ1436" s="255"/>
      <c r="AR1436" s="255"/>
      <c r="AS1436" s="255"/>
      <c r="AT1436" s="255"/>
      <c r="AU1436" s="255"/>
      <c r="AV1436" s="255"/>
      <c r="AW1436" s="255"/>
      <c r="AX1436" s="255"/>
      <c r="AY1436" s="255"/>
      <c r="AZ1436" s="255"/>
      <c r="BA1436" s="255"/>
      <c r="BB1436" s="255"/>
      <c r="BC1436" s="255"/>
      <c r="BD1436" s="255"/>
      <c r="BE1436" s="255"/>
      <c r="BF1436" s="255"/>
      <c r="BG1436" s="255"/>
      <c r="BH1436" s="255"/>
      <c r="BI1436" s="255"/>
      <c r="BJ1436" s="255"/>
      <c r="BK1436" s="255"/>
      <c r="BL1436" s="255"/>
      <c r="BM1436" s="255"/>
      <c r="BN1436" s="255"/>
      <c r="BO1436" s="255"/>
      <c r="BP1436" s="255"/>
      <c r="BQ1436" s="255"/>
      <c r="BR1436" s="255"/>
      <c r="BS1436" s="255"/>
      <c r="BT1436" s="255"/>
      <c r="BU1436" s="255"/>
      <c r="BV1436" s="255"/>
      <c r="BW1436" s="255"/>
      <c r="BX1436" s="255"/>
      <c r="BY1436" s="255"/>
      <c r="BZ1436" s="255"/>
      <c r="CA1436" s="255"/>
      <c r="CB1436" s="255"/>
      <c r="CC1436" s="255"/>
      <c r="CD1436" s="255"/>
      <c r="CE1436" s="255"/>
      <c r="CF1436" s="255"/>
      <c r="CG1436" s="255"/>
      <c r="CH1436" s="255"/>
      <c r="CI1436" s="255"/>
      <c r="CJ1436" s="255"/>
      <c r="CK1436" s="255"/>
      <c r="CL1436" s="255"/>
      <c r="CM1436" s="255"/>
      <c r="CN1436" s="255"/>
      <c r="CO1436" s="255"/>
      <c r="CP1436" s="255"/>
      <c r="CQ1436" s="255"/>
      <c r="CR1436" s="255"/>
      <c r="CS1436" s="255"/>
      <c r="CT1436" s="255"/>
      <c r="CU1436" s="255"/>
      <c r="CV1436" s="255"/>
      <c r="CW1436" s="255"/>
      <c r="CX1436" s="255"/>
      <c r="CY1436" s="255"/>
      <c r="CZ1436" s="255"/>
      <c r="DA1436" s="255"/>
      <c r="DB1436" s="255"/>
      <c r="DC1436" s="255"/>
      <c r="DD1436" s="255"/>
      <c r="DE1436" s="255"/>
      <c r="DF1436" s="255"/>
      <c r="DG1436" s="255"/>
      <c r="DH1436" s="255"/>
      <c r="DI1436" s="255"/>
      <c r="DJ1436" s="255"/>
      <c r="DK1436" s="255"/>
      <c r="DL1436" s="255"/>
      <c r="DM1436" s="255"/>
      <c r="DN1436" s="255"/>
      <c r="DO1436" s="255"/>
      <c r="DP1436" s="255"/>
      <c r="DQ1436" s="255"/>
      <c r="DR1436" s="255"/>
      <c r="DS1436" s="255"/>
      <c r="DT1436" s="255"/>
      <c r="DU1436" s="255"/>
      <c r="DV1436" s="255"/>
      <c r="DW1436" s="255"/>
      <c r="DX1436" s="255"/>
      <c r="DY1436" s="255"/>
      <c r="DZ1436" s="255"/>
      <c r="EA1436" s="255"/>
      <c r="EB1436" s="255"/>
      <c r="EC1436" s="255"/>
      <c r="ED1436" s="255"/>
      <c r="EE1436" s="255"/>
      <c r="EF1436" s="255"/>
      <c r="EG1436" s="255"/>
      <c r="EH1436" s="255"/>
      <c r="EI1436" s="255"/>
      <c r="EJ1436" s="255"/>
      <c r="EK1436" s="255"/>
    </row>
    <row r="1437" spans="1:141" x14ac:dyDescent="0.2">
      <c r="A1437" s="40">
        <v>1208</v>
      </c>
      <c r="B1437" s="55" t="s">
        <v>729</v>
      </c>
      <c r="C1437" s="54" t="s">
        <v>156</v>
      </c>
      <c r="D1437" s="19">
        <v>1</v>
      </c>
      <c r="E1437" s="307">
        <v>107310</v>
      </c>
      <c r="F1437" s="326"/>
    </row>
    <row r="1438" spans="1:141" ht="20.399999999999999" x14ac:dyDescent="0.2">
      <c r="A1438" s="40">
        <v>1209</v>
      </c>
      <c r="B1438" s="55" t="s">
        <v>216</v>
      </c>
      <c r="C1438" s="54" t="s">
        <v>153</v>
      </c>
      <c r="D1438" s="19">
        <v>1</v>
      </c>
      <c r="E1438" s="307">
        <v>130880</v>
      </c>
      <c r="F1438" s="326"/>
    </row>
    <row r="1439" spans="1:141" ht="61.2" x14ac:dyDescent="0.2">
      <c r="A1439" s="40">
        <v>1210</v>
      </c>
      <c r="B1439" s="55" t="s">
        <v>730</v>
      </c>
      <c r="C1439" s="54" t="s">
        <v>153</v>
      </c>
      <c r="D1439" s="19">
        <v>1</v>
      </c>
      <c r="E1439" s="307">
        <v>2441600</v>
      </c>
      <c r="F1439" s="326"/>
    </row>
    <row r="1440" spans="1:141" ht="40.799999999999997" x14ac:dyDescent="0.2">
      <c r="A1440" s="40">
        <v>1211</v>
      </c>
      <c r="B1440" s="55" t="s">
        <v>745</v>
      </c>
      <c r="C1440" s="54" t="s">
        <v>153</v>
      </c>
      <c r="D1440" s="19">
        <v>1</v>
      </c>
      <c r="E1440" s="307">
        <v>279840</v>
      </c>
      <c r="F1440" s="326"/>
    </row>
    <row r="1441" spans="1:5" x14ac:dyDescent="0.2">
      <c r="A1441" s="144"/>
      <c r="B1441" s="80" t="s">
        <v>777</v>
      </c>
      <c r="C1441" s="51"/>
      <c r="D1441" s="19"/>
      <c r="E1441" s="322">
        <f>SUM(E1309:E1440)</f>
        <v>49760284</v>
      </c>
    </row>
    <row r="1442" spans="1:5" x14ac:dyDescent="0.2">
      <c r="A1442" s="144"/>
      <c r="B1442" s="80" t="s">
        <v>779</v>
      </c>
      <c r="C1442" s="130">
        <v>0.14000000000000001</v>
      </c>
      <c r="D1442" s="19"/>
      <c r="E1442" s="307">
        <f>E1441*C1442</f>
        <v>6966439.7600000007</v>
      </c>
    </row>
    <row r="1443" spans="1:5" x14ac:dyDescent="0.2">
      <c r="A1443" s="144"/>
      <c r="B1443" s="80" t="s">
        <v>780</v>
      </c>
      <c r="C1443" s="130">
        <v>0.03</v>
      </c>
      <c r="D1443" s="19"/>
      <c r="E1443" s="307">
        <f>E1441*C1443</f>
        <v>1492808.52</v>
      </c>
    </row>
    <row r="1444" spans="1:5" x14ac:dyDescent="0.2">
      <c r="A1444" s="144"/>
      <c r="B1444" s="80" t="s">
        <v>781</v>
      </c>
      <c r="C1444" s="130">
        <v>0.05</v>
      </c>
      <c r="D1444" s="19"/>
      <c r="E1444" s="307">
        <f>E1441*C1444</f>
        <v>2488014.2000000002</v>
      </c>
    </row>
    <row r="1445" spans="1:5" x14ac:dyDescent="0.2">
      <c r="A1445" s="144"/>
      <c r="B1445" s="80" t="s">
        <v>782</v>
      </c>
      <c r="C1445" s="130">
        <v>0.19</v>
      </c>
      <c r="D1445" s="19"/>
      <c r="E1445" s="307">
        <f>E1444*C1445</f>
        <v>472722.69800000003</v>
      </c>
    </row>
    <row r="1446" spans="1:5" x14ac:dyDescent="0.2">
      <c r="A1446" s="144"/>
      <c r="B1446" s="80" t="s">
        <v>783</v>
      </c>
      <c r="C1446" s="51"/>
      <c r="D1446" s="19"/>
      <c r="E1446" s="307">
        <f>SUM(E1442:E1445)</f>
        <v>11419985.178000001</v>
      </c>
    </row>
    <row r="1447" spans="1:5" x14ac:dyDescent="0.2">
      <c r="A1447" s="40"/>
      <c r="B1447" s="274" t="s">
        <v>778</v>
      </c>
      <c r="C1447" s="275"/>
      <c r="D1447" s="124"/>
      <c r="E1447" s="323">
        <f>E1441+E1446</f>
        <v>61180269.178000003</v>
      </c>
    </row>
    <row r="1448" spans="1:5" ht="10.8" thickBot="1" x14ac:dyDescent="0.25"/>
    <row r="1449" spans="1:5" ht="25.2" customHeight="1" thickBot="1" x14ac:dyDescent="0.25">
      <c r="B1449" s="278" t="s">
        <v>785</v>
      </c>
      <c r="C1449" s="374">
        <f>(E192+E43+E208+E233+E246+E277+E331+E345+E355+E501+E632+E808+E844+E888+E970+E1081+E1223+E1305+E1447)</f>
        <v>565699818.21100008</v>
      </c>
      <c r="D1449" s="374"/>
      <c r="E1449" s="375"/>
    </row>
  </sheetData>
  <sheetProtection algorithmName="SHA-512" hashValue="4Ti4Q7v+45cDBjcKLZktjOZbfmcga7KmJvZPPkVy3am07HE1tb7Sggn2cblsWcvxyczAglV/vhtiA1w/cC4KVg==" saltValue="feUWwRRWdRD+01f1srPlPQ==" spinCount="100000" sheet="1" objects="1" scenarios="1"/>
  <mergeCells count="85">
    <mergeCell ref="A2:B2"/>
    <mergeCell ref="A3:B3"/>
    <mergeCell ref="A15:B15"/>
    <mergeCell ref="A17:B17"/>
    <mergeCell ref="A19:B19"/>
    <mergeCell ref="C37:D37"/>
    <mergeCell ref="C38:D38"/>
    <mergeCell ref="C41:D41"/>
    <mergeCell ref="C42:D42"/>
    <mergeCell ref="A22:B22"/>
    <mergeCell ref="A26:B26"/>
    <mergeCell ref="A30:B30"/>
    <mergeCell ref="A34:B34"/>
    <mergeCell ref="A159:B159"/>
    <mergeCell ref="C39:D39"/>
    <mergeCell ref="C40:D40"/>
    <mergeCell ref="A45:B45"/>
    <mergeCell ref="A57:B57"/>
    <mergeCell ref="A75:B75"/>
    <mergeCell ref="A82:B82"/>
    <mergeCell ref="A114:B114"/>
    <mergeCell ref="A117:B117"/>
    <mergeCell ref="A127:B127"/>
    <mergeCell ref="A136:B136"/>
    <mergeCell ref="C43:D43"/>
    <mergeCell ref="A361:B361"/>
    <mergeCell ref="A171:B171"/>
    <mergeCell ref="A174:B174"/>
    <mergeCell ref="A176:B176"/>
    <mergeCell ref="A179:B179"/>
    <mergeCell ref="A195:B195"/>
    <mergeCell ref="A210:B210"/>
    <mergeCell ref="A235:B235"/>
    <mergeCell ref="A249:B249"/>
    <mergeCell ref="A279:B279"/>
    <mergeCell ref="A333:B333"/>
    <mergeCell ref="A347:B347"/>
    <mergeCell ref="A360:B360"/>
    <mergeCell ref="A503:B503"/>
    <mergeCell ref="A373:B373"/>
    <mergeCell ref="A391:B391"/>
    <mergeCell ref="A398:B398"/>
    <mergeCell ref="A430:B430"/>
    <mergeCell ref="A433:B433"/>
    <mergeCell ref="A443:B443"/>
    <mergeCell ref="A452:B452"/>
    <mergeCell ref="A475:B475"/>
    <mergeCell ref="A487:B487"/>
    <mergeCell ref="A490:B490"/>
    <mergeCell ref="A492:B492"/>
    <mergeCell ref="A1066:B1066"/>
    <mergeCell ref="A635:B635"/>
    <mergeCell ref="A811:B811"/>
    <mergeCell ref="A835:B835"/>
    <mergeCell ref="A846:B846"/>
    <mergeCell ref="A890:B890"/>
    <mergeCell ref="A973:B973"/>
    <mergeCell ref="A984:B984"/>
    <mergeCell ref="A995:B995"/>
    <mergeCell ref="A1001:B1001"/>
    <mergeCell ref="A1009:B1009"/>
    <mergeCell ref="A1053:B1053"/>
    <mergeCell ref="A1381:B1381"/>
    <mergeCell ref="A1225:B1225"/>
    <mergeCell ref="A1083:B1083"/>
    <mergeCell ref="A1084:B1084"/>
    <mergeCell ref="A1096:B1096"/>
    <mergeCell ref="A1114:B1114"/>
    <mergeCell ref="A1122:B1122"/>
    <mergeCell ref="A1154:B1154"/>
    <mergeCell ref="A1157:B1157"/>
    <mergeCell ref="A1167:B1167"/>
    <mergeCell ref="A1176:B1176"/>
    <mergeCell ref="A1200:B1200"/>
    <mergeCell ref="A1212:B1212"/>
    <mergeCell ref="A1308:B1308"/>
    <mergeCell ref="A1320:B1320"/>
    <mergeCell ref="A1338:B1338"/>
    <mergeCell ref="A1346:B1346"/>
    <mergeCell ref="A1378:B1378"/>
    <mergeCell ref="C1449:E1449"/>
    <mergeCell ref="A1391:B1391"/>
    <mergeCell ref="A1400:B1400"/>
    <mergeCell ref="A1424:B1424"/>
    <mergeCell ref="A1436:B14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PRESUPUESTO</vt:lpstr>
      <vt:lpstr>NECESIDAD MANTTO INSTALACIONES</vt:lpstr>
      <vt:lpstr>COTIZACIONES</vt:lpstr>
      <vt:lpstr>ANALISIS DE COTIZACIONES</vt:lpstr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SANCHEZ</dc:creator>
  <cp:lastModifiedBy>Tatiana Garcia</cp:lastModifiedBy>
  <cp:lastPrinted>2019-07-04T16:07:57Z</cp:lastPrinted>
  <dcterms:created xsi:type="dcterms:W3CDTF">2017-07-27T20:22:00Z</dcterms:created>
  <dcterms:modified xsi:type="dcterms:W3CDTF">2026-09-17T19:54:39Z</dcterms:modified>
</cp:coreProperties>
</file>