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nicol\Downloads\Documentos_Previos_Proceso_KITS_Seg_30062026\Documentos_Previos_Proceso_KITS_Seg_30062026\"/>
    </mc:Choice>
  </mc:AlternateContent>
  <xr:revisionPtr revIDLastSave="0" documentId="13_ncr:1_{EBE2B126-B675-4889-893E-55F5CD88CE5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TIZACION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7" l="1"/>
  <c r="N21" i="7"/>
  <c r="M21" i="7"/>
  <c r="N15" i="7"/>
  <c r="M15" i="7"/>
  <c r="I19" i="7"/>
  <c r="I17" i="7"/>
  <c r="I18" i="7"/>
  <c r="I16" i="7"/>
  <c r="I13" i="7"/>
  <c r="I11" i="7"/>
  <c r="I12" i="7"/>
  <c r="I7" i="7"/>
  <c r="I8" i="7"/>
  <c r="I9" i="7"/>
  <c r="I10" i="7"/>
  <c r="I6" i="7"/>
  <c r="L19" i="7"/>
  <c r="M19" i="7" s="1"/>
  <c r="N19" i="7" s="1"/>
  <c r="L17" i="7"/>
  <c r="M17" i="7" s="1"/>
  <c r="N17" i="7" s="1"/>
  <c r="L18" i="7"/>
  <c r="M18" i="7" s="1"/>
  <c r="N18" i="7" s="1"/>
  <c r="L16" i="7"/>
  <c r="M16" i="7" s="1"/>
  <c r="N16" i="7" s="1"/>
  <c r="L13" i="7"/>
  <c r="M13" i="7" s="1"/>
  <c r="N13" i="7" s="1"/>
  <c r="L7" i="7"/>
  <c r="M7" i="7" s="1"/>
  <c r="N7" i="7" s="1"/>
  <c r="L8" i="7"/>
  <c r="M8" i="7" s="1"/>
  <c r="N8" i="7" s="1"/>
  <c r="L9" i="7"/>
  <c r="M9" i="7" s="1"/>
  <c r="N9" i="7" s="1"/>
  <c r="L10" i="7"/>
  <c r="M10" i="7" s="1"/>
  <c r="N10" i="7" s="1"/>
  <c r="L11" i="7"/>
  <c r="M11" i="7" s="1"/>
  <c r="N11" i="7" s="1"/>
  <c r="L12" i="7"/>
  <c r="M12" i="7" s="1"/>
  <c r="N12" i="7" s="1"/>
  <c r="L6" i="7"/>
  <c r="M6" i="7" s="1"/>
  <c r="N6" i="7" s="1"/>
</calcChain>
</file>

<file path=xl/sharedStrings.xml><?xml version="1.0" encoding="utf-8"?>
<sst xmlns="http://schemas.openxmlformats.org/spreadsheetml/2006/main" count="73" uniqueCount="60">
  <si>
    <t>Sistema de grabación digital (DVR/NVR)</t>
  </si>
  <si>
    <t>Monitor 4K UHD</t>
  </si>
  <si>
    <t>CANTIDAD</t>
  </si>
  <si>
    <t>UNIDAD DE MEDIDA</t>
  </si>
  <si>
    <t>IVA</t>
  </si>
  <si>
    <t>ELEMENTO</t>
  </si>
  <si>
    <t>COMPONENTE</t>
  </si>
  <si>
    <t>Sistema de respaldo de energía UPS</t>
  </si>
  <si>
    <t>Instalacion a punto de elementos</t>
  </si>
  <si>
    <t>Transferencia de conocimiento técnico</t>
  </si>
  <si>
    <t>Sensibilización en seguridad</t>
  </si>
  <si>
    <t>FORMATO DE OFERTA ECONÓMICA</t>
  </si>
  <si>
    <t xml:space="preserve">VALOR UNITARIO </t>
  </si>
  <si>
    <t xml:space="preserve"> VALOR IVA </t>
  </si>
  <si>
    <t xml:space="preserve"> VALOR UNITARIO CON IVA </t>
  </si>
  <si>
    <t xml:space="preserve"> VALOR TOTAL CON IVA </t>
  </si>
  <si>
    <t>Unidad</t>
  </si>
  <si>
    <t>GRUPO</t>
  </si>
  <si>
    <t>Sistema antirobo para Alarma</t>
  </si>
  <si>
    <t>PROPONENTE</t>
  </si>
  <si>
    <t>NOMBRE DE LA EMPRESA COTIZANTE</t>
  </si>
  <si>
    <t>NIT</t>
  </si>
  <si>
    <t>FIRMA</t>
  </si>
  <si>
    <t>DIRECCIÓN</t>
  </si>
  <si>
    <t>Capacitación</t>
  </si>
  <si>
    <t>Sesión</t>
  </si>
  <si>
    <t>Elementos de videovigilancia</t>
  </si>
  <si>
    <t>Elementos de alerta sonora de vigilancia</t>
  </si>
  <si>
    <t>1 Alarma</t>
  </si>
  <si>
    <r>
      <rPr>
        <b/>
        <sz val="10"/>
        <rFont val="Garamond"/>
        <family val="1"/>
      </rPr>
      <t>Sesión de sensibilización en seguridad:</t>
    </r>
    <r>
      <rPr>
        <sz val="10"/>
        <rFont val="Garamond"/>
        <family val="1"/>
      </rPr>
      <t xml:space="preserve"> dirigida a los integrantes de la Organización Comunitaria dotada, orientada a temas de seguridad vecinal, habeas data, acciones de prevención contra el delito y delincuencia común, mecanismos de acceso a la denuncia y factores de riesgo.
</t>
    </r>
    <r>
      <rPr>
        <b/>
        <sz val="10"/>
        <rFont val="Garamond"/>
        <family val="1"/>
      </rPr>
      <t>Perfil:</t>
    </r>
    <r>
      <rPr>
        <sz val="10"/>
        <rFont val="Garamond"/>
        <family val="1"/>
      </rPr>
      <t xml:space="preserve"> profesional en Derecho o Ciencias Sociales y humanas con formación relacionada en Conciliación, Juez de Paz o áreas afines, con experiencia en Atención Comunitaria, Habeas Data, Ley 1801 de 2016 y/o procesos de fortalecimiento comunitario en temas de seguridad y convivencia.
</t>
    </r>
    <r>
      <rPr>
        <b/>
        <sz val="10"/>
        <rFont val="Garamond"/>
        <family val="1"/>
      </rPr>
      <t>Duración:</t>
    </r>
    <r>
      <rPr>
        <sz val="10"/>
        <rFont val="Garamond"/>
        <family val="1"/>
      </rPr>
      <t xml:space="preserve"> 2 horas.
</t>
    </r>
    <r>
      <rPr>
        <b/>
        <sz val="10"/>
        <rFont val="Garamond"/>
        <family val="1"/>
      </rPr>
      <t>Locación:</t>
    </r>
    <r>
      <rPr>
        <sz val="10"/>
        <rFont val="Garamond"/>
        <family val="1"/>
      </rPr>
      <t xml:space="preserve"> Punto de instalación.
</t>
    </r>
    <r>
      <rPr>
        <b/>
        <sz val="10"/>
        <rFont val="Garamond"/>
        <family val="1"/>
      </rPr>
      <t>Evidencia:</t>
    </r>
    <r>
      <rPr>
        <sz val="10"/>
        <rFont val="Garamond"/>
        <family val="1"/>
      </rPr>
      <t xml:space="preserve"> Acta de ejecución de Capacitación - sesión: Sensibilización en Seguridad y listado de asistencia.
</t>
    </r>
    <r>
      <rPr>
        <b/>
        <sz val="10"/>
        <rFont val="Garamond"/>
        <family val="1"/>
      </rPr>
      <t>Nota:</t>
    </r>
    <r>
      <rPr>
        <sz val="10"/>
        <rFont val="Garamond"/>
        <family val="1"/>
      </rPr>
      <t xml:space="preserve"> Esta capacitación se realizará con el número de integrantes de la Organización Comunitaria dotada.</t>
    </r>
  </si>
  <si>
    <r>
      <rPr>
        <b/>
        <sz val="10"/>
        <rFont val="Garamond"/>
        <family val="1"/>
      </rPr>
      <t xml:space="preserve">Sesión de transferencia de conocimiento técnico: </t>
    </r>
    <r>
      <rPr>
        <sz val="10"/>
        <rFont val="Garamond"/>
        <family val="1"/>
      </rPr>
      <t xml:space="preserve">Dirigida al Representante de la Organización Comunitaria dotada, orientada al conocimiento general del funcionamiento, manejo y conservación de los elementos entregados y Manual técnico digital de consulta.
</t>
    </r>
    <r>
      <rPr>
        <b/>
        <sz val="10"/>
        <rFont val="Garamond"/>
        <family val="1"/>
      </rPr>
      <t>Perfil:</t>
    </r>
    <r>
      <rPr>
        <sz val="10"/>
        <rFont val="Garamond"/>
        <family val="1"/>
      </rPr>
      <t xml:space="preserve"> Técnico o tecnólogo en Sistemas, Telecomunicaciones, Instalación de redes o áreas afines con 2 años de experiencia.  
</t>
    </r>
    <r>
      <rPr>
        <b/>
        <sz val="10"/>
        <rFont val="Garamond"/>
        <family val="1"/>
      </rPr>
      <t>Duración</t>
    </r>
    <r>
      <rPr>
        <sz val="10"/>
        <rFont val="Garamond"/>
        <family val="1"/>
      </rPr>
      <t xml:space="preserve">: 45 minutos.
</t>
    </r>
    <r>
      <rPr>
        <b/>
        <sz val="10"/>
        <rFont val="Garamond"/>
        <family val="1"/>
      </rPr>
      <t>Locación:</t>
    </r>
    <r>
      <rPr>
        <sz val="10"/>
        <rFont val="Garamond"/>
        <family val="1"/>
      </rPr>
      <t xml:space="preserve"> Punto de instalación.
</t>
    </r>
    <r>
      <rPr>
        <b/>
        <sz val="10"/>
        <rFont val="Garamond"/>
        <family val="1"/>
      </rPr>
      <t>Entrega:</t>
    </r>
    <r>
      <rPr>
        <sz val="10"/>
        <rFont val="Garamond"/>
        <family val="1"/>
      </rPr>
      <t xml:space="preserve"> De manuales, garantías y documentación propia de los elementos y del contrato.
</t>
    </r>
    <r>
      <rPr>
        <b/>
        <sz val="10"/>
        <rFont val="Garamond"/>
        <family val="1"/>
      </rPr>
      <t xml:space="preserve">Evidencia: </t>
    </r>
    <r>
      <rPr>
        <sz val="10"/>
        <rFont val="Garamond"/>
        <family val="1"/>
      </rPr>
      <t>Acta de Capacitación de sesión: Transferencia de Conocimiento Técnico y listado de asistencia.</t>
    </r>
  </si>
  <si>
    <r>
      <rPr>
        <b/>
        <sz val="10"/>
        <rFont val="Garamond"/>
        <family val="1"/>
      </rPr>
      <t xml:space="preserve">Resolución de grabación: </t>
    </r>
    <r>
      <rPr>
        <sz val="10"/>
        <rFont val="Garamond"/>
        <family val="1"/>
      </rPr>
      <t xml:space="preserve">Capacidad de grabación en resolución 4K por canal.
</t>
    </r>
    <r>
      <rPr>
        <b/>
        <sz val="10"/>
        <rFont val="Garamond"/>
        <family val="1"/>
      </rPr>
      <t>Compresión de video:</t>
    </r>
    <r>
      <rPr>
        <sz val="10"/>
        <rFont val="Garamond"/>
        <family val="1"/>
      </rPr>
      <t xml:space="preserve"> H.265 / H.265+.
</t>
    </r>
    <r>
      <rPr>
        <b/>
        <sz val="10"/>
        <rFont val="Garamond"/>
        <family val="1"/>
      </rPr>
      <t xml:space="preserve">Operación: </t>
    </r>
    <r>
      <rPr>
        <sz val="10"/>
        <rFont val="Garamond"/>
        <family val="1"/>
      </rPr>
      <t xml:space="preserve">Cuádruplex.
</t>
    </r>
    <r>
      <rPr>
        <b/>
        <sz val="10"/>
        <rFont val="Garamond"/>
        <family val="1"/>
      </rPr>
      <t>Puertos:</t>
    </r>
    <r>
      <rPr>
        <sz val="10"/>
        <rFont val="Garamond"/>
        <family val="1"/>
      </rPr>
      <t xml:space="preserve"> RJ45 Gigabit.
</t>
    </r>
    <r>
      <rPr>
        <b/>
        <sz val="10"/>
        <rFont val="Garamond"/>
        <family val="1"/>
      </rPr>
      <t xml:space="preserve">Capacidad de almacenamiento: </t>
    </r>
    <r>
      <rPr>
        <sz val="10"/>
        <rFont val="Garamond"/>
        <family val="1"/>
      </rPr>
      <t xml:space="preserve">Soporte ≥ mayor o igual que 4 TB, retención ≥ mayor o igual que 15 días en 4K (15 FPS).
</t>
    </r>
    <r>
      <rPr>
        <b/>
        <sz val="10"/>
        <rFont val="Garamond"/>
        <family val="1"/>
      </rPr>
      <t xml:space="preserve">Protocolo de red: </t>
    </r>
    <r>
      <rPr>
        <sz val="10"/>
        <rFont val="Garamond"/>
        <family val="1"/>
      </rPr>
      <t xml:space="preserve">TCP/IP, HTTPS, DHCP.
</t>
    </r>
    <r>
      <rPr>
        <b/>
        <sz val="10"/>
        <rFont val="Garamond"/>
        <family val="1"/>
      </rPr>
      <t xml:space="preserve">Compatibilidad: </t>
    </r>
    <r>
      <rPr>
        <sz val="10"/>
        <rFont val="Garamond"/>
        <family val="1"/>
      </rPr>
      <t xml:space="preserve">ONVIF.
</t>
    </r>
    <r>
      <rPr>
        <b/>
        <sz val="10"/>
        <rFont val="Garamond"/>
        <family val="1"/>
      </rPr>
      <t xml:space="preserve">Año de fabricación: </t>
    </r>
    <r>
      <rPr>
        <sz val="10"/>
        <rFont val="Garamond"/>
        <family val="1"/>
      </rPr>
      <t xml:space="preserve">Equipos nuevos, con fecha de fabricación no superior a 3 años respecto a la fecha de adquisición.
</t>
    </r>
    <r>
      <rPr>
        <b/>
        <sz val="10"/>
        <rFont val="Garamond"/>
        <family val="1"/>
      </rPr>
      <t xml:space="preserve">Garantía: </t>
    </r>
    <r>
      <rPr>
        <sz val="10"/>
        <rFont val="Garamond"/>
        <family val="1"/>
      </rPr>
      <t>≥ mayor o igual que  2 años, desde la entrega de cada elemento en el marco del objeto del contrato.</t>
    </r>
  </si>
  <si>
    <r>
      <rPr>
        <b/>
        <sz val="10"/>
        <rFont val="Garamond"/>
        <family val="1"/>
      </rPr>
      <t xml:space="preserve">Capacidad: </t>
    </r>
    <r>
      <rPr>
        <sz val="10"/>
        <rFont val="Garamond"/>
        <family val="1"/>
      </rPr>
      <t xml:space="preserve">1200VA / 720W regulación automática de voltaje (AVR) y protección contra sobretensiones. 
</t>
    </r>
    <r>
      <rPr>
        <b/>
        <sz val="10"/>
        <rFont val="Garamond"/>
        <family val="1"/>
      </rPr>
      <t xml:space="preserve">Opera: </t>
    </r>
    <r>
      <rPr>
        <sz val="10"/>
        <rFont val="Garamond"/>
        <family val="1"/>
      </rPr>
      <t xml:space="preserve">120V AC, con frecuencia automática de 50/60Hz, tomas tipo NEMA 5-15R y enchufe NEMA 5-15P. 
</t>
    </r>
    <r>
      <rPr>
        <b/>
        <sz val="10"/>
        <rFont val="Garamond"/>
        <family val="1"/>
      </rPr>
      <t xml:space="preserve">Garantía: </t>
    </r>
    <r>
      <rPr>
        <sz val="10"/>
        <rFont val="Garamond"/>
        <family val="1"/>
      </rPr>
      <t>≥ mayor o igual que 1 año, desde la entrega de cada elemento en el marco del objeto del contrato.</t>
    </r>
  </si>
  <si>
    <r>
      <rPr>
        <b/>
        <sz val="10"/>
        <rFont val="Garamond"/>
        <family val="1"/>
      </rPr>
      <t xml:space="preserve">Sistema antivandálico: </t>
    </r>
    <r>
      <rPr>
        <sz val="10"/>
        <rFont val="Garamond"/>
        <family val="1"/>
      </rPr>
      <t xml:space="preserve">Reforzado para la protección de cámaras de vigilancia fijas tipo Bullet instaladas en exteriores. 
</t>
    </r>
    <r>
      <rPr>
        <b/>
        <sz val="10"/>
        <rFont val="Garamond"/>
        <family val="1"/>
      </rPr>
      <t xml:space="preserve">Fabricado con </t>
    </r>
    <r>
      <rPr>
        <sz val="10"/>
        <rFont val="Garamond"/>
        <family val="1"/>
      </rPr>
      <t xml:space="preserve">materiales metálicos de alta resistencia y recubrimiento anticorrosivo. 
</t>
    </r>
    <r>
      <rPr>
        <b/>
        <sz val="10"/>
        <rFont val="Garamond"/>
        <family val="1"/>
      </rPr>
      <t>Incluye</t>
    </r>
    <r>
      <rPr>
        <sz val="10"/>
        <rFont val="Garamond"/>
        <family val="1"/>
      </rPr>
      <t xml:space="preserve"> chazo expansivo para anclaje seguro, plaqueta metálica de amarre y guaya de seguridad de 10 mm.
</t>
    </r>
    <r>
      <rPr>
        <b/>
        <sz val="10"/>
        <rFont val="Garamond"/>
        <family val="1"/>
      </rPr>
      <t>Compatible con</t>
    </r>
    <r>
      <rPr>
        <sz val="10"/>
        <rFont val="Garamond"/>
        <family val="1"/>
      </rPr>
      <t xml:space="preserve"> cámaras tipo Bullet de diversas marcas. 
</t>
    </r>
    <r>
      <rPr>
        <b/>
        <sz val="10"/>
        <rFont val="Garamond"/>
        <family val="1"/>
      </rPr>
      <t>Garantía:</t>
    </r>
    <r>
      <rPr>
        <sz val="10"/>
        <rFont val="Garamond"/>
        <family val="1"/>
      </rPr>
      <t xml:space="preserve"> ≥ mayor o igual que 1 año, desde la entrega de cada elemento en el marco del objeto del contrato.</t>
    </r>
  </si>
  <si>
    <r>
      <rPr>
        <b/>
        <sz val="10"/>
        <rFont val="Garamond"/>
        <family val="1"/>
      </rPr>
      <t>Sistema antivandálico:</t>
    </r>
    <r>
      <rPr>
        <sz val="10"/>
        <rFont val="Garamond"/>
        <family val="1"/>
      </rPr>
      <t xml:space="preserve"> Para la protección física.
</t>
    </r>
    <r>
      <rPr>
        <b/>
        <sz val="10"/>
        <rFont val="Garamond"/>
        <family val="1"/>
      </rPr>
      <t xml:space="preserve">Fabricado </t>
    </r>
    <r>
      <rPr>
        <sz val="10"/>
        <rFont val="Garamond"/>
        <family val="1"/>
      </rPr>
      <t xml:space="preserve">en estructura metálica fija de alta resistencia con recubrimiento anticorrosivo. 
</t>
    </r>
    <r>
      <rPr>
        <b/>
        <sz val="10"/>
        <rFont val="Garamond"/>
        <family val="1"/>
      </rPr>
      <t>Incluye</t>
    </r>
    <r>
      <rPr>
        <sz val="10"/>
        <rFont val="Garamond"/>
        <family val="1"/>
      </rPr>
      <t xml:space="preserve"> soporte metálico de fijación y guaya de seguridad de 10 mm.
</t>
    </r>
    <r>
      <rPr>
        <b/>
        <sz val="10"/>
        <rFont val="Garamond"/>
        <family val="1"/>
      </rPr>
      <t>Garantía:</t>
    </r>
    <r>
      <rPr>
        <sz val="10"/>
        <rFont val="Garamond"/>
        <family val="1"/>
      </rPr>
      <t xml:space="preserve"> ≥ mayor o igual que 1 año, desde la entrega de cada elemento en el marco del objeto del contrato.</t>
    </r>
  </si>
  <si>
    <r>
      <rPr>
        <b/>
        <sz val="10"/>
        <rFont val="Garamond"/>
        <family val="1"/>
      </rPr>
      <t xml:space="preserve">Capacidad: </t>
    </r>
    <r>
      <rPr>
        <sz val="10"/>
        <rFont val="Garamond"/>
        <family val="1"/>
      </rPr>
      <t xml:space="preserve">≥ mayor o igual que 500 usuarios.
</t>
    </r>
    <r>
      <rPr>
        <b/>
        <sz val="10"/>
        <rFont val="Garamond"/>
        <family val="1"/>
      </rPr>
      <t xml:space="preserve">Configuración: </t>
    </r>
    <r>
      <rPr>
        <sz val="10"/>
        <rFont val="Garamond"/>
        <family val="1"/>
      </rPr>
      <t xml:space="preserve">Mediante aplicación móvil.
</t>
    </r>
    <r>
      <rPr>
        <b/>
        <sz val="10"/>
        <rFont val="Garamond"/>
        <family val="1"/>
      </rPr>
      <t>Alertas:</t>
    </r>
    <r>
      <rPr>
        <sz val="10"/>
        <rFont val="Garamond"/>
        <family val="1"/>
      </rPr>
      <t xml:space="preserve"> SMS / notificaciones ≥ mayor o igual que 10 contactos.
</t>
    </r>
    <r>
      <rPr>
        <b/>
        <sz val="10"/>
        <rFont val="Garamond"/>
        <family val="1"/>
      </rPr>
      <t>Entrada:</t>
    </r>
    <r>
      <rPr>
        <sz val="10"/>
        <rFont val="Garamond"/>
        <family val="1"/>
      </rPr>
      <t xml:space="preserve"> Botón de pánico.
</t>
    </r>
    <r>
      <rPr>
        <b/>
        <sz val="10"/>
        <rFont val="Garamond"/>
        <family val="1"/>
      </rPr>
      <t xml:space="preserve">Salidas: </t>
    </r>
    <r>
      <rPr>
        <sz val="10"/>
        <rFont val="Garamond"/>
        <family val="1"/>
      </rPr>
      <t xml:space="preserve">Relevos para sirena 110V o 12V.
</t>
    </r>
    <r>
      <rPr>
        <b/>
        <sz val="10"/>
        <rFont val="Garamond"/>
        <family val="1"/>
      </rPr>
      <t>Altavoz con micrófono</t>
    </r>
    <r>
      <rPr>
        <sz val="10"/>
        <rFont val="Garamond"/>
        <family val="1"/>
      </rPr>
      <t xml:space="preserve">: 20W – 50W / alcance ≥ mayor o igual que 50 m.
</t>
    </r>
    <r>
      <rPr>
        <b/>
        <sz val="10"/>
        <rFont val="Garamond"/>
        <family val="1"/>
      </rPr>
      <t>Visualización:</t>
    </r>
    <r>
      <rPr>
        <sz val="10"/>
        <rFont val="Garamond"/>
        <family val="1"/>
      </rPr>
      <t xml:space="preserve"> Indicador de calidad de señal GSM, LTE y/o 4G.
</t>
    </r>
    <r>
      <rPr>
        <b/>
        <sz val="10"/>
        <rFont val="Garamond"/>
        <family val="1"/>
      </rPr>
      <t>Batería:</t>
    </r>
    <r>
      <rPr>
        <sz val="10"/>
        <rFont val="Garamond"/>
        <family val="1"/>
      </rPr>
      <t xml:space="preserve"> Respaldo de 12 VDC / 7 Ah.
</t>
    </r>
    <r>
      <rPr>
        <b/>
        <sz val="10"/>
        <rFont val="Garamond"/>
        <family val="1"/>
      </rPr>
      <t xml:space="preserve">Sirena: </t>
    </r>
    <r>
      <rPr>
        <sz val="10"/>
        <rFont val="Garamond"/>
        <family val="1"/>
      </rPr>
      <t xml:space="preserve">Potencia de 50 Watts.
</t>
    </r>
    <r>
      <rPr>
        <b/>
        <sz val="10"/>
        <rFont val="Garamond"/>
        <family val="1"/>
      </rPr>
      <t xml:space="preserve">Año de fabricación: </t>
    </r>
    <r>
      <rPr>
        <sz val="10"/>
        <rFont val="Garamond"/>
        <family val="1"/>
      </rPr>
      <t xml:space="preserve">Equipos nuevos, con fecha de fabricación no superior a 3 años respecto a la fecha de adquisición.
</t>
    </r>
    <r>
      <rPr>
        <b/>
        <sz val="10"/>
        <rFont val="Garamond"/>
        <family val="1"/>
      </rPr>
      <t xml:space="preserve">Garantía: </t>
    </r>
    <r>
      <rPr>
        <sz val="10"/>
        <rFont val="Garamond"/>
        <family val="1"/>
      </rPr>
      <t>≥ mayor o igual que 2 años, desde la entrega de cada elemento en el marco del objeto del contrato.</t>
    </r>
  </si>
  <si>
    <r>
      <rPr>
        <b/>
        <sz val="10"/>
        <rFont val="Garamond"/>
        <family val="1"/>
      </rPr>
      <t xml:space="preserve">Resolución: </t>
    </r>
    <r>
      <rPr>
        <sz val="10"/>
        <rFont val="Garamond"/>
        <family val="1"/>
      </rPr>
      <t xml:space="preserve">4K UHD (3840 x 2160 píxeles) – 8 MP o superior.
</t>
    </r>
    <r>
      <rPr>
        <b/>
        <sz val="10"/>
        <rFont val="Garamond"/>
        <family val="1"/>
      </rPr>
      <t>Cuadros por segundo:</t>
    </r>
    <r>
      <rPr>
        <sz val="10"/>
        <rFont val="Garamond"/>
        <family val="1"/>
      </rPr>
      <t xml:space="preserve"> Mínimo 25–30 FPS.
</t>
    </r>
    <r>
      <rPr>
        <b/>
        <sz val="10"/>
        <rFont val="Garamond"/>
        <family val="1"/>
      </rPr>
      <t xml:space="preserve">Operación: </t>
    </r>
    <r>
      <rPr>
        <sz val="10"/>
        <rFont val="Garamond"/>
        <family val="1"/>
      </rPr>
      <t xml:space="preserve">Exterior (IP67 o superior).
</t>
    </r>
    <r>
      <rPr>
        <b/>
        <sz val="10"/>
        <rFont val="Garamond"/>
        <family val="1"/>
      </rPr>
      <t xml:space="preserve">Tipo de escaneo: </t>
    </r>
    <r>
      <rPr>
        <sz val="10"/>
        <rFont val="Garamond"/>
        <family val="1"/>
      </rPr>
      <t xml:space="preserve">Progresivo.
</t>
    </r>
    <r>
      <rPr>
        <b/>
        <sz val="10"/>
        <rFont val="Garamond"/>
        <family val="1"/>
      </rPr>
      <t xml:space="preserve">Iluminación infrarroja: </t>
    </r>
    <r>
      <rPr>
        <sz val="10"/>
        <rFont val="Garamond"/>
        <family val="1"/>
      </rPr>
      <t xml:space="preserve">≥ mayor o igual que 50 metros.
</t>
    </r>
    <r>
      <rPr>
        <b/>
        <sz val="10"/>
        <rFont val="Garamond"/>
        <family val="1"/>
      </rPr>
      <t xml:space="preserve">Sensibilidad: </t>
    </r>
    <r>
      <rPr>
        <sz val="10"/>
        <rFont val="Garamond"/>
        <family val="1"/>
      </rPr>
      <t xml:space="preserve">Día: ≤ menor o igual que 0.2 lux / Noche: ≤ menor o igual que 0.01 lux.
</t>
    </r>
    <r>
      <rPr>
        <b/>
        <sz val="10"/>
        <rFont val="Garamond"/>
        <family val="1"/>
      </rPr>
      <t xml:space="preserve">WDR: </t>
    </r>
    <r>
      <rPr>
        <sz val="10"/>
        <rFont val="Garamond"/>
        <family val="1"/>
      </rPr>
      <t xml:space="preserve">Mínimo 120 dB o equivalente.
</t>
    </r>
    <r>
      <rPr>
        <b/>
        <sz val="10"/>
        <rFont val="Garamond"/>
        <family val="1"/>
      </rPr>
      <t xml:space="preserve">Lente: </t>
    </r>
    <r>
      <rPr>
        <sz val="10"/>
        <rFont val="Garamond"/>
        <family val="1"/>
      </rPr>
      <t xml:space="preserve">Ángulo de visión horizontal entre 35 y 100 grados.
</t>
    </r>
    <r>
      <rPr>
        <b/>
        <sz val="10"/>
        <rFont val="Garamond"/>
        <family val="1"/>
      </rPr>
      <t xml:space="preserve">Sensor: </t>
    </r>
    <r>
      <rPr>
        <sz val="10"/>
        <rFont val="Garamond"/>
        <family val="1"/>
      </rPr>
      <t xml:space="preserve">CMOS 1/2.7 pulgadas o superior.
</t>
    </r>
    <r>
      <rPr>
        <b/>
        <sz val="10"/>
        <rFont val="Garamond"/>
        <family val="1"/>
      </rPr>
      <t xml:space="preserve">Estabilización de imagen: </t>
    </r>
    <r>
      <rPr>
        <sz val="10"/>
        <rFont val="Garamond"/>
        <family val="1"/>
      </rPr>
      <t xml:space="preserve">Electrónica (EIS) o equivalente.
</t>
    </r>
    <r>
      <rPr>
        <b/>
        <sz val="10"/>
        <rFont val="Garamond"/>
        <family val="1"/>
      </rPr>
      <t xml:space="preserve">Compatibilidad: </t>
    </r>
    <r>
      <rPr>
        <sz val="10"/>
        <rFont val="Garamond"/>
        <family val="1"/>
      </rPr>
      <t xml:space="preserve">ONVIF Profile S o superior.
</t>
    </r>
    <r>
      <rPr>
        <b/>
        <sz val="10"/>
        <rFont val="Garamond"/>
        <family val="1"/>
      </rPr>
      <t>Tecnología:</t>
    </r>
    <r>
      <rPr>
        <sz val="10"/>
        <rFont val="Garamond"/>
        <family val="1"/>
      </rPr>
      <t xml:space="preserve"> IP o HD sobre coaxial (HDCVI / AHD / TVI).
</t>
    </r>
    <r>
      <rPr>
        <b/>
        <sz val="10"/>
        <rFont val="Garamond"/>
        <family val="1"/>
      </rPr>
      <t>Normativas:</t>
    </r>
    <r>
      <rPr>
        <sz val="10"/>
        <rFont val="Garamond"/>
        <family val="1"/>
      </rPr>
      <t xml:space="preserve"> CE, FCC, UL.
</t>
    </r>
    <r>
      <rPr>
        <b/>
        <sz val="10"/>
        <rFont val="Garamond"/>
        <family val="1"/>
      </rPr>
      <t xml:space="preserve">Año de fabricación: </t>
    </r>
    <r>
      <rPr>
        <sz val="10"/>
        <rFont val="Garamond"/>
        <family val="1"/>
      </rPr>
      <t xml:space="preserve">Equipos nuevos, con fecha de fabricación no superior a 3 años respecto a la fecha de adquisición.
</t>
    </r>
    <r>
      <rPr>
        <b/>
        <sz val="10"/>
        <rFont val="Garamond"/>
        <family val="1"/>
      </rPr>
      <t xml:space="preserve">Garantía: </t>
    </r>
    <r>
      <rPr>
        <sz val="10"/>
        <rFont val="Garamond"/>
        <family val="1"/>
      </rPr>
      <t>≥ mayor o igual que 2 años, desde la entrega de cada elemento en el marco del objeto del contrato.</t>
    </r>
  </si>
  <si>
    <r>
      <rPr>
        <b/>
        <sz val="10"/>
        <rFont val="Garamond"/>
        <family val="1"/>
      </rPr>
      <t xml:space="preserve">Tamaño: </t>
    </r>
    <r>
      <rPr>
        <sz val="10"/>
        <rFont val="Garamond"/>
        <family val="1"/>
      </rPr>
      <t>Minimo</t>
    </r>
    <r>
      <rPr>
        <b/>
        <sz val="10"/>
        <rFont val="Garamond"/>
        <family val="1"/>
      </rPr>
      <t xml:space="preserve"> </t>
    </r>
    <r>
      <rPr>
        <sz val="10"/>
        <rFont val="Garamond"/>
        <family val="1"/>
      </rPr>
      <t xml:space="preserve">32 pulgadas.
</t>
    </r>
    <r>
      <rPr>
        <b/>
        <sz val="10"/>
        <rFont val="Garamond"/>
        <family val="1"/>
      </rPr>
      <t xml:space="preserve">Resolución: </t>
    </r>
    <r>
      <rPr>
        <sz val="10"/>
        <rFont val="Garamond"/>
        <family val="1"/>
      </rPr>
      <t xml:space="preserve">4K UHD (3840 x 2160 pixeles).
</t>
    </r>
    <r>
      <rPr>
        <b/>
        <sz val="10"/>
        <rFont val="Garamond"/>
        <family val="1"/>
      </rPr>
      <t xml:space="preserve">Tiempo de respuesta: </t>
    </r>
    <r>
      <rPr>
        <sz val="10"/>
        <rFont val="Garamond"/>
        <family val="1"/>
      </rPr>
      <t xml:space="preserve">5 ms.
</t>
    </r>
    <r>
      <rPr>
        <b/>
        <sz val="10"/>
        <rFont val="Garamond"/>
        <family val="1"/>
      </rPr>
      <t xml:space="preserve">Conexiones: </t>
    </r>
    <r>
      <rPr>
        <sz val="10"/>
        <rFont val="Garamond"/>
        <family val="1"/>
      </rPr>
      <t xml:space="preserve">HDMI y/o DisplayPort (VGA opcional).
</t>
    </r>
    <r>
      <rPr>
        <b/>
        <sz val="10"/>
        <rFont val="Garamond"/>
        <family val="1"/>
      </rPr>
      <t xml:space="preserve">Consumo de potencia: </t>
    </r>
    <r>
      <rPr>
        <sz val="10"/>
        <rFont val="Garamond"/>
        <family val="1"/>
      </rPr>
      <t xml:space="preserve">Bajo, con tecnología LED.
</t>
    </r>
    <r>
      <rPr>
        <b/>
        <sz val="10"/>
        <rFont val="Garamond"/>
        <family val="1"/>
      </rPr>
      <t xml:space="preserve">Instalación: </t>
    </r>
    <r>
      <rPr>
        <sz val="10"/>
        <rFont val="Garamond"/>
        <family val="1"/>
      </rPr>
      <t xml:space="preserve">Compatible con montaje VESA.
</t>
    </r>
    <r>
      <rPr>
        <b/>
        <sz val="10"/>
        <rFont val="Garamond"/>
        <family val="1"/>
      </rPr>
      <t xml:space="preserve">Año de fabricación: </t>
    </r>
    <r>
      <rPr>
        <sz val="10"/>
        <rFont val="Garamond"/>
        <family val="1"/>
      </rPr>
      <t xml:space="preserve">Equipos nuevos, con fecha de fabricación no superior a 3 años respecto a la fecha de adquisición.
</t>
    </r>
    <r>
      <rPr>
        <b/>
        <sz val="10"/>
        <rFont val="Garamond"/>
        <family val="1"/>
      </rPr>
      <t xml:space="preserve">Garantía: </t>
    </r>
    <r>
      <rPr>
        <sz val="10"/>
        <rFont val="Garamond"/>
        <family val="1"/>
      </rPr>
      <t>≥ mayor o igual que 2 años, desde la entrega de cada elemento en el marco del objeto del contrato.</t>
    </r>
  </si>
  <si>
    <r>
      <rPr>
        <b/>
        <sz val="10"/>
        <rFont val="Garamond"/>
        <family val="1"/>
      </rPr>
      <t xml:space="preserve">Sesión de transferencia de conocimiento técnico: </t>
    </r>
    <r>
      <rPr>
        <sz val="10"/>
        <rFont val="Garamond"/>
        <family val="1"/>
      </rPr>
      <t xml:space="preserve">Dirigida al Representante de la Organización Comunitaria dotada, orientada al conocimiento general del funcionamiento, manejo y conservación de los elementos entregados y Manual técnico digital de consulta.
</t>
    </r>
    <r>
      <rPr>
        <b/>
        <sz val="10"/>
        <rFont val="Garamond"/>
        <family val="1"/>
      </rPr>
      <t>Perfil:</t>
    </r>
    <r>
      <rPr>
        <sz val="10"/>
        <rFont val="Garamond"/>
        <family val="1"/>
      </rPr>
      <t xml:space="preserve"> Técnico o tecnólogo en Sistemas, Telecomunicaciones, Instalación de redes o áreas afines con 2 años de experiencia.  
</t>
    </r>
    <r>
      <rPr>
        <b/>
        <sz val="10"/>
        <rFont val="Garamond"/>
        <family val="1"/>
      </rPr>
      <t>Duración</t>
    </r>
    <r>
      <rPr>
        <sz val="10"/>
        <rFont val="Garamond"/>
        <family val="1"/>
      </rPr>
      <t xml:space="preserve">: 2 horas.
</t>
    </r>
    <r>
      <rPr>
        <b/>
        <sz val="10"/>
        <rFont val="Garamond"/>
        <family val="1"/>
      </rPr>
      <t>Locación:</t>
    </r>
    <r>
      <rPr>
        <sz val="10"/>
        <rFont val="Garamond"/>
        <family val="1"/>
      </rPr>
      <t xml:space="preserve"> Punto de instalación.
</t>
    </r>
    <r>
      <rPr>
        <b/>
        <sz val="10"/>
        <rFont val="Garamond"/>
        <family val="1"/>
      </rPr>
      <t>Entrega:</t>
    </r>
    <r>
      <rPr>
        <sz val="10"/>
        <rFont val="Garamond"/>
        <family val="1"/>
      </rPr>
      <t xml:space="preserve"> De manuales, garantías y documentación propia de los elementos y del contrato.
</t>
    </r>
    <r>
      <rPr>
        <b/>
        <sz val="10"/>
        <rFont val="Garamond"/>
        <family val="1"/>
      </rPr>
      <t xml:space="preserve">Evidencia: </t>
    </r>
    <r>
      <rPr>
        <sz val="10"/>
        <rFont val="Garamond"/>
        <family val="1"/>
      </rPr>
      <t>Acta de Capacitación de sesión: Transferencia de Conocimiento Técnico y listado de asistencia.</t>
    </r>
  </si>
  <si>
    <r>
      <rPr>
        <b/>
        <sz val="10"/>
        <rFont val="Garamond"/>
        <family val="1"/>
      </rPr>
      <t>Sistema antivandálico:</t>
    </r>
    <r>
      <rPr>
        <sz val="10"/>
        <rFont val="Garamond"/>
        <family val="1"/>
      </rPr>
      <t xml:space="preserve"> Para la protección física de la alarma.
</t>
    </r>
    <r>
      <rPr>
        <b/>
        <sz val="10"/>
        <rFont val="Garamond"/>
        <family val="1"/>
      </rPr>
      <t>Fabricado</t>
    </r>
    <r>
      <rPr>
        <sz val="10"/>
        <rFont val="Garamond"/>
        <family val="1"/>
      </rPr>
      <t xml:space="preserve"> en estructura metálica fija de alta resistencia con recubrimiento anticorrosivo, apto para uso interior y/o exterior según corresponda. </t>
    </r>
    <r>
      <rPr>
        <b/>
        <sz val="10"/>
        <rFont val="Garamond"/>
        <family val="1"/>
      </rPr>
      <t>Incluye</t>
    </r>
    <r>
      <rPr>
        <sz val="10"/>
        <rFont val="Garamond"/>
        <family val="1"/>
      </rPr>
      <t xml:space="preserve"> soporte metálico de fijación, elementos de anclaje, tornillería de seguridad y demás accesorios requeridos para su adecuada instalación, estabilidad y protección contra manipulación, impactos o actos vandálicos.
</t>
    </r>
    <r>
      <rPr>
        <b/>
        <sz val="10"/>
        <rFont val="Garamond"/>
        <family val="1"/>
      </rPr>
      <t>Garantía:</t>
    </r>
    <r>
      <rPr>
        <sz val="10"/>
        <rFont val="Garamond"/>
        <family val="1"/>
      </rPr>
      <t xml:space="preserve"> 6 meses desde la entrega de cada elemento en el marco del objeto del contrato.</t>
    </r>
  </si>
  <si>
    <r>
      <rPr>
        <b/>
        <sz val="10"/>
        <rFont val="Garamond"/>
        <family val="1"/>
      </rPr>
      <t>Sesión de sensibilización en seguridad:</t>
    </r>
    <r>
      <rPr>
        <sz val="10"/>
        <rFont val="Garamond"/>
        <family val="1"/>
      </rPr>
      <t xml:space="preserve"> Dirigida a los integrantes de la Organización Comunitaria dotada, orientada a temas de seguridad vecinal, habeas data, acciones de prevención contra el delito y delincuencia común, mecanismos de acceso a la denuncia y factores de riesgo.
</t>
    </r>
    <r>
      <rPr>
        <b/>
        <sz val="10"/>
        <rFont val="Garamond"/>
        <family val="1"/>
      </rPr>
      <t>Perfil:</t>
    </r>
    <r>
      <rPr>
        <sz val="10"/>
        <rFont val="Garamond"/>
        <family val="1"/>
      </rPr>
      <t xml:space="preserve"> Profesional en Derecho o Ciencias Sociales y humanas con formación relacionada en Conciliación, Juez de Paz o áreas afines, con experiencia en Atención Comunitaria, Habeas Data, Ley 1801 de 2016 y/o procesos de fortalecimiento comunitario en temas de seguridad y convivencia.
</t>
    </r>
    <r>
      <rPr>
        <b/>
        <sz val="10"/>
        <rFont val="Garamond"/>
        <family val="1"/>
      </rPr>
      <t>Duración:</t>
    </r>
    <r>
      <rPr>
        <sz val="10"/>
        <rFont val="Garamond"/>
        <family val="1"/>
      </rPr>
      <t xml:space="preserve"> 1.30 horas.
</t>
    </r>
    <r>
      <rPr>
        <b/>
        <sz val="10"/>
        <rFont val="Garamond"/>
        <family val="1"/>
      </rPr>
      <t>Locación:</t>
    </r>
    <r>
      <rPr>
        <sz val="10"/>
        <rFont val="Garamond"/>
        <family val="1"/>
      </rPr>
      <t xml:space="preserve"> Punto de instalación.
</t>
    </r>
    <r>
      <rPr>
        <b/>
        <sz val="10"/>
        <rFont val="Garamond"/>
        <family val="1"/>
      </rPr>
      <t>Evidencia:</t>
    </r>
    <r>
      <rPr>
        <sz val="10"/>
        <rFont val="Garamond"/>
        <family val="1"/>
      </rPr>
      <t xml:space="preserve"> Acta de ejecución de Capacitación - sesión: Sensibilización en Seguridad y listado de asistencia.
</t>
    </r>
    <r>
      <rPr>
        <b/>
        <sz val="10"/>
        <rFont val="Garamond"/>
        <family val="1"/>
      </rPr>
      <t>Nota:</t>
    </r>
    <r>
      <rPr>
        <sz val="10"/>
        <rFont val="Garamond"/>
        <family val="1"/>
      </rPr>
      <t xml:space="preserve"> Esta capacitación se realizará con el número de integrantes de la Organización Comunitaria dotada y será convocada por POLCO.</t>
    </r>
  </si>
  <si>
    <t>SUBTOTAL VALOR TOTAL KIT DE VIGILANCIA</t>
  </si>
  <si>
    <t>SUBTOTAL VALOR TOTAL SISTEMA DE ALARMA COMUNITARIA</t>
  </si>
  <si>
    <t>TOTAL CONTRATO</t>
  </si>
  <si>
    <t>Kit de Vigilancia</t>
  </si>
  <si>
    <t>Sistema de Alarma Comunitaria</t>
  </si>
  <si>
    <r>
      <t xml:space="preserve">OBJETO DEL CONTRATO: </t>
    </r>
    <r>
      <rPr>
        <sz val="10"/>
        <color theme="1"/>
        <rFont val="Garamond"/>
        <family val="1"/>
      </rPr>
      <t>CONTRATAR LA ADQUISICIÓN, INSTALACIÓN Y PUESTA EN FUNCIONAMIENTO DE EQUIPOS TECNOLÓGICOS DE DOTACIÓN CIUDADANA ENFOCADOS A LA AUTOPROTECCIÓN VECINAL EN LA LOCALIDAD DE USAQUÉN, MEDIANTE LA MODALIDAD DE SELECCIÓN ABREVIADA POR SUBASTA INVERSA Y CONTRATO DE COMPRAVENTA.</t>
    </r>
  </si>
  <si>
    <t>Cámara de vigilancia fija para exteriores tipo BULLET</t>
  </si>
  <si>
    <t>Sistema antirrobo para Sistema de grabación digital (DVR/NVR) y Monitor 4K UHD</t>
  </si>
  <si>
    <t>Sistema antirrobo para Cámara de vigilancia fija para exteriores tipo BULLET</t>
  </si>
  <si>
    <t>Instalación a punto de elementos</t>
  </si>
  <si>
    <r>
      <rPr>
        <b/>
        <sz val="10"/>
        <rFont val="Garamond"/>
        <family val="1"/>
      </rPr>
      <t>Incluye todos los elementos físicos mínimos para garantizar la instalacion correcto funcionamiento de cada equipo y la mano de obra:
Cámara de vigilancia fija para exteriores tipo BULLET:</t>
    </r>
    <r>
      <rPr>
        <sz val="10"/>
        <rFont val="Garamond"/>
        <family val="1"/>
      </rPr>
      <t xml:space="preserve">
Conexión de luz y datos, cumpliendo la normativa de picos de voltaje.
Cableado con cable UTP grado 5 recubrimiento de seguridad.
Tubería de metálica MT de 1/4 pulgada.
</t>
    </r>
    <r>
      <rPr>
        <b/>
        <sz val="10"/>
        <rFont val="Garamond"/>
        <family val="1"/>
      </rPr>
      <t>Sistema de grabación digital (DVR/NVR):</t>
    </r>
    <r>
      <rPr>
        <sz val="10"/>
        <rFont val="Garamond"/>
        <family val="1"/>
      </rPr>
      <t xml:space="preserve">
Conexión de luz y datos cumpliendo la normativa de picos de voltaje.
Adaptador de conexión de camara al sistema.
</t>
    </r>
    <r>
      <rPr>
        <b/>
        <sz val="10"/>
        <rFont val="Garamond"/>
        <family val="1"/>
      </rPr>
      <t xml:space="preserve">Monitor 4K UHD:
</t>
    </r>
    <r>
      <rPr>
        <sz val="10"/>
        <rFont val="Garamond"/>
        <family val="1"/>
      </rPr>
      <t xml:space="preserve">Conexión de luz y datos, cumpliendo la normativa de picos de voltaje.
</t>
    </r>
    <r>
      <rPr>
        <b/>
        <sz val="10"/>
        <rFont val="Garamond"/>
        <family val="1"/>
      </rPr>
      <t xml:space="preserve">Sistema de alimentación de emergencia UPS:
</t>
    </r>
    <r>
      <rPr>
        <sz val="10"/>
        <rFont val="Garamond"/>
        <family val="1"/>
      </rPr>
      <t xml:space="preserve">Conexión de luz cumpliendo la normativa de picos de voltaje.
</t>
    </r>
    <r>
      <rPr>
        <b/>
        <sz val="10"/>
        <rFont val="Garamond"/>
        <family val="1"/>
      </rPr>
      <t xml:space="preserve">
Sistema antirrobo para Cámara de vigilancia fija para exteriores tipo BULLET</t>
    </r>
    <r>
      <rPr>
        <sz val="10"/>
        <rFont val="Garamond"/>
        <family val="1"/>
      </rPr>
      <t>.</t>
    </r>
  </si>
  <si>
    <r>
      <t xml:space="preserve">MODALIDAD DE CONTRATACIÓN: </t>
    </r>
    <r>
      <rPr>
        <sz val="10"/>
        <color theme="1"/>
        <rFont val="Garamond"/>
        <family val="1"/>
      </rPr>
      <t>SELECCIÓN ABREVIADA POR SUBASTA INVERSA</t>
    </r>
  </si>
  <si>
    <r>
      <rPr>
        <b/>
        <sz val="10"/>
        <rFont val="Garamond"/>
        <family val="1"/>
      </rPr>
      <t xml:space="preserve">Incluye todos los elementos físicos mínimos para garantizar la instalacion y correcto funcionamiento de cada equipo y la mano de obra:
Alarma: </t>
    </r>
    <r>
      <rPr>
        <sz val="10"/>
        <rFont val="Garamond"/>
        <family val="1"/>
      </rPr>
      <t xml:space="preserve">Instalación física completa, incluyendo todos los insumos, accesorios, soportes, canalizaciones, cableado, conectores, fuentes, protecciones eléctricas y demás elementos requeridos. Así mismo, deberá contemplar la conexión eléctrica cumpliendo la normativa vigente de protección contra picos y variaciones de voltaje, así como la conexión a red de datos y/o sistemas de monitoreo y/o de comunicaciones e integración que correspondan, garantizando el correcto funcionamiento del sistema. 
</t>
    </r>
    <r>
      <rPr>
        <b/>
        <sz val="10"/>
        <rFont val="Garamond"/>
        <family val="1"/>
      </rPr>
      <t>Sistema antirrobo para Alarma</t>
    </r>
    <r>
      <rPr>
        <sz val="10"/>
        <rFont val="Garamond"/>
        <family val="1"/>
      </rPr>
      <t xml:space="preserve">: Incluye el suministro e instalación de los elementos físicos mínimos requeridos, tales como canalizaciones, conectores, fuentes, cableado, accesorios de fijación y demás elementos necesarios para garantizar la protección, aseguramiento y correcto funcionamiento del sistema de alarma. 
</t>
    </r>
    <r>
      <rPr>
        <b/>
        <sz val="10"/>
        <rFont val="Garamond"/>
        <family val="1"/>
      </rPr>
      <t>Garantía:</t>
    </r>
    <r>
      <rPr>
        <sz val="10"/>
        <rFont val="Garamond"/>
        <family val="1"/>
      </rPr>
      <t xml:space="preserve"> 3 meses desde la entrega de cada elemento en el marco del objeto del contrato.</t>
    </r>
  </si>
  <si>
    <t>CARACTERÍSTICAS</t>
  </si>
  <si>
    <t>ÍTEM</t>
  </si>
  <si>
    <t>TELÉFONO</t>
  </si>
  <si>
    <t>CORREO ELECTRÓNICO</t>
  </si>
  <si>
    <t>VALOR TOTAL TECHO</t>
  </si>
  <si>
    <t>VALOR TECHO UNITARIO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</si>
</sst>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#,##0.;&quot;$&quot;\ª#,##0.;;@"/>
    <numFmt numFmtId="165" formatCode="&quot;$&quot;\ #,##0.0"/>
    <numFmt numFmtId="166" formatCode="&quot;$&quot;\ #,##0"/>
    <numFmt numFmtId="172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b/>
      <sz val="10"/>
      <color theme="1"/>
      <name val="Garamond"/>
      <family val="1"/>
    </font>
    <font>
      <sz val="10"/>
      <name val="Garamond"/>
      <family val="1"/>
    </font>
    <font>
      <sz val="10"/>
      <color theme="1"/>
      <name val="Garamond"/>
      <family val="1"/>
    </font>
    <font>
      <b/>
      <sz val="10"/>
      <name val="Garamond"/>
      <family val="1"/>
    </font>
    <font>
      <b/>
      <sz val="10"/>
      <color rgb="FF000000"/>
      <name val="Garamond"/>
      <family val="1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theme="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44" fontId="8" fillId="0" borderId="0" applyFont="0" applyFill="0" applyBorder="0" applyAlignment="0" applyProtection="0"/>
  </cellStyleXfs>
  <cellXfs count="85">
    <xf numFmtId="0" fontId="0" fillId="0" borderId="0" xfId="0"/>
    <xf numFmtId="0" fontId="4" fillId="0" borderId="0" xfId="0" applyFont="1"/>
    <xf numFmtId="0" fontId="6" fillId="2" borderId="9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2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7" xfId="2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65" fontId="6" fillId="2" borderId="0" xfId="0" applyNumberFormat="1" applyFont="1" applyFill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2" borderId="0" xfId="0" applyFont="1" applyFill="1" applyAlignment="1">
      <alignment horizontal="right" vertical="center" wrapText="1"/>
    </xf>
    <xf numFmtId="165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/>
    </xf>
    <xf numFmtId="9" fontId="4" fillId="0" borderId="17" xfId="0" applyNumberFormat="1" applyFont="1" applyBorder="1" applyAlignment="1">
      <alignment horizontal="right" vertical="center"/>
    </xf>
    <xf numFmtId="9" fontId="4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166" fontId="4" fillId="0" borderId="17" xfId="0" applyNumberFormat="1" applyFont="1" applyBorder="1" applyAlignment="1">
      <alignment horizontal="right" vertical="center"/>
    </xf>
    <xf numFmtId="166" fontId="4" fillId="0" borderId="1" xfId="0" applyNumberFormat="1" applyFont="1" applyBorder="1" applyAlignment="1">
      <alignment horizontal="right" vertical="center"/>
    </xf>
    <xf numFmtId="166" fontId="6" fillId="0" borderId="17" xfId="0" applyNumberFormat="1" applyFont="1" applyBorder="1" applyAlignment="1">
      <alignment horizontal="right" vertical="center"/>
    </xf>
    <xf numFmtId="166" fontId="6" fillId="0" borderId="1" xfId="0" applyNumberFormat="1" applyFont="1" applyBorder="1" applyAlignment="1">
      <alignment horizontal="right" vertical="center"/>
    </xf>
    <xf numFmtId="166" fontId="6" fillId="6" borderId="16" xfId="0" applyNumberFormat="1" applyFont="1" applyFill="1" applyBorder="1" applyAlignment="1">
      <alignment horizontal="right" vertical="center"/>
    </xf>
    <xf numFmtId="166" fontId="6" fillId="6" borderId="17" xfId="0" applyNumberFormat="1" applyFont="1" applyFill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166" fontId="6" fillId="0" borderId="7" xfId="0" applyNumberFormat="1" applyFont="1" applyBorder="1" applyAlignment="1">
      <alignment horizontal="right" vertical="center"/>
    </xf>
    <xf numFmtId="166" fontId="6" fillId="0" borderId="1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right" vertical="center"/>
    </xf>
    <xf numFmtId="166" fontId="4" fillId="0" borderId="17" xfId="0" applyNumberFormat="1" applyFont="1" applyBorder="1" applyAlignment="1">
      <alignment horizontal="right" vertical="center"/>
    </xf>
    <xf numFmtId="9" fontId="4" fillId="0" borderId="7" xfId="0" applyNumberFormat="1" applyFont="1" applyBorder="1" applyAlignment="1">
      <alignment horizontal="right" vertical="center"/>
    </xf>
    <xf numFmtId="9" fontId="4" fillId="0" borderId="17" xfId="0" applyNumberFormat="1" applyFont="1" applyBorder="1" applyAlignment="1">
      <alignment horizontal="right" vertical="center"/>
    </xf>
    <xf numFmtId="0" fontId="6" fillId="5" borderId="2" xfId="0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right" vertical="center"/>
    </xf>
    <xf numFmtId="0" fontId="6" fillId="5" borderId="6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right" vertical="center" indent="1"/>
    </xf>
    <xf numFmtId="9" fontId="4" fillId="0" borderId="1" xfId="0" applyNumberFormat="1" applyFont="1" applyBorder="1" applyAlignment="1">
      <alignment horizontal="right" vertical="center" indent="1"/>
    </xf>
    <xf numFmtId="166" fontId="4" fillId="0" borderId="7" xfId="0" applyNumberFormat="1" applyFont="1" applyBorder="1" applyAlignment="1">
      <alignment horizontal="right" vertical="center" indent="1"/>
    </xf>
    <xf numFmtId="166" fontId="4" fillId="0" borderId="17" xfId="0" applyNumberFormat="1" applyFont="1" applyBorder="1" applyAlignment="1">
      <alignment horizontal="right" vertical="center" indent="1"/>
    </xf>
    <xf numFmtId="166" fontId="6" fillId="0" borderId="7" xfId="0" applyNumberFormat="1" applyFont="1" applyBorder="1" applyAlignment="1">
      <alignment horizontal="right" vertical="center" indent="1"/>
    </xf>
    <xf numFmtId="166" fontId="6" fillId="0" borderId="17" xfId="0" applyNumberFormat="1" applyFont="1" applyBorder="1" applyAlignment="1">
      <alignment horizontal="right" vertical="center" inden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/>
    <xf numFmtId="0" fontId="6" fillId="7" borderId="6" xfId="0" applyFont="1" applyFill="1" applyBorder="1" applyAlignment="1">
      <alignment horizontal="center" vertical="center" wrapText="1"/>
    </xf>
    <xf numFmtId="172" fontId="4" fillId="0" borderId="17" xfId="3" applyNumberFormat="1" applyFont="1" applyBorder="1" applyAlignment="1">
      <alignment horizontal="center" vertical="center" wrapText="1"/>
    </xf>
    <xf numFmtId="172" fontId="4" fillId="0" borderId="1" xfId="3" applyNumberFormat="1" applyFont="1" applyBorder="1" applyAlignment="1">
      <alignment horizontal="center" vertical="center" wrapText="1"/>
    </xf>
    <xf numFmtId="172" fontId="4" fillId="0" borderId="7" xfId="3" applyNumberFormat="1" applyFont="1" applyBorder="1" applyAlignment="1">
      <alignment horizontal="center" vertical="center" wrapText="1"/>
    </xf>
    <xf numFmtId="172" fontId="4" fillId="0" borderId="17" xfId="3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</cellXfs>
  <cellStyles count="4">
    <cellStyle name="Millares 3" xfId="1" xr:uid="{00000000-0005-0000-0000-000000000000}"/>
    <cellStyle name="Moneda" xfId="3" builtinId="4"/>
    <cellStyle name="Normal" xfId="0" builtinId="0"/>
    <cellStyle name="Normal 3" xfId="2" xr:uid="{DEB724FB-D444-4DD7-AA63-26C146D002CD}"/>
  </cellStyles>
  <dxfs count="0"/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411480</xdr:colOff>
      <xdr:row>0</xdr:row>
      <xdr:rowOff>0</xdr:rowOff>
    </xdr:from>
    <xdr:to>
      <xdr:col>3</xdr:col>
      <xdr:colOff>1685472</xdr:colOff>
      <xdr:row>2</xdr:row>
      <xdr:rowOff>324031</xdr:rowOff>
    </xdr:to>
    <xdr:pic>
      <xdr:nvPicPr>
        <xdr:cNvPr id="2" name="Imagen 1" descr="produccionescontrapunto - Inicio">
          <a:extLst>
            <a:ext uri="{FF2B5EF4-FFF2-40B4-BE49-F238E27FC236}">
              <a16:creationId xmlns:a16="http://schemas.microsoft.com/office/drawing/2014/main" id="{DEB1A0CA-5101-42A9-87D8-FA85B0CB9A5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330" b="29126"/>
        <a:stretch>
          <a:fillRect/>
        </a:stretch>
      </xdr:blipFill>
      <xdr:spPr bwMode="auto">
        <a:xfrm>
          <a:off x="411480" y="0"/>
          <a:ext cx="4160520" cy="1066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62478-F1C0-46F9-A187-5EFB3DCA7CFE}">
  <dimension ref="A1:N29"/>
  <sheetViews>
    <sheetView tabSelected="1" topLeftCell="E1" zoomScale="70" zoomScaleNormal="70" workbookViewId="0">
      <selection activeCell="I6" sqref="I6"/>
    </sheetView>
  </sheetViews>
  <sheetFormatPr baseColWidth="10" defaultColWidth="11.5703125" defaultRowHeight="12.75" x14ac:dyDescent="0.2"/>
  <cols>
    <col min="1" max="1" width="8.85546875" style="1" customWidth="1"/>
    <col min="2" max="2" width="15.28515625" style="1" customWidth="1"/>
    <col min="3" max="3" width="17.85546875" style="1" customWidth="1"/>
    <col min="4" max="4" width="37.7109375" style="1" customWidth="1"/>
    <col min="5" max="5" width="109.42578125" style="1" customWidth="1"/>
    <col min="6" max="6" width="15.5703125" style="76" customWidth="1"/>
    <col min="7" max="7" width="15.5703125" style="1" customWidth="1"/>
    <col min="8" max="8" width="17.85546875" style="1" customWidth="1"/>
    <col min="9" max="9" width="15.5703125" style="1" customWidth="1"/>
    <col min="10" max="10" width="14.42578125" style="18" customWidth="1"/>
    <col min="11" max="11" width="6.85546875" style="19" customWidth="1"/>
    <col min="12" max="12" width="13.7109375" style="19" bestFit="1" customWidth="1"/>
    <col min="13" max="13" width="20.28515625" style="19" customWidth="1"/>
    <col min="14" max="14" width="16.85546875" style="19" customWidth="1"/>
    <col min="15" max="16384" width="11.5703125" style="1"/>
  </cols>
  <sheetData>
    <row r="1" spans="1:14" ht="28.15" customHeight="1" x14ac:dyDescent="0.2">
      <c r="A1" s="29"/>
      <c r="B1" s="30"/>
      <c r="C1" s="30"/>
      <c r="D1" s="31"/>
      <c r="E1" s="29" t="s">
        <v>11</v>
      </c>
      <c r="F1" s="30"/>
      <c r="G1" s="30"/>
      <c r="H1" s="30"/>
      <c r="I1" s="30"/>
      <c r="J1" s="30"/>
      <c r="K1" s="30"/>
      <c r="L1" s="30"/>
      <c r="M1" s="30"/>
      <c r="N1" s="31"/>
    </row>
    <row r="2" spans="1:14" ht="29.45" customHeight="1" x14ac:dyDescent="0.2">
      <c r="A2" s="32"/>
      <c r="B2" s="33"/>
      <c r="C2" s="33"/>
      <c r="D2" s="34"/>
      <c r="E2" s="38" t="s">
        <v>52</v>
      </c>
      <c r="F2" s="39"/>
      <c r="G2" s="39"/>
      <c r="H2" s="39"/>
      <c r="I2" s="39"/>
      <c r="J2" s="39"/>
      <c r="K2" s="39"/>
      <c r="L2" s="39"/>
      <c r="M2" s="39"/>
      <c r="N2" s="40"/>
    </row>
    <row r="3" spans="1:14" ht="29.45" customHeight="1" x14ac:dyDescent="0.2">
      <c r="A3" s="35"/>
      <c r="B3" s="36"/>
      <c r="C3" s="36"/>
      <c r="D3" s="37"/>
      <c r="E3" s="41" t="s">
        <v>46</v>
      </c>
      <c r="F3" s="42"/>
      <c r="G3" s="42"/>
      <c r="H3" s="42"/>
      <c r="I3" s="42"/>
      <c r="J3" s="42"/>
      <c r="K3" s="42"/>
      <c r="L3" s="42"/>
      <c r="M3" s="42"/>
      <c r="N3" s="43"/>
    </row>
    <row r="4" spans="1:14" x14ac:dyDescent="0.2">
      <c r="A4" s="2"/>
      <c r="B4" s="3"/>
      <c r="C4" s="3"/>
      <c r="D4" s="3"/>
      <c r="E4" s="3"/>
      <c r="F4" s="71"/>
      <c r="G4" s="3"/>
      <c r="H4" s="3"/>
      <c r="I4" s="3"/>
      <c r="J4" s="15"/>
      <c r="K4" s="16"/>
      <c r="L4" s="17"/>
      <c r="M4" s="17"/>
      <c r="N4" s="17"/>
    </row>
    <row r="5" spans="1:14" ht="35.450000000000003" customHeight="1" x14ac:dyDescent="0.2">
      <c r="A5" s="4" t="s">
        <v>55</v>
      </c>
      <c r="B5" s="5" t="s">
        <v>17</v>
      </c>
      <c r="C5" s="5" t="s">
        <v>6</v>
      </c>
      <c r="D5" s="6" t="s">
        <v>5</v>
      </c>
      <c r="E5" s="5" t="s">
        <v>54</v>
      </c>
      <c r="F5" s="77" t="s">
        <v>2</v>
      </c>
      <c r="G5" s="7" t="s">
        <v>3</v>
      </c>
      <c r="H5" s="7" t="s">
        <v>59</v>
      </c>
      <c r="I5" s="84" t="s">
        <v>58</v>
      </c>
      <c r="J5" s="82" t="s">
        <v>12</v>
      </c>
      <c r="K5" s="83" t="s">
        <v>4</v>
      </c>
      <c r="L5" s="83" t="s">
        <v>13</v>
      </c>
      <c r="M5" s="83" t="s">
        <v>14</v>
      </c>
      <c r="N5" s="83" t="s">
        <v>15</v>
      </c>
    </row>
    <row r="6" spans="1:14" ht="205.15" customHeight="1" x14ac:dyDescent="0.2">
      <c r="A6" s="8">
        <v>1</v>
      </c>
      <c r="B6" s="44" t="s">
        <v>44</v>
      </c>
      <c r="C6" s="44" t="s">
        <v>26</v>
      </c>
      <c r="D6" s="9" t="s">
        <v>47</v>
      </c>
      <c r="E6" s="10" t="s">
        <v>36</v>
      </c>
      <c r="F6" s="72">
        <v>75</v>
      </c>
      <c r="G6" s="11" t="s">
        <v>16</v>
      </c>
      <c r="H6" s="78">
        <v>1279250</v>
      </c>
      <c r="I6" s="23">
        <f>H6*F6</f>
        <v>95943750</v>
      </c>
      <c r="J6" s="23">
        <v>0</v>
      </c>
      <c r="K6" s="20">
        <v>0.19</v>
      </c>
      <c r="L6" s="23">
        <f>J6*K6</f>
        <v>0</v>
      </c>
      <c r="M6" s="25">
        <f>L6+J6</f>
        <v>0</v>
      </c>
      <c r="N6" s="25">
        <f>M6*F6</f>
        <v>0</v>
      </c>
    </row>
    <row r="7" spans="1:14" ht="127.9" customHeight="1" x14ac:dyDescent="0.2">
      <c r="A7" s="8">
        <v>2</v>
      </c>
      <c r="B7" s="45"/>
      <c r="C7" s="45"/>
      <c r="D7" s="9" t="s">
        <v>0</v>
      </c>
      <c r="E7" s="12" t="s">
        <v>31</v>
      </c>
      <c r="F7" s="72">
        <v>25</v>
      </c>
      <c r="G7" s="11" t="s">
        <v>16</v>
      </c>
      <c r="H7" s="78">
        <v>1544025</v>
      </c>
      <c r="I7" s="23">
        <f t="shared" ref="I7:I13" si="0">H7*F7</f>
        <v>38600625</v>
      </c>
      <c r="J7" s="23">
        <v>0</v>
      </c>
      <c r="K7" s="20">
        <v>0.19</v>
      </c>
      <c r="L7" s="23">
        <f t="shared" ref="L7:L12" si="1">J7*K7</f>
        <v>0</v>
      </c>
      <c r="M7" s="25">
        <f t="shared" ref="M7:M12" si="2">L7+J7</f>
        <v>0</v>
      </c>
      <c r="N7" s="25">
        <f>M7*F7</f>
        <v>0</v>
      </c>
    </row>
    <row r="8" spans="1:14" ht="111.6" customHeight="1" x14ac:dyDescent="0.2">
      <c r="A8" s="8">
        <v>3</v>
      </c>
      <c r="B8" s="45"/>
      <c r="C8" s="45"/>
      <c r="D8" s="13" t="s">
        <v>1</v>
      </c>
      <c r="E8" s="10" t="s">
        <v>37</v>
      </c>
      <c r="F8" s="72">
        <v>25</v>
      </c>
      <c r="G8" s="11" t="s">
        <v>16</v>
      </c>
      <c r="H8" s="79">
        <v>2318284.2200000002</v>
      </c>
      <c r="I8" s="23">
        <f t="shared" si="0"/>
        <v>57957105.500000007</v>
      </c>
      <c r="J8" s="24">
        <v>0</v>
      </c>
      <c r="K8" s="20">
        <v>0.19</v>
      </c>
      <c r="L8" s="23">
        <f t="shared" si="1"/>
        <v>0</v>
      </c>
      <c r="M8" s="25">
        <f t="shared" si="2"/>
        <v>0</v>
      </c>
      <c r="N8" s="25">
        <f>M8*F8</f>
        <v>0</v>
      </c>
    </row>
    <row r="9" spans="1:14" ht="52.9" customHeight="1" x14ac:dyDescent="0.2">
      <c r="A9" s="8">
        <v>4</v>
      </c>
      <c r="B9" s="45"/>
      <c r="C9" s="45"/>
      <c r="D9" s="13" t="s">
        <v>7</v>
      </c>
      <c r="E9" s="10" t="s">
        <v>32</v>
      </c>
      <c r="F9" s="72">
        <v>25</v>
      </c>
      <c r="G9" s="11" t="s">
        <v>16</v>
      </c>
      <c r="H9" s="79">
        <v>977172.86333333328</v>
      </c>
      <c r="I9" s="23">
        <f t="shared" si="0"/>
        <v>24429321.583333332</v>
      </c>
      <c r="J9" s="24">
        <v>0</v>
      </c>
      <c r="K9" s="20">
        <v>0.19</v>
      </c>
      <c r="L9" s="23">
        <f t="shared" si="1"/>
        <v>0</v>
      </c>
      <c r="M9" s="25">
        <f t="shared" si="2"/>
        <v>0</v>
      </c>
      <c r="N9" s="25">
        <f>M9*F9</f>
        <v>0</v>
      </c>
    </row>
    <row r="10" spans="1:14" ht="66" customHeight="1" x14ac:dyDescent="0.2">
      <c r="A10" s="8">
        <v>5</v>
      </c>
      <c r="B10" s="45"/>
      <c r="C10" s="45"/>
      <c r="D10" s="13" t="s">
        <v>49</v>
      </c>
      <c r="E10" s="10" t="s">
        <v>33</v>
      </c>
      <c r="F10" s="72">
        <v>75</v>
      </c>
      <c r="G10" s="11" t="s">
        <v>16</v>
      </c>
      <c r="H10" s="79">
        <v>365181.25</v>
      </c>
      <c r="I10" s="23">
        <f t="shared" si="0"/>
        <v>27388593.75</v>
      </c>
      <c r="J10" s="24">
        <v>0</v>
      </c>
      <c r="K10" s="20">
        <v>0.19</v>
      </c>
      <c r="L10" s="23">
        <f t="shared" si="1"/>
        <v>0</v>
      </c>
      <c r="M10" s="25">
        <f t="shared" si="2"/>
        <v>0</v>
      </c>
      <c r="N10" s="25">
        <f>M10*F10</f>
        <v>0</v>
      </c>
    </row>
    <row r="11" spans="1:14" ht="54.6" customHeight="1" x14ac:dyDescent="0.2">
      <c r="A11" s="8">
        <v>6</v>
      </c>
      <c r="B11" s="45"/>
      <c r="C11" s="45"/>
      <c r="D11" s="13" t="s">
        <v>48</v>
      </c>
      <c r="E11" s="10" t="s">
        <v>34</v>
      </c>
      <c r="F11" s="72">
        <v>25</v>
      </c>
      <c r="G11" s="11" t="s">
        <v>16</v>
      </c>
      <c r="H11" s="79">
        <v>439526.5</v>
      </c>
      <c r="I11" s="23">
        <f>H11*F11</f>
        <v>10988162.5</v>
      </c>
      <c r="J11" s="24">
        <v>0</v>
      </c>
      <c r="K11" s="20">
        <v>0.19</v>
      </c>
      <c r="L11" s="23">
        <f t="shared" si="1"/>
        <v>0</v>
      </c>
      <c r="M11" s="25">
        <f t="shared" si="2"/>
        <v>0</v>
      </c>
      <c r="N11" s="25">
        <f>M11*F11</f>
        <v>0</v>
      </c>
    </row>
    <row r="12" spans="1:14" ht="209.45" customHeight="1" x14ac:dyDescent="0.2">
      <c r="A12" s="8">
        <v>7</v>
      </c>
      <c r="B12" s="45"/>
      <c r="C12" s="46"/>
      <c r="D12" s="13" t="s">
        <v>50</v>
      </c>
      <c r="E12" s="10" t="s">
        <v>51</v>
      </c>
      <c r="F12" s="72">
        <v>25</v>
      </c>
      <c r="G12" s="11" t="s">
        <v>16</v>
      </c>
      <c r="H12" s="79">
        <v>4482049.915</v>
      </c>
      <c r="I12" s="23">
        <f t="shared" si="0"/>
        <v>112051247.875</v>
      </c>
      <c r="J12" s="24">
        <v>0</v>
      </c>
      <c r="K12" s="20">
        <v>0.19</v>
      </c>
      <c r="L12" s="23">
        <f t="shared" si="1"/>
        <v>0</v>
      </c>
      <c r="M12" s="25">
        <f t="shared" si="2"/>
        <v>0</v>
      </c>
      <c r="N12" s="25">
        <f>M12*F12</f>
        <v>0</v>
      </c>
    </row>
    <row r="13" spans="1:14" ht="100.15" customHeight="1" x14ac:dyDescent="0.2">
      <c r="A13" s="49">
        <v>8</v>
      </c>
      <c r="B13" s="45"/>
      <c r="C13" s="44" t="s">
        <v>24</v>
      </c>
      <c r="D13" s="13" t="s">
        <v>9</v>
      </c>
      <c r="E13" s="10" t="s">
        <v>38</v>
      </c>
      <c r="F13" s="73">
        <v>25</v>
      </c>
      <c r="G13" s="51" t="s">
        <v>25</v>
      </c>
      <c r="H13" s="80">
        <v>306000.17</v>
      </c>
      <c r="I13" s="53">
        <f t="shared" si="0"/>
        <v>7650004.25</v>
      </c>
      <c r="J13" s="53">
        <v>0</v>
      </c>
      <c r="K13" s="55">
        <v>0.19</v>
      </c>
      <c r="L13" s="53">
        <f>J13*K13</f>
        <v>0</v>
      </c>
      <c r="M13" s="47">
        <f>J13+L13</f>
        <v>0</v>
      </c>
      <c r="N13" s="47">
        <f>M13*F13</f>
        <v>0</v>
      </c>
    </row>
    <row r="14" spans="1:14" ht="102" x14ac:dyDescent="0.2">
      <c r="A14" s="50"/>
      <c r="B14" s="46"/>
      <c r="C14" s="46"/>
      <c r="D14" s="9" t="s">
        <v>10</v>
      </c>
      <c r="E14" s="14" t="s">
        <v>29</v>
      </c>
      <c r="F14" s="74"/>
      <c r="G14" s="52"/>
      <c r="H14" s="81"/>
      <c r="I14" s="54"/>
      <c r="J14" s="54"/>
      <c r="K14" s="56"/>
      <c r="L14" s="54"/>
      <c r="M14" s="48"/>
      <c r="N14" s="48"/>
    </row>
    <row r="15" spans="1:14" ht="24.6" customHeight="1" x14ac:dyDescent="0.2">
      <c r="A15" s="57" t="s">
        <v>41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9"/>
      <c r="M15" s="28">
        <f>SUM(M6:M14)</f>
        <v>0</v>
      </c>
      <c r="N15" s="28">
        <f>SUM(N6:N14)</f>
        <v>0</v>
      </c>
    </row>
    <row r="16" spans="1:14" ht="140.25" x14ac:dyDescent="0.2">
      <c r="A16" s="22">
        <v>1</v>
      </c>
      <c r="B16" s="62" t="s">
        <v>45</v>
      </c>
      <c r="C16" s="44" t="s">
        <v>27</v>
      </c>
      <c r="D16" s="9" t="s">
        <v>28</v>
      </c>
      <c r="E16" s="14" t="s">
        <v>35</v>
      </c>
      <c r="F16" s="72">
        <v>25</v>
      </c>
      <c r="G16" s="11" t="s">
        <v>16</v>
      </c>
      <c r="H16" s="79">
        <v>1937499.69</v>
      </c>
      <c r="I16" s="24">
        <f>H16*F16</f>
        <v>48437492.25</v>
      </c>
      <c r="J16" s="24">
        <v>0</v>
      </c>
      <c r="K16" s="20">
        <v>0.19</v>
      </c>
      <c r="L16" s="23">
        <f>J16*K16</f>
        <v>0</v>
      </c>
      <c r="M16" s="25">
        <f t="shared" ref="M16:M17" si="3">L16+J16</f>
        <v>0</v>
      </c>
      <c r="N16" s="25">
        <f>M16*F16</f>
        <v>0</v>
      </c>
    </row>
    <row r="17" spans="1:14" ht="61.15" customHeight="1" x14ac:dyDescent="0.2">
      <c r="A17" s="22">
        <v>2</v>
      </c>
      <c r="B17" s="62"/>
      <c r="C17" s="45"/>
      <c r="D17" s="13" t="s">
        <v>18</v>
      </c>
      <c r="E17" s="10" t="s">
        <v>39</v>
      </c>
      <c r="F17" s="72">
        <v>25</v>
      </c>
      <c r="G17" s="11" t="s">
        <v>16</v>
      </c>
      <c r="H17" s="79">
        <v>330225</v>
      </c>
      <c r="I17" s="24">
        <f t="shared" ref="I17:I19" si="4">H17*F17</f>
        <v>8255625</v>
      </c>
      <c r="J17" s="24">
        <v>0</v>
      </c>
      <c r="K17" s="20">
        <v>0.19</v>
      </c>
      <c r="L17" s="23">
        <f t="shared" ref="L17:L18" si="5">J17*K17</f>
        <v>0</v>
      </c>
      <c r="M17" s="25">
        <f t="shared" si="3"/>
        <v>0</v>
      </c>
      <c r="N17" s="25">
        <f>M17*F17</f>
        <v>0</v>
      </c>
    </row>
    <row r="18" spans="1:14" ht="168.6" customHeight="1" x14ac:dyDescent="0.2">
      <c r="A18" s="22">
        <v>3</v>
      </c>
      <c r="B18" s="62"/>
      <c r="C18" s="46"/>
      <c r="D18" s="9" t="s">
        <v>8</v>
      </c>
      <c r="E18" s="14" t="s">
        <v>53</v>
      </c>
      <c r="F18" s="72">
        <v>25</v>
      </c>
      <c r="G18" s="11" t="s">
        <v>16</v>
      </c>
      <c r="H18" s="79">
        <v>2023000</v>
      </c>
      <c r="I18" s="24">
        <f t="shared" si="4"/>
        <v>50575000</v>
      </c>
      <c r="J18" s="24">
        <v>0</v>
      </c>
      <c r="K18" s="21">
        <v>0.19</v>
      </c>
      <c r="L18" s="23">
        <f t="shared" si="5"/>
        <v>0</v>
      </c>
      <c r="M18" s="26">
        <f t="shared" ref="M18:M19" si="6">L18+J18</f>
        <v>0</v>
      </c>
      <c r="N18" s="26">
        <f>M18*F18</f>
        <v>0</v>
      </c>
    </row>
    <row r="19" spans="1:14" ht="89.25" x14ac:dyDescent="0.2">
      <c r="A19" s="22">
        <v>4</v>
      </c>
      <c r="B19" s="62"/>
      <c r="C19" s="62" t="s">
        <v>24</v>
      </c>
      <c r="D19" s="13" t="s">
        <v>9</v>
      </c>
      <c r="E19" s="10" t="s">
        <v>30</v>
      </c>
      <c r="F19" s="75">
        <v>25</v>
      </c>
      <c r="G19" s="63" t="s">
        <v>25</v>
      </c>
      <c r="H19" s="80">
        <v>386750</v>
      </c>
      <c r="I19" s="53">
        <f t="shared" si="4"/>
        <v>9668750</v>
      </c>
      <c r="J19" s="64">
        <v>0</v>
      </c>
      <c r="K19" s="65">
        <v>0.19</v>
      </c>
      <c r="L19" s="66">
        <f>J19*K19</f>
        <v>0</v>
      </c>
      <c r="M19" s="68">
        <f t="shared" si="6"/>
        <v>0</v>
      </c>
      <c r="N19" s="68">
        <f>M19*F19</f>
        <v>0</v>
      </c>
    </row>
    <row r="20" spans="1:14" ht="102" x14ac:dyDescent="0.2">
      <c r="A20" s="22">
        <v>5</v>
      </c>
      <c r="B20" s="62"/>
      <c r="C20" s="62"/>
      <c r="D20" s="9" t="s">
        <v>10</v>
      </c>
      <c r="E20" s="14" t="s">
        <v>40</v>
      </c>
      <c r="F20" s="75"/>
      <c r="G20" s="63"/>
      <c r="H20" s="81"/>
      <c r="I20" s="54"/>
      <c r="J20" s="64"/>
      <c r="K20" s="65"/>
      <c r="L20" s="67"/>
      <c r="M20" s="69"/>
      <c r="N20" s="69"/>
    </row>
    <row r="21" spans="1:14" ht="24" customHeight="1" x14ac:dyDescent="0.2">
      <c r="A21" s="57" t="s">
        <v>42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9"/>
      <c r="M21" s="27">
        <f>SUM(M16:M19)</f>
        <v>0</v>
      </c>
      <c r="N21" s="28">
        <f>SUM(N16:N19)</f>
        <v>0</v>
      </c>
    </row>
    <row r="22" spans="1:14" ht="24" customHeight="1" x14ac:dyDescent="0.2">
      <c r="A22" s="60" t="s">
        <v>43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28">
        <f>N21+N15</f>
        <v>0</v>
      </c>
    </row>
    <row r="23" spans="1:14" ht="23.45" customHeight="1" x14ac:dyDescent="0.2">
      <c r="A23" s="62" t="s">
        <v>19</v>
      </c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</row>
    <row r="24" spans="1:14" ht="31.15" customHeight="1" x14ac:dyDescent="0.2">
      <c r="A24" s="70" t="s">
        <v>20</v>
      </c>
      <c r="B24" s="70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</row>
    <row r="25" spans="1:14" ht="31.15" customHeight="1" x14ac:dyDescent="0.2">
      <c r="A25" s="70" t="s">
        <v>21</v>
      </c>
      <c r="B25" s="70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</row>
    <row r="26" spans="1:14" ht="45.6" customHeight="1" x14ac:dyDescent="0.2">
      <c r="A26" s="70" t="s">
        <v>22</v>
      </c>
      <c r="B26" s="70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</row>
    <row r="27" spans="1:14" ht="31.15" customHeight="1" x14ac:dyDescent="0.2">
      <c r="A27" s="70" t="s">
        <v>23</v>
      </c>
      <c r="B27" s="70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</row>
    <row r="28" spans="1:14" ht="31.15" customHeight="1" x14ac:dyDescent="0.2">
      <c r="A28" s="70" t="s">
        <v>56</v>
      </c>
      <c r="B28" s="70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</row>
    <row r="29" spans="1:14" ht="31.15" customHeight="1" x14ac:dyDescent="0.2">
      <c r="A29" s="70" t="s">
        <v>57</v>
      </c>
      <c r="B29" s="70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</row>
  </sheetData>
  <mergeCells count="45">
    <mergeCell ref="I19:I20"/>
    <mergeCell ref="I13:I14"/>
    <mergeCell ref="H13:H14"/>
    <mergeCell ref="H19:H20"/>
    <mergeCell ref="A27:B27"/>
    <mergeCell ref="C27:N27"/>
    <mergeCell ref="A28:B28"/>
    <mergeCell ref="C28:N28"/>
    <mergeCell ref="A29:B29"/>
    <mergeCell ref="C29:N29"/>
    <mergeCell ref="A24:B24"/>
    <mergeCell ref="C24:N24"/>
    <mergeCell ref="A25:B25"/>
    <mergeCell ref="C25:N25"/>
    <mergeCell ref="A26:B26"/>
    <mergeCell ref="C26:N26"/>
    <mergeCell ref="A15:L15"/>
    <mergeCell ref="A21:L21"/>
    <mergeCell ref="A22:M22"/>
    <mergeCell ref="A23:N23"/>
    <mergeCell ref="B16:B20"/>
    <mergeCell ref="C19:C20"/>
    <mergeCell ref="C16:C18"/>
    <mergeCell ref="F19:F20"/>
    <mergeCell ref="G19:G20"/>
    <mergeCell ref="J19:J20"/>
    <mergeCell ref="K19:K20"/>
    <mergeCell ref="L19:L20"/>
    <mergeCell ref="M19:M20"/>
    <mergeCell ref="N19:N20"/>
    <mergeCell ref="N13:N14"/>
    <mergeCell ref="A13:A14"/>
    <mergeCell ref="C13:C14"/>
    <mergeCell ref="G13:G14"/>
    <mergeCell ref="F13:F14"/>
    <mergeCell ref="J13:J14"/>
    <mergeCell ref="K13:K14"/>
    <mergeCell ref="L13:L14"/>
    <mergeCell ref="M13:M14"/>
    <mergeCell ref="B6:B14"/>
    <mergeCell ref="E1:N1"/>
    <mergeCell ref="A1:D3"/>
    <mergeCell ref="E2:N2"/>
    <mergeCell ref="E3:N3"/>
    <mergeCell ref="C6:C1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Nicolás García Urdaneta</cp:lastModifiedBy>
  <cp:revision/>
  <cp:lastPrinted>2023-08-24T17:08:54Z</cp:lastPrinted>
  <dcterms:created xsi:type="dcterms:W3CDTF">2021-08-31T19:58:46Z</dcterms:created>
  <dcterms:modified xsi:type="dcterms:W3CDTF">2026-07-16T14:00:19Z</dcterms:modified>
  <cp:category/>
  <cp:contentStatus/>
</cp:coreProperties>
</file>